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Data Vizz" sheetId="2" r:id="rId5"/>
    <sheet state="visible" name=" informace" sheetId="3" r:id="rId6"/>
  </sheets>
  <definedNames/>
  <calcPr/>
  <extLst>
    <ext uri="GoogleSheetsCustomDataVersion2">
      <go:sheetsCustomData xmlns:go="http://customooxmlschemas.google.com/" r:id="rId7" roundtripDataChecksum="xLeA9Y5UobYJYh1RdcHVbYIZ0Af5QyyAjWGbfMJImH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=ArrayFormula(split(flatten(Data!A2:A57&amp;"|"&amp;Data!B1:E1&amp;"|"&amp;Data!B2:E57);"|"))
======</t>
      </text>
    </comment>
    <comment authorId="0" ref="D1">
      <text>
        <t xml:space="preserve">=ArrayFormula(split(flatten(Data!A2:A57&amp;"|"&amp;Data!B1:E1&amp;"|"&amp;Data!B2:E57);"|"))
======</t>
      </text>
    </comment>
  </commentList>
</comments>
</file>

<file path=xl/sharedStrings.xml><?xml version="1.0" encoding="utf-8"?>
<sst xmlns="http://schemas.openxmlformats.org/spreadsheetml/2006/main" count="238" uniqueCount="15">
  <si>
    <t>Počet podaných vakcín denně</t>
  </si>
  <si>
    <t xml:space="preserve"> Náklady na implementaci</t>
  </si>
  <si>
    <t>Přínos pro lékárny</t>
  </si>
  <si>
    <t xml:space="preserve"> Vládní přínos</t>
  </si>
  <si>
    <t>Přínos pro domácnost</t>
  </si>
  <si>
    <t>Celkový počet vakcín na lékárnu</t>
  </si>
  <si>
    <t>Ukazatel</t>
  </si>
  <si>
    <t>Hodnota</t>
  </si>
  <si>
    <t>Počet podaných vakcín denně (text)</t>
  </si>
  <si>
    <t>Náklady na implementaci</t>
  </si>
  <si>
    <t>Vládní přínos</t>
  </si>
  <si>
    <t xml:space="preserve"> Výklad</t>
  </si>
  <si>
    <t xml:space="preserve"> Titul</t>
  </si>
  <si>
    <t xml:space="preserve"> Ukazuje výhody, které každá skupina získala z počtu očkovaných látek. Všechno je na úrovni lékáren: kolik každá skupina získá, když lékárna provede určitý počet očkování.</t>
  </si>
  <si>
    <t xml:space="preserve"> Dávky podle skupiny, chřipka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</si>
</sst>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color theme="1"/>
      <name val="Calibri"/>
      <scheme val="minor"/>
    </font>
    <font>
      <sz val="11.0"/>
      <color rgb="FF000000"/>
      <name val="Calibri"/>
    </font>
    <font>
      <color theme="1"/>
      <name val="Calibri"/>
      <scheme val="minor"/>
    </font>
    <font>
      <sz val="11.0"/>
      <color rgb="FF000000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1" fillId="0" fontId="1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center" readingOrder="0"/>
    </xf>
    <xf borderId="0" fillId="0" fontId="3" numFmtId="0" xfId="0" applyAlignment="1" applyFont="1">
      <alignment horizontal="right" readingOrder="0" shrinkToFit="0" vertical="bottom" wrapText="0"/>
    </xf>
    <xf borderId="0" fillId="0" fontId="4" numFmtId="0" xfId="0" applyFont="1"/>
    <xf borderId="0" fillId="0" fontId="4" numFmtId="0" xfId="0" applyAlignment="1" applyFont="1">
      <alignment readingOrder="0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57"/>
    <col customWidth="1" min="2" max="2" width="29.29"/>
    <col customWidth="1" min="3" max="3" width="24.86"/>
    <col customWidth="1" min="4" max="4" width="29.57"/>
    <col customWidth="1" min="5" max="5" width="26.71"/>
    <col customWidth="1" min="6" max="6" width="36.71"/>
    <col customWidth="1" min="7" max="23" width="8.71"/>
  </cols>
  <sheetData>
    <row r="1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3" t="s">
        <v>5</v>
      </c>
    </row>
    <row r="2">
      <c r="A2" s="4">
        <v>0.0</v>
      </c>
      <c r="B2" s="4">
        <v>50000.0</v>
      </c>
      <c r="C2" s="4">
        <v>0.0</v>
      </c>
      <c r="D2" s="4">
        <v>0.0</v>
      </c>
      <c r="E2" s="4">
        <v>0.0</v>
      </c>
      <c r="F2" s="5">
        <f t="shared" ref="F2:F57" si="1">A2*90</f>
        <v>0</v>
      </c>
    </row>
    <row r="3">
      <c r="A3" s="4">
        <v>0.309091</v>
      </c>
      <c r="B3" s="4">
        <v>50000.0</v>
      </c>
      <c r="C3" s="4">
        <v>8345.455</v>
      </c>
      <c r="D3" s="4">
        <v>1018.12</v>
      </c>
      <c r="E3" s="4">
        <v>135248.8</v>
      </c>
      <c r="F3" s="5">
        <f t="shared" si="1"/>
        <v>27.81819</v>
      </c>
    </row>
    <row r="4">
      <c r="A4" s="4">
        <v>0.618182</v>
      </c>
      <c r="B4" s="4">
        <v>50000.0</v>
      </c>
      <c r="C4" s="4">
        <v>16690.91</v>
      </c>
      <c r="D4" s="4">
        <v>2036.24</v>
      </c>
      <c r="E4" s="4">
        <v>270497.7</v>
      </c>
      <c r="F4" s="5">
        <f t="shared" si="1"/>
        <v>55.63638</v>
      </c>
    </row>
    <row r="5">
      <c r="A5" s="4">
        <v>0.927273</v>
      </c>
      <c r="B5" s="4">
        <v>50000.0</v>
      </c>
      <c r="C5" s="4">
        <v>25036.36</v>
      </c>
      <c r="D5" s="4">
        <v>3054.359</v>
      </c>
      <c r="E5" s="4">
        <v>405746.5</v>
      </c>
      <c r="F5" s="5">
        <f t="shared" si="1"/>
        <v>83.45457</v>
      </c>
    </row>
    <row r="6">
      <c r="A6" s="4">
        <v>1.236364</v>
      </c>
      <c r="B6" s="4">
        <v>50000.0</v>
      </c>
      <c r="C6" s="4">
        <v>33381.82</v>
      </c>
      <c r="D6" s="4">
        <v>4072.479</v>
      </c>
      <c r="E6" s="4">
        <v>540995.3</v>
      </c>
      <c r="F6" s="5">
        <f t="shared" si="1"/>
        <v>111.27276</v>
      </c>
    </row>
    <row r="7">
      <c r="A7" s="4">
        <v>1.545455</v>
      </c>
      <c r="B7" s="4">
        <v>50000.0</v>
      </c>
      <c r="C7" s="4">
        <v>41727.27</v>
      </c>
      <c r="D7" s="4">
        <v>5090.599</v>
      </c>
      <c r="E7" s="4">
        <v>676244.2</v>
      </c>
      <c r="F7" s="5">
        <f t="shared" si="1"/>
        <v>139.09095</v>
      </c>
    </row>
    <row r="8">
      <c r="A8" s="4">
        <v>1.854545</v>
      </c>
      <c r="B8" s="4">
        <v>50000.0</v>
      </c>
      <c r="C8" s="4">
        <v>50072.73</v>
      </c>
      <c r="D8" s="4">
        <v>6108.719</v>
      </c>
      <c r="E8" s="4">
        <v>811493.0</v>
      </c>
      <c r="F8" s="5">
        <f t="shared" si="1"/>
        <v>166.90905</v>
      </c>
    </row>
    <row r="9">
      <c r="A9" s="4">
        <v>2.163636</v>
      </c>
      <c r="B9" s="4">
        <v>50000.0</v>
      </c>
      <c r="C9" s="4">
        <v>58418.18</v>
      </c>
      <c r="D9" s="4">
        <v>7126.838</v>
      </c>
      <c r="E9" s="4">
        <v>946741.8</v>
      </c>
      <c r="F9" s="5">
        <f t="shared" si="1"/>
        <v>194.72724</v>
      </c>
    </row>
    <row r="10">
      <c r="A10" s="4">
        <v>2.472727</v>
      </c>
      <c r="B10" s="4">
        <v>50000.0</v>
      </c>
      <c r="C10" s="4">
        <v>66763.64</v>
      </c>
      <c r="D10" s="4">
        <v>8144.958</v>
      </c>
      <c r="E10" s="4">
        <v>1081991.0</v>
      </c>
      <c r="F10" s="5">
        <f t="shared" si="1"/>
        <v>222.54543</v>
      </c>
    </row>
    <row r="11">
      <c r="A11" s="4">
        <v>2.781818</v>
      </c>
      <c r="B11" s="4">
        <v>50000.0</v>
      </c>
      <c r="C11" s="4">
        <v>75109.09</v>
      </c>
      <c r="D11" s="4">
        <v>9163.078</v>
      </c>
      <c r="E11" s="4">
        <v>1217239.0</v>
      </c>
      <c r="F11" s="5">
        <f t="shared" si="1"/>
        <v>250.36362</v>
      </c>
    </row>
    <row r="12">
      <c r="A12" s="4">
        <v>3.090909</v>
      </c>
      <c r="B12" s="4">
        <v>50000.0</v>
      </c>
      <c r="C12" s="4">
        <v>83454.55</v>
      </c>
      <c r="D12" s="4">
        <v>10181.2</v>
      </c>
      <c r="E12" s="4">
        <v>1352488.0</v>
      </c>
      <c r="F12" s="5">
        <f t="shared" si="1"/>
        <v>278.18181</v>
      </c>
    </row>
    <row r="13">
      <c r="A13" s="4">
        <v>3.4</v>
      </c>
      <c r="B13" s="4">
        <v>50000.0</v>
      </c>
      <c r="C13" s="4">
        <v>91800.0</v>
      </c>
      <c r="D13" s="4">
        <v>11199.32</v>
      </c>
      <c r="E13" s="4">
        <v>1487737.0</v>
      </c>
      <c r="F13" s="5">
        <f t="shared" si="1"/>
        <v>306</v>
      </c>
    </row>
    <row r="14">
      <c r="A14" s="4">
        <v>3.709091</v>
      </c>
      <c r="B14" s="4">
        <v>50000.0</v>
      </c>
      <c r="C14" s="4">
        <v>100145.5</v>
      </c>
      <c r="D14" s="4">
        <v>12217.44</v>
      </c>
      <c r="E14" s="4">
        <v>1622986.0</v>
      </c>
      <c r="F14" s="5">
        <f t="shared" si="1"/>
        <v>333.81819</v>
      </c>
    </row>
    <row r="15">
      <c r="A15" s="4">
        <v>4.018182</v>
      </c>
      <c r="B15" s="4">
        <v>50000.0</v>
      </c>
      <c r="C15" s="4">
        <v>108490.9</v>
      </c>
      <c r="D15" s="4">
        <v>13235.56</v>
      </c>
      <c r="E15" s="4">
        <v>1758235.0</v>
      </c>
      <c r="F15" s="5">
        <f t="shared" si="1"/>
        <v>361.63638</v>
      </c>
    </row>
    <row r="16">
      <c r="A16" s="4">
        <v>4.327273</v>
      </c>
      <c r="B16" s="4">
        <v>50000.0</v>
      </c>
      <c r="C16" s="4">
        <v>116836.4</v>
      </c>
      <c r="D16" s="4">
        <v>14253.68</v>
      </c>
      <c r="E16" s="4">
        <v>1893484.0</v>
      </c>
      <c r="F16" s="5">
        <f t="shared" si="1"/>
        <v>389.45457</v>
      </c>
    </row>
    <row r="17">
      <c r="A17" s="4">
        <v>4.636364</v>
      </c>
      <c r="B17" s="4">
        <v>50000.0</v>
      </c>
      <c r="C17" s="4">
        <v>125181.8</v>
      </c>
      <c r="D17" s="4">
        <v>15271.8</v>
      </c>
      <c r="E17" s="4">
        <v>2028732.0</v>
      </c>
      <c r="F17" s="5">
        <f t="shared" si="1"/>
        <v>417.27276</v>
      </c>
    </row>
    <row r="18">
      <c r="A18" s="4">
        <v>4.945455</v>
      </c>
      <c r="B18" s="4">
        <v>50000.0</v>
      </c>
      <c r="C18" s="4">
        <v>133527.3</v>
      </c>
      <c r="D18" s="4">
        <v>16289.92</v>
      </c>
      <c r="E18" s="4">
        <v>2163981.0</v>
      </c>
      <c r="F18" s="5">
        <f t="shared" si="1"/>
        <v>445.09095</v>
      </c>
    </row>
    <row r="19">
      <c r="A19" s="4">
        <v>5.254545</v>
      </c>
      <c r="B19" s="4">
        <v>50000.0</v>
      </c>
      <c r="C19" s="4">
        <v>141872.7</v>
      </c>
      <c r="D19" s="4">
        <v>17308.04</v>
      </c>
      <c r="E19" s="4">
        <v>2299230.0</v>
      </c>
      <c r="F19" s="5">
        <f t="shared" si="1"/>
        <v>472.90905</v>
      </c>
    </row>
    <row r="20">
      <c r="A20" s="4">
        <v>5.563636</v>
      </c>
      <c r="B20" s="4">
        <v>50000.0</v>
      </c>
      <c r="C20" s="4">
        <v>150218.2</v>
      </c>
      <c r="D20" s="4">
        <v>18326.16</v>
      </c>
      <c r="E20" s="4">
        <v>2434479.0</v>
      </c>
      <c r="F20" s="5">
        <f t="shared" si="1"/>
        <v>500.72724</v>
      </c>
    </row>
    <row r="21" ht="15.75" customHeight="1">
      <c r="A21" s="4">
        <v>5.872727</v>
      </c>
      <c r="B21" s="4">
        <v>50000.0</v>
      </c>
      <c r="C21" s="4">
        <v>158563.6</v>
      </c>
      <c r="D21" s="4">
        <v>19344.28</v>
      </c>
      <c r="E21" s="4">
        <v>2569728.0</v>
      </c>
      <c r="F21" s="5">
        <f t="shared" si="1"/>
        <v>528.54543</v>
      </c>
    </row>
    <row r="22" ht="15.75" customHeight="1">
      <c r="A22" s="4">
        <v>6.181818</v>
      </c>
      <c r="B22" s="4">
        <v>50000.0</v>
      </c>
      <c r="C22" s="4">
        <v>166909.1</v>
      </c>
      <c r="D22" s="4">
        <v>20362.4</v>
      </c>
      <c r="E22" s="4">
        <v>2704977.0</v>
      </c>
      <c r="F22" s="5">
        <f t="shared" si="1"/>
        <v>556.36362</v>
      </c>
    </row>
    <row r="23" ht="15.75" customHeight="1">
      <c r="A23" s="4">
        <v>6.490909</v>
      </c>
      <c r="B23" s="4">
        <v>50000.0</v>
      </c>
      <c r="C23" s="4">
        <v>175254.5</v>
      </c>
      <c r="D23" s="4">
        <v>21380.51</v>
      </c>
      <c r="E23" s="4">
        <v>2840225.0</v>
      </c>
      <c r="F23" s="5">
        <f t="shared" si="1"/>
        <v>584.18181</v>
      </c>
    </row>
    <row r="24" ht="15.75" customHeight="1">
      <c r="A24" s="4">
        <v>6.8</v>
      </c>
      <c r="B24" s="4">
        <v>50000.0</v>
      </c>
      <c r="C24" s="4">
        <v>183600.0</v>
      </c>
      <c r="D24" s="4">
        <v>22398.63</v>
      </c>
      <c r="E24" s="4">
        <v>2975474.0</v>
      </c>
      <c r="F24" s="5">
        <f t="shared" si="1"/>
        <v>612</v>
      </c>
    </row>
    <row r="25" ht="15.75" customHeight="1">
      <c r="A25" s="4">
        <v>7.109091</v>
      </c>
      <c r="B25" s="4">
        <v>50000.0</v>
      </c>
      <c r="C25" s="4">
        <v>191945.5</v>
      </c>
      <c r="D25" s="4">
        <v>23416.75</v>
      </c>
      <c r="E25" s="4">
        <v>3110723.0</v>
      </c>
      <c r="F25" s="5">
        <f t="shared" si="1"/>
        <v>639.81819</v>
      </c>
    </row>
    <row r="26" ht="15.75" customHeight="1">
      <c r="A26" s="4">
        <v>7.418182</v>
      </c>
      <c r="B26" s="4">
        <v>50000.0</v>
      </c>
      <c r="C26" s="4">
        <v>200290.9</v>
      </c>
      <c r="D26" s="4">
        <v>24434.87</v>
      </c>
      <c r="E26" s="4">
        <v>3245972.0</v>
      </c>
      <c r="F26" s="5">
        <f t="shared" si="1"/>
        <v>667.63638</v>
      </c>
    </row>
    <row r="27" ht="15.75" customHeight="1">
      <c r="A27" s="4">
        <v>7.727273</v>
      </c>
      <c r="B27" s="4">
        <v>50000.0</v>
      </c>
      <c r="C27" s="4">
        <v>208636.4</v>
      </c>
      <c r="D27" s="4">
        <v>25452.99</v>
      </c>
      <c r="E27" s="4">
        <v>3381221.0</v>
      </c>
      <c r="F27" s="5">
        <f t="shared" si="1"/>
        <v>695.45457</v>
      </c>
    </row>
    <row r="28" ht="15.75" customHeight="1">
      <c r="A28" s="4">
        <v>8.036364</v>
      </c>
      <c r="B28" s="4">
        <v>50000.0</v>
      </c>
      <c r="C28" s="4">
        <v>216981.8</v>
      </c>
      <c r="D28" s="4">
        <v>26471.11</v>
      </c>
      <c r="E28" s="4">
        <v>3516470.0</v>
      </c>
      <c r="F28" s="5">
        <f t="shared" si="1"/>
        <v>723.27276</v>
      </c>
    </row>
    <row r="29" ht="15.75" customHeight="1">
      <c r="A29" s="4">
        <v>8.345455</v>
      </c>
      <c r="B29" s="4">
        <v>50000.0</v>
      </c>
      <c r="C29" s="4">
        <v>225327.3</v>
      </c>
      <c r="D29" s="4">
        <v>27489.23</v>
      </c>
      <c r="E29" s="4">
        <v>3651718.0</v>
      </c>
      <c r="F29" s="5">
        <f t="shared" si="1"/>
        <v>751.09095</v>
      </c>
    </row>
    <row r="30" ht="15.75" customHeight="1">
      <c r="A30" s="4">
        <v>8.654545</v>
      </c>
      <c r="B30" s="4">
        <v>50000.0</v>
      </c>
      <c r="C30" s="4">
        <v>233672.7</v>
      </c>
      <c r="D30" s="4">
        <v>28507.35</v>
      </c>
      <c r="E30" s="4">
        <v>3786967.0</v>
      </c>
      <c r="F30" s="5">
        <f t="shared" si="1"/>
        <v>778.90905</v>
      </c>
    </row>
    <row r="31" ht="15.75" customHeight="1">
      <c r="A31" s="4">
        <v>8.963636</v>
      </c>
      <c r="B31" s="4">
        <v>50000.0</v>
      </c>
      <c r="C31" s="4">
        <v>242018.2</v>
      </c>
      <c r="D31" s="4">
        <v>29525.47</v>
      </c>
      <c r="E31" s="4">
        <v>3922216.0</v>
      </c>
      <c r="F31" s="5">
        <f t="shared" si="1"/>
        <v>806.72724</v>
      </c>
    </row>
    <row r="32" ht="15.75" customHeight="1">
      <c r="A32" s="4">
        <v>9.272727</v>
      </c>
      <c r="B32" s="4">
        <v>50000.0</v>
      </c>
      <c r="C32" s="4">
        <v>250363.6</v>
      </c>
      <c r="D32" s="4">
        <v>30543.59</v>
      </c>
      <c r="E32" s="4">
        <v>4057465.0</v>
      </c>
      <c r="F32" s="5">
        <f t="shared" si="1"/>
        <v>834.54543</v>
      </c>
    </row>
    <row r="33" ht="15.75" customHeight="1">
      <c r="A33" s="4">
        <v>9.581818</v>
      </c>
      <c r="B33" s="4">
        <v>50000.0</v>
      </c>
      <c r="C33" s="4">
        <v>258709.1</v>
      </c>
      <c r="D33" s="4">
        <v>31561.71</v>
      </c>
      <c r="E33" s="4">
        <v>4192714.0</v>
      </c>
      <c r="F33" s="5">
        <f t="shared" si="1"/>
        <v>862.36362</v>
      </c>
    </row>
    <row r="34" ht="15.75" customHeight="1">
      <c r="A34" s="4">
        <v>9.890909</v>
      </c>
      <c r="B34" s="4">
        <v>50000.0</v>
      </c>
      <c r="C34" s="4">
        <v>267054.5</v>
      </c>
      <c r="D34" s="4">
        <v>32579.83</v>
      </c>
      <c r="E34" s="4">
        <v>4327963.0</v>
      </c>
      <c r="F34" s="5">
        <f t="shared" si="1"/>
        <v>890.18181</v>
      </c>
    </row>
    <row r="35" ht="15.75" customHeight="1">
      <c r="A35" s="4">
        <v>10.2</v>
      </c>
      <c r="B35" s="4">
        <v>50000.0</v>
      </c>
      <c r="C35" s="4">
        <v>275400.0</v>
      </c>
      <c r="D35" s="4">
        <v>33597.95</v>
      </c>
      <c r="E35" s="4">
        <v>4463211.0</v>
      </c>
      <c r="F35" s="5">
        <f t="shared" si="1"/>
        <v>918</v>
      </c>
    </row>
    <row r="36" ht="15.75" customHeight="1">
      <c r="A36" s="4">
        <v>10.50909</v>
      </c>
      <c r="B36" s="4">
        <v>50000.0</v>
      </c>
      <c r="C36" s="4">
        <v>283745.5</v>
      </c>
      <c r="D36" s="4">
        <v>34616.07</v>
      </c>
      <c r="E36" s="4">
        <v>4598460.0</v>
      </c>
      <c r="F36" s="5">
        <f t="shared" si="1"/>
        <v>945.8181</v>
      </c>
    </row>
    <row r="37" ht="15.75" customHeight="1">
      <c r="A37" s="4">
        <v>10.81818</v>
      </c>
      <c r="B37" s="4">
        <v>50000.0</v>
      </c>
      <c r="C37" s="4">
        <v>292090.9</v>
      </c>
      <c r="D37" s="4">
        <v>35634.19</v>
      </c>
      <c r="E37" s="4">
        <v>4733709.0</v>
      </c>
      <c r="F37" s="5">
        <f t="shared" si="1"/>
        <v>973.6362</v>
      </c>
    </row>
    <row r="38" ht="15.75" customHeight="1">
      <c r="A38" s="4">
        <v>11.12727</v>
      </c>
      <c r="B38" s="4">
        <v>50000.0</v>
      </c>
      <c r="C38" s="4">
        <v>300436.4</v>
      </c>
      <c r="D38" s="4">
        <v>36652.31</v>
      </c>
      <c r="E38" s="4">
        <v>4868958.0</v>
      </c>
      <c r="F38" s="5">
        <f t="shared" si="1"/>
        <v>1001.4543</v>
      </c>
    </row>
    <row r="39" ht="15.75" customHeight="1">
      <c r="A39" s="4">
        <v>11.43636</v>
      </c>
      <c r="B39" s="4">
        <v>50000.0</v>
      </c>
      <c r="C39" s="4">
        <v>308781.8</v>
      </c>
      <c r="D39" s="4">
        <v>37670.43</v>
      </c>
      <c r="E39" s="4">
        <v>5004207.0</v>
      </c>
      <c r="F39" s="5">
        <f t="shared" si="1"/>
        <v>1029.2724</v>
      </c>
    </row>
    <row r="40" ht="15.75" customHeight="1">
      <c r="A40" s="4">
        <v>11.74545</v>
      </c>
      <c r="B40" s="4">
        <v>50000.0</v>
      </c>
      <c r="C40" s="4">
        <v>317127.3</v>
      </c>
      <c r="D40" s="4">
        <v>38688.55</v>
      </c>
      <c r="E40" s="4">
        <v>5139456.0</v>
      </c>
      <c r="F40" s="5">
        <f t="shared" si="1"/>
        <v>1057.0905</v>
      </c>
    </row>
    <row r="41" ht="15.75" customHeight="1">
      <c r="A41" s="4">
        <v>12.05455</v>
      </c>
      <c r="B41" s="4">
        <v>50000.0</v>
      </c>
      <c r="C41" s="4">
        <v>325472.7</v>
      </c>
      <c r="D41" s="4">
        <v>39706.67</v>
      </c>
      <c r="E41" s="4">
        <v>5274704.0</v>
      </c>
      <c r="F41" s="5">
        <f t="shared" si="1"/>
        <v>1084.9095</v>
      </c>
    </row>
    <row r="42" ht="15.75" customHeight="1">
      <c r="A42" s="4">
        <v>12.36364</v>
      </c>
      <c r="B42" s="4">
        <v>50000.0</v>
      </c>
      <c r="C42" s="4">
        <v>333818.2</v>
      </c>
      <c r="D42" s="4">
        <v>40724.79</v>
      </c>
      <c r="E42" s="4">
        <v>5409953.0</v>
      </c>
      <c r="F42" s="5">
        <f t="shared" si="1"/>
        <v>1112.7276</v>
      </c>
    </row>
    <row r="43" ht="15.75" customHeight="1">
      <c r="A43" s="4">
        <v>12.67273</v>
      </c>
      <c r="B43" s="4">
        <v>50000.0</v>
      </c>
      <c r="C43" s="4">
        <v>342163.6</v>
      </c>
      <c r="D43" s="4">
        <v>41742.91</v>
      </c>
      <c r="E43" s="4">
        <v>5545202.0</v>
      </c>
      <c r="F43" s="5">
        <f t="shared" si="1"/>
        <v>1140.5457</v>
      </c>
    </row>
    <row r="44" ht="15.75" customHeight="1">
      <c r="A44" s="4">
        <v>12.98182</v>
      </c>
      <c r="B44" s="4">
        <v>50000.0</v>
      </c>
      <c r="C44" s="4">
        <v>350509.1</v>
      </c>
      <c r="D44" s="4">
        <v>42761.03</v>
      </c>
      <c r="E44" s="4">
        <v>5680451.0</v>
      </c>
      <c r="F44" s="5">
        <f t="shared" si="1"/>
        <v>1168.3638</v>
      </c>
    </row>
    <row r="45" ht="15.75" customHeight="1">
      <c r="A45" s="4">
        <v>13.29091</v>
      </c>
      <c r="B45" s="4">
        <v>50000.0</v>
      </c>
      <c r="C45" s="4">
        <v>358854.5</v>
      </c>
      <c r="D45" s="4">
        <v>43779.15</v>
      </c>
      <c r="E45" s="4">
        <v>5815700.0</v>
      </c>
      <c r="F45" s="5">
        <f t="shared" si="1"/>
        <v>1196.1819</v>
      </c>
    </row>
    <row r="46" ht="15.75" customHeight="1">
      <c r="A46" s="4">
        <v>13.6</v>
      </c>
      <c r="B46" s="4">
        <v>50000.0</v>
      </c>
      <c r="C46" s="4">
        <v>367200.0</v>
      </c>
      <c r="D46" s="4">
        <v>44797.27</v>
      </c>
      <c r="E46" s="4">
        <v>5950949.0</v>
      </c>
      <c r="F46" s="5">
        <f t="shared" si="1"/>
        <v>1224</v>
      </c>
    </row>
    <row r="47" ht="15.75" customHeight="1">
      <c r="A47" s="4">
        <v>13.90909</v>
      </c>
      <c r="B47" s="4">
        <v>50000.0</v>
      </c>
      <c r="C47" s="4">
        <v>375545.5</v>
      </c>
      <c r="D47" s="4">
        <v>45815.39</v>
      </c>
      <c r="E47" s="4">
        <v>6086197.0</v>
      </c>
      <c r="F47" s="5">
        <f t="shared" si="1"/>
        <v>1251.8181</v>
      </c>
    </row>
    <row r="48" ht="15.75" customHeight="1">
      <c r="A48" s="4">
        <v>14.21818</v>
      </c>
      <c r="B48" s="4">
        <v>50000.0</v>
      </c>
      <c r="C48" s="4">
        <v>383890.9</v>
      </c>
      <c r="D48" s="4">
        <v>46833.51</v>
      </c>
      <c r="E48" s="4">
        <v>6221446.0</v>
      </c>
      <c r="F48" s="5">
        <f t="shared" si="1"/>
        <v>1279.6362</v>
      </c>
    </row>
    <row r="49" ht="15.75" customHeight="1">
      <c r="A49" s="4">
        <v>14.52727</v>
      </c>
      <c r="B49" s="4">
        <v>50000.0</v>
      </c>
      <c r="C49" s="4">
        <v>392236.4</v>
      </c>
      <c r="D49" s="4">
        <v>47851.63</v>
      </c>
      <c r="E49" s="4">
        <v>6356695.0</v>
      </c>
      <c r="F49" s="5">
        <f t="shared" si="1"/>
        <v>1307.4543</v>
      </c>
    </row>
    <row r="50" ht="15.75" customHeight="1">
      <c r="A50" s="4">
        <v>14.83636</v>
      </c>
      <c r="B50" s="4">
        <v>50000.0</v>
      </c>
      <c r="C50" s="4">
        <v>400581.8</v>
      </c>
      <c r="D50" s="4">
        <v>48869.75</v>
      </c>
      <c r="E50" s="4">
        <v>6491944.0</v>
      </c>
      <c r="F50" s="5">
        <f t="shared" si="1"/>
        <v>1335.2724</v>
      </c>
    </row>
    <row r="51" ht="15.75" customHeight="1">
      <c r="A51" s="4">
        <v>15.14545</v>
      </c>
      <c r="B51" s="4">
        <v>50000.0</v>
      </c>
      <c r="C51" s="4">
        <v>408927.3</v>
      </c>
      <c r="D51" s="4">
        <v>49887.87</v>
      </c>
      <c r="E51" s="4">
        <v>6627193.0</v>
      </c>
      <c r="F51" s="5">
        <f t="shared" si="1"/>
        <v>1363.0905</v>
      </c>
    </row>
    <row r="52" ht="15.75" customHeight="1">
      <c r="A52" s="4">
        <v>15.45455</v>
      </c>
      <c r="B52" s="4">
        <v>50000.0</v>
      </c>
      <c r="C52" s="4">
        <v>417272.7</v>
      </c>
      <c r="D52" s="4">
        <v>50905.99</v>
      </c>
      <c r="E52" s="4">
        <v>6762442.0</v>
      </c>
      <c r="F52" s="5">
        <f t="shared" si="1"/>
        <v>1390.9095</v>
      </c>
    </row>
    <row r="53" ht="15.75" customHeight="1">
      <c r="A53" s="4">
        <v>15.76364</v>
      </c>
      <c r="B53" s="4">
        <v>50000.0</v>
      </c>
      <c r="C53" s="4">
        <v>425618.2</v>
      </c>
      <c r="D53" s="4">
        <v>51924.11</v>
      </c>
      <c r="E53" s="4">
        <v>6897690.0</v>
      </c>
      <c r="F53" s="5">
        <f t="shared" si="1"/>
        <v>1418.7276</v>
      </c>
    </row>
    <row r="54" ht="15.75" customHeight="1">
      <c r="A54" s="4">
        <v>16.07273</v>
      </c>
      <c r="B54" s="4">
        <v>50000.0</v>
      </c>
      <c r="C54" s="4">
        <v>433963.6</v>
      </c>
      <c r="D54" s="4">
        <v>52942.23</v>
      </c>
      <c r="E54" s="4">
        <v>7032939.0</v>
      </c>
      <c r="F54" s="5">
        <f t="shared" si="1"/>
        <v>1446.5457</v>
      </c>
    </row>
    <row r="55" ht="15.75" customHeight="1">
      <c r="A55" s="4">
        <v>16.38182</v>
      </c>
      <c r="B55" s="4">
        <v>50000.0</v>
      </c>
      <c r="C55" s="4">
        <v>442309.1</v>
      </c>
      <c r="D55" s="4">
        <v>53960.35</v>
      </c>
      <c r="E55" s="4">
        <v>7168188.0</v>
      </c>
      <c r="F55" s="5">
        <f t="shared" si="1"/>
        <v>1474.3638</v>
      </c>
    </row>
    <row r="56" ht="15.75" customHeight="1">
      <c r="A56" s="4">
        <v>16.69091</v>
      </c>
      <c r="B56" s="4">
        <v>50000.0</v>
      </c>
      <c r="C56" s="4">
        <v>450654.5</v>
      </c>
      <c r="D56" s="4">
        <v>54978.47</v>
      </c>
      <c r="E56" s="4">
        <v>7303437.0</v>
      </c>
      <c r="F56" s="5">
        <f t="shared" si="1"/>
        <v>1502.1819</v>
      </c>
    </row>
    <row r="57" ht="15.75" customHeight="1">
      <c r="A57" s="4">
        <v>17.0</v>
      </c>
      <c r="B57" s="4">
        <v>50000.0</v>
      </c>
      <c r="C57" s="4">
        <v>459000.0</v>
      </c>
      <c r="D57" s="4">
        <v>55996.59</v>
      </c>
      <c r="E57" s="4">
        <v>7438686.0</v>
      </c>
      <c r="F57" s="5">
        <f t="shared" si="1"/>
        <v>1530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0.71"/>
    <col customWidth="1" min="2" max="2" width="46.71"/>
  </cols>
  <sheetData>
    <row r="1">
      <c r="A1" s="6" t="s">
        <v>0</v>
      </c>
      <c r="B1" s="6" t="s">
        <v>6</v>
      </c>
      <c r="C1" s="6" t="s">
        <v>7</v>
      </c>
      <c r="D1" s="6" t="s">
        <v>8</v>
      </c>
    </row>
    <row r="2">
      <c r="A2" s="7">
        <v>0.0</v>
      </c>
      <c r="B2" s="6" t="s">
        <v>9</v>
      </c>
      <c r="C2" s="5">
        <v>50000.0</v>
      </c>
      <c r="D2" s="7" t="str">
        <f>IFERROR(__xludf.DUMMYFUNCTION("TO_TEXT(ROUND(A2,1))"),"0")</f>
        <v>0</v>
      </c>
    </row>
    <row r="3">
      <c r="A3" s="5">
        <v>0.0</v>
      </c>
      <c r="B3" s="5" t="s">
        <v>2</v>
      </c>
      <c r="C3" s="5">
        <v>0.0</v>
      </c>
      <c r="D3" s="7" t="str">
        <f>IFERROR(__xludf.DUMMYFUNCTION("TO_TEXT(ROUND(A3,1))"),"0")</f>
        <v>0</v>
      </c>
    </row>
    <row r="4">
      <c r="A4" s="5">
        <v>0.0</v>
      </c>
      <c r="B4" s="6" t="s">
        <v>10</v>
      </c>
      <c r="C4" s="5">
        <v>0.0</v>
      </c>
      <c r="D4" s="7" t="str">
        <f>IFERROR(__xludf.DUMMYFUNCTION("TO_TEXT(ROUND(A4,1))"),"0")</f>
        <v>0</v>
      </c>
    </row>
    <row r="5">
      <c r="A5" s="5">
        <v>0.0</v>
      </c>
      <c r="B5" s="5" t="s">
        <v>4</v>
      </c>
      <c r="C5" s="5">
        <v>0.0</v>
      </c>
      <c r="D5" s="7" t="str">
        <f>IFERROR(__xludf.DUMMYFUNCTION("TO_TEXT(ROUND(A5,1))"),"0")</f>
        <v>0</v>
      </c>
    </row>
    <row r="6">
      <c r="A6" s="5">
        <v>0.309091</v>
      </c>
      <c r="B6" s="6" t="s">
        <v>9</v>
      </c>
      <c r="C6" s="5">
        <v>50000.0</v>
      </c>
      <c r="D6" s="7" t="str">
        <f>IFERROR(__xludf.DUMMYFUNCTION("TO_TEXT(ROUND(A6,1))"),"0,3")</f>
        <v>0,3</v>
      </c>
    </row>
    <row r="7">
      <c r="A7" s="5">
        <v>0.309091</v>
      </c>
      <c r="B7" s="5" t="s">
        <v>2</v>
      </c>
      <c r="C7" s="5">
        <v>8345.455</v>
      </c>
      <c r="D7" s="7" t="str">
        <f>IFERROR(__xludf.DUMMYFUNCTION("TO_TEXT(ROUND(A7,1))"),"0,3")</f>
        <v>0,3</v>
      </c>
    </row>
    <row r="8">
      <c r="A8" s="5">
        <v>0.309091</v>
      </c>
      <c r="B8" s="6" t="s">
        <v>10</v>
      </c>
      <c r="C8" s="5">
        <v>1018.12</v>
      </c>
      <c r="D8" s="7" t="str">
        <f>IFERROR(__xludf.DUMMYFUNCTION("TO_TEXT(ROUND(A8,1))"),"0,3")</f>
        <v>0,3</v>
      </c>
    </row>
    <row r="9">
      <c r="A9" s="5">
        <v>0.309091</v>
      </c>
      <c r="B9" s="5" t="s">
        <v>4</v>
      </c>
      <c r="C9" s="5">
        <v>135248.8</v>
      </c>
      <c r="D9" s="7" t="str">
        <f>IFERROR(__xludf.DUMMYFUNCTION("TO_TEXT(ROUND(A9,1))"),"0,3")</f>
        <v>0,3</v>
      </c>
    </row>
    <row r="10">
      <c r="A10" s="5">
        <v>0.618182</v>
      </c>
      <c r="B10" s="6" t="s">
        <v>9</v>
      </c>
      <c r="C10" s="5">
        <v>50000.0</v>
      </c>
      <c r="D10" s="7" t="str">
        <f>IFERROR(__xludf.DUMMYFUNCTION("TO_TEXT(ROUND(A10,1))"),"0,6")</f>
        <v>0,6</v>
      </c>
    </row>
    <row r="11">
      <c r="A11" s="5">
        <v>0.618182</v>
      </c>
      <c r="B11" s="5" t="s">
        <v>2</v>
      </c>
      <c r="C11" s="5">
        <v>16690.91</v>
      </c>
      <c r="D11" s="7" t="str">
        <f>IFERROR(__xludf.DUMMYFUNCTION("TO_TEXT(ROUND(A11,1))"),"0,6")</f>
        <v>0,6</v>
      </c>
    </row>
    <row r="12">
      <c r="A12" s="5">
        <v>0.618182</v>
      </c>
      <c r="B12" s="6" t="s">
        <v>10</v>
      </c>
      <c r="C12" s="5">
        <v>2036.24</v>
      </c>
      <c r="D12" s="7" t="str">
        <f>IFERROR(__xludf.DUMMYFUNCTION("TO_TEXT(ROUND(A12,1))"),"0,6")</f>
        <v>0,6</v>
      </c>
    </row>
    <row r="13">
      <c r="A13" s="5">
        <v>0.618182</v>
      </c>
      <c r="B13" s="5" t="s">
        <v>4</v>
      </c>
      <c r="C13" s="5">
        <v>270497.7</v>
      </c>
      <c r="D13" s="7" t="str">
        <f>IFERROR(__xludf.DUMMYFUNCTION("TO_TEXT(ROUND(A13,1))"),"0,6")</f>
        <v>0,6</v>
      </c>
    </row>
    <row r="14">
      <c r="A14" s="5">
        <v>0.927273</v>
      </c>
      <c r="B14" s="6" t="s">
        <v>9</v>
      </c>
      <c r="C14" s="5">
        <v>50000.0</v>
      </c>
      <c r="D14" s="7" t="str">
        <f>IFERROR(__xludf.DUMMYFUNCTION("TO_TEXT(ROUND(A14,1))"),"0,9")</f>
        <v>0,9</v>
      </c>
    </row>
    <row r="15">
      <c r="A15" s="5">
        <v>0.927273</v>
      </c>
      <c r="B15" s="5" t="s">
        <v>2</v>
      </c>
      <c r="C15" s="5">
        <v>25036.36</v>
      </c>
      <c r="D15" s="7" t="str">
        <f>IFERROR(__xludf.DUMMYFUNCTION("TO_TEXT(ROUND(A15,1))"),"0,9")</f>
        <v>0,9</v>
      </c>
    </row>
    <row r="16">
      <c r="A16" s="5">
        <v>0.927273</v>
      </c>
      <c r="B16" s="6" t="s">
        <v>10</v>
      </c>
      <c r="C16" s="5">
        <v>3054.359</v>
      </c>
      <c r="D16" s="7" t="str">
        <f>IFERROR(__xludf.DUMMYFUNCTION("TO_TEXT(ROUND(A16,1))"),"0,9")</f>
        <v>0,9</v>
      </c>
    </row>
    <row r="17">
      <c r="A17" s="5">
        <v>0.927273</v>
      </c>
      <c r="B17" s="5" t="s">
        <v>4</v>
      </c>
      <c r="C17" s="5">
        <v>405746.5</v>
      </c>
      <c r="D17" s="7" t="str">
        <f>IFERROR(__xludf.DUMMYFUNCTION("TO_TEXT(ROUND(A17,1))"),"0,9")</f>
        <v>0,9</v>
      </c>
    </row>
    <row r="18">
      <c r="A18" s="5">
        <v>1.236364</v>
      </c>
      <c r="B18" s="6" t="s">
        <v>9</v>
      </c>
      <c r="C18" s="5">
        <v>50000.0</v>
      </c>
      <c r="D18" s="7" t="str">
        <f>IFERROR(__xludf.DUMMYFUNCTION("TO_TEXT(ROUND(A18,1))"),"1,2")</f>
        <v>1,2</v>
      </c>
    </row>
    <row r="19">
      <c r="A19" s="5">
        <v>1.236364</v>
      </c>
      <c r="B19" s="5" t="s">
        <v>2</v>
      </c>
      <c r="C19" s="5">
        <v>33381.82</v>
      </c>
      <c r="D19" s="7" t="str">
        <f>IFERROR(__xludf.DUMMYFUNCTION("TO_TEXT(ROUND(A19,1))"),"1,2")</f>
        <v>1,2</v>
      </c>
    </row>
    <row r="20">
      <c r="A20" s="5">
        <v>1.236364</v>
      </c>
      <c r="B20" s="6" t="s">
        <v>10</v>
      </c>
      <c r="C20" s="5">
        <v>4072.479</v>
      </c>
      <c r="D20" s="7" t="str">
        <f>IFERROR(__xludf.DUMMYFUNCTION("TO_TEXT(ROUND(A20,1))"),"1,2")</f>
        <v>1,2</v>
      </c>
    </row>
    <row r="21">
      <c r="A21" s="5">
        <v>1.236364</v>
      </c>
      <c r="B21" s="5" t="s">
        <v>4</v>
      </c>
      <c r="C21" s="5">
        <v>540995.3</v>
      </c>
      <c r="D21" s="7" t="str">
        <f>IFERROR(__xludf.DUMMYFUNCTION("TO_TEXT(ROUND(A21,1))"),"1,2")</f>
        <v>1,2</v>
      </c>
    </row>
    <row r="22">
      <c r="A22" s="5">
        <v>1.545455</v>
      </c>
      <c r="B22" s="6" t="s">
        <v>9</v>
      </c>
      <c r="C22" s="5">
        <v>50000.0</v>
      </c>
      <c r="D22" s="7" t="str">
        <f>IFERROR(__xludf.DUMMYFUNCTION("TO_TEXT(ROUND(A22,1))"),"1,5")</f>
        <v>1,5</v>
      </c>
    </row>
    <row r="23">
      <c r="A23" s="5">
        <v>1.545455</v>
      </c>
      <c r="B23" s="5" t="s">
        <v>2</v>
      </c>
      <c r="C23" s="5">
        <v>41727.27</v>
      </c>
      <c r="D23" s="7" t="str">
        <f>IFERROR(__xludf.DUMMYFUNCTION("TO_TEXT(ROUND(A23,1))"),"1,5")</f>
        <v>1,5</v>
      </c>
    </row>
    <row r="24">
      <c r="A24" s="5">
        <v>1.545455</v>
      </c>
      <c r="B24" s="6" t="s">
        <v>10</v>
      </c>
      <c r="C24" s="5">
        <v>5090.599</v>
      </c>
      <c r="D24" s="7" t="str">
        <f>IFERROR(__xludf.DUMMYFUNCTION("TO_TEXT(ROUND(A24,1))"),"1,5")</f>
        <v>1,5</v>
      </c>
    </row>
    <row r="25">
      <c r="A25" s="5">
        <v>1.545455</v>
      </c>
      <c r="B25" s="5" t="s">
        <v>4</v>
      </c>
      <c r="C25" s="5">
        <v>676244.2</v>
      </c>
      <c r="D25" s="7" t="str">
        <f>IFERROR(__xludf.DUMMYFUNCTION("TO_TEXT(ROUND(A25,1))"),"1,5")</f>
        <v>1,5</v>
      </c>
    </row>
    <row r="26">
      <c r="A26" s="5">
        <v>1.854545</v>
      </c>
      <c r="B26" s="6" t="s">
        <v>9</v>
      </c>
      <c r="C26" s="5">
        <v>50000.0</v>
      </c>
      <c r="D26" s="7" t="str">
        <f>IFERROR(__xludf.DUMMYFUNCTION("TO_TEXT(ROUND(A26,1))"),"1,9")</f>
        <v>1,9</v>
      </c>
    </row>
    <row r="27">
      <c r="A27" s="5">
        <v>1.854545</v>
      </c>
      <c r="B27" s="5" t="s">
        <v>2</v>
      </c>
      <c r="C27" s="5">
        <v>50072.73</v>
      </c>
      <c r="D27" s="7" t="str">
        <f>IFERROR(__xludf.DUMMYFUNCTION("TO_TEXT(ROUND(A27,1))"),"1,9")</f>
        <v>1,9</v>
      </c>
    </row>
    <row r="28">
      <c r="A28" s="5">
        <v>1.854545</v>
      </c>
      <c r="B28" s="6" t="s">
        <v>10</v>
      </c>
      <c r="C28" s="5">
        <v>6108.719</v>
      </c>
      <c r="D28" s="7" t="str">
        <f>IFERROR(__xludf.DUMMYFUNCTION("TO_TEXT(ROUND(A28,1))"),"1,9")</f>
        <v>1,9</v>
      </c>
    </row>
    <row r="29">
      <c r="A29" s="5">
        <v>1.854545</v>
      </c>
      <c r="B29" s="5" t="s">
        <v>4</v>
      </c>
      <c r="C29" s="5">
        <v>811493.0</v>
      </c>
      <c r="D29" s="7" t="str">
        <f>IFERROR(__xludf.DUMMYFUNCTION("TO_TEXT(ROUND(A29,1))"),"1,9")</f>
        <v>1,9</v>
      </c>
    </row>
    <row r="30">
      <c r="A30" s="5">
        <v>2.163636</v>
      </c>
      <c r="B30" s="6" t="s">
        <v>9</v>
      </c>
      <c r="C30" s="5">
        <v>50000.0</v>
      </c>
      <c r="D30" s="7" t="str">
        <f>IFERROR(__xludf.DUMMYFUNCTION("TO_TEXT(ROUND(A30,1))"),"2,2")</f>
        <v>2,2</v>
      </c>
    </row>
    <row r="31">
      <c r="A31" s="5">
        <v>2.163636</v>
      </c>
      <c r="B31" s="5" t="s">
        <v>2</v>
      </c>
      <c r="C31" s="5">
        <v>58418.18</v>
      </c>
      <c r="D31" s="7" t="str">
        <f>IFERROR(__xludf.DUMMYFUNCTION("TO_TEXT(ROUND(A31,1))"),"2,2")</f>
        <v>2,2</v>
      </c>
    </row>
    <row r="32">
      <c r="A32" s="5">
        <v>2.163636</v>
      </c>
      <c r="B32" s="6" t="s">
        <v>10</v>
      </c>
      <c r="C32" s="5">
        <v>7126.838</v>
      </c>
      <c r="D32" s="7" t="str">
        <f>IFERROR(__xludf.DUMMYFUNCTION("TO_TEXT(ROUND(A32,1))"),"2,2")</f>
        <v>2,2</v>
      </c>
    </row>
    <row r="33">
      <c r="A33" s="5">
        <v>2.163636</v>
      </c>
      <c r="B33" s="5" t="s">
        <v>4</v>
      </c>
      <c r="C33" s="5">
        <v>946741.8</v>
      </c>
      <c r="D33" s="7" t="str">
        <f>IFERROR(__xludf.DUMMYFUNCTION("TO_TEXT(ROUND(A33,1))"),"2,2")</f>
        <v>2,2</v>
      </c>
    </row>
    <row r="34">
      <c r="A34" s="5">
        <v>2.472727</v>
      </c>
      <c r="B34" s="6" t="s">
        <v>9</v>
      </c>
      <c r="C34" s="5">
        <v>50000.0</v>
      </c>
      <c r="D34" s="7" t="str">
        <f>IFERROR(__xludf.DUMMYFUNCTION("TO_TEXT(ROUND(A34,1))"),"2,5")</f>
        <v>2,5</v>
      </c>
    </row>
    <row r="35">
      <c r="A35" s="5">
        <v>2.472727</v>
      </c>
      <c r="B35" s="5" t="s">
        <v>2</v>
      </c>
      <c r="C35" s="5">
        <v>66763.64</v>
      </c>
      <c r="D35" s="7" t="str">
        <f>IFERROR(__xludf.DUMMYFUNCTION("TO_TEXT(ROUND(A35,1))"),"2,5")</f>
        <v>2,5</v>
      </c>
    </row>
    <row r="36">
      <c r="A36" s="5">
        <v>2.472727</v>
      </c>
      <c r="B36" s="6" t="s">
        <v>10</v>
      </c>
      <c r="C36" s="5">
        <v>8144.958</v>
      </c>
      <c r="D36" s="7" t="str">
        <f>IFERROR(__xludf.DUMMYFUNCTION("TO_TEXT(ROUND(A36,1))"),"2,5")</f>
        <v>2,5</v>
      </c>
    </row>
    <row r="37">
      <c r="A37" s="5">
        <v>2.472727</v>
      </c>
      <c r="B37" s="5" t="s">
        <v>4</v>
      </c>
      <c r="C37" s="5">
        <v>1081991.0</v>
      </c>
      <c r="D37" s="7" t="str">
        <f>IFERROR(__xludf.DUMMYFUNCTION("TO_TEXT(ROUND(A37,1))"),"2,5")</f>
        <v>2,5</v>
      </c>
    </row>
    <row r="38">
      <c r="A38" s="5">
        <v>2.781818</v>
      </c>
      <c r="B38" s="6" t="s">
        <v>9</v>
      </c>
      <c r="C38" s="5">
        <v>50000.0</v>
      </c>
      <c r="D38" s="7" t="str">
        <f>IFERROR(__xludf.DUMMYFUNCTION("TO_TEXT(ROUND(A38,1))"),"2,8")</f>
        <v>2,8</v>
      </c>
    </row>
    <row r="39">
      <c r="A39" s="5">
        <v>2.781818</v>
      </c>
      <c r="B39" s="5" t="s">
        <v>2</v>
      </c>
      <c r="C39" s="5">
        <v>75109.09</v>
      </c>
      <c r="D39" s="7" t="str">
        <f>IFERROR(__xludf.DUMMYFUNCTION("TO_TEXT(ROUND(A39,1))"),"2,8")</f>
        <v>2,8</v>
      </c>
    </row>
    <row r="40">
      <c r="A40" s="5">
        <v>2.781818</v>
      </c>
      <c r="B40" s="6" t="s">
        <v>10</v>
      </c>
      <c r="C40" s="5">
        <v>9163.078</v>
      </c>
      <c r="D40" s="7" t="str">
        <f>IFERROR(__xludf.DUMMYFUNCTION("TO_TEXT(ROUND(A40,1))"),"2,8")</f>
        <v>2,8</v>
      </c>
    </row>
    <row r="41">
      <c r="A41" s="5">
        <v>2.781818</v>
      </c>
      <c r="B41" s="5" t="s">
        <v>4</v>
      </c>
      <c r="C41" s="5">
        <v>1217239.0</v>
      </c>
      <c r="D41" s="7" t="str">
        <f>IFERROR(__xludf.DUMMYFUNCTION("TO_TEXT(ROUND(A41,1))"),"2,8")</f>
        <v>2,8</v>
      </c>
    </row>
    <row r="42">
      <c r="A42" s="5">
        <v>3.090909</v>
      </c>
      <c r="B42" s="6" t="s">
        <v>9</v>
      </c>
      <c r="C42" s="5">
        <v>50000.0</v>
      </c>
      <c r="D42" s="7" t="str">
        <f>IFERROR(__xludf.DUMMYFUNCTION("TO_TEXT(ROUND(A42,1))"),"3,1")</f>
        <v>3,1</v>
      </c>
    </row>
    <row r="43">
      <c r="A43" s="5">
        <v>3.090909</v>
      </c>
      <c r="B43" s="5" t="s">
        <v>2</v>
      </c>
      <c r="C43" s="5">
        <v>83454.55</v>
      </c>
      <c r="D43" s="7" t="str">
        <f>IFERROR(__xludf.DUMMYFUNCTION("TO_TEXT(ROUND(A43,1))"),"3,1")</f>
        <v>3,1</v>
      </c>
    </row>
    <row r="44">
      <c r="A44" s="5">
        <v>3.090909</v>
      </c>
      <c r="B44" s="6" t="s">
        <v>10</v>
      </c>
      <c r="C44" s="5">
        <v>10181.2</v>
      </c>
      <c r="D44" s="7" t="str">
        <f>IFERROR(__xludf.DUMMYFUNCTION("TO_TEXT(ROUND(A44,1))"),"3,1")</f>
        <v>3,1</v>
      </c>
    </row>
    <row r="45">
      <c r="A45" s="5">
        <v>3.090909</v>
      </c>
      <c r="B45" s="5" t="s">
        <v>4</v>
      </c>
      <c r="C45" s="5">
        <v>1352488.0</v>
      </c>
      <c r="D45" s="7" t="str">
        <f>IFERROR(__xludf.DUMMYFUNCTION("TO_TEXT(ROUND(A45,1))"),"3,1")</f>
        <v>3,1</v>
      </c>
    </row>
    <row r="46">
      <c r="A46" s="5">
        <v>3.4</v>
      </c>
      <c r="B46" s="6" t="s">
        <v>9</v>
      </c>
      <c r="C46" s="5">
        <v>50000.0</v>
      </c>
      <c r="D46" s="7" t="str">
        <f>IFERROR(__xludf.DUMMYFUNCTION("TO_TEXT(ROUND(A46,1))"),"3,4")</f>
        <v>3,4</v>
      </c>
    </row>
    <row r="47">
      <c r="A47" s="5">
        <v>3.4</v>
      </c>
      <c r="B47" s="5" t="s">
        <v>2</v>
      </c>
      <c r="C47" s="5">
        <v>91800.0</v>
      </c>
      <c r="D47" s="7" t="str">
        <f>IFERROR(__xludf.DUMMYFUNCTION("TO_TEXT(ROUND(A47,1))"),"3,4")</f>
        <v>3,4</v>
      </c>
    </row>
    <row r="48">
      <c r="A48" s="5">
        <v>3.4</v>
      </c>
      <c r="B48" s="6" t="s">
        <v>10</v>
      </c>
      <c r="C48" s="5">
        <v>11199.32</v>
      </c>
      <c r="D48" s="7" t="str">
        <f>IFERROR(__xludf.DUMMYFUNCTION("TO_TEXT(ROUND(A48,1))"),"3,4")</f>
        <v>3,4</v>
      </c>
    </row>
    <row r="49">
      <c r="A49" s="5">
        <v>3.4</v>
      </c>
      <c r="B49" s="5" t="s">
        <v>4</v>
      </c>
      <c r="C49" s="5">
        <v>1487737.0</v>
      </c>
      <c r="D49" s="7" t="str">
        <f>IFERROR(__xludf.DUMMYFUNCTION("TO_TEXT(ROUND(A49,1))"),"3,4")</f>
        <v>3,4</v>
      </c>
    </row>
    <row r="50">
      <c r="A50" s="5">
        <v>3.709091</v>
      </c>
      <c r="B50" s="6" t="s">
        <v>9</v>
      </c>
      <c r="C50" s="5">
        <v>50000.0</v>
      </c>
      <c r="D50" s="7" t="str">
        <f>IFERROR(__xludf.DUMMYFUNCTION("TO_TEXT(ROUND(A50,1))"),"3,7")</f>
        <v>3,7</v>
      </c>
    </row>
    <row r="51">
      <c r="A51" s="5">
        <v>3.709091</v>
      </c>
      <c r="B51" s="5" t="s">
        <v>2</v>
      </c>
      <c r="C51" s="5">
        <v>100145.5</v>
      </c>
      <c r="D51" s="7" t="str">
        <f>IFERROR(__xludf.DUMMYFUNCTION("TO_TEXT(ROUND(A51,1))"),"3,7")</f>
        <v>3,7</v>
      </c>
    </row>
    <row r="52">
      <c r="A52" s="5">
        <v>3.709091</v>
      </c>
      <c r="B52" s="6" t="s">
        <v>10</v>
      </c>
      <c r="C52" s="5">
        <v>12217.44</v>
      </c>
      <c r="D52" s="7" t="str">
        <f>IFERROR(__xludf.DUMMYFUNCTION("TO_TEXT(ROUND(A52,1))"),"3,7")</f>
        <v>3,7</v>
      </c>
    </row>
    <row r="53">
      <c r="A53" s="5">
        <v>3.709091</v>
      </c>
      <c r="B53" s="5" t="s">
        <v>4</v>
      </c>
      <c r="C53" s="5">
        <v>1622986.0</v>
      </c>
      <c r="D53" s="7" t="str">
        <f>IFERROR(__xludf.DUMMYFUNCTION("TO_TEXT(ROUND(A53,1))"),"3,7")</f>
        <v>3,7</v>
      </c>
    </row>
    <row r="54">
      <c r="A54" s="5">
        <v>4.018182</v>
      </c>
      <c r="B54" s="6" t="s">
        <v>9</v>
      </c>
      <c r="C54" s="5">
        <v>50000.0</v>
      </c>
      <c r="D54" s="7" t="str">
        <f>IFERROR(__xludf.DUMMYFUNCTION("TO_TEXT(ROUND(A54,1))"),"4")</f>
        <v>4</v>
      </c>
    </row>
    <row r="55">
      <c r="A55" s="5">
        <v>4.018182</v>
      </c>
      <c r="B55" s="5" t="s">
        <v>2</v>
      </c>
      <c r="C55" s="5">
        <v>108490.9</v>
      </c>
      <c r="D55" s="7" t="str">
        <f>IFERROR(__xludf.DUMMYFUNCTION("TO_TEXT(ROUND(A55,1))"),"4")</f>
        <v>4</v>
      </c>
    </row>
    <row r="56">
      <c r="A56" s="5">
        <v>4.018182</v>
      </c>
      <c r="B56" s="6" t="s">
        <v>10</v>
      </c>
      <c r="C56" s="5">
        <v>13235.56</v>
      </c>
      <c r="D56" s="7" t="str">
        <f>IFERROR(__xludf.DUMMYFUNCTION("TO_TEXT(ROUND(A56,1))"),"4")</f>
        <v>4</v>
      </c>
    </row>
    <row r="57">
      <c r="A57" s="5">
        <v>4.018182</v>
      </c>
      <c r="B57" s="5" t="s">
        <v>4</v>
      </c>
      <c r="C57" s="5">
        <v>1758235.0</v>
      </c>
      <c r="D57" s="7" t="str">
        <f>IFERROR(__xludf.DUMMYFUNCTION("TO_TEXT(ROUND(A57,1))"),"4")</f>
        <v>4</v>
      </c>
    </row>
    <row r="58">
      <c r="A58" s="5">
        <v>4.327273</v>
      </c>
      <c r="B58" s="6" t="s">
        <v>9</v>
      </c>
      <c r="C58" s="5">
        <v>50000.0</v>
      </c>
      <c r="D58" s="7" t="str">
        <f>IFERROR(__xludf.DUMMYFUNCTION("TO_TEXT(ROUND(A58,1))"),"4,3")</f>
        <v>4,3</v>
      </c>
    </row>
    <row r="59">
      <c r="A59" s="5">
        <v>4.327273</v>
      </c>
      <c r="B59" s="5" t="s">
        <v>2</v>
      </c>
      <c r="C59" s="5">
        <v>116836.4</v>
      </c>
      <c r="D59" s="7" t="str">
        <f>IFERROR(__xludf.DUMMYFUNCTION("TO_TEXT(ROUND(A59,1))"),"4,3")</f>
        <v>4,3</v>
      </c>
    </row>
    <row r="60">
      <c r="A60" s="5">
        <v>4.327273</v>
      </c>
      <c r="B60" s="6" t="s">
        <v>10</v>
      </c>
      <c r="C60" s="5">
        <v>14253.68</v>
      </c>
      <c r="D60" s="7" t="str">
        <f>IFERROR(__xludf.DUMMYFUNCTION("TO_TEXT(ROUND(A60,1))"),"4,3")</f>
        <v>4,3</v>
      </c>
    </row>
    <row r="61">
      <c r="A61" s="5">
        <v>4.327273</v>
      </c>
      <c r="B61" s="5" t="s">
        <v>4</v>
      </c>
      <c r="C61" s="5">
        <v>1893484.0</v>
      </c>
      <c r="D61" s="7" t="str">
        <f>IFERROR(__xludf.DUMMYFUNCTION("TO_TEXT(ROUND(A61,1))"),"4,3")</f>
        <v>4,3</v>
      </c>
    </row>
    <row r="62">
      <c r="A62" s="5">
        <v>4.636364</v>
      </c>
      <c r="B62" s="6" t="s">
        <v>9</v>
      </c>
      <c r="C62" s="5">
        <v>50000.0</v>
      </c>
      <c r="D62" s="7" t="str">
        <f>IFERROR(__xludf.DUMMYFUNCTION("TO_TEXT(ROUND(A62,1))"),"4,6")</f>
        <v>4,6</v>
      </c>
    </row>
    <row r="63">
      <c r="A63" s="5">
        <v>4.636364</v>
      </c>
      <c r="B63" s="5" t="s">
        <v>2</v>
      </c>
      <c r="C63" s="5">
        <v>125181.8</v>
      </c>
      <c r="D63" s="7" t="str">
        <f>IFERROR(__xludf.DUMMYFUNCTION("TO_TEXT(ROUND(A63,1))"),"4,6")</f>
        <v>4,6</v>
      </c>
    </row>
    <row r="64">
      <c r="A64" s="5">
        <v>4.636364</v>
      </c>
      <c r="B64" s="6" t="s">
        <v>10</v>
      </c>
      <c r="C64" s="5">
        <v>15271.8</v>
      </c>
      <c r="D64" s="7" t="str">
        <f>IFERROR(__xludf.DUMMYFUNCTION("TO_TEXT(ROUND(A64,1))"),"4,6")</f>
        <v>4,6</v>
      </c>
    </row>
    <row r="65">
      <c r="A65" s="5">
        <v>4.636364</v>
      </c>
      <c r="B65" s="5" t="s">
        <v>4</v>
      </c>
      <c r="C65" s="5">
        <v>2028732.0</v>
      </c>
      <c r="D65" s="7" t="str">
        <f>IFERROR(__xludf.DUMMYFUNCTION("TO_TEXT(ROUND(A65,1))"),"4,6")</f>
        <v>4,6</v>
      </c>
    </row>
    <row r="66">
      <c r="A66" s="5">
        <v>4.945455</v>
      </c>
      <c r="B66" s="6" t="s">
        <v>9</v>
      </c>
      <c r="C66" s="5">
        <v>50000.0</v>
      </c>
      <c r="D66" s="7" t="str">
        <f>IFERROR(__xludf.DUMMYFUNCTION("TO_TEXT(ROUND(A66,1))"),"4,9")</f>
        <v>4,9</v>
      </c>
    </row>
    <row r="67">
      <c r="A67" s="5">
        <v>4.945455</v>
      </c>
      <c r="B67" s="5" t="s">
        <v>2</v>
      </c>
      <c r="C67" s="5">
        <v>133527.3</v>
      </c>
      <c r="D67" s="7" t="str">
        <f>IFERROR(__xludf.DUMMYFUNCTION("TO_TEXT(ROUND(A67,1))"),"4,9")</f>
        <v>4,9</v>
      </c>
    </row>
    <row r="68">
      <c r="A68" s="5">
        <v>4.945455</v>
      </c>
      <c r="B68" s="6" t="s">
        <v>10</v>
      </c>
      <c r="C68" s="5">
        <v>16289.92</v>
      </c>
      <c r="D68" s="7" t="str">
        <f>IFERROR(__xludf.DUMMYFUNCTION("TO_TEXT(ROUND(A68,1))"),"4,9")</f>
        <v>4,9</v>
      </c>
    </row>
    <row r="69">
      <c r="A69" s="5">
        <v>4.945455</v>
      </c>
      <c r="B69" s="5" t="s">
        <v>4</v>
      </c>
      <c r="C69" s="5">
        <v>2163981.0</v>
      </c>
      <c r="D69" s="7" t="str">
        <f>IFERROR(__xludf.DUMMYFUNCTION("TO_TEXT(ROUND(A69,1))"),"4,9")</f>
        <v>4,9</v>
      </c>
    </row>
    <row r="70">
      <c r="A70" s="5">
        <v>5.254545</v>
      </c>
      <c r="B70" s="6" t="s">
        <v>9</v>
      </c>
      <c r="C70" s="5">
        <v>50000.0</v>
      </c>
      <c r="D70" s="7" t="str">
        <f>IFERROR(__xludf.DUMMYFUNCTION("TO_TEXT(ROUND(A70,1))"),"5,3")</f>
        <v>5,3</v>
      </c>
    </row>
    <row r="71">
      <c r="A71" s="5">
        <v>5.254545</v>
      </c>
      <c r="B71" s="5" t="s">
        <v>2</v>
      </c>
      <c r="C71" s="5">
        <v>141872.7</v>
      </c>
      <c r="D71" s="7" t="str">
        <f>IFERROR(__xludf.DUMMYFUNCTION("TO_TEXT(ROUND(A71,1))"),"5,3")</f>
        <v>5,3</v>
      </c>
    </row>
    <row r="72">
      <c r="A72" s="5">
        <v>5.254545</v>
      </c>
      <c r="B72" s="6" t="s">
        <v>10</v>
      </c>
      <c r="C72" s="5">
        <v>17308.04</v>
      </c>
      <c r="D72" s="7" t="str">
        <f>IFERROR(__xludf.DUMMYFUNCTION("TO_TEXT(ROUND(A72,1))"),"5,3")</f>
        <v>5,3</v>
      </c>
    </row>
    <row r="73">
      <c r="A73" s="5">
        <v>5.254545</v>
      </c>
      <c r="B73" s="5" t="s">
        <v>4</v>
      </c>
      <c r="C73" s="5">
        <v>2299230.0</v>
      </c>
      <c r="D73" s="7" t="str">
        <f>IFERROR(__xludf.DUMMYFUNCTION("TO_TEXT(ROUND(A73,1))"),"5,3")</f>
        <v>5,3</v>
      </c>
    </row>
    <row r="74">
      <c r="A74" s="5">
        <v>5.563636</v>
      </c>
      <c r="B74" s="6" t="s">
        <v>9</v>
      </c>
      <c r="C74" s="5">
        <v>50000.0</v>
      </c>
      <c r="D74" s="7" t="str">
        <f>IFERROR(__xludf.DUMMYFUNCTION("TO_TEXT(ROUND(A74,1))"),"5,6")</f>
        <v>5,6</v>
      </c>
    </row>
    <row r="75">
      <c r="A75" s="5">
        <v>5.563636</v>
      </c>
      <c r="B75" s="5" t="s">
        <v>2</v>
      </c>
      <c r="C75" s="5">
        <v>150218.2</v>
      </c>
      <c r="D75" s="7" t="str">
        <f>IFERROR(__xludf.DUMMYFUNCTION("TO_TEXT(ROUND(A75,1))"),"5,6")</f>
        <v>5,6</v>
      </c>
    </row>
    <row r="76">
      <c r="A76" s="5">
        <v>5.563636</v>
      </c>
      <c r="B76" s="6" t="s">
        <v>10</v>
      </c>
      <c r="C76" s="5">
        <v>18326.16</v>
      </c>
      <c r="D76" s="7" t="str">
        <f>IFERROR(__xludf.DUMMYFUNCTION("TO_TEXT(ROUND(A76,1))"),"5,6")</f>
        <v>5,6</v>
      </c>
    </row>
    <row r="77">
      <c r="A77" s="5">
        <v>5.563636</v>
      </c>
      <c r="B77" s="5" t="s">
        <v>4</v>
      </c>
      <c r="C77" s="5">
        <v>2434479.0</v>
      </c>
      <c r="D77" s="7" t="str">
        <f>IFERROR(__xludf.DUMMYFUNCTION("TO_TEXT(ROUND(A77,1))"),"5,6")</f>
        <v>5,6</v>
      </c>
    </row>
    <row r="78">
      <c r="A78" s="5">
        <v>5.872727</v>
      </c>
      <c r="B78" s="6" t="s">
        <v>9</v>
      </c>
      <c r="C78" s="5">
        <v>50000.0</v>
      </c>
      <c r="D78" s="7" t="str">
        <f>IFERROR(__xludf.DUMMYFUNCTION("TO_TEXT(ROUND(A78,1))"),"5,9")</f>
        <v>5,9</v>
      </c>
    </row>
    <row r="79">
      <c r="A79" s="5">
        <v>5.872727</v>
      </c>
      <c r="B79" s="5" t="s">
        <v>2</v>
      </c>
      <c r="C79" s="5">
        <v>158563.6</v>
      </c>
      <c r="D79" s="7" t="str">
        <f>IFERROR(__xludf.DUMMYFUNCTION("TO_TEXT(ROUND(A79,1))"),"5,9")</f>
        <v>5,9</v>
      </c>
    </row>
    <row r="80">
      <c r="A80" s="5">
        <v>5.872727</v>
      </c>
      <c r="B80" s="6" t="s">
        <v>10</v>
      </c>
      <c r="C80" s="5">
        <v>19344.28</v>
      </c>
      <c r="D80" s="7" t="str">
        <f>IFERROR(__xludf.DUMMYFUNCTION("TO_TEXT(ROUND(A80,1))"),"5,9")</f>
        <v>5,9</v>
      </c>
    </row>
    <row r="81">
      <c r="A81" s="5">
        <v>5.872727</v>
      </c>
      <c r="B81" s="5" t="s">
        <v>4</v>
      </c>
      <c r="C81" s="5">
        <v>2569728.0</v>
      </c>
      <c r="D81" s="7" t="str">
        <f>IFERROR(__xludf.DUMMYFUNCTION("TO_TEXT(ROUND(A81,1))"),"5,9")</f>
        <v>5,9</v>
      </c>
    </row>
    <row r="82">
      <c r="A82" s="5">
        <v>6.181818</v>
      </c>
      <c r="B82" s="6" t="s">
        <v>9</v>
      </c>
      <c r="C82" s="5">
        <v>50000.0</v>
      </c>
      <c r="D82" s="7" t="str">
        <f>IFERROR(__xludf.DUMMYFUNCTION("TO_TEXT(ROUND(A82,1))"),"6,2")</f>
        <v>6,2</v>
      </c>
    </row>
    <row r="83">
      <c r="A83" s="5">
        <v>6.181818</v>
      </c>
      <c r="B83" s="5" t="s">
        <v>2</v>
      </c>
      <c r="C83" s="5">
        <v>166909.1</v>
      </c>
      <c r="D83" s="7" t="str">
        <f>IFERROR(__xludf.DUMMYFUNCTION("TO_TEXT(ROUND(A83,1))"),"6,2")</f>
        <v>6,2</v>
      </c>
    </row>
    <row r="84">
      <c r="A84" s="5">
        <v>6.181818</v>
      </c>
      <c r="B84" s="6" t="s">
        <v>10</v>
      </c>
      <c r="C84" s="5">
        <v>20362.4</v>
      </c>
      <c r="D84" s="7" t="str">
        <f>IFERROR(__xludf.DUMMYFUNCTION("TO_TEXT(ROUND(A84,1))"),"6,2")</f>
        <v>6,2</v>
      </c>
    </row>
    <row r="85">
      <c r="A85" s="5">
        <v>6.181818</v>
      </c>
      <c r="B85" s="5" t="s">
        <v>4</v>
      </c>
      <c r="C85" s="5">
        <v>2704977.0</v>
      </c>
      <c r="D85" s="7" t="str">
        <f>IFERROR(__xludf.DUMMYFUNCTION("TO_TEXT(ROUND(A85,1))"),"6,2")</f>
        <v>6,2</v>
      </c>
    </row>
    <row r="86">
      <c r="A86" s="5">
        <v>6.490909</v>
      </c>
      <c r="B86" s="6" t="s">
        <v>9</v>
      </c>
      <c r="C86" s="5">
        <v>50000.0</v>
      </c>
      <c r="D86" s="7" t="str">
        <f>IFERROR(__xludf.DUMMYFUNCTION("TO_TEXT(ROUND(A86,1))"),"6,5")</f>
        <v>6,5</v>
      </c>
    </row>
    <row r="87">
      <c r="A87" s="5">
        <v>6.490909</v>
      </c>
      <c r="B87" s="5" t="s">
        <v>2</v>
      </c>
      <c r="C87" s="5">
        <v>175254.5</v>
      </c>
      <c r="D87" s="7" t="str">
        <f>IFERROR(__xludf.DUMMYFUNCTION("TO_TEXT(ROUND(A87,1))"),"6,5")</f>
        <v>6,5</v>
      </c>
    </row>
    <row r="88">
      <c r="A88" s="5">
        <v>6.490909</v>
      </c>
      <c r="B88" s="6" t="s">
        <v>10</v>
      </c>
      <c r="C88" s="5">
        <v>21380.51</v>
      </c>
      <c r="D88" s="7" t="str">
        <f>IFERROR(__xludf.DUMMYFUNCTION("TO_TEXT(ROUND(A88,1))"),"6,5")</f>
        <v>6,5</v>
      </c>
    </row>
    <row r="89">
      <c r="A89" s="5">
        <v>6.490909</v>
      </c>
      <c r="B89" s="5" t="s">
        <v>4</v>
      </c>
      <c r="C89" s="5">
        <v>2840225.0</v>
      </c>
      <c r="D89" s="7" t="str">
        <f>IFERROR(__xludf.DUMMYFUNCTION("TO_TEXT(ROUND(A89,1))"),"6,5")</f>
        <v>6,5</v>
      </c>
    </row>
    <row r="90">
      <c r="A90" s="5">
        <v>6.8</v>
      </c>
      <c r="B90" s="6" t="s">
        <v>9</v>
      </c>
      <c r="C90" s="5">
        <v>50000.0</v>
      </c>
      <c r="D90" s="7" t="str">
        <f>IFERROR(__xludf.DUMMYFUNCTION("TO_TEXT(ROUND(A90,1))"),"6,8")</f>
        <v>6,8</v>
      </c>
    </row>
    <row r="91">
      <c r="A91" s="5">
        <v>6.8</v>
      </c>
      <c r="B91" s="5" t="s">
        <v>2</v>
      </c>
      <c r="C91" s="5">
        <v>183600.0</v>
      </c>
      <c r="D91" s="7" t="str">
        <f>IFERROR(__xludf.DUMMYFUNCTION("TO_TEXT(ROUND(A91,1))"),"6,8")</f>
        <v>6,8</v>
      </c>
    </row>
    <row r="92">
      <c r="A92" s="5">
        <v>6.8</v>
      </c>
      <c r="B92" s="6" t="s">
        <v>10</v>
      </c>
      <c r="C92" s="5">
        <v>22398.63</v>
      </c>
      <c r="D92" s="7" t="str">
        <f>IFERROR(__xludf.DUMMYFUNCTION("TO_TEXT(ROUND(A92,1))"),"6,8")</f>
        <v>6,8</v>
      </c>
    </row>
    <row r="93">
      <c r="A93" s="5">
        <v>6.8</v>
      </c>
      <c r="B93" s="5" t="s">
        <v>4</v>
      </c>
      <c r="C93" s="5">
        <v>2975474.0</v>
      </c>
      <c r="D93" s="7" t="str">
        <f>IFERROR(__xludf.DUMMYFUNCTION("TO_TEXT(ROUND(A93,1))"),"6,8")</f>
        <v>6,8</v>
      </c>
    </row>
    <row r="94">
      <c r="A94" s="5">
        <v>7.109091</v>
      </c>
      <c r="B94" s="6" t="s">
        <v>9</v>
      </c>
      <c r="C94" s="5">
        <v>50000.0</v>
      </c>
      <c r="D94" s="7" t="str">
        <f>IFERROR(__xludf.DUMMYFUNCTION("TO_TEXT(ROUND(A94,1))"),"7,1")</f>
        <v>7,1</v>
      </c>
    </row>
    <row r="95">
      <c r="A95" s="5">
        <v>7.109091</v>
      </c>
      <c r="B95" s="5" t="s">
        <v>2</v>
      </c>
      <c r="C95" s="5">
        <v>191945.5</v>
      </c>
      <c r="D95" s="7" t="str">
        <f>IFERROR(__xludf.DUMMYFUNCTION("TO_TEXT(ROUND(A95,1))"),"7,1")</f>
        <v>7,1</v>
      </c>
    </row>
    <row r="96">
      <c r="A96" s="5">
        <v>7.109091</v>
      </c>
      <c r="B96" s="6" t="s">
        <v>10</v>
      </c>
      <c r="C96" s="5">
        <v>23416.75</v>
      </c>
      <c r="D96" s="7" t="str">
        <f>IFERROR(__xludf.DUMMYFUNCTION("TO_TEXT(ROUND(A96,1))"),"7,1")</f>
        <v>7,1</v>
      </c>
    </row>
    <row r="97">
      <c r="A97" s="5">
        <v>7.109091</v>
      </c>
      <c r="B97" s="5" t="s">
        <v>4</v>
      </c>
      <c r="C97" s="5">
        <v>3110723.0</v>
      </c>
      <c r="D97" s="7" t="str">
        <f>IFERROR(__xludf.DUMMYFUNCTION("TO_TEXT(ROUND(A97,1))"),"7,1")</f>
        <v>7,1</v>
      </c>
    </row>
    <row r="98">
      <c r="A98" s="5">
        <v>7.418182</v>
      </c>
      <c r="B98" s="6" t="s">
        <v>9</v>
      </c>
      <c r="C98" s="5">
        <v>50000.0</v>
      </c>
      <c r="D98" s="7" t="str">
        <f>IFERROR(__xludf.DUMMYFUNCTION("TO_TEXT(ROUND(A98,1))"),"7,4")</f>
        <v>7,4</v>
      </c>
    </row>
    <row r="99">
      <c r="A99" s="5">
        <v>7.418182</v>
      </c>
      <c r="B99" s="5" t="s">
        <v>2</v>
      </c>
      <c r="C99" s="5">
        <v>200290.9</v>
      </c>
      <c r="D99" s="7" t="str">
        <f>IFERROR(__xludf.DUMMYFUNCTION("TO_TEXT(ROUND(A99,1))"),"7,4")</f>
        <v>7,4</v>
      </c>
    </row>
    <row r="100">
      <c r="A100" s="5">
        <v>7.418182</v>
      </c>
      <c r="B100" s="6" t="s">
        <v>10</v>
      </c>
      <c r="C100" s="5">
        <v>24434.87</v>
      </c>
      <c r="D100" s="7" t="str">
        <f>IFERROR(__xludf.DUMMYFUNCTION("TO_TEXT(ROUND(A100,1))"),"7,4")</f>
        <v>7,4</v>
      </c>
    </row>
    <row r="101">
      <c r="A101" s="5">
        <v>7.418182</v>
      </c>
      <c r="B101" s="5" t="s">
        <v>4</v>
      </c>
      <c r="C101" s="5">
        <v>3245972.0</v>
      </c>
      <c r="D101" s="7" t="str">
        <f>IFERROR(__xludf.DUMMYFUNCTION("TO_TEXT(ROUND(A101,1))"),"7,4")</f>
        <v>7,4</v>
      </c>
    </row>
    <row r="102">
      <c r="A102" s="5">
        <v>7.727273</v>
      </c>
      <c r="B102" s="6" t="s">
        <v>9</v>
      </c>
      <c r="C102" s="5">
        <v>50000.0</v>
      </c>
      <c r="D102" s="7" t="str">
        <f>IFERROR(__xludf.DUMMYFUNCTION("TO_TEXT(ROUND(A102,1))"),"7,7")</f>
        <v>7,7</v>
      </c>
    </row>
    <row r="103">
      <c r="A103" s="5">
        <v>7.727273</v>
      </c>
      <c r="B103" s="5" t="s">
        <v>2</v>
      </c>
      <c r="C103" s="5">
        <v>208636.4</v>
      </c>
      <c r="D103" s="7" t="str">
        <f>IFERROR(__xludf.DUMMYFUNCTION("TO_TEXT(ROUND(A103,1))"),"7,7")</f>
        <v>7,7</v>
      </c>
    </row>
    <row r="104">
      <c r="A104" s="5">
        <v>7.727273</v>
      </c>
      <c r="B104" s="6" t="s">
        <v>10</v>
      </c>
      <c r="C104" s="5">
        <v>25452.99</v>
      </c>
      <c r="D104" s="7" t="str">
        <f>IFERROR(__xludf.DUMMYFUNCTION("TO_TEXT(ROUND(A104,1))"),"7,7")</f>
        <v>7,7</v>
      </c>
    </row>
    <row r="105">
      <c r="A105" s="5">
        <v>7.727273</v>
      </c>
      <c r="B105" s="5" t="s">
        <v>4</v>
      </c>
      <c r="C105" s="5">
        <v>3381221.0</v>
      </c>
      <c r="D105" s="7" t="str">
        <f>IFERROR(__xludf.DUMMYFUNCTION("TO_TEXT(ROUND(A105,1))"),"7,7")</f>
        <v>7,7</v>
      </c>
    </row>
    <row r="106">
      <c r="A106" s="5">
        <v>8.036364</v>
      </c>
      <c r="B106" s="6" t="s">
        <v>9</v>
      </c>
      <c r="C106" s="5">
        <v>50000.0</v>
      </c>
      <c r="D106" s="7" t="str">
        <f>IFERROR(__xludf.DUMMYFUNCTION("TO_TEXT(ROUND(A106,1))"),"8")</f>
        <v>8</v>
      </c>
    </row>
    <row r="107">
      <c r="A107" s="5">
        <v>8.036364</v>
      </c>
      <c r="B107" s="5" t="s">
        <v>2</v>
      </c>
      <c r="C107" s="5">
        <v>216981.8</v>
      </c>
      <c r="D107" s="7" t="str">
        <f>IFERROR(__xludf.DUMMYFUNCTION("TO_TEXT(ROUND(A107,1))"),"8")</f>
        <v>8</v>
      </c>
    </row>
    <row r="108">
      <c r="A108" s="5">
        <v>8.036364</v>
      </c>
      <c r="B108" s="6" t="s">
        <v>10</v>
      </c>
      <c r="C108" s="5">
        <v>26471.11</v>
      </c>
      <c r="D108" s="7" t="str">
        <f>IFERROR(__xludf.DUMMYFUNCTION("TO_TEXT(ROUND(A108,1))"),"8")</f>
        <v>8</v>
      </c>
    </row>
    <row r="109">
      <c r="A109" s="5">
        <v>8.036364</v>
      </c>
      <c r="B109" s="5" t="s">
        <v>4</v>
      </c>
      <c r="C109" s="5">
        <v>3516470.0</v>
      </c>
      <c r="D109" s="7" t="str">
        <f>IFERROR(__xludf.DUMMYFUNCTION("TO_TEXT(ROUND(A109,1))"),"8")</f>
        <v>8</v>
      </c>
    </row>
    <row r="110">
      <c r="A110" s="5">
        <v>8.345455</v>
      </c>
      <c r="B110" s="6" t="s">
        <v>9</v>
      </c>
      <c r="C110" s="5">
        <v>50000.0</v>
      </c>
      <c r="D110" s="7" t="str">
        <f>IFERROR(__xludf.DUMMYFUNCTION("TO_TEXT(ROUND(A110,1))"),"8,3")</f>
        <v>8,3</v>
      </c>
    </row>
    <row r="111">
      <c r="A111" s="5">
        <v>8.345455</v>
      </c>
      <c r="B111" s="5" t="s">
        <v>2</v>
      </c>
      <c r="C111" s="5">
        <v>225327.3</v>
      </c>
      <c r="D111" s="7" t="str">
        <f>IFERROR(__xludf.DUMMYFUNCTION("TO_TEXT(ROUND(A111,1))"),"8,3")</f>
        <v>8,3</v>
      </c>
    </row>
    <row r="112">
      <c r="A112" s="5">
        <v>8.345455</v>
      </c>
      <c r="B112" s="6" t="s">
        <v>10</v>
      </c>
      <c r="C112" s="5">
        <v>27489.23</v>
      </c>
      <c r="D112" s="7" t="str">
        <f>IFERROR(__xludf.DUMMYFUNCTION("TO_TEXT(ROUND(A112,1))"),"8,3")</f>
        <v>8,3</v>
      </c>
    </row>
    <row r="113">
      <c r="A113" s="5">
        <v>8.345455</v>
      </c>
      <c r="B113" s="5" t="s">
        <v>4</v>
      </c>
      <c r="C113" s="5">
        <v>3651718.0</v>
      </c>
      <c r="D113" s="7" t="str">
        <f>IFERROR(__xludf.DUMMYFUNCTION("TO_TEXT(ROUND(A113,1))"),"8,3")</f>
        <v>8,3</v>
      </c>
    </row>
    <row r="114">
      <c r="A114" s="5">
        <v>8.654545</v>
      </c>
      <c r="B114" s="6" t="s">
        <v>9</v>
      </c>
      <c r="C114" s="5">
        <v>50000.0</v>
      </c>
      <c r="D114" s="7" t="str">
        <f>IFERROR(__xludf.DUMMYFUNCTION("TO_TEXT(ROUND(A114,1))"),"8,7")</f>
        <v>8,7</v>
      </c>
    </row>
    <row r="115">
      <c r="A115" s="5">
        <v>8.654545</v>
      </c>
      <c r="B115" s="5" t="s">
        <v>2</v>
      </c>
      <c r="C115" s="5">
        <v>233672.7</v>
      </c>
      <c r="D115" s="7" t="str">
        <f>IFERROR(__xludf.DUMMYFUNCTION("TO_TEXT(ROUND(A115,1))"),"8,7")</f>
        <v>8,7</v>
      </c>
    </row>
    <row r="116">
      <c r="A116" s="5">
        <v>8.654545</v>
      </c>
      <c r="B116" s="6" t="s">
        <v>10</v>
      </c>
      <c r="C116" s="5">
        <v>28507.35</v>
      </c>
      <c r="D116" s="7" t="str">
        <f>IFERROR(__xludf.DUMMYFUNCTION("TO_TEXT(ROUND(A116,1))"),"8,7")</f>
        <v>8,7</v>
      </c>
    </row>
    <row r="117">
      <c r="A117" s="5">
        <v>8.654545</v>
      </c>
      <c r="B117" s="5" t="s">
        <v>4</v>
      </c>
      <c r="C117" s="5">
        <v>3786967.0</v>
      </c>
      <c r="D117" s="7" t="str">
        <f>IFERROR(__xludf.DUMMYFUNCTION("TO_TEXT(ROUND(A117,1))"),"8,7")</f>
        <v>8,7</v>
      </c>
    </row>
    <row r="118">
      <c r="A118" s="5">
        <v>8.963636</v>
      </c>
      <c r="B118" s="6" t="s">
        <v>9</v>
      </c>
      <c r="C118" s="5">
        <v>50000.0</v>
      </c>
      <c r="D118" s="7" t="str">
        <f>IFERROR(__xludf.DUMMYFUNCTION("TO_TEXT(ROUND(A118,1))"),"9")</f>
        <v>9</v>
      </c>
    </row>
    <row r="119">
      <c r="A119" s="5">
        <v>8.963636</v>
      </c>
      <c r="B119" s="5" t="s">
        <v>2</v>
      </c>
      <c r="C119" s="5">
        <v>242018.2</v>
      </c>
      <c r="D119" s="7" t="str">
        <f>IFERROR(__xludf.DUMMYFUNCTION("TO_TEXT(ROUND(A119,1))"),"9")</f>
        <v>9</v>
      </c>
    </row>
    <row r="120">
      <c r="A120" s="5">
        <v>8.963636</v>
      </c>
      <c r="B120" s="6" t="s">
        <v>10</v>
      </c>
      <c r="C120" s="5">
        <v>29525.47</v>
      </c>
      <c r="D120" s="7" t="str">
        <f>IFERROR(__xludf.DUMMYFUNCTION("TO_TEXT(ROUND(A120,1))"),"9")</f>
        <v>9</v>
      </c>
    </row>
    <row r="121">
      <c r="A121" s="5">
        <v>8.963636</v>
      </c>
      <c r="B121" s="5" t="s">
        <v>4</v>
      </c>
      <c r="C121" s="5">
        <v>3922216.0</v>
      </c>
      <c r="D121" s="7" t="str">
        <f>IFERROR(__xludf.DUMMYFUNCTION("TO_TEXT(ROUND(A121,1))"),"9")</f>
        <v>9</v>
      </c>
    </row>
    <row r="122">
      <c r="A122" s="5">
        <v>9.272727</v>
      </c>
      <c r="B122" s="6" t="s">
        <v>9</v>
      </c>
      <c r="C122" s="5">
        <v>50000.0</v>
      </c>
      <c r="D122" s="7" t="str">
        <f>IFERROR(__xludf.DUMMYFUNCTION("TO_TEXT(ROUND(A122,1))"),"9,3")</f>
        <v>9,3</v>
      </c>
    </row>
    <row r="123">
      <c r="A123" s="5">
        <v>9.272727</v>
      </c>
      <c r="B123" s="5" t="s">
        <v>2</v>
      </c>
      <c r="C123" s="5">
        <v>250363.6</v>
      </c>
      <c r="D123" s="7" t="str">
        <f>IFERROR(__xludf.DUMMYFUNCTION("TO_TEXT(ROUND(A123,1))"),"9,3")</f>
        <v>9,3</v>
      </c>
    </row>
    <row r="124">
      <c r="A124" s="5">
        <v>9.272727</v>
      </c>
      <c r="B124" s="6" t="s">
        <v>10</v>
      </c>
      <c r="C124" s="5">
        <v>30543.59</v>
      </c>
      <c r="D124" s="7" t="str">
        <f>IFERROR(__xludf.DUMMYFUNCTION("TO_TEXT(ROUND(A124,1))"),"9,3")</f>
        <v>9,3</v>
      </c>
    </row>
    <row r="125">
      <c r="A125" s="5">
        <v>9.272727</v>
      </c>
      <c r="B125" s="5" t="s">
        <v>4</v>
      </c>
      <c r="C125" s="5">
        <v>4057465.0</v>
      </c>
      <c r="D125" s="7" t="str">
        <f>IFERROR(__xludf.DUMMYFUNCTION("TO_TEXT(ROUND(A125,1))"),"9,3")</f>
        <v>9,3</v>
      </c>
    </row>
    <row r="126">
      <c r="A126" s="5">
        <v>9.581818</v>
      </c>
      <c r="B126" s="6" t="s">
        <v>9</v>
      </c>
      <c r="C126" s="5">
        <v>50000.0</v>
      </c>
      <c r="D126" s="7" t="str">
        <f>IFERROR(__xludf.DUMMYFUNCTION("TO_TEXT(ROUND(A126,1))"),"9,6")</f>
        <v>9,6</v>
      </c>
    </row>
    <row r="127">
      <c r="A127" s="5">
        <v>9.581818</v>
      </c>
      <c r="B127" s="5" t="s">
        <v>2</v>
      </c>
      <c r="C127" s="5">
        <v>258709.1</v>
      </c>
      <c r="D127" s="7" t="str">
        <f>IFERROR(__xludf.DUMMYFUNCTION("TO_TEXT(ROUND(A127,1))"),"9,6")</f>
        <v>9,6</v>
      </c>
    </row>
    <row r="128">
      <c r="A128" s="5">
        <v>9.581818</v>
      </c>
      <c r="B128" s="6" t="s">
        <v>10</v>
      </c>
      <c r="C128" s="5">
        <v>31561.71</v>
      </c>
      <c r="D128" s="7" t="str">
        <f>IFERROR(__xludf.DUMMYFUNCTION("TO_TEXT(ROUND(A128,1))"),"9,6")</f>
        <v>9,6</v>
      </c>
    </row>
    <row r="129">
      <c r="A129" s="5">
        <v>9.581818</v>
      </c>
      <c r="B129" s="5" t="s">
        <v>4</v>
      </c>
      <c r="C129" s="5">
        <v>4192714.0</v>
      </c>
      <c r="D129" s="7" t="str">
        <f>IFERROR(__xludf.DUMMYFUNCTION("TO_TEXT(ROUND(A129,1))"),"9,6")</f>
        <v>9,6</v>
      </c>
    </row>
    <row r="130">
      <c r="A130" s="5">
        <v>9.890909</v>
      </c>
      <c r="B130" s="6" t="s">
        <v>9</v>
      </c>
      <c r="C130" s="5">
        <v>50000.0</v>
      </c>
      <c r="D130" s="7" t="str">
        <f>IFERROR(__xludf.DUMMYFUNCTION("TO_TEXT(ROUND(A130,1))"),"9,9")</f>
        <v>9,9</v>
      </c>
    </row>
    <row r="131">
      <c r="A131" s="5">
        <v>9.890909</v>
      </c>
      <c r="B131" s="5" t="s">
        <v>2</v>
      </c>
      <c r="C131" s="5">
        <v>267054.5</v>
      </c>
      <c r="D131" s="7" t="str">
        <f>IFERROR(__xludf.DUMMYFUNCTION("TO_TEXT(ROUND(A131,1))"),"9,9")</f>
        <v>9,9</v>
      </c>
    </row>
    <row r="132">
      <c r="A132" s="5">
        <v>9.890909</v>
      </c>
      <c r="B132" s="6" t="s">
        <v>10</v>
      </c>
      <c r="C132" s="5">
        <v>32579.83</v>
      </c>
      <c r="D132" s="7" t="str">
        <f>IFERROR(__xludf.DUMMYFUNCTION("TO_TEXT(ROUND(A132,1))"),"9,9")</f>
        <v>9,9</v>
      </c>
    </row>
    <row r="133">
      <c r="A133" s="5">
        <v>9.890909</v>
      </c>
      <c r="B133" s="5" t="s">
        <v>4</v>
      </c>
      <c r="C133" s="5">
        <v>4327963.0</v>
      </c>
      <c r="D133" s="7" t="str">
        <f>IFERROR(__xludf.DUMMYFUNCTION("TO_TEXT(ROUND(A133,1))"),"9,9")</f>
        <v>9,9</v>
      </c>
    </row>
    <row r="134">
      <c r="A134" s="5">
        <v>10.2</v>
      </c>
      <c r="B134" s="6" t="s">
        <v>9</v>
      </c>
      <c r="C134" s="5">
        <v>50000.0</v>
      </c>
      <c r="D134" s="7" t="str">
        <f>IFERROR(__xludf.DUMMYFUNCTION("TO_TEXT(ROUND(A134,1))"),"10,2")</f>
        <v>10,2</v>
      </c>
    </row>
    <row r="135">
      <c r="A135" s="5">
        <v>10.2</v>
      </c>
      <c r="B135" s="5" t="s">
        <v>2</v>
      </c>
      <c r="C135" s="5">
        <v>275400.0</v>
      </c>
      <c r="D135" s="7" t="str">
        <f>IFERROR(__xludf.DUMMYFUNCTION("TO_TEXT(ROUND(A135,1))"),"10,2")</f>
        <v>10,2</v>
      </c>
    </row>
    <row r="136">
      <c r="A136" s="5">
        <v>10.2</v>
      </c>
      <c r="B136" s="6" t="s">
        <v>10</v>
      </c>
      <c r="C136" s="5">
        <v>33597.95</v>
      </c>
      <c r="D136" s="7" t="str">
        <f>IFERROR(__xludf.DUMMYFUNCTION("TO_TEXT(ROUND(A136,1))"),"10,2")</f>
        <v>10,2</v>
      </c>
    </row>
    <row r="137">
      <c r="A137" s="5">
        <v>10.2</v>
      </c>
      <c r="B137" s="5" t="s">
        <v>4</v>
      </c>
      <c r="C137" s="5">
        <v>4463211.0</v>
      </c>
      <c r="D137" s="7" t="str">
        <f>IFERROR(__xludf.DUMMYFUNCTION("TO_TEXT(ROUND(A137,1))"),"10,2")</f>
        <v>10,2</v>
      </c>
    </row>
    <row r="138">
      <c r="A138" s="5">
        <v>10.50909</v>
      </c>
      <c r="B138" s="6" t="s">
        <v>9</v>
      </c>
      <c r="C138" s="5">
        <v>50000.0</v>
      </c>
      <c r="D138" s="7" t="str">
        <f>IFERROR(__xludf.DUMMYFUNCTION("TO_TEXT(ROUND(A138,1))"),"10,5")</f>
        <v>10,5</v>
      </c>
    </row>
    <row r="139">
      <c r="A139" s="5">
        <v>10.50909</v>
      </c>
      <c r="B139" s="5" t="s">
        <v>2</v>
      </c>
      <c r="C139" s="5">
        <v>283745.5</v>
      </c>
      <c r="D139" s="7" t="str">
        <f>IFERROR(__xludf.DUMMYFUNCTION("TO_TEXT(ROUND(A139,1))"),"10,5")</f>
        <v>10,5</v>
      </c>
    </row>
    <row r="140">
      <c r="A140" s="5">
        <v>10.50909</v>
      </c>
      <c r="B140" s="6" t="s">
        <v>10</v>
      </c>
      <c r="C140" s="5">
        <v>34616.07</v>
      </c>
      <c r="D140" s="7" t="str">
        <f>IFERROR(__xludf.DUMMYFUNCTION("TO_TEXT(ROUND(A140,1))"),"10,5")</f>
        <v>10,5</v>
      </c>
    </row>
    <row r="141">
      <c r="A141" s="5">
        <v>10.50909</v>
      </c>
      <c r="B141" s="5" t="s">
        <v>4</v>
      </c>
      <c r="C141" s="5">
        <v>4598460.0</v>
      </c>
      <c r="D141" s="7" t="str">
        <f>IFERROR(__xludf.DUMMYFUNCTION("TO_TEXT(ROUND(A141,1))"),"10,5")</f>
        <v>10,5</v>
      </c>
    </row>
    <row r="142">
      <c r="A142" s="5">
        <v>10.81818</v>
      </c>
      <c r="B142" s="6" t="s">
        <v>9</v>
      </c>
      <c r="C142" s="5">
        <v>50000.0</v>
      </c>
      <c r="D142" s="7" t="str">
        <f>IFERROR(__xludf.DUMMYFUNCTION("TO_TEXT(ROUND(A142,1))"),"10,8")</f>
        <v>10,8</v>
      </c>
    </row>
    <row r="143">
      <c r="A143" s="5">
        <v>10.81818</v>
      </c>
      <c r="B143" s="5" t="s">
        <v>2</v>
      </c>
      <c r="C143" s="5">
        <v>292090.9</v>
      </c>
      <c r="D143" s="7" t="str">
        <f>IFERROR(__xludf.DUMMYFUNCTION("TO_TEXT(ROUND(A143,1))"),"10,8")</f>
        <v>10,8</v>
      </c>
    </row>
    <row r="144">
      <c r="A144" s="5">
        <v>10.81818</v>
      </c>
      <c r="B144" s="6" t="s">
        <v>10</v>
      </c>
      <c r="C144" s="5">
        <v>35634.19</v>
      </c>
      <c r="D144" s="7" t="str">
        <f>IFERROR(__xludf.DUMMYFUNCTION("TO_TEXT(ROUND(A144,1))"),"10,8")</f>
        <v>10,8</v>
      </c>
    </row>
    <row r="145">
      <c r="A145" s="5">
        <v>10.81818</v>
      </c>
      <c r="B145" s="5" t="s">
        <v>4</v>
      </c>
      <c r="C145" s="5">
        <v>4733709.0</v>
      </c>
      <c r="D145" s="7" t="str">
        <f>IFERROR(__xludf.DUMMYFUNCTION("TO_TEXT(ROUND(A145,1))"),"10,8")</f>
        <v>10,8</v>
      </c>
    </row>
    <row r="146">
      <c r="A146" s="5">
        <v>11.12727</v>
      </c>
      <c r="B146" s="6" t="s">
        <v>9</v>
      </c>
      <c r="C146" s="5">
        <v>50000.0</v>
      </c>
      <c r="D146" s="7" t="str">
        <f>IFERROR(__xludf.DUMMYFUNCTION("TO_TEXT(ROUND(A146,1))"),"11,1")</f>
        <v>11,1</v>
      </c>
    </row>
    <row r="147">
      <c r="A147" s="5">
        <v>11.12727</v>
      </c>
      <c r="B147" s="5" t="s">
        <v>2</v>
      </c>
      <c r="C147" s="5">
        <v>300436.4</v>
      </c>
      <c r="D147" s="7" t="str">
        <f>IFERROR(__xludf.DUMMYFUNCTION("TO_TEXT(ROUND(A147,1))"),"11,1")</f>
        <v>11,1</v>
      </c>
    </row>
    <row r="148">
      <c r="A148" s="5">
        <v>11.12727</v>
      </c>
      <c r="B148" s="6" t="s">
        <v>10</v>
      </c>
      <c r="C148" s="5">
        <v>36652.31</v>
      </c>
      <c r="D148" s="7" t="str">
        <f>IFERROR(__xludf.DUMMYFUNCTION("TO_TEXT(ROUND(A148,1))"),"11,1")</f>
        <v>11,1</v>
      </c>
    </row>
    <row r="149">
      <c r="A149" s="5">
        <v>11.12727</v>
      </c>
      <c r="B149" s="5" t="s">
        <v>4</v>
      </c>
      <c r="C149" s="5">
        <v>4868958.0</v>
      </c>
      <c r="D149" s="7" t="str">
        <f>IFERROR(__xludf.DUMMYFUNCTION("TO_TEXT(ROUND(A149,1))"),"11,1")</f>
        <v>11,1</v>
      </c>
    </row>
    <row r="150">
      <c r="A150" s="5">
        <v>11.43636</v>
      </c>
      <c r="B150" s="6" t="s">
        <v>9</v>
      </c>
      <c r="C150" s="5">
        <v>50000.0</v>
      </c>
      <c r="D150" s="7" t="str">
        <f>IFERROR(__xludf.DUMMYFUNCTION("TO_TEXT(ROUND(A150,1))"),"11,4")</f>
        <v>11,4</v>
      </c>
    </row>
    <row r="151">
      <c r="A151" s="5">
        <v>11.43636</v>
      </c>
      <c r="B151" s="5" t="s">
        <v>2</v>
      </c>
      <c r="C151" s="5">
        <v>308781.8</v>
      </c>
      <c r="D151" s="7" t="str">
        <f>IFERROR(__xludf.DUMMYFUNCTION("TO_TEXT(ROUND(A151,1))"),"11,4")</f>
        <v>11,4</v>
      </c>
    </row>
    <row r="152">
      <c r="A152" s="5">
        <v>11.43636</v>
      </c>
      <c r="B152" s="6" t="s">
        <v>10</v>
      </c>
      <c r="C152" s="5">
        <v>37670.43</v>
      </c>
      <c r="D152" s="7" t="str">
        <f>IFERROR(__xludf.DUMMYFUNCTION("TO_TEXT(ROUND(A152,1))"),"11,4")</f>
        <v>11,4</v>
      </c>
    </row>
    <row r="153">
      <c r="A153" s="5">
        <v>11.43636</v>
      </c>
      <c r="B153" s="5" t="s">
        <v>4</v>
      </c>
      <c r="C153" s="5">
        <v>5004207.0</v>
      </c>
      <c r="D153" s="7" t="str">
        <f>IFERROR(__xludf.DUMMYFUNCTION("TO_TEXT(ROUND(A153,1))"),"11,4")</f>
        <v>11,4</v>
      </c>
    </row>
    <row r="154">
      <c r="A154" s="5">
        <v>11.74545</v>
      </c>
      <c r="B154" s="6" t="s">
        <v>9</v>
      </c>
      <c r="C154" s="5">
        <v>50000.0</v>
      </c>
      <c r="D154" s="7" t="str">
        <f>IFERROR(__xludf.DUMMYFUNCTION("TO_TEXT(ROUND(A154,1))"),"11,7")</f>
        <v>11,7</v>
      </c>
    </row>
    <row r="155">
      <c r="A155" s="5">
        <v>11.74545</v>
      </c>
      <c r="B155" s="5" t="s">
        <v>2</v>
      </c>
      <c r="C155" s="5">
        <v>317127.3</v>
      </c>
      <c r="D155" s="7" t="str">
        <f>IFERROR(__xludf.DUMMYFUNCTION("TO_TEXT(ROUND(A155,1))"),"11,7")</f>
        <v>11,7</v>
      </c>
    </row>
    <row r="156">
      <c r="A156" s="5">
        <v>11.74545</v>
      </c>
      <c r="B156" s="6" t="s">
        <v>10</v>
      </c>
      <c r="C156" s="5">
        <v>38688.55</v>
      </c>
      <c r="D156" s="7" t="str">
        <f>IFERROR(__xludf.DUMMYFUNCTION("TO_TEXT(ROUND(A156,1))"),"11,7")</f>
        <v>11,7</v>
      </c>
    </row>
    <row r="157">
      <c r="A157" s="5">
        <v>11.74545</v>
      </c>
      <c r="B157" s="5" t="s">
        <v>4</v>
      </c>
      <c r="C157" s="5">
        <v>5139456.0</v>
      </c>
      <c r="D157" s="7" t="str">
        <f>IFERROR(__xludf.DUMMYFUNCTION("TO_TEXT(ROUND(A157,1))"),"11,7")</f>
        <v>11,7</v>
      </c>
    </row>
    <row r="158">
      <c r="A158" s="5">
        <v>12.05455</v>
      </c>
      <c r="B158" s="6" t="s">
        <v>9</v>
      </c>
      <c r="C158" s="5">
        <v>50000.0</v>
      </c>
      <c r="D158" s="7" t="str">
        <f>IFERROR(__xludf.DUMMYFUNCTION("TO_TEXT(ROUND(A158,1))"),"12,1")</f>
        <v>12,1</v>
      </c>
    </row>
    <row r="159">
      <c r="A159" s="5">
        <v>12.05455</v>
      </c>
      <c r="B159" s="5" t="s">
        <v>2</v>
      </c>
      <c r="C159" s="5">
        <v>325472.7</v>
      </c>
      <c r="D159" s="7" t="str">
        <f>IFERROR(__xludf.DUMMYFUNCTION("TO_TEXT(ROUND(A159,1))"),"12,1")</f>
        <v>12,1</v>
      </c>
    </row>
    <row r="160">
      <c r="A160" s="5">
        <v>12.05455</v>
      </c>
      <c r="B160" s="6" t="s">
        <v>10</v>
      </c>
      <c r="C160" s="5">
        <v>39706.67</v>
      </c>
      <c r="D160" s="7" t="str">
        <f>IFERROR(__xludf.DUMMYFUNCTION("TO_TEXT(ROUND(A160,1))"),"12,1")</f>
        <v>12,1</v>
      </c>
    </row>
    <row r="161">
      <c r="A161" s="5">
        <v>12.05455</v>
      </c>
      <c r="B161" s="5" t="s">
        <v>4</v>
      </c>
      <c r="C161" s="5">
        <v>5274704.0</v>
      </c>
      <c r="D161" s="7" t="str">
        <f>IFERROR(__xludf.DUMMYFUNCTION("TO_TEXT(ROUND(A161,1))"),"12,1")</f>
        <v>12,1</v>
      </c>
    </row>
    <row r="162">
      <c r="A162" s="5">
        <v>12.36364</v>
      </c>
      <c r="B162" s="6" t="s">
        <v>9</v>
      </c>
      <c r="C162" s="5">
        <v>50000.0</v>
      </c>
      <c r="D162" s="7" t="str">
        <f>IFERROR(__xludf.DUMMYFUNCTION("TO_TEXT(ROUND(A162,1))"),"12,4")</f>
        <v>12,4</v>
      </c>
    </row>
    <row r="163">
      <c r="A163" s="5">
        <v>12.36364</v>
      </c>
      <c r="B163" s="5" t="s">
        <v>2</v>
      </c>
      <c r="C163" s="5">
        <v>333818.2</v>
      </c>
      <c r="D163" s="7" t="str">
        <f>IFERROR(__xludf.DUMMYFUNCTION("TO_TEXT(ROUND(A163,1))"),"12,4")</f>
        <v>12,4</v>
      </c>
    </row>
    <row r="164">
      <c r="A164" s="5">
        <v>12.36364</v>
      </c>
      <c r="B164" s="6" t="s">
        <v>10</v>
      </c>
      <c r="C164" s="5">
        <v>40724.79</v>
      </c>
      <c r="D164" s="7" t="str">
        <f>IFERROR(__xludf.DUMMYFUNCTION("TO_TEXT(ROUND(A164,1))"),"12,4")</f>
        <v>12,4</v>
      </c>
    </row>
    <row r="165">
      <c r="A165" s="5">
        <v>12.36364</v>
      </c>
      <c r="B165" s="5" t="s">
        <v>4</v>
      </c>
      <c r="C165" s="5">
        <v>5409953.0</v>
      </c>
      <c r="D165" s="7" t="str">
        <f>IFERROR(__xludf.DUMMYFUNCTION("TO_TEXT(ROUND(A165,1))"),"12,4")</f>
        <v>12,4</v>
      </c>
    </row>
    <row r="166">
      <c r="A166" s="5">
        <v>12.67273</v>
      </c>
      <c r="B166" s="6" t="s">
        <v>9</v>
      </c>
      <c r="C166" s="5">
        <v>50000.0</v>
      </c>
      <c r="D166" s="7" t="str">
        <f>IFERROR(__xludf.DUMMYFUNCTION("TO_TEXT(ROUND(A166,1))"),"12,7")</f>
        <v>12,7</v>
      </c>
    </row>
    <row r="167">
      <c r="A167" s="5">
        <v>12.67273</v>
      </c>
      <c r="B167" s="5" t="s">
        <v>2</v>
      </c>
      <c r="C167" s="5">
        <v>342163.6</v>
      </c>
      <c r="D167" s="7" t="str">
        <f>IFERROR(__xludf.DUMMYFUNCTION("TO_TEXT(ROUND(A167,1))"),"12,7")</f>
        <v>12,7</v>
      </c>
    </row>
    <row r="168">
      <c r="A168" s="5">
        <v>12.67273</v>
      </c>
      <c r="B168" s="6" t="s">
        <v>10</v>
      </c>
      <c r="C168" s="5">
        <v>41742.91</v>
      </c>
      <c r="D168" s="7" t="str">
        <f>IFERROR(__xludf.DUMMYFUNCTION("TO_TEXT(ROUND(A168,1))"),"12,7")</f>
        <v>12,7</v>
      </c>
    </row>
    <row r="169">
      <c r="A169" s="5">
        <v>12.67273</v>
      </c>
      <c r="B169" s="5" t="s">
        <v>4</v>
      </c>
      <c r="C169" s="5">
        <v>5545202.0</v>
      </c>
      <c r="D169" s="7" t="str">
        <f>IFERROR(__xludf.DUMMYFUNCTION("TO_TEXT(ROUND(A169,1))"),"12,7")</f>
        <v>12,7</v>
      </c>
    </row>
    <row r="170">
      <c r="A170" s="5">
        <v>12.98182</v>
      </c>
      <c r="B170" s="6" t="s">
        <v>9</v>
      </c>
      <c r="C170" s="5">
        <v>50000.0</v>
      </c>
      <c r="D170" s="7" t="str">
        <f>IFERROR(__xludf.DUMMYFUNCTION("TO_TEXT(ROUND(A170,1))"),"13")</f>
        <v>13</v>
      </c>
    </row>
    <row r="171">
      <c r="A171" s="5">
        <v>12.98182</v>
      </c>
      <c r="B171" s="5" t="s">
        <v>2</v>
      </c>
      <c r="C171" s="5">
        <v>350509.1</v>
      </c>
      <c r="D171" s="7" t="str">
        <f>IFERROR(__xludf.DUMMYFUNCTION("TO_TEXT(ROUND(A171,1))"),"13")</f>
        <v>13</v>
      </c>
    </row>
    <row r="172">
      <c r="A172" s="5">
        <v>12.98182</v>
      </c>
      <c r="B172" s="6" t="s">
        <v>10</v>
      </c>
      <c r="C172" s="5">
        <v>42761.03</v>
      </c>
      <c r="D172" s="7" t="str">
        <f>IFERROR(__xludf.DUMMYFUNCTION("TO_TEXT(ROUND(A172,1))"),"13")</f>
        <v>13</v>
      </c>
    </row>
    <row r="173">
      <c r="A173" s="5">
        <v>12.98182</v>
      </c>
      <c r="B173" s="5" t="s">
        <v>4</v>
      </c>
      <c r="C173" s="5">
        <v>5680451.0</v>
      </c>
      <c r="D173" s="7" t="str">
        <f>IFERROR(__xludf.DUMMYFUNCTION("TO_TEXT(ROUND(A173,1))"),"13")</f>
        <v>13</v>
      </c>
    </row>
    <row r="174">
      <c r="A174" s="5">
        <v>13.29091</v>
      </c>
      <c r="B174" s="6" t="s">
        <v>9</v>
      </c>
      <c r="C174" s="5">
        <v>50000.0</v>
      </c>
      <c r="D174" s="7" t="str">
        <f>IFERROR(__xludf.DUMMYFUNCTION("TO_TEXT(ROUND(A174,1))"),"13,3")</f>
        <v>13,3</v>
      </c>
    </row>
    <row r="175">
      <c r="A175" s="5">
        <v>13.29091</v>
      </c>
      <c r="B175" s="5" t="s">
        <v>2</v>
      </c>
      <c r="C175" s="5">
        <v>358854.5</v>
      </c>
      <c r="D175" s="7" t="str">
        <f>IFERROR(__xludf.DUMMYFUNCTION("TO_TEXT(ROUND(A175,1))"),"13,3")</f>
        <v>13,3</v>
      </c>
    </row>
    <row r="176">
      <c r="A176" s="5">
        <v>13.29091</v>
      </c>
      <c r="B176" s="6" t="s">
        <v>10</v>
      </c>
      <c r="C176" s="5">
        <v>43779.15</v>
      </c>
      <c r="D176" s="7" t="str">
        <f>IFERROR(__xludf.DUMMYFUNCTION("TO_TEXT(ROUND(A176,1))"),"13,3")</f>
        <v>13,3</v>
      </c>
    </row>
    <row r="177">
      <c r="A177" s="5">
        <v>13.29091</v>
      </c>
      <c r="B177" s="5" t="s">
        <v>4</v>
      </c>
      <c r="C177" s="5">
        <v>5815700.0</v>
      </c>
      <c r="D177" s="7" t="str">
        <f>IFERROR(__xludf.DUMMYFUNCTION("TO_TEXT(ROUND(A177,1))"),"13,3")</f>
        <v>13,3</v>
      </c>
    </row>
    <row r="178">
      <c r="A178" s="5">
        <v>13.6</v>
      </c>
      <c r="B178" s="6" t="s">
        <v>9</v>
      </c>
      <c r="C178" s="5">
        <v>50000.0</v>
      </c>
      <c r="D178" s="7" t="str">
        <f>IFERROR(__xludf.DUMMYFUNCTION("TO_TEXT(ROUND(A178,1))"),"13,6")</f>
        <v>13,6</v>
      </c>
    </row>
    <row r="179">
      <c r="A179" s="5">
        <v>13.6</v>
      </c>
      <c r="B179" s="5" t="s">
        <v>2</v>
      </c>
      <c r="C179" s="5">
        <v>367200.0</v>
      </c>
      <c r="D179" s="7" t="str">
        <f>IFERROR(__xludf.DUMMYFUNCTION("TO_TEXT(ROUND(A179,1))"),"13,6")</f>
        <v>13,6</v>
      </c>
    </row>
    <row r="180">
      <c r="A180" s="5">
        <v>13.6</v>
      </c>
      <c r="B180" s="6" t="s">
        <v>10</v>
      </c>
      <c r="C180" s="5">
        <v>44797.27</v>
      </c>
      <c r="D180" s="7" t="str">
        <f>IFERROR(__xludf.DUMMYFUNCTION("TO_TEXT(ROUND(A180,1))"),"13,6")</f>
        <v>13,6</v>
      </c>
    </row>
    <row r="181">
      <c r="A181" s="5">
        <v>13.6</v>
      </c>
      <c r="B181" s="5" t="s">
        <v>4</v>
      </c>
      <c r="C181" s="5">
        <v>5950949.0</v>
      </c>
      <c r="D181" s="7" t="str">
        <f>IFERROR(__xludf.DUMMYFUNCTION("TO_TEXT(ROUND(A181,1))"),"13,6")</f>
        <v>13,6</v>
      </c>
    </row>
    <row r="182">
      <c r="A182" s="5">
        <v>13.90909</v>
      </c>
      <c r="B182" s="6" t="s">
        <v>9</v>
      </c>
      <c r="C182" s="5">
        <v>50000.0</v>
      </c>
      <c r="D182" s="7" t="str">
        <f>IFERROR(__xludf.DUMMYFUNCTION("TO_TEXT(ROUND(A182,1))"),"13,9")</f>
        <v>13,9</v>
      </c>
    </row>
    <row r="183">
      <c r="A183" s="5">
        <v>13.90909</v>
      </c>
      <c r="B183" s="5" t="s">
        <v>2</v>
      </c>
      <c r="C183" s="5">
        <v>375545.5</v>
      </c>
      <c r="D183" s="7" t="str">
        <f>IFERROR(__xludf.DUMMYFUNCTION("TO_TEXT(ROUND(A183,1))"),"13,9")</f>
        <v>13,9</v>
      </c>
    </row>
    <row r="184">
      <c r="A184" s="5">
        <v>13.90909</v>
      </c>
      <c r="B184" s="6" t="s">
        <v>10</v>
      </c>
      <c r="C184" s="5">
        <v>45815.39</v>
      </c>
      <c r="D184" s="7" t="str">
        <f>IFERROR(__xludf.DUMMYFUNCTION("TO_TEXT(ROUND(A184,1))"),"13,9")</f>
        <v>13,9</v>
      </c>
    </row>
    <row r="185">
      <c r="A185" s="5">
        <v>13.90909</v>
      </c>
      <c r="B185" s="5" t="s">
        <v>4</v>
      </c>
      <c r="C185" s="5">
        <v>6086197.0</v>
      </c>
      <c r="D185" s="7" t="str">
        <f>IFERROR(__xludf.DUMMYFUNCTION("TO_TEXT(ROUND(A185,1))"),"13,9")</f>
        <v>13,9</v>
      </c>
    </row>
    <row r="186">
      <c r="A186" s="5">
        <v>14.21818</v>
      </c>
      <c r="B186" s="6" t="s">
        <v>9</v>
      </c>
      <c r="C186" s="5">
        <v>50000.0</v>
      </c>
      <c r="D186" s="7" t="str">
        <f>IFERROR(__xludf.DUMMYFUNCTION("TO_TEXT(ROUND(A186,1))"),"14,2")</f>
        <v>14,2</v>
      </c>
    </row>
    <row r="187">
      <c r="A187" s="5">
        <v>14.21818</v>
      </c>
      <c r="B187" s="5" t="s">
        <v>2</v>
      </c>
      <c r="C187" s="5">
        <v>383890.9</v>
      </c>
      <c r="D187" s="7" t="str">
        <f>IFERROR(__xludf.DUMMYFUNCTION("TO_TEXT(ROUND(A187,1))"),"14,2")</f>
        <v>14,2</v>
      </c>
    </row>
    <row r="188">
      <c r="A188" s="5">
        <v>14.21818</v>
      </c>
      <c r="B188" s="6" t="s">
        <v>10</v>
      </c>
      <c r="C188" s="5">
        <v>46833.51</v>
      </c>
      <c r="D188" s="7" t="str">
        <f>IFERROR(__xludf.DUMMYFUNCTION("TO_TEXT(ROUND(A188,1))"),"14,2")</f>
        <v>14,2</v>
      </c>
    </row>
    <row r="189">
      <c r="A189" s="5">
        <v>14.21818</v>
      </c>
      <c r="B189" s="5" t="s">
        <v>4</v>
      </c>
      <c r="C189" s="5">
        <v>6221446.0</v>
      </c>
      <c r="D189" s="7" t="str">
        <f>IFERROR(__xludf.DUMMYFUNCTION("TO_TEXT(ROUND(A189,1))"),"14,2")</f>
        <v>14,2</v>
      </c>
    </row>
    <row r="190">
      <c r="A190" s="5">
        <v>14.52727</v>
      </c>
      <c r="B190" s="6" t="s">
        <v>9</v>
      </c>
      <c r="C190" s="5">
        <v>50000.0</v>
      </c>
      <c r="D190" s="7" t="str">
        <f>IFERROR(__xludf.DUMMYFUNCTION("TO_TEXT(ROUND(A190,1))"),"14,5")</f>
        <v>14,5</v>
      </c>
    </row>
    <row r="191">
      <c r="A191" s="5">
        <v>14.52727</v>
      </c>
      <c r="B191" s="5" t="s">
        <v>2</v>
      </c>
      <c r="C191" s="5">
        <v>392236.4</v>
      </c>
      <c r="D191" s="7" t="str">
        <f>IFERROR(__xludf.DUMMYFUNCTION("TO_TEXT(ROUND(A191,1))"),"14,5")</f>
        <v>14,5</v>
      </c>
    </row>
    <row r="192">
      <c r="A192" s="5">
        <v>14.52727</v>
      </c>
      <c r="B192" s="6" t="s">
        <v>10</v>
      </c>
      <c r="C192" s="5">
        <v>47851.63</v>
      </c>
      <c r="D192" s="7" t="str">
        <f>IFERROR(__xludf.DUMMYFUNCTION("TO_TEXT(ROUND(A192,1))"),"14,5")</f>
        <v>14,5</v>
      </c>
    </row>
    <row r="193">
      <c r="A193" s="5">
        <v>14.52727</v>
      </c>
      <c r="B193" s="5" t="s">
        <v>4</v>
      </c>
      <c r="C193" s="5">
        <v>6356695.0</v>
      </c>
      <c r="D193" s="7" t="str">
        <f>IFERROR(__xludf.DUMMYFUNCTION("TO_TEXT(ROUND(A193,1))"),"14,5")</f>
        <v>14,5</v>
      </c>
    </row>
    <row r="194">
      <c r="A194" s="5">
        <v>14.83636</v>
      </c>
      <c r="B194" s="6" t="s">
        <v>9</v>
      </c>
      <c r="C194" s="5">
        <v>50000.0</v>
      </c>
      <c r="D194" s="7" t="str">
        <f>IFERROR(__xludf.DUMMYFUNCTION("TO_TEXT(ROUND(A194,1))"),"14,8")</f>
        <v>14,8</v>
      </c>
    </row>
    <row r="195">
      <c r="A195" s="5">
        <v>14.83636</v>
      </c>
      <c r="B195" s="5" t="s">
        <v>2</v>
      </c>
      <c r="C195" s="5">
        <v>400581.8</v>
      </c>
      <c r="D195" s="7" t="str">
        <f>IFERROR(__xludf.DUMMYFUNCTION("TO_TEXT(ROUND(A195,1))"),"14,8")</f>
        <v>14,8</v>
      </c>
    </row>
    <row r="196">
      <c r="A196" s="5">
        <v>14.83636</v>
      </c>
      <c r="B196" s="6" t="s">
        <v>10</v>
      </c>
      <c r="C196" s="5">
        <v>48869.75</v>
      </c>
      <c r="D196" s="7" t="str">
        <f>IFERROR(__xludf.DUMMYFUNCTION("TO_TEXT(ROUND(A196,1))"),"14,8")</f>
        <v>14,8</v>
      </c>
    </row>
    <row r="197">
      <c r="A197" s="5">
        <v>14.83636</v>
      </c>
      <c r="B197" s="5" t="s">
        <v>4</v>
      </c>
      <c r="C197" s="5">
        <v>6491944.0</v>
      </c>
      <c r="D197" s="7" t="str">
        <f>IFERROR(__xludf.DUMMYFUNCTION("TO_TEXT(ROUND(A197,1))"),"14,8")</f>
        <v>14,8</v>
      </c>
    </row>
    <row r="198">
      <c r="A198" s="5">
        <v>15.14545</v>
      </c>
      <c r="B198" s="6" t="s">
        <v>9</v>
      </c>
      <c r="C198" s="5">
        <v>50000.0</v>
      </c>
      <c r="D198" s="7" t="str">
        <f>IFERROR(__xludf.DUMMYFUNCTION("TO_TEXT(ROUND(A198,1))"),"15,1")</f>
        <v>15,1</v>
      </c>
    </row>
    <row r="199">
      <c r="A199" s="5">
        <v>15.14545</v>
      </c>
      <c r="B199" s="5" t="s">
        <v>2</v>
      </c>
      <c r="C199" s="5">
        <v>408927.3</v>
      </c>
      <c r="D199" s="7" t="str">
        <f>IFERROR(__xludf.DUMMYFUNCTION("TO_TEXT(ROUND(A199,1))"),"15,1")</f>
        <v>15,1</v>
      </c>
    </row>
    <row r="200">
      <c r="A200" s="5">
        <v>15.14545</v>
      </c>
      <c r="B200" s="6" t="s">
        <v>10</v>
      </c>
      <c r="C200" s="5">
        <v>49887.87</v>
      </c>
      <c r="D200" s="7" t="str">
        <f>IFERROR(__xludf.DUMMYFUNCTION("TO_TEXT(ROUND(A200,1))"),"15,1")</f>
        <v>15,1</v>
      </c>
    </row>
    <row r="201">
      <c r="A201" s="5">
        <v>15.14545</v>
      </c>
      <c r="B201" s="5" t="s">
        <v>4</v>
      </c>
      <c r="C201" s="5">
        <v>6627193.0</v>
      </c>
      <c r="D201" s="7" t="str">
        <f>IFERROR(__xludf.DUMMYFUNCTION("TO_TEXT(ROUND(A201,1))"),"15,1")</f>
        <v>15,1</v>
      </c>
    </row>
    <row r="202">
      <c r="A202" s="5">
        <v>15.45455</v>
      </c>
      <c r="B202" s="6" t="s">
        <v>9</v>
      </c>
      <c r="C202" s="5">
        <v>50000.0</v>
      </c>
      <c r="D202" s="7" t="str">
        <f>IFERROR(__xludf.DUMMYFUNCTION("TO_TEXT(ROUND(A202,1))"),"15,5")</f>
        <v>15,5</v>
      </c>
    </row>
    <row r="203">
      <c r="A203" s="5">
        <v>15.45455</v>
      </c>
      <c r="B203" s="5" t="s">
        <v>2</v>
      </c>
      <c r="C203" s="5">
        <v>417272.7</v>
      </c>
      <c r="D203" s="7" t="str">
        <f>IFERROR(__xludf.DUMMYFUNCTION("TO_TEXT(ROUND(A203,1))"),"15,5")</f>
        <v>15,5</v>
      </c>
    </row>
    <row r="204">
      <c r="A204" s="5">
        <v>15.45455</v>
      </c>
      <c r="B204" s="6" t="s">
        <v>10</v>
      </c>
      <c r="C204" s="5">
        <v>50905.99</v>
      </c>
      <c r="D204" s="7" t="str">
        <f>IFERROR(__xludf.DUMMYFUNCTION("TO_TEXT(ROUND(A204,1))"),"15,5")</f>
        <v>15,5</v>
      </c>
    </row>
    <row r="205">
      <c r="A205" s="5">
        <v>15.45455</v>
      </c>
      <c r="B205" s="5" t="s">
        <v>4</v>
      </c>
      <c r="C205" s="5">
        <v>6762442.0</v>
      </c>
      <c r="D205" s="7" t="str">
        <f>IFERROR(__xludf.DUMMYFUNCTION("TO_TEXT(ROUND(A205,1))"),"15,5")</f>
        <v>15,5</v>
      </c>
    </row>
    <row r="206">
      <c r="A206" s="5">
        <v>15.76364</v>
      </c>
      <c r="B206" s="6" t="s">
        <v>9</v>
      </c>
      <c r="C206" s="5">
        <v>50000.0</v>
      </c>
      <c r="D206" s="7" t="str">
        <f>IFERROR(__xludf.DUMMYFUNCTION("TO_TEXT(ROUND(A206,1))"),"15,8")</f>
        <v>15,8</v>
      </c>
    </row>
    <row r="207">
      <c r="A207" s="5">
        <v>15.76364</v>
      </c>
      <c r="B207" s="5" t="s">
        <v>2</v>
      </c>
      <c r="C207" s="5">
        <v>425618.2</v>
      </c>
      <c r="D207" s="7" t="str">
        <f>IFERROR(__xludf.DUMMYFUNCTION("TO_TEXT(ROUND(A207,1))"),"15,8")</f>
        <v>15,8</v>
      </c>
    </row>
    <row r="208">
      <c r="A208" s="5">
        <v>15.76364</v>
      </c>
      <c r="B208" s="6" t="s">
        <v>10</v>
      </c>
      <c r="C208" s="5">
        <v>51924.11</v>
      </c>
      <c r="D208" s="7" t="str">
        <f>IFERROR(__xludf.DUMMYFUNCTION("TO_TEXT(ROUND(A208,1))"),"15,8")</f>
        <v>15,8</v>
      </c>
    </row>
    <row r="209">
      <c r="A209" s="5">
        <v>15.76364</v>
      </c>
      <c r="B209" s="5" t="s">
        <v>4</v>
      </c>
      <c r="C209" s="5">
        <v>6897690.0</v>
      </c>
      <c r="D209" s="7" t="str">
        <f>IFERROR(__xludf.DUMMYFUNCTION("TO_TEXT(ROUND(A209,1))"),"15,8")</f>
        <v>15,8</v>
      </c>
    </row>
    <row r="210">
      <c r="A210" s="5">
        <v>16.07273</v>
      </c>
      <c r="B210" s="6" t="s">
        <v>9</v>
      </c>
      <c r="C210" s="5">
        <v>50000.0</v>
      </c>
      <c r="D210" s="7" t="str">
        <f>IFERROR(__xludf.DUMMYFUNCTION("TO_TEXT(ROUND(A210,1))"),"16,1")</f>
        <v>16,1</v>
      </c>
    </row>
    <row r="211">
      <c r="A211" s="5">
        <v>16.07273</v>
      </c>
      <c r="B211" s="5" t="s">
        <v>2</v>
      </c>
      <c r="C211" s="5">
        <v>433963.6</v>
      </c>
      <c r="D211" s="7" t="str">
        <f>IFERROR(__xludf.DUMMYFUNCTION("TO_TEXT(ROUND(A211,1))"),"16,1")</f>
        <v>16,1</v>
      </c>
    </row>
    <row r="212">
      <c r="A212" s="5">
        <v>16.07273</v>
      </c>
      <c r="B212" s="6" t="s">
        <v>10</v>
      </c>
      <c r="C212" s="5">
        <v>52942.23</v>
      </c>
      <c r="D212" s="7" t="str">
        <f>IFERROR(__xludf.DUMMYFUNCTION("TO_TEXT(ROUND(A212,1))"),"16,1")</f>
        <v>16,1</v>
      </c>
    </row>
    <row r="213">
      <c r="A213" s="5">
        <v>16.07273</v>
      </c>
      <c r="B213" s="5" t="s">
        <v>4</v>
      </c>
      <c r="C213" s="5">
        <v>7032939.0</v>
      </c>
      <c r="D213" s="7" t="str">
        <f>IFERROR(__xludf.DUMMYFUNCTION("TO_TEXT(ROUND(A213,1))"),"16,1")</f>
        <v>16,1</v>
      </c>
    </row>
    <row r="214">
      <c r="A214" s="5">
        <v>16.38182</v>
      </c>
      <c r="B214" s="6" t="s">
        <v>9</v>
      </c>
      <c r="C214" s="5">
        <v>50000.0</v>
      </c>
      <c r="D214" s="7" t="str">
        <f>IFERROR(__xludf.DUMMYFUNCTION("TO_TEXT(ROUND(A214,1))"),"16,4")</f>
        <v>16,4</v>
      </c>
    </row>
    <row r="215">
      <c r="A215" s="5">
        <v>16.38182</v>
      </c>
      <c r="B215" s="5" t="s">
        <v>2</v>
      </c>
      <c r="C215" s="5">
        <v>442309.1</v>
      </c>
      <c r="D215" s="7" t="str">
        <f>IFERROR(__xludf.DUMMYFUNCTION("TO_TEXT(ROUND(A215,1))"),"16,4")</f>
        <v>16,4</v>
      </c>
    </row>
    <row r="216">
      <c r="A216" s="5">
        <v>16.38182</v>
      </c>
      <c r="B216" s="6" t="s">
        <v>10</v>
      </c>
      <c r="C216" s="5">
        <v>53960.35</v>
      </c>
      <c r="D216" s="7" t="str">
        <f>IFERROR(__xludf.DUMMYFUNCTION("TO_TEXT(ROUND(A216,1))"),"16,4")</f>
        <v>16,4</v>
      </c>
    </row>
    <row r="217">
      <c r="A217" s="5">
        <v>16.38182</v>
      </c>
      <c r="B217" s="5" t="s">
        <v>4</v>
      </c>
      <c r="C217" s="5">
        <v>7168188.0</v>
      </c>
      <c r="D217" s="7" t="str">
        <f>IFERROR(__xludf.DUMMYFUNCTION("TO_TEXT(ROUND(A217,1))"),"16,4")</f>
        <v>16,4</v>
      </c>
    </row>
    <row r="218">
      <c r="A218" s="5">
        <v>16.69091</v>
      </c>
      <c r="B218" s="6" t="s">
        <v>9</v>
      </c>
      <c r="C218" s="5">
        <v>50000.0</v>
      </c>
      <c r="D218" s="7" t="str">
        <f>IFERROR(__xludf.DUMMYFUNCTION("TO_TEXT(ROUND(A218,1))"),"16,7")</f>
        <v>16,7</v>
      </c>
    </row>
    <row r="219">
      <c r="A219" s="5">
        <v>16.69091</v>
      </c>
      <c r="B219" s="5" t="s">
        <v>2</v>
      </c>
      <c r="C219" s="5">
        <v>450654.5</v>
      </c>
      <c r="D219" s="7" t="str">
        <f>IFERROR(__xludf.DUMMYFUNCTION("TO_TEXT(ROUND(A219,1))"),"16,7")</f>
        <v>16,7</v>
      </c>
    </row>
    <row r="220">
      <c r="A220" s="5">
        <v>16.69091</v>
      </c>
      <c r="B220" s="6" t="s">
        <v>10</v>
      </c>
      <c r="C220" s="5">
        <v>54978.47</v>
      </c>
      <c r="D220" s="7" t="str">
        <f>IFERROR(__xludf.DUMMYFUNCTION("TO_TEXT(ROUND(A220,1))"),"16,7")</f>
        <v>16,7</v>
      </c>
    </row>
    <row r="221">
      <c r="A221" s="5">
        <v>16.69091</v>
      </c>
      <c r="B221" s="5" t="s">
        <v>4</v>
      </c>
      <c r="C221" s="5">
        <v>7303437.0</v>
      </c>
      <c r="D221" s="7" t="str">
        <f>IFERROR(__xludf.DUMMYFUNCTION("TO_TEXT(ROUND(A221,1))"),"16,7")</f>
        <v>16,7</v>
      </c>
    </row>
    <row r="222">
      <c r="A222" s="5">
        <v>17.0</v>
      </c>
      <c r="B222" s="6" t="s">
        <v>9</v>
      </c>
      <c r="C222" s="5">
        <v>50000.0</v>
      </c>
      <c r="D222" s="7" t="str">
        <f>IFERROR(__xludf.DUMMYFUNCTION("TO_TEXT(ROUND(A222,1))"),"17")</f>
        <v>17</v>
      </c>
    </row>
    <row r="223">
      <c r="A223" s="5">
        <v>17.0</v>
      </c>
      <c r="B223" s="5" t="s">
        <v>2</v>
      </c>
      <c r="C223" s="5">
        <v>459000.0</v>
      </c>
      <c r="D223" s="7" t="str">
        <f>IFERROR(__xludf.DUMMYFUNCTION("TO_TEXT(ROUND(A223,1))"),"17")</f>
        <v>17</v>
      </c>
    </row>
    <row r="224">
      <c r="A224" s="5">
        <v>17.0</v>
      </c>
      <c r="B224" s="6" t="s">
        <v>10</v>
      </c>
      <c r="C224" s="5">
        <v>55996.59</v>
      </c>
      <c r="D224" s="7" t="str">
        <f>IFERROR(__xludf.DUMMYFUNCTION("TO_TEXT(ROUND(A224,1))"),"17")</f>
        <v>17</v>
      </c>
    </row>
    <row r="225">
      <c r="A225" s="5">
        <v>17.0</v>
      </c>
      <c r="B225" s="5" t="s">
        <v>4</v>
      </c>
      <c r="C225" s="5">
        <v>7438686.0</v>
      </c>
      <c r="D225" s="7" t="str">
        <f>IFERROR(__xludf.DUMMYFUNCTION("TO_TEXT(ROUND(A225,1))"),"17")</f>
        <v>17</v>
      </c>
    </row>
  </sheetData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7.29"/>
    <col customWidth="1" min="2" max="26" width="8.71"/>
  </cols>
  <sheetData>
    <row r="1">
      <c r="A1" s="5" t="s">
        <v>11</v>
      </c>
      <c r="B1" s="5" t="s">
        <v>12</v>
      </c>
    </row>
    <row r="2">
      <c r="A2" s="5" t="s">
        <v>13</v>
      </c>
      <c r="B2" s="5" t="s">
        <v>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2025-06-29T17:12:12Z</dcterms:created>
</cp:coreProperties>
</file>