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3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20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3.xml"/>
  <Override ContentType="application/vnd.openxmlformats-officedocument.drawing+xml" PartName="/xl/drawings/drawing21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drawing+xml" PartName="/xl/drawings/drawing22.xml"/>
  <Override ContentType="application/vnd.openxmlformats-officedocument.spreadsheetml.styles+xml" PartName="/xl/styles.xml"/>
  <Override ContentType="application/vnd.openxmlformats-officedocument.spreadsheetml.comments+xml" PartName="/xl/comments5.xml"/>
  <Override ContentType="application/vnd.openxmlformats-officedocument.spreadsheetml.comments+xml" PartName="/xl/comments1.xml"/>
  <Override ContentType="application/vnd.openxmlformats-officedocument.spreadsheetml.comments+xml" PartName="/xl/comments4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tent" sheetId="1" r:id="rId4"/>
    <sheet state="visible" name="Results" sheetId="2" r:id="rId5"/>
    <sheet state="visible" name="Individual Behaviour" sheetId="3" r:id="rId6"/>
    <sheet state="visible" name="Social Circumstances" sheetId="4" r:id="rId7"/>
    <sheet state="visible" name="Environment" sheetId="5" r:id="rId8"/>
    <sheet state="visible" name="Genetics and Biology" sheetId="6" r:id="rId9"/>
    <sheet state="visible" name="Medical Care" sheetId="7" r:id="rId10"/>
    <sheet state="visible" name="Global Happiness Index Data" sheetId="8" r:id="rId11"/>
    <sheet state="visible" name="Gun Related Violence" sheetId="9" r:id="rId12"/>
    <sheet state="visible" name="Road Casualties - OECD" sheetId="10" r:id="rId13"/>
    <sheet state="visible" name="IHME data - Individual Behaviou" sheetId="11" r:id="rId14"/>
    <sheet state="visible" name="IHME data - Prevalence of Menta" sheetId="12" r:id="rId15"/>
    <sheet state="visible" name="Better Life Index" sheetId="13" r:id="rId16"/>
    <sheet state="visible" name="EPI data" sheetId="14" r:id="rId17"/>
    <sheet state="visible" name="Hospitals - OECD" sheetId="15" r:id="rId18"/>
    <sheet state="visible" name="Physicians - OECD" sheetId="16" r:id="rId19"/>
    <sheet state="visible" name="Imunization - OECD" sheetId="17" r:id="rId20"/>
    <sheet state="visible" name="Insurance Coverage - OECD" sheetId="18" r:id="rId21"/>
    <sheet state="visible" name="Patient Experience - OECD" sheetId="19" r:id="rId22"/>
    <sheet state="visible" name="IHME data  - Genetic + Social" sheetId="20" r:id="rId23"/>
    <sheet state="visible" name="Gender wage gap - OECD" sheetId="21" r:id="rId24"/>
    <sheet state="visible" name="Secon hand smoking + Temperatur" sheetId="22" r:id="rId25"/>
    <sheet state="visible" name="Longterm unemployment - OECD" sheetId="23" r:id="rId26"/>
  </sheets>
  <definedNames>
    <definedName hidden="1" localSheetId="7" name="_xlnm._FilterDatabase">'Global Happiness Index Data'!$A$1:$K$2200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1">
      <text>
        <t xml:space="preserve">If relevant</t>
      </text>
    </comment>
    <comment authorId="0" ref="G1">
      <text>
        <t xml:space="preserve">Latest available data</t>
      </text>
    </comment>
    <comment authorId="0" ref="H1">
      <text>
        <t xml:space="preserve">Latest available data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1">
      <text>
        <t xml:space="preserve">If relevant</t>
      </text>
    </comment>
    <comment authorId="0" ref="H1">
      <text>
        <t xml:space="preserve">Latest available data</t>
      </text>
    </comment>
    <comment authorId="0" ref="I1">
      <text>
        <t xml:space="preserve">Latest available data</t>
      </text>
    </comment>
  </commentLi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1">
      <text>
        <t xml:space="preserve">If relevant</t>
      </text>
    </comment>
    <comment authorId="0" ref="H1">
      <text>
        <t xml:space="preserve">Latest available data</t>
      </text>
    </comment>
    <comment authorId="0" ref="I1">
      <text>
        <t xml:space="preserve">Latest available data</t>
      </text>
    </comment>
  </commentList>
</comments>
</file>

<file path=xl/comments4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1">
      <text>
        <t xml:space="preserve">If relevant</t>
      </text>
    </comment>
    <comment authorId="0" ref="H1">
      <text>
        <t xml:space="preserve">Latest available data</t>
      </text>
    </comment>
    <comment authorId="0" ref="I1">
      <text>
        <t xml:space="preserve">Latest available data</t>
      </text>
    </comment>
  </commentList>
</comments>
</file>

<file path=xl/comments5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1">
      <text>
        <t xml:space="preserve">If relevant</t>
      </text>
    </comment>
    <comment authorId="0" ref="H1">
      <text>
        <t xml:space="preserve">Latest available data</t>
      </text>
    </comment>
    <comment authorId="0" ref="I1">
      <text>
        <t xml:space="preserve">Latest available data</t>
      </text>
    </comment>
  </commentList>
</comments>
</file>

<file path=xl/sharedStrings.xml><?xml version="1.0" encoding="utf-8"?>
<sst xmlns="http://schemas.openxmlformats.org/spreadsheetml/2006/main" count="37875" uniqueCount="1410">
  <si>
    <t>Content</t>
  </si>
  <si>
    <t>Results</t>
  </si>
  <si>
    <t>Categories</t>
  </si>
  <si>
    <t>Individual Behaviour</t>
  </si>
  <si>
    <t>Social Circumstances</t>
  </si>
  <si>
    <t>Genetics and Biology</t>
  </si>
  <si>
    <t>Environment</t>
  </si>
  <si>
    <t>Medical Care</t>
  </si>
  <si>
    <t>Data sheets</t>
  </si>
  <si>
    <t>Gun Related Violence</t>
  </si>
  <si>
    <t>Global Happiness Index Data</t>
  </si>
  <si>
    <t>Road Casualties - OECD</t>
  </si>
  <si>
    <t>IHME data - Prevalence of Mental Disorders</t>
  </si>
  <si>
    <t>IHME data - Individual Behaviour</t>
  </si>
  <si>
    <t>Better Life Index</t>
  </si>
  <si>
    <t>Enviromental Performance Index</t>
  </si>
  <si>
    <t>Key sources of data</t>
  </si>
  <si>
    <t>World Bank database</t>
  </si>
  <si>
    <t xml:space="preserve">OECD database </t>
  </si>
  <si>
    <t>Our World in Data</t>
  </si>
  <si>
    <t>IHME GBD data</t>
  </si>
  <si>
    <t>Data at WHO</t>
  </si>
  <si>
    <t>23° Grale</t>
  </si>
  <si>
    <t>Category</t>
  </si>
  <si>
    <t>Coeficient</t>
  </si>
  <si>
    <t>Goinvo share</t>
  </si>
  <si>
    <t>Czech Share</t>
  </si>
  <si>
    <t>Final %</t>
  </si>
  <si>
    <t>Code</t>
  </si>
  <si>
    <t>Level 1</t>
  </si>
  <si>
    <t>Level 2</t>
  </si>
  <si>
    <t>Proxy</t>
  </si>
  <si>
    <t>Unit</t>
  </si>
  <si>
    <t>Short Description</t>
  </si>
  <si>
    <t xml:space="preserve">Global Average </t>
  </si>
  <si>
    <t>Czech Value</t>
  </si>
  <si>
    <t>Ratio</t>
  </si>
  <si>
    <t>Type</t>
  </si>
  <si>
    <t>Coefficient</t>
  </si>
  <si>
    <t>B.1</t>
  </si>
  <si>
    <t>Psychological Assets</t>
  </si>
  <si>
    <t>Conscientiousness level</t>
  </si>
  <si>
    <t>B.2</t>
  </si>
  <si>
    <t>Self-efficacy</t>
  </si>
  <si>
    <t>B.3</t>
  </si>
  <si>
    <t>Optimism level</t>
  </si>
  <si>
    <t>Positive affect - Hapiness Index</t>
  </si>
  <si>
    <t>Weighted index</t>
  </si>
  <si>
    <t>sub-index, survey based data</t>
  </si>
  <si>
    <t>positive</t>
  </si>
  <si>
    <t>B.4</t>
  </si>
  <si>
    <t>Life satisfaction level</t>
  </si>
  <si>
    <t>Life satisfaction - BLI</t>
  </si>
  <si>
    <t>Survey score</t>
  </si>
  <si>
    <t>sub- index, survey based data</t>
  </si>
  <si>
    <t>B.5</t>
  </si>
  <si>
    <t>Cognitive function in late life</t>
  </si>
  <si>
    <t>Alzheimer's disease and other dementias</t>
  </si>
  <si>
    <t>Prevalence rate</t>
  </si>
  <si>
    <t xml:space="preserve">model estimates, combined methods </t>
  </si>
  <si>
    <t>negative</t>
  </si>
  <si>
    <t>B.6</t>
  </si>
  <si>
    <t>Negative Mood and Affects</t>
  </si>
  <si>
    <t>Stress level</t>
  </si>
  <si>
    <t>Mental disorders</t>
  </si>
  <si>
    <t>B.7</t>
  </si>
  <si>
    <t>Hopelessness level</t>
  </si>
  <si>
    <t>Negative affect - Hapiness Index</t>
  </si>
  <si>
    <t>B.8</t>
  </si>
  <si>
    <t>Anxiety level</t>
  </si>
  <si>
    <t xml:space="preserve"> Anxiety disorders</t>
  </si>
  <si>
    <t>B.9</t>
  </si>
  <si>
    <t>Depression level</t>
  </si>
  <si>
    <t>Depressive disorders</t>
  </si>
  <si>
    <t>B.10</t>
  </si>
  <si>
    <t>Other Risk Related Behavior</t>
  </si>
  <si>
    <t>Gun behavior</t>
  </si>
  <si>
    <t>Gun related violence</t>
  </si>
  <si>
    <t>Atributed deats per 100000 inhabitants</t>
  </si>
  <si>
    <t>deaths + injuries in gun related incidents</t>
  </si>
  <si>
    <t>B.11</t>
  </si>
  <si>
    <t>Sexual activity</t>
  </si>
  <si>
    <t>IHME risk factor - Unsafe sex</t>
  </si>
  <si>
    <t>B.12</t>
  </si>
  <si>
    <t>Motor vehicle behavior</t>
  </si>
  <si>
    <t>Road accidents</t>
  </si>
  <si>
    <t xml:space="preserve">Per capita </t>
  </si>
  <si>
    <t>deaths + injuries in road accidents</t>
  </si>
  <si>
    <t>B.13</t>
  </si>
  <si>
    <t>Physical Activity</t>
  </si>
  <si>
    <t>IHME risk factors - Lack of physical activity</t>
  </si>
  <si>
    <t>DALYs</t>
  </si>
  <si>
    <t>B.14</t>
  </si>
  <si>
    <t>Sleep Patterns</t>
  </si>
  <si>
    <t>B.15</t>
  </si>
  <si>
    <t>Diet Patterns</t>
  </si>
  <si>
    <t>IHME risk factor - Dietary factors</t>
  </si>
  <si>
    <t>model estimates, combined methods</t>
  </si>
  <si>
    <t>B.16</t>
  </si>
  <si>
    <t>Substance abuse</t>
  </si>
  <si>
    <t>IHME risk factor - Tobacco + Drugs +Alcohol</t>
  </si>
  <si>
    <t>B</t>
  </si>
  <si>
    <t>Total</t>
  </si>
  <si>
    <t>Short Definition</t>
  </si>
  <si>
    <t>Sample</t>
  </si>
  <si>
    <t>SC.1</t>
  </si>
  <si>
    <t>Social Connectedness</t>
  </si>
  <si>
    <t>Civic participation</t>
  </si>
  <si>
    <t>Civic engagement - BLI</t>
  </si>
  <si>
    <t>weighted index</t>
  </si>
  <si>
    <t>sub-index based on "voter turnout"  and " stakeholder engagement in developing regulations"</t>
  </si>
  <si>
    <t>OECD countries</t>
  </si>
  <si>
    <t>SC.2</t>
  </si>
  <si>
    <t>Intimate relationships</t>
  </si>
  <si>
    <t xml:space="preserve">Intimate partner violence - IHME </t>
  </si>
  <si>
    <t>DALYs, rate</t>
  </si>
  <si>
    <t>Global</t>
  </si>
  <si>
    <t>SC.3</t>
  </si>
  <si>
    <t>Quality of family support</t>
  </si>
  <si>
    <t>Quality of support network - BLI</t>
  </si>
  <si>
    <t>share of poll respondents</t>
  </si>
  <si>
    <t>share of poll respondents with positive opinion about their precieved social support network</t>
  </si>
  <si>
    <t>SC.4</t>
  </si>
  <si>
    <t>Quality of friends support</t>
  </si>
  <si>
    <t>SC.5</t>
  </si>
  <si>
    <t>Quality of community support</t>
  </si>
  <si>
    <t>SC.6</t>
  </si>
  <si>
    <t>Social Status</t>
  </si>
  <si>
    <t>Subjective social status</t>
  </si>
  <si>
    <t>SC.7</t>
  </si>
  <si>
    <t>Individual income level</t>
  </si>
  <si>
    <t>Income - BLI</t>
  </si>
  <si>
    <t>sub-index , includes: Household net wealth, Household net adjusted disposable income</t>
  </si>
  <si>
    <t>SC.8</t>
  </si>
  <si>
    <t>Language and literacy level</t>
  </si>
  <si>
    <t>x</t>
  </si>
  <si>
    <t>SC.9</t>
  </si>
  <si>
    <t>Education level</t>
  </si>
  <si>
    <t>Education - BLI</t>
  </si>
  <si>
    <t>sub-index based "Years in education", "Educational attainment" and "Students' skills"  measured by PISA scores</t>
  </si>
  <si>
    <t>SC.10</t>
  </si>
  <si>
    <t>Occupation</t>
  </si>
  <si>
    <t>Work-life balance - BLI</t>
  </si>
  <si>
    <t>sub-index , includes: Employees working long hours, Time devoted to leisure and personal care</t>
  </si>
  <si>
    <t>SC.11</t>
  </si>
  <si>
    <t>Culture and Tradition</t>
  </si>
  <si>
    <t>Religious involvement</t>
  </si>
  <si>
    <t>SC.12</t>
  </si>
  <si>
    <t>Community cultural norms</t>
  </si>
  <si>
    <t>SC.13</t>
  </si>
  <si>
    <t>Family cultural norms</t>
  </si>
  <si>
    <t>SC.14</t>
  </si>
  <si>
    <t>Race and ethnicity</t>
  </si>
  <si>
    <t>SC.15</t>
  </si>
  <si>
    <t>Citizenship Status</t>
  </si>
  <si>
    <t>SC.16</t>
  </si>
  <si>
    <t>Sexual Orientation</t>
  </si>
  <si>
    <t>SC.17</t>
  </si>
  <si>
    <t>Military Service</t>
  </si>
  <si>
    <t>SC.18</t>
  </si>
  <si>
    <t>Gender Identity</t>
  </si>
  <si>
    <t>Gender pay gap</t>
  </si>
  <si>
    <t>Percentage difference in median wage</t>
  </si>
  <si>
    <t>median male vs. female median wage difference</t>
  </si>
  <si>
    <t>OECD</t>
  </si>
  <si>
    <t>SC.19</t>
  </si>
  <si>
    <t>History of Incarceration</t>
  </si>
  <si>
    <t>SC.20</t>
  </si>
  <si>
    <t>Discrimination</t>
  </si>
  <si>
    <t>Individual liberties and equality before the law,</t>
  </si>
  <si>
    <t>Human rights</t>
  </si>
  <si>
    <t>SC.21</t>
  </si>
  <si>
    <t>Work Condition</t>
  </si>
  <si>
    <t>IHME - Occupational risk factors</t>
  </si>
  <si>
    <t>DALYs, Rate</t>
  </si>
  <si>
    <t>SC</t>
  </si>
  <si>
    <t>E.1</t>
  </si>
  <si>
    <t>Pollution</t>
  </si>
  <si>
    <t>Tobacco use exposure</t>
  </si>
  <si>
    <t>Secondhand smoke</t>
  </si>
  <si>
    <t>Risk factor of seconhand smoking</t>
  </si>
  <si>
    <t>global</t>
  </si>
  <si>
    <t>E.2</t>
  </si>
  <si>
    <t>Air quality</t>
  </si>
  <si>
    <t>EPI - Enviromental Health</t>
  </si>
  <si>
    <t>sub - index includes: Air pollution, Water quality, Exposure to heavy metals</t>
  </si>
  <si>
    <t>E.3</t>
  </si>
  <si>
    <t>Lead exposure levels</t>
  </si>
  <si>
    <t>E.4</t>
  </si>
  <si>
    <t>Carcinogen exposure</t>
  </si>
  <si>
    <t>E.5</t>
  </si>
  <si>
    <t>Water quality</t>
  </si>
  <si>
    <t>E.6</t>
  </si>
  <si>
    <t>Location</t>
  </si>
  <si>
    <t>Access to healthy foods</t>
  </si>
  <si>
    <t>E.7</t>
  </si>
  <si>
    <t>Crime level</t>
  </si>
  <si>
    <t>Crime index</t>
  </si>
  <si>
    <t>E.8</t>
  </si>
  <si>
    <t>Transportation quality</t>
  </si>
  <si>
    <t>E.9</t>
  </si>
  <si>
    <t>Crowding conditions</t>
  </si>
  <si>
    <t>E.10</t>
  </si>
  <si>
    <t>Job opportunities</t>
  </si>
  <si>
    <t>Longterm unemployment</t>
  </si>
  <si>
    <t>percentage of total unemployment</t>
  </si>
  <si>
    <t>E.11</t>
  </si>
  <si>
    <t>Public space quality</t>
  </si>
  <si>
    <t>n.a.</t>
  </si>
  <si>
    <t>E.12</t>
  </si>
  <si>
    <t>Educational opportunities</t>
  </si>
  <si>
    <t>E.13</t>
  </si>
  <si>
    <t>Access to vocational training</t>
  </si>
  <si>
    <t>E.14</t>
  </si>
  <si>
    <t>Recreational activity access</t>
  </si>
  <si>
    <t>E.15</t>
  </si>
  <si>
    <t>Walkability</t>
  </si>
  <si>
    <t>E.16</t>
  </si>
  <si>
    <t>Residence quality</t>
  </si>
  <si>
    <t>Non-optimal temperature</t>
  </si>
  <si>
    <t>E</t>
  </si>
  <si>
    <t>GB.1</t>
  </si>
  <si>
    <t>Genetics</t>
  </si>
  <si>
    <t>GB.2</t>
  </si>
  <si>
    <t>Single-gene</t>
  </si>
  <si>
    <t>GB.3</t>
  </si>
  <si>
    <t>Chromosomal</t>
  </si>
  <si>
    <t>GB.4</t>
  </si>
  <si>
    <t>Multifactorial</t>
  </si>
  <si>
    <t>GB.5</t>
  </si>
  <si>
    <t>Mitochondrial DNA-linked</t>
  </si>
  <si>
    <t>GB.6</t>
  </si>
  <si>
    <t>Gender</t>
  </si>
  <si>
    <t>GB.7</t>
  </si>
  <si>
    <t>Body Structure</t>
  </si>
  <si>
    <t>Age</t>
  </si>
  <si>
    <t>Average age</t>
  </si>
  <si>
    <t>GB.8</t>
  </si>
  <si>
    <t>Height</t>
  </si>
  <si>
    <t>GB.9</t>
  </si>
  <si>
    <t>Weight</t>
  </si>
  <si>
    <t>High body-mass index</t>
  </si>
  <si>
    <t>IHME risk factor measured in DALYs with respect to all causes</t>
  </si>
  <si>
    <t>Negative</t>
  </si>
  <si>
    <t>GB.10</t>
  </si>
  <si>
    <t>Waist-Hip ratio</t>
  </si>
  <si>
    <t>GB.11</t>
  </si>
  <si>
    <t>Body Function</t>
  </si>
  <si>
    <t>Bone density</t>
  </si>
  <si>
    <t>Low bone mineral density</t>
  </si>
  <si>
    <t>GB.12</t>
  </si>
  <si>
    <t>Blood pressure</t>
  </si>
  <si>
    <t>High systolic blood pressure</t>
  </si>
  <si>
    <t>GB.13</t>
  </si>
  <si>
    <t>Nutritional status</t>
  </si>
  <si>
    <t>GB.14</t>
  </si>
  <si>
    <t>Biochemical function</t>
  </si>
  <si>
    <t>High LDL cholesterol</t>
  </si>
  <si>
    <t>Kidney dysfunction</t>
  </si>
  <si>
    <t>High fasting plasma glucose</t>
  </si>
  <si>
    <t>GB.15</t>
  </si>
  <si>
    <t>Sensory function</t>
  </si>
  <si>
    <t>GB.16</t>
  </si>
  <si>
    <t>Movement and balance</t>
  </si>
  <si>
    <t>GB.17</t>
  </si>
  <si>
    <t>Strength and robustness</t>
  </si>
  <si>
    <t>GB.18</t>
  </si>
  <si>
    <t>Fitness</t>
  </si>
  <si>
    <t>GB</t>
  </si>
  <si>
    <t>MC.1</t>
  </si>
  <si>
    <t>Access to Healthcare</t>
  </si>
  <si>
    <t>Distance to resources</t>
  </si>
  <si>
    <t xml:space="preserve">Hospitals </t>
  </si>
  <si>
    <t>Number per mil. inhabitants</t>
  </si>
  <si>
    <t>Availability of medical care in terms of  concentration of medical facilities</t>
  </si>
  <si>
    <t>MC.2</t>
  </si>
  <si>
    <t>Provider availability</t>
  </si>
  <si>
    <t>Physicians</t>
  </si>
  <si>
    <t>Availability of medical care in terms of  concentration of access to Physicians</t>
  </si>
  <si>
    <t>extended OECD</t>
  </si>
  <si>
    <t>MC.3</t>
  </si>
  <si>
    <t>Vaccines and immunizations</t>
  </si>
  <si>
    <t>Imunization</t>
  </si>
  <si>
    <t>Percentage</t>
  </si>
  <si>
    <t>Percentage of vacinated children, various diseases</t>
  </si>
  <si>
    <t>MC.4</t>
  </si>
  <si>
    <t>Quality of insurance</t>
  </si>
  <si>
    <t>Insurance coverage</t>
  </si>
  <si>
    <t>Share of population covered by private or publich health insurance</t>
  </si>
  <si>
    <t>OECD + Russia</t>
  </si>
  <si>
    <t>MC.5</t>
  </si>
  <si>
    <t>Quality of Healthcare</t>
  </si>
  <si>
    <t>Provider linguistic competancy</t>
  </si>
  <si>
    <t>MC.6</t>
  </si>
  <si>
    <t>Provider cultural competancy</t>
  </si>
  <si>
    <t>MC.7</t>
  </si>
  <si>
    <t>Patient Engagement</t>
  </si>
  <si>
    <t>Communication with patient</t>
  </si>
  <si>
    <t>Share of respondents with positive engagement experience</t>
  </si>
  <si>
    <t>OECD high income</t>
  </si>
  <si>
    <t>MC</t>
  </si>
  <si>
    <t>Country name</t>
  </si>
  <si>
    <t>year</t>
  </si>
  <si>
    <t>Life Ladder</t>
  </si>
  <si>
    <t>Log GDP per capita</t>
  </si>
  <si>
    <t>Social support</t>
  </si>
  <si>
    <t>Healthy life expectancy at birth</t>
  </si>
  <si>
    <t>Freedom to make life choices</t>
  </si>
  <si>
    <t>Generosity</t>
  </si>
  <si>
    <t>Perceptions of corruption</t>
  </si>
  <si>
    <t>Positive affect</t>
  </si>
  <si>
    <t>Negative affect</t>
  </si>
  <si>
    <t>Afghanistan</t>
  </si>
  <si>
    <t>Albania</t>
  </si>
  <si>
    <t>Algeria</t>
  </si>
  <si>
    <t>Angola</t>
  </si>
  <si>
    <t>Argentina</t>
  </si>
  <si>
    <t>Armenia</t>
  </si>
  <si>
    <t>Australia</t>
  </si>
  <si>
    <t>Austria</t>
  </si>
  <si>
    <t>Azerbaijan</t>
  </si>
  <si>
    <t>Bahrain</t>
  </si>
  <si>
    <t>Bangladesh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</si>
  <si>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</si>
  <si>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</si>
  <si>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</si>
  <si>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</si>
  <si>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</si>
  <si>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</si>
  <si>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</si>
  <si>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</si>
  <si>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</si>
  <si>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Bulgaria</t>
  </si>
  <si>
    <t>Burkina Faso</t>
  </si>
  <si>
    <t>Burundi</t>
  </si>
  <si>
    <t>Cambodia</t>
  </si>
  <si>
    <t>Cameroon</t>
  </si>
  <si>
    <t>Canada</t>
  </si>
  <si>
    <t>Central African Republic</t>
  </si>
  <si>
    <t>Chad</t>
  </si>
  <si>
    <t>Chile</t>
  </si>
  <si>
    <t>China</t>
  </si>
  <si>
    <t>Colombia</t>
  </si>
  <si>
    <t>Comoros</t>
  </si>
  <si>
    <t>Congo (Brazzaville)</t>
  </si>
  <si>
    <t>Congo (Kinshasa)</t>
  </si>
  <si>
    <t>Costa Rica</t>
  </si>
  <si>
    <t>Croatia</t>
  </si>
  <si>
    <t>Cuba</t>
  </si>
  <si>
    <t>Cyprus</t>
  </si>
  <si>
    <t>Czechia</t>
  </si>
  <si>
    <t>Denmark</t>
  </si>
  <si>
    <t>Djibouti</t>
  </si>
  <si>
    <t>Dominican Republic</t>
  </si>
  <si>
    <t>Ecuador</t>
  </si>
  <si>
    <t>Egypt</t>
  </si>
  <si>
    <t>El Salvador</t>
  </si>
  <si>
    <t>Estonia</t>
  </si>
  <si>
    <t>Eswatini</t>
  </si>
  <si>
    <t>Ethiopia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</si>
  <si>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</si>
  <si>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</si>
  <si>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</si>
  <si>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</si>
  <si>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</si>
  <si>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</si>
  <si>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</si>
  <si>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</si>
  <si>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Guatemala</t>
  </si>
  <si>
    <t>Guinea</t>
  </si>
  <si>
    <t>Guyana</t>
  </si>
  <si>
    <t>Haiti</t>
  </si>
  <si>
    <t>Honduras</t>
  </si>
  <si>
    <t>Hong Kong S.A.R. of China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</si>
  <si>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</si>
  <si>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</si>
  <si>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</si>
  <si>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</si>
  <si>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</si>
  <si>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</si>
  <si>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</si>
  <si>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</si>
  <si>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</si>
  <si>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Ivory Coast</t>
  </si>
  <si>
    <t>Jamaica</t>
  </si>
  <si>
    <t>Japan</t>
  </si>
  <si>
    <t>Jordan</t>
  </si>
  <si>
    <t>Kazakhstan</t>
  </si>
  <si>
    <t>Kenya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</si>
  <si>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</si>
  <si>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</si>
  <si>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</si>
  <si>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</si>
  <si>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</si>
  <si>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</si>
  <si>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</si>
  <si>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</si>
  <si>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</si>
  <si>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</si>
  <si>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</si>
  <si>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</si>
  <si>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</si>
  <si>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</si>
  <si>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</si>
  <si>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</si>
  <si>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</si>
  <si>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Mauritania</t>
  </si>
  <si>
    <t>Mauritius</t>
  </si>
  <si>
    <t>Mexico</t>
  </si>
  <si>
    <t>Moldova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</si>
  <si>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</si>
  <si>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</si>
  <si>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</si>
  <si>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</si>
  <si>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</si>
  <si>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</si>
  <si>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</si>
  <si>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</si>
  <si>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Zealand</t>
  </si>
  <si>
    <t>Nicaragua</t>
  </si>
  <si>
    <t>Niger</t>
  </si>
  <si>
    <t>Nigeria</t>
  </si>
  <si>
    <t>North Macedonia</t>
  </si>
  <si>
    <t>Norway</t>
  </si>
  <si>
    <t>Oman</t>
  </si>
  <si>
    <t>Pakistan</t>
  </si>
  <si>
    <t>Panama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</si>
  <si>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</si>
  <si>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</si>
  <si>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</si>
  <si>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</si>
  <si>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</si>
  <si>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</si>
  <si>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</si>
  <si>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</si>
  <si>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</si>
  <si>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Saudi Arabia</t>
  </si>
  <si>
    <t>Senegal</t>
  </si>
  <si>
    <t>Serbia</t>
  </si>
  <si>
    <t>Sierra Leone</t>
  </si>
  <si>
    <t>Singapore</t>
  </si>
  <si>
    <t>Slovakia</t>
  </si>
  <si>
    <t>Slovenia</t>
  </si>
  <si>
    <t>Somalia</t>
  </si>
  <si>
    <t>Somaliland region</t>
  </si>
  <si>
    <t>South Africa</t>
  </si>
  <si>
    <t>South Korea</t>
  </si>
  <si>
    <t>South Sudan</t>
  </si>
  <si>
    <t>Spain</t>
  </si>
  <si>
    <t>Sri Lanka</t>
  </si>
  <si>
    <t>State of Palestine</t>
  </si>
  <si>
    <t>Sudan</t>
  </si>
  <si>
    <t>Suriname</t>
  </si>
  <si>
    <t>Sweden</t>
  </si>
  <si>
    <t>Switzerland</t>
  </si>
  <si>
    <t>Syria</t>
  </si>
  <si>
    <t>Taiwan Province of China</t>
  </si>
  <si>
    <t>Tajikistan</t>
  </si>
  <si>
    <t>Tanzania</t>
  </si>
  <si>
    <t>Thailand</t>
  </si>
  <si>
    <t>Togo</t>
  </si>
  <si>
    <t>Trinidad and Tobago</t>
  </si>
  <si>
    <t>Tunisia</t>
  </si>
  <si>
    <t>Turkiye</t>
  </si>
  <si>
    <t>Turkmenistan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</si>
  <si>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</si>
  <si>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</si>
  <si>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</si>
  <si>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</si>
  <si>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</si>
  <si>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</si>
  <si>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</si>
  <si>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Venezuela</t>
  </si>
  <si>
    <t>Vietnam</t>
  </si>
  <si>
    <t>Yemen</t>
  </si>
  <si>
    <t>Zambia</t>
  </si>
  <si>
    <t>Zimbabwe</t>
  </si>
  <si>
    <t>Country</t>
  </si>
  <si>
    <t>Year</t>
  </si>
  <si>
    <t>Homicide</t>
  </si>
  <si>
    <t>Suicide</t>
  </si>
  <si>
    <t>Unintentional</t>
  </si>
  <si>
    <t>Undetermined</t>
  </si>
  <si>
    <t>Guns per 100 inhabitants</t>
  </si>
  <si>
    <t>Sources and notes</t>
  </si>
  <si>
    <t>2.80</t>
  </si>
  <si>
    <t>0.10</t>
  </si>
  <si>
    <t>1.77</t>
  </si>
  <si>
    <t>7.4 (2016)</t>
  </si>
  <si>
    <t>Guns in Argentina[4]</t>
  </si>
  <si>
    <t>0.15</t>
  </si>
  <si>
    <t>0.72</t>
  </si>
  <si>
    <t>0.00</t>
  </si>
  <si>
    <t>0.03</t>
  </si>
  <si>
    <t>13.7 (2016)</t>
  </si>
  <si>
    <t>Guns in Australia[5]</t>
  </si>
  <si>
    <t>2.44</t>
  </si>
  <si>
    <t>0.01</t>
  </si>
  <si>
    <t>0.11</t>
  </si>
  <si>
    <t>30.0 (2017)</t>
  </si>
  <si>
    <t>Guns in Austria[6]</t>
  </si>
  <si>
    <t>mixed years</t>
  </si>
  <si>
    <t>0.20 (2017)</t>
  </si>
  <si>
    <t>0.02</t>
  </si>
  <si>
    <t>3.6 (2017)</t>
  </si>
  <si>
    <t>Guns in Azerbaijan[7]</t>
  </si>
  <si>
    <t>Barbados</t>
  </si>
  <si>
    <t>6.70 (2015)</t>
  </si>
  <si>
    <t>4.16</t>
  </si>
  <si>
    <t>3.5 (2007)</t>
  </si>
  <si>
    <t>Guns in Barbados[8]</t>
  </si>
  <si>
    <t>0.14 (2009)</t>
  </si>
  <si>
    <t>7.3 (2007)</t>
  </si>
  <si>
    <t>Guns in Belarus[9]</t>
  </si>
  <si>
    <t>0.25</t>
  </si>
  <si>
    <t>0.04</t>
  </si>
  <si>
    <t>6.86 (2015)</t>
  </si>
  <si>
    <t>Guns in Belgium[10]</t>
  </si>
  <si>
    <t>0.74 (2010)</t>
  </si>
  <si>
    <t>2.5 (2012)</t>
  </si>
  <si>
    <t>Guns in Bolivia[11]</t>
  </si>
  <si>
    <t>22.91</t>
  </si>
  <si>
    <t>0.46</t>
  </si>
  <si>
    <t>0.16</t>
  </si>
  <si>
    <t>0.39</t>
  </si>
  <si>
    <t>Guns in Brazil[12]</t>
  </si>
  <si>
    <t>0.20 (2016)</t>
  </si>
  <si>
    <t>0.73</t>
  </si>
  <si>
    <t>0.26</t>
  </si>
  <si>
    <t>0.14</t>
  </si>
  <si>
    <t>6.2-19.4 (2007, 2006)</t>
  </si>
  <si>
    <t>Guns in Bulgaria[13]</t>
  </si>
  <si>
    <t>0.52 (2018)</t>
  </si>
  <si>
    <t>1.40 (2018)</t>
  </si>
  <si>
    <t>34.70 (2017)</t>
  </si>
  <si>
    <t>Guns in Canada[14]</t>
  </si>
  <si>
    <t>1.92</t>
  </si>
  <si>
    <t>0.54</t>
  </si>
  <si>
    <t>0.33</t>
  </si>
  <si>
    <t>0.04 (2001)</t>
  </si>
  <si>
    <t>12.1 (2017)</t>
  </si>
  <si>
    <t>Guns in Chile[15]</t>
  </si>
  <si>
    <t>18.20 (2016)</t>
  </si>
  <si>
    <t>0.69</t>
  </si>
  <si>
    <t>0.37</t>
  </si>
  <si>
    <t>10.10 (2017)</t>
  </si>
  <si>
    <t>Guns in Colombia[16]</t>
  </si>
  <si>
    <t>6.46</t>
  </si>
  <si>
    <t>0.9</t>
  </si>
  <si>
    <t>0.08</t>
  </si>
  <si>
    <t>10 (2017)</t>
  </si>
  <si>
    <t>Guns in Costa Rica[17]</t>
  </si>
  <si>
    <t>0.35</t>
  </si>
  <si>
    <t>2.39</t>
  </si>
  <si>
    <t>0.07</t>
  </si>
  <si>
    <t>13.7 (2017)</t>
  </si>
  <si>
    <t>Guns in Croatia[18]</t>
  </si>
  <si>
    <t>0.20 (2013)</t>
  </si>
  <si>
    <t>0.30</t>
  </si>
  <si>
    <t>0.05</t>
  </si>
  <si>
    <t>Guns in Cuba[19]</t>
  </si>
  <si>
    <t>0.50</t>
  </si>
  <si>
    <t>0.09 (2009)</t>
  </si>
  <si>
    <t>36.4</t>
  </si>
  <si>
    <t>Guns in Cyprus[20]</t>
  </si>
  <si>
    <t>Czech Republic</t>
  </si>
  <si>
    <t>0.10 (2017)</t>
  </si>
  <si>
    <t>1.43</t>
  </si>
  <si>
    <t>0.06</t>
  </si>
  <si>
    <t>Guns in Czech Republic[21]</t>
  </si>
  <si>
    <t>0.18</t>
  </si>
  <si>
    <t>0.02 (2014)</t>
  </si>
  <si>
    <t>9.90 (2017)</t>
  </si>
  <si>
    <t>Guns in Denmark[22]</t>
  </si>
  <si>
    <t>71.60 (2016)</t>
  </si>
  <si>
    <t>0.05 (2013)</t>
  </si>
  <si>
    <t>Guns in El Salvador[23]</t>
  </si>
  <si>
    <t>1.19</t>
  </si>
  <si>
    <t>0.24 (2014)</t>
  </si>
  <si>
    <t>Guns in Estonia[24]</t>
  </si>
  <si>
    <t>37.16 (2004)</t>
  </si>
  <si>
    <t>Guns in Swaziland[25]</t>
  </si>
  <si>
    <t>2.17</t>
  </si>
  <si>
    <t>32.4 (2017)</t>
  </si>
  <si>
    <t>Guns in Finland[26][27]</t>
  </si>
  <si>
    <t>0.12</t>
  </si>
  <si>
    <t>1.64</t>
  </si>
  <si>
    <t>0.53</t>
  </si>
  <si>
    <t>14.96</t>
  </si>
  <si>
    <t>Guns in France[28]</t>
  </si>
  <si>
    <t>0.62</t>
  </si>
  <si>
    <t>0.47</t>
  </si>
  <si>
    <t>Guns in Georgia[29]</t>
  </si>
  <si>
    <t>0.91</t>
  </si>
  <si>
    <t>32.0 (2016)</t>
  </si>
  <si>
    <t>Guns in Germany[30]</t>
  </si>
  <si>
    <t>0.19</t>
  </si>
  <si>
    <t>Guns in Greece[31]</t>
  </si>
  <si>
    <t>20.41</t>
  </si>
  <si>
    <t>0.29</t>
  </si>
  <si>
    <t>4.78</t>
  </si>
  <si>
    <t>4.17 (2010)</t>
  </si>
  <si>
    <t>Guns in Guatemala[32]</t>
  </si>
  <si>
    <t>28.65 (2018)</t>
  </si>
  <si>
    <t>0.41 (2013)</t>
  </si>
  <si>
    <t>0.07 (2013)</t>
  </si>
  <si>
    <t>0.27 (2013)</t>
  </si>
  <si>
    <t>9.9–11.24 (mixed years)</t>
  </si>
  <si>
    <t>Guns in Honduras[33]</t>
  </si>
  <si>
    <t>Hong Kong</t>
  </si>
  <si>
    <t>0.00 (2004)</t>
  </si>
  <si>
    <t>0.03 (1999)</t>
  </si>
  <si>
    <t>0.00 (1996)</t>
  </si>
  <si>
    <t>Guns in Hong Kong[34]</t>
  </si>
  <si>
    <t>0.74</t>
  </si>
  <si>
    <t>Guns in Hungary[35]</t>
  </si>
  <si>
    <t>0.00 (2012)</t>
  </si>
  <si>
    <t>1.25 (2009)</t>
  </si>
  <si>
    <t>Guns in Iceland[36]</t>
  </si>
  <si>
    <t>0.30 (2016)</t>
  </si>
  <si>
    <t>0.04 (2008)</t>
  </si>
  <si>
    <t>0.14 (2008)</t>
  </si>
  <si>
    <t>Guns in India[37][38]</t>
  </si>
  <si>
    <t>0.21</t>
  </si>
  <si>
    <t>7.20 (2017)</t>
  </si>
  <si>
    <t>Guns in Ireland[39]</t>
  </si>
  <si>
    <t>0.68</t>
  </si>
  <si>
    <t>0.43</t>
  </si>
  <si>
    <t>0.21 (2014)</t>
  </si>
  <si>
    <t>0.22</t>
  </si>
  <si>
    <t>Guns in Israel[40]</t>
  </si>
  <si>
    <t>Guns in Italy[41]</t>
  </si>
  <si>
    <t>38.20 (2016)</t>
  </si>
  <si>
    <t>0.31</t>
  </si>
  <si>
    <t>0.14 (2011)</t>
  </si>
  <si>
    <t>7.84 (2011)</t>
  </si>
  <si>
    <t>Guns in Jamaica[42]</t>
  </si>
  <si>
    <t>0.6</t>
  </si>
  <si>
    <t>Guns in Japan[43]</t>
  </si>
  <si>
    <t>0.36 (1995)</t>
  </si>
  <si>
    <t>0.00 (1999)</t>
  </si>
  <si>
    <t>0.00 (2000)</t>
  </si>
  <si>
    <t>Guns in Kuwait[44]</t>
  </si>
  <si>
    <t>Guns in Kyrgyzstan[45]</t>
  </si>
  <si>
    <t>0.40</t>
  </si>
  <si>
    <t>1.16</t>
  </si>
  <si>
    <t>0.05 (2014)</t>
  </si>
  <si>
    <t>Guns in Latvia[46]</t>
  </si>
  <si>
    <t>0.88</t>
  </si>
  <si>
    <t>0.00 (2014)</t>
  </si>
  <si>
    <t>Guns in Luxembourg[47]</t>
  </si>
  <si>
    <t>16.50 (2017)</t>
  </si>
  <si>
    <t>0.36</t>
  </si>
  <si>
    <t>Guns in Mexico[48]</t>
  </si>
  <si>
    <t>Guns in Moldova[49]</t>
  </si>
  <si>
    <t>2.50 (2016)</t>
  </si>
  <si>
    <t>6.59</t>
  </si>
  <si>
    <t>Guns in Montenegro[50]</t>
  </si>
  <si>
    <t>0.24</t>
  </si>
  <si>
    <t>0.00 (2015)</t>
  </si>
  <si>
    <t>2.60 (2017)</t>
  </si>
  <si>
    <t>Guns in Netherlands[51]</t>
  </si>
  <si>
    <t>0.92 (2015)</t>
  </si>
  <si>
    <t>0.14 (2015)</t>
  </si>
  <si>
    <t>Guns in New Zealand[52][53]</t>
  </si>
  <si>
    <t>6.22</t>
  </si>
  <si>
    <t>0.17</t>
  </si>
  <si>
    <t>Guns in Nicaragua[54]</t>
  </si>
  <si>
    <t>Macedonia</t>
  </si>
  <si>
    <t>1.10 (2014)</t>
  </si>
  <si>
    <t>0.67 (2013)</t>
  </si>
  <si>
    <t>0.00 (2013)</t>
  </si>
  <si>
    <t>29.8[55]</t>
  </si>
  <si>
    <t>Guns in North Macedonia[56]</t>
  </si>
  <si>
    <t>1.40</t>
  </si>
  <si>
    <t>Guns in Norway[57]</t>
  </si>
  <si>
    <t>9.30</t>
  </si>
  <si>
    <t>Guns in Panama[58]</t>
  </si>
  <si>
    <t>6.00 (2015)</t>
  </si>
  <si>
    <t>0.27</t>
  </si>
  <si>
    <t>Guns in Paraguay[59]</t>
  </si>
  <si>
    <t>3.20 (2016)</t>
  </si>
  <si>
    <t>0.01 (2015)</t>
  </si>
  <si>
    <t>0.12 (2015)</t>
  </si>
  <si>
    <t>0.29 (2015)</t>
  </si>
  <si>
    <t>Guns in Peru[60]</t>
  </si>
  <si>
    <t>7.62</t>
  </si>
  <si>
    <t>Guns in Philippines[61]</t>
  </si>
  <si>
    <t>Guns in Poland[62]</t>
  </si>
  <si>
    <t>Guns in Portugal[63]</t>
  </si>
  <si>
    <t>0.15 (2004)</t>
  </si>
  <si>
    <t>Guns in Qatar[64]</t>
  </si>
  <si>
    <t>0.04 (2012)</t>
  </si>
  <si>
    <t>0.06 (2011)</t>
  </si>
  <si>
    <t>0.04 (2011)</t>
  </si>
  <si>
    <t>0.00 (2011)</t>
  </si>
  <si>
    <t>0.7</t>
  </si>
  <si>
    <t>Guns in Romania[65]</t>
  </si>
  <si>
    <t>0.90 (2013)</t>
  </si>
  <si>
    <t>12.30 (2017)</t>
  </si>
  <si>
    <t>Guns in Russia[66]</t>
  </si>
  <si>
    <t>2.15</t>
  </si>
  <si>
    <t>37.82</t>
  </si>
  <si>
    <t>Guns in Serbia[67]</t>
  </si>
  <si>
    <t>0.005 (1994-)</t>
  </si>
  <si>
    <t>0.0165 (1994-)</t>
  </si>
  <si>
    <t>0.003 (1994-)</t>
  </si>
  <si>
    <t>0.00 (1994-)</t>
  </si>
  <si>
    <t>0.5</t>
  </si>
  <si>
    <t>Guns in Singapore[2]</t>
  </si>
  <si>
    <t>0.97</t>
  </si>
  <si>
    <t>Guns in Slovakia[68]</t>
  </si>
  <si>
    <t>0.00 (2016)</t>
  </si>
  <si>
    <t>1.71</t>
  </si>
  <si>
    <t>Guns in Slovenia[69]</t>
  </si>
  <si>
    <t>12.92 (2018)</t>
  </si>
  <si>
    <t>1.80 (2009)</t>
  </si>
  <si>
    <t>10.25</t>
  </si>
  <si>
    <t>Guns in South Africa[70]</t>
  </si>
  <si>
    <t>Guns in South Korea[71]</t>
  </si>
  <si>
    <t>0.10 (2016)</t>
  </si>
  <si>
    <t>0.43 (2015)</t>
  </si>
  <si>
    <t>0.05 (2015)</t>
  </si>
  <si>
    <t>Guns in Spain[72]</t>
  </si>
  <si>
    <t>0.40 (2017)</t>
  </si>
  <si>
    <t>0.96</t>
  </si>
  <si>
    <t>23.10 (2017)</t>
  </si>
  <si>
    <t>Guns in Sweden[73]</t>
  </si>
  <si>
    <t>Mixed years</t>
  </si>
  <si>
    <t>0.09 (2021)</t>
  </si>
  <si>
    <t>2.32 (2017)</t>
  </si>
  <si>
    <t>0.19 (2017)</t>
  </si>
  <si>
    <t>27.6 - 41.2 (2017)</t>
  </si>
  <si>
    <t>Gun laws in Switzerland[74][75]</t>
  </si>
  <si>
    <t>Taiwan</t>
  </si>
  <si>
    <t>0.60 (2008)</t>
  </si>
  <si>
    <t>0.12 (1994)</t>
  </si>
  <si>
    <t>0.11 (1994)</t>
  </si>
  <si>
    <t>0.04 (1994)</t>
  </si>
  <si>
    <t>Guns in Taiwan[76]</t>
  </si>
  <si>
    <t>Turkey</t>
  </si>
  <si>
    <t>1.03 (2016)</t>
  </si>
  <si>
    <t>0.81 (2013)</t>
  </si>
  <si>
    <t>0.11 (2016)</t>
  </si>
  <si>
    <t>0.01 (2016)</t>
  </si>
  <si>
    <t>Mixed sources [77][78][79]</t>
  </si>
  <si>
    <t>1.36 (2016)</t>
  </si>
  <si>
    <t>Guns in Ukraine[80]</t>
  </si>
  <si>
    <t>2.8[81]</t>
  </si>
  <si>
    <t>Guns in the United Kingdom[82]</t>
  </si>
  <si>
    <t>4.46</t>
  </si>
  <si>
    <t>7.32</t>
  </si>
  <si>
    <t>120.5</t>
  </si>
  <si>
    <t>Guns in the United States[83]</t>
  </si>
  <si>
    <t>4.70 (2016)</t>
  </si>
  <si>
    <t>4.55</t>
  </si>
  <si>
    <t>Guns in Uruguay[84]</t>
  </si>
  <si>
    <t>26.48</t>
  </si>
  <si>
    <t>22.34</t>
  </si>
  <si>
    <t>18.50 (2017)</t>
  </si>
  <si>
    <t>Guns in Venezuela[3]</t>
  </si>
  <si>
    <t>0.30 (2007)</t>
  </si>
  <si>
    <t>0.09 (1995)</t>
  </si>
  <si>
    <t>Guns in Zimbabwe[85]</t>
  </si>
  <si>
    <t>Variable</t>
  </si>
  <si>
    <t>Road casualties (injured + killed)</t>
  </si>
  <si>
    <t>Population</t>
  </si>
  <si>
    <t>Persons</t>
  </si>
  <si>
    <t>Per capita</t>
  </si>
  <si>
    <t>Korea</t>
  </si>
  <si>
    <t>Liechtenstein</t>
  </si>
  <si>
    <t>Serbia, Republic of</t>
  </si>
  <si>
    <t>Slovak Republic</t>
  </si>
  <si>
    <t>Türkiye</t>
  </si>
  <si>
    <t>measure</t>
  </si>
  <si>
    <t>location</t>
  </si>
  <si>
    <t>sex</t>
  </si>
  <si>
    <t>age</t>
  </si>
  <si>
    <t>cause</t>
  </si>
  <si>
    <t>risk factor</t>
  </si>
  <si>
    <t>metric</t>
  </si>
  <si>
    <t>val</t>
  </si>
  <si>
    <t>upper</t>
  </si>
  <si>
    <t>lower</t>
  </si>
  <si>
    <t>DALYs (Disability-Adjusted Life Years)</t>
  </si>
  <si>
    <t>Antigua and Barbuda</t>
  </si>
  <si>
    <t>Both</t>
  </si>
  <si>
    <t>All ages</t>
  </si>
  <si>
    <t>All causes</t>
  </si>
  <si>
    <t>Tobacco</t>
  </si>
  <si>
    <t>Percent</t>
  </si>
  <si>
    <t>Alcohol use</t>
  </si>
  <si>
    <t>Drug use</t>
  </si>
  <si>
    <t>Dietary risks</t>
  </si>
  <si>
    <t>Low physical activity</t>
  </si>
  <si>
    <t>Unsafe sex</t>
  </si>
  <si>
    <t>Kiribati</t>
  </si>
  <si>
    <t>Republic of Korea</t>
  </si>
  <si>
    <t>United States of America</t>
  </si>
  <si>
    <t>Russian Federation</t>
  </si>
  <si>
    <t>Micronesia (Federated States of)</t>
  </si>
  <si>
    <t>Saint Lucia</t>
  </si>
  <si>
    <t>Samoa</t>
  </si>
  <si>
    <t>Tonga</t>
  </si>
  <si>
    <t>Taiwan (Province of China)</t>
  </si>
  <si>
    <t>Bahamas</t>
  </si>
  <si>
    <t>Syrian Arab Republic</t>
  </si>
  <si>
    <t>Viet Nam</t>
  </si>
  <si>
    <t>Marshall Islands</t>
  </si>
  <si>
    <t>Iran (Islamic Republic of)</t>
  </si>
  <si>
    <t>Fiji</t>
  </si>
  <si>
    <t>Lao People's Democratic Republic</t>
  </si>
  <si>
    <t>Papua New Guinea</t>
  </si>
  <si>
    <t>Andorra</t>
  </si>
  <si>
    <t>Timor-Leste</t>
  </si>
  <si>
    <t>Vanuatu</t>
  </si>
  <si>
    <t>Palestine</t>
  </si>
  <si>
    <t>Republic of Moldova</t>
  </si>
  <si>
    <t>Brunei Darussalam</t>
  </si>
  <si>
    <t>Democratic People's Republic of Korea</t>
  </si>
  <si>
    <t>Dominica</t>
  </si>
  <si>
    <t>Bolivia (Plurinational State of)</t>
  </si>
  <si>
    <t>Saint Vincent and the Grenadines</t>
  </si>
  <si>
    <t>Solomon Islands</t>
  </si>
  <si>
    <t>Venezuela (Bolivarian Republic of)</t>
  </si>
  <si>
    <t>Democratic Republic of the Congo</t>
  </si>
  <si>
    <t>Grenada</t>
  </si>
  <si>
    <t>Eritrea</t>
  </si>
  <si>
    <t>Cabo Verde</t>
  </si>
  <si>
    <t>Cook Islands</t>
  </si>
  <si>
    <t>American Samoa</t>
  </si>
  <si>
    <t>Niue</t>
  </si>
  <si>
    <t>CĂ´te d'Ivoire</t>
  </si>
  <si>
    <t>Guinea-Bissau</t>
  </si>
  <si>
    <t>Guam</t>
  </si>
  <si>
    <t>Palau</t>
  </si>
  <si>
    <t>Saint Kitts and Nevis</t>
  </si>
  <si>
    <t>Congo</t>
  </si>
  <si>
    <t>Tokelau</t>
  </si>
  <si>
    <t>United States Virgin Islands</t>
  </si>
  <si>
    <t>Bermuda</t>
  </si>
  <si>
    <t>Equatorial Guinea</t>
  </si>
  <si>
    <t>Nauru</t>
  </si>
  <si>
    <t>Puerto Rico</t>
  </si>
  <si>
    <t>San Marino</t>
  </si>
  <si>
    <t>Greenland</t>
  </si>
  <si>
    <t>Northern Mariana Islands</t>
  </si>
  <si>
    <t>Seychelles</t>
  </si>
  <si>
    <t>Tuvalu</t>
  </si>
  <si>
    <t>Sao Tome and Principe</t>
  </si>
  <si>
    <t>United Republic of Tanzania</t>
  </si>
  <si>
    <t>Monaco</t>
  </si>
  <si>
    <t>list of disorders</t>
  </si>
  <si>
    <t>Prevalence</t>
  </si>
  <si>
    <t>Anxiety disorders</t>
  </si>
  <si>
    <t>Rate</t>
  </si>
  <si>
    <t>Dataset: Better Life Index</t>
  </si>
  <si>
    <t>Inequality</t>
  </si>
  <si>
    <t>Measure</t>
  </si>
  <si>
    <t>Value</t>
  </si>
  <si>
    <t>Indicator</t>
  </si>
  <si>
    <t>Housing</t>
  </si>
  <si>
    <t>Income</t>
  </si>
  <si>
    <t>Jobs</t>
  </si>
  <si>
    <t>Community</t>
  </si>
  <si>
    <t>Education</t>
  </si>
  <si>
    <t>Civic engagement</t>
  </si>
  <si>
    <t>Health</t>
  </si>
  <si>
    <t>Life Satisfaction</t>
  </si>
  <si>
    <t>Safety</t>
  </si>
  <si>
    <t>Work-Life Balance</t>
  </si>
  <si>
    <t>Dwellings without basic facilities</t>
  </si>
  <si>
    <t>Housing expenditure</t>
  </si>
  <si>
    <t>Rooms per person</t>
  </si>
  <si>
    <t>Household net adjusted disposable income</t>
  </si>
  <si>
    <t>Household net wealth</t>
  </si>
  <si>
    <t>Labour market insecurity</t>
  </si>
  <si>
    <t>Employment rate</t>
  </si>
  <si>
    <t>Long-term unemployment rate</t>
  </si>
  <si>
    <t>Personal earnings</t>
  </si>
  <si>
    <t>Quality of support network</t>
  </si>
  <si>
    <t>Educational attainment</t>
  </si>
  <si>
    <t>Student skills</t>
  </si>
  <si>
    <t>Years in education</t>
  </si>
  <si>
    <t>Air pollution</t>
  </si>
  <si>
    <t>Stakeholder engagement for developing regulations</t>
  </si>
  <si>
    <t>Voter turnout</t>
  </si>
  <si>
    <t>Life expectancy</t>
  </si>
  <si>
    <t>Self-reported health</t>
  </si>
  <si>
    <t>Life satisfaction</t>
  </si>
  <si>
    <t>Feeling safe walking alone at night</t>
  </si>
  <si>
    <t>Homicide rate</t>
  </si>
  <si>
    <t>Employees working very long hours</t>
  </si>
  <si>
    <t>Time devoted to leisure and personal care</t>
  </si>
  <si>
    <t>US Dollar</t>
  </si>
  <si>
    <t>Average score</t>
  </si>
  <si>
    <t>Years</t>
  </si>
  <si>
    <t>Micrograms per cubic metre</t>
  </si>
  <si>
    <t>Hours</t>
  </si>
  <si>
    <t>..</t>
  </si>
  <si>
    <t>OECD - Total</t>
  </si>
  <si>
    <t>Non-OECD Economies</t>
  </si>
  <si>
    <t>Data extracted on 04 May 2023 09:38 UTC (GMT) from OECD iLibrary</t>
  </si>
  <si>
    <t>code</t>
  </si>
  <si>
    <t>iso</t>
  </si>
  <si>
    <t>country</t>
  </si>
  <si>
    <t>region</t>
  </si>
  <si>
    <t>EPI.new</t>
  </si>
  <si>
    <t>HLT.new</t>
  </si>
  <si>
    <t>AIR.new</t>
  </si>
  <si>
    <t>HAD.new</t>
  </si>
  <si>
    <t>PMD.new</t>
  </si>
  <si>
    <t>OZD.new</t>
  </si>
  <si>
    <t>NOE.new</t>
  </si>
  <si>
    <t>SOE.new</t>
  </si>
  <si>
    <t>COE.new</t>
  </si>
  <si>
    <t>VOE.new</t>
  </si>
  <si>
    <t>H2O.new</t>
  </si>
  <si>
    <t>USD.new</t>
  </si>
  <si>
    <t>UWD.new</t>
  </si>
  <si>
    <t>HMT.new</t>
  </si>
  <si>
    <t>PBD.new</t>
  </si>
  <si>
    <t>WMG.new</t>
  </si>
  <si>
    <t>MSW.new</t>
  </si>
  <si>
    <t>REC.new</t>
  </si>
  <si>
    <t>OCP.new</t>
  </si>
  <si>
    <t>ECO.new</t>
  </si>
  <si>
    <t>BDH.new</t>
  </si>
  <si>
    <t>TBN.new</t>
  </si>
  <si>
    <t>TBG.new</t>
  </si>
  <si>
    <t>MPA.new</t>
  </si>
  <si>
    <t>PAR.new</t>
  </si>
  <si>
    <t>SHI.new</t>
  </si>
  <si>
    <t>SPI.new</t>
  </si>
  <si>
    <t>BHV.new</t>
  </si>
  <si>
    <t>ECS.new</t>
  </si>
  <si>
    <t>TCL.new</t>
  </si>
  <si>
    <t>GRL.new</t>
  </si>
  <si>
    <t>WTL.new</t>
  </si>
  <si>
    <t>FSH.new</t>
  </si>
  <si>
    <t>FSS.new</t>
  </si>
  <si>
    <t>RMS.new</t>
  </si>
  <si>
    <t>FTD.new</t>
  </si>
  <si>
    <t>ACD.new</t>
  </si>
  <si>
    <t>SDA.new</t>
  </si>
  <si>
    <t>NXA.new</t>
  </si>
  <si>
    <t>AGR.new</t>
  </si>
  <si>
    <t>SPU.new</t>
  </si>
  <si>
    <t>SNM.new</t>
  </si>
  <si>
    <t>WRS.new</t>
  </si>
  <si>
    <t>WWT.new</t>
  </si>
  <si>
    <t>PCC.new</t>
  </si>
  <si>
    <t>CCH.new</t>
  </si>
  <si>
    <t>CDA.new</t>
  </si>
  <si>
    <t>CHA.new</t>
  </si>
  <si>
    <t>FGA.new</t>
  </si>
  <si>
    <t>NDA.new</t>
  </si>
  <si>
    <t>BCA.new</t>
  </si>
  <si>
    <t>GHN.new</t>
  </si>
  <si>
    <t>LCB.new</t>
  </si>
  <si>
    <t>GIB.new</t>
  </si>
  <si>
    <t>GHP.new</t>
  </si>
  <si>
    <t>EPI.old</t>
  </si>
  <si>
    <t>HLT.old</t>
  </si>
  <si>
    <t>AIR.old</t>
  </si>
  <si>
    <t>HAD.old</t>
  </si>
  <si>
    <t>PMD.old</t>
  </si>
  <si>
    <t>OZD.old</t>
  </si>
  <si>
    <t>NOE.old</t>
  </si>
  <si>
    <t>SOE.old</t>
  </si>
  <si>
    <t>COE.old</t>
  </si>
  <si>
    <t>VOE.old</t>
  </si>
  <si>
    <t>H2O.old</t>
  </si>
  <si>
    <t>USD.old</t>
  </si>
  <si>
    <t>UWD.old</t>
  </si>
  <si>
    <t>HMT.old</t>
  </si>
  <si>
    <t>PBD.old</t>
  </si>
  <si>
    <t>WMG.old</t>
  </si>
  <si>
    <t>MSW.old</t>
  </si>
  <si>
    <t>REC.old</t>
  </si>
  <si>
    <t>OCP.old</t>
  </si>
  <si>
    <t>ECO.old</t>
  </si>
  <si>
    <t>BDH.old</t>
  </si>
  <si>
    <t>TBN.old</t>
  </si>
  <si>
    <t>TBG.old</t>
  </si>
  <si>
    <t>MPA.old</t>
  </si>
  <si>
    <t>PAR.old</t>
  </si>
  <si>
    <t>SHI.old</t>
  </si>
  <si>
    <t>SPI.old</t>
  </si>
  <si>
    <t>BHV.old</t>
  </si>
  <si>
    <t>ECS.old</t>
  </si>
  <si>
    <t>TCL.old</t>
  </si>
  <si>
    <t>GRL.old</t>
  </si>
  <si>
    <t>WTL.old</t>
  </si>
  <si>
    <t>FSH.old</t>
  </si>
  <si>
    <t>FSS.old</t>
  </si>
  <si>
    <t>RMS.old</t>
  </si>
  <si>
    <t>FTD.old</t>
  </si>
  <si>
    <t>ACD.old</t>
  </si>
  <si>
    <t>SDA.old</t>
  </si>
  <si>
    <t>NXA.old</t>
  </si>
  <si>
    <t>AGR.old</t>
  </si>
  <si>
    <t>SPU.old</t>
  </si>
  <si>
    <t>SNM.old</t>
  </si>
  <si>
    <t>WRS.old</t>
  </si>
  <si>
    <t>WWT.old</t>
  </si>
  <si>
    <t>PCC.old</t>
  </si>
  <si>
    <t>CCH.old</t>
  </si>
  <si>
    <t>CDA.old</t>
  </si>
  <si>
    <t>CHA.old</t>
  </si>
  <si>
    <t>FGA.old</t>
  </si>
  <si>
    <t>NDA.old</t>
  </si>
  <si>
    <t>BCA.old</t>
  </si>
  <si>
    <t>GHN.old</t>
  </si>
  <si>
    <t>LCB.old</t>
  </si>
  <si>
    <t>GIB.old</t>
  </si>
  <si>
    <t>GHP.old</t>
  </si>
  <si>
    <t>EPI.change</t>
  </si>
  <si>
    <t>HLT.change</t>
  </si>
  <si>
    <t>AIR.change</t>
  </si>
  <si>
    <t>HAD.change</t>
  </si>
  <si>
    <t>PMD.change</t>
  </si>
  <si>
    <t>OZD.change</t>
  </si>
  <si>
    <t>NOE.change</t>
  </si>
  <si>
    <t>SOE.change</t>
  </si>
  <si>
    <t>COE.change</t>
  </si>
  <si>
    <t>VOE.change</t>
  </si>
  <si>
    <t>H2O.change</t>
  </si>
  <si>
    <t>USD.change</t>
  </si>
  <si>
    <t>UWD.change</t>
  </si>
  <si>
    <t>HMT.change</t>
  </si>
  <si>
    <t>PBD.change</t>
  </si>
  <si>
    <t>WMG.change</t>
  </si>
  <si>
    <t>MSW.change</t>
  </si>
  <si>
    <t>REC.change</t>
  </si>
  <si>
    <t>OCP.change</t>
  </si>
  <si>
    <t>ECO.change</t>
  </si>
  <si>
    <t>BDH.change</t>
  </si>
  <si>
    <t>TBN.change</t>
  </si>
  <si>
    <t>TBG.change</t>
  </si>
  <si>
    <t>MPA.change</t>
  </si>
  <si>
    <t>PAR.change</t>
  </si>
  <si>
    <t>SHI.change</t>
  </si>
  <si>
    <t>SPI.change</t>
  </si>
  <si>
    <t>BHV.change</t>
  </si>
  <si>
    <t>ECS.change</t>
  </si>
  <si>
    <t>TCL.change</t>
  </si>
  <si>
    <t>GRL.change</t>
  </si>
  <si>
    <t>WTL.change</t>
  </si>
  <si>
    <t>FSH.change</t>
  </si>
  <si>
    <t>FSS.change</t>
  </si>
  <si>
    <t>RMS.change</t>
  </si>
  <si>
    <t>FTD.change</t>
  </si>
  <si>
    <t>ACD.change</t>
  </si>
  <si>
    <t>SDA.change</t>
  </si>
  <si>
    <t>NXA.change</t>
  </si>
  <si>
    <t>AGR.change</t>
  </si>
  <si>
    <t>SPU.change</t>
  </si>
  <si>
    <t>SNM.change</t>
  </si>
  <si>
    <t>WRS.change</t>
  </si>
  <si>
    <t>WWT.change</t>
  </si>
  <si>
    <t>PCC.change</t>
  </si>
  <si>
    <t>CCH.change</t>
  </si>
  <si>
    <t>CDA.change</t>
  </si>
  <si>
    <t>CHA.change</t>
  </si>
  <si>
    <t>FGA.change</t>
  </si>
  <si>
    <t>NDA.change</t>
  </si>
  <si>
    <t>BCA.change</t>
  </si>
  <si>
    <t>GHN.change</t>
  </si>
  <si>
    <t>LCB.change</t>
  </si>
  <si>
    <t>GIB.change</t>
  </si>
  <si>
    <t>GHP.change</t>
  </si>
  <si>
    <t>EPI.rnk.new</t>
  </si>
  <si>
    <t>HLT.rnk.new</t>
  </si>
  <si>
    <t>AIR.rnk.new</t>
  </si>
  <si>
    <t>HAD.rnk.new</t>
  </si>
  <si>
    <t>PMD.rnk.new</t>
  </si>
  <si>
    <t>OZD.rnk.new</t>
  </si>
  <si>
    <t>NOE.rnk.new</t>
  </si>
  <si>
    <t>SOE.rnk.new</t>
  </si>
  <si>
    <t>COE.rnk.new</t>
  </si>
  <si>
    <t>VOE.rnk.new</t>
  </si>
  <si>
    <t>H2O.rnk.new</t>
  </si>
  <si>
    <t>USD.rnk.new</t>
  </si>
  <si>
    <t>UWD.rnk.new</t>
  </si>
  <si>
    <t>HMT.rnk.new</t>
  </si>
  <si>
    <t>PBD.rnk.new</t>
  </si>
  <si>
    <t>WMG.rnk.new</t>
  </si>
  <si>
    <t>MSW.rnk.new</t>
  </si>
  <si>
    <t>REC.rnk.new</t>
  </si>
  <si>
    <t>OCP.rnk.new</t>
  </si>
  <si>
    <t>ECO.rnk.new</t>
  </si>
  <si>
    <t>BDH.rnk.new</t>
  </si>
  <si>
    <t>TBN.rnk.new</t>
  </si>
  <si>
    <t>TBG.rnk.new</t>
  </si>
  <si>
    <t>MPA.rnk.new</t>
  </si>
  <si>
    <t>PAR.rnk.new</t>
  </si>
  <si>
    <t>SHI.rnk.new</t>
  </si>
  <si>
    <t>SPI.rnk.new</t>
  </si>
  <si>
    <t>BHV.rnk.new</t>
  </si>
  <si>
    <t>ECS.rnk.new</t>
  </si>
  <si>
    <t>TCL.rnk.new</t>
  </si>
  <si>
    <t>GRL.rnk.new</t>
  </si>
  <si>
    <t>WTL.rnk.new</t>
  </si>
  <si>
    <t>FSH.rnk.new</t>
  </si>
  <si>
    <t>FSS.rnk.new</t>
  </si>
  <si>
    <t>RMS.rnk.new</t>
  </si>
  <si>
    <t>FTD.rnk.new</t>
  </si>
  <si>
    <t>ACD.rnk.new</t>
  </si>
  <si>
    <t>SDA.rnk.new</t>
  </si>
  <si>
    <t>NXA.rnk.new</t>
  </si>
  <si>
    <t>AGR.rnk.new</t>
  </si>
  <si>
    <t>SPU.rnk.new</t>
  </si>
  <si>
    <t>SNM.rnk.new</t>
  </si>
  <si>
    <t>WRS.rnk.new</t>
  </si>
  <si>
    <t>WWT.rnk.new</t>
  </si>
  <si>
    <t>PCC.rnk.new</t>
  </si>
  <si>
    <t>CCH.rnk.new</t>
  </si>
  <si>
    <t>CDA.rnk.new</t>
  </si>
  <si>
    <t>CHA.rnk.new</t>
  </si>
  <si>
    <t>FGA.rnk.new</t>
  </si>
  <si>
    <t>NDA.rnk.new</t>
  </si>
  <si>
    <t>BCA.rnk.new</t>
  </si>
  <si>
    <t>GHN.rnk.new</t>
  </si>
  <si>
    <t>LCB.rnk.new</t>
  </si>
  <si>
    <t>GIB.rnk.new</t>
  </si>
  <si>
    <t>GHP.rnk.new</t>
  </si>
  <si>
    <t>EPI.rnk.old</t>
  </si>
  <si>
    <t>HLT.rnk.old</t>
  </si>
  <si>
    <t>AIR.rnk.old</t>
  </si>
  <si>
    <t>HAD.rnk.old</t>
  </si>
  <si>
    <t>PMD.rnk.old</t>
  </si>
  <si>
    <t>OZD.rnk.old</t>
  </si>
  <si>
    <t>NOE.rnk.old</t>
  </si>
  <si>
    <t>SOE.rnk.old</t>
  </si>
  <si>
    <t>COE.rnk.old</t>
  </si>
  <si>
    <t>VOE.rnk.old</t>
  </si>
  <si>
    <t>H2O.rnk.old</t>
  </si>
  <si>
    <t>USD.rnk.old</t>
  </si>
  <si>
    <t>UWD.rnk.old</t>
  </si>
  <si>
    <t>HMT.rnk.old</t>
  </si>
  <si>
    <t>PBD.rnk.old</t>
  </si>
  <si>
    <t>WMG.rnk.old</t>
  </si>
  <si>
    <t>MSW.rnk.old</t>
  </si>
  <si>
    <t>REC.rnk.old</t>
  </si>
  <si>
    <t>OCP.rnk.old</t>
  </si>
  <si>
    <t>ECO.rnk.old</t>
  </si>
  <si>
    <t>BDH.rnk.old</t>
  </si>
  <si>
    <t>TBN.rnk.old</t>
  </si>
  <si>
    <t>TBG.rnk.old</t>
  </si>
  <si>
    <t>MPA.rnk.old</t>
  </si>
  <si>
    <t>PAR.rnk.old</t>
  </si>
  <si>
    <t>SHI.rnk.old</t>
  </si>
  <si>
    <t>SPI.rnk.old</t>
  </si>
  <si>
    <t>BHV.rnk.old</t>
  </si>
  <si>
    <t>ECS.rnk.old</t>
  </si>
  <si>
    <t>TCL.rnk.old</t>
  </si>
  <si>
    <t>GRL.rnk.old</t>
  </si>
  <si>
    <t>WTL.rnk.old</t>
  </si>
  <si>
    <t>FSH.rnk.old</t>
  </si>
  <si>
    <t>FSS.rnk.old</t>
  </si>
  <si>
    <t>RMS.rnk.old</t>
  </si>
  <si>
    <t>FTD.rnk.old</t>
  </si>
  <si>
    <t>ACD.rnk.old</t>
  </si>
  <si>
    <t>SDA.rnk.old</t>
  </si>
  <si>
    <t>NXA.rnk.old</t>
  </si>
  <si>
    <t>AGR.rnk.old</t>
  </si>
  <si>
    <t>SPU.rnk.old</t>
  </si>
  <si>
    <t>SNM.rnk.old</t>
  </si>
  <si>
    <t>WRS.rnk.old</t>
  </si>
  <si>
    <t>WWT.rnk.old</t>
  </si>
  <si>
    <t>PCC.rnk.old</t>
  </si>
  <si>
    <t>CCH.rnk.old</t>
  </si>
  <si>
    <t>CDA.rnk.old</t>
  </si>
  <si>
    <t>CHA.rnk.old</t>
  </si>
  <si>
    <t>FGA.rnk.old</t>
  </si>
  <si>
    <t>NDA.rnk.old</t>
  </si>
  <si>
    <t>BCA.rnk.old</t>
  </si>
  <si>
    <t>GHN.rnk.old</t>
  </si>
  <si>
    <t>LCB.rnk.old</t>
  </si>
  <si>
    <t>GIB.rnk.old</t>
  </si>
  <si>
    <t>GHP.rnk.old</t>
  </si>
  <si>
    <t>AFG</t>
  </si>
  <si>
    <t>Southern Asia</t>
  </si>
  <si>
    <t>NA</t>
  </si>
  <si>
    <t>AGO</t>
  </si>
  <si>
    <t>Sub-Saharan Africa</t>
  </si>
  <si>
    <t>ALB</t>
  </si>
  <si>
    <t>Eastern Europe</t>
  </si>
  <si>
    <t>ARE</t>
  </si>
  <si>
    <t>Greater Middle East</t>
  </si>
  <si>
    <t>ARG</t>
  </si>
  <si>
    <t>Latin America &amp; Caribbean</t>
  </si>
  <si>
    <t>ARM</t>
  </si>
  <si>
    <t>Former Soviet States</t>
  </si>
  <si>
    <t>ATG</t>
  </si>
  <si>
    <t>AUS</t>
  </si>
  <si>
    <t>Global West</t>
  </si>
  <si>
    <t>AUT</t>
  </si>
  <si>
    <t>AZE</t>
  </si>
  <si>
    <t>BDI</t>
  </si>
  <si>
    <t>BEL</t>
  </si>
  <si>
    <t>BEN</t>
  </si>
  <si>
    <t>BFA</t>
  </si>
  <si>
    <t>BGD</t>
  </si>
  <si>
    <t>BGR</t>
  </si>
  <si>
    <t>BHR</t>
  </si>
  <si>
    <t>BHS</t>
  </si>
  <si>
    <t>BIH</t>
  </si>
  <si>
    <t>BLR</t>
  </si>
  <si>
    <t>BLZ</t>
  </si>
  <si>
    <t>BOL</t>
  </si>
  <si>
    <t>BRA</t>
  </si>
  <si>
    <t>BRB</t>
  </si>
  <si>
    <t>BRN</t>
  </si>
  <si>
    <t>Asia-Pacific</t>
  </si>
  <si>
    <t>BTN</t>
  </si>
  <si>
    <t>BWA</t>
  </si>
  <si>
    <t>CAF</t>
  </si>
  <si>
    <t>CAN</t>
  </si>
  <si>
    <t>CHE</t>
  </si>
  <si>
    <t>CHL</t>
  </si>
  <si>
    <t>CHN</t>
  </si>
  <si>
    <t>CIV</t>
  </si>
  <si>
    <t>Cote d'Ivoire</t>
  </si>
  <si>
    <t>CMR</t>
  </si>
  <si>
    <t>COD</t>
  </si>
  <si>
    <t>Dem. Rep. Congo</t>
  </si>
  <si>
    <t>COG</t>
  </si>
  <si>
    <t>Republic of Congo</t>
  </si>
  <si>
    <t>COL</t>
  </si>
  <si>
    <t>COM</t>
  </si>
  <si>
    <t>CPV</t>
  </si>
  <si>
    <t>CRI</t>
  </si>
  <si>
    <t>CUB</t>
  </si>
  <si>
    <t>CYP</t>
  </si>
  <si>
    <t>CZE</t>
  </si>
  <si>
    <t>DEU</t>
  </si>
  <si>
    <t>DJI</t>
  </si>
  <si>
    <t>DMA</t>
  </si>
  <si>
    <t>DNK</t>
  </si>
  <si>
    <t>DOM</t>
  </si>
  <si>
    <t>DZA</t>
  </si>
  <si>
    <t>ECU</t>
  </si>
  <si>
    <t>EGY</t>
  </si>
  <si>
    <t>ERI</t>
  </si>
  <si>
    <t>ESP</t>
  </si>
  <si>
    <t>EST</t>
  </si>
  <si>
    <t>ETH</t>
  </si>
  <si>
    <t>FIN</t>
  </si>
  <si>
    <t>FJI</t>
  </si>
  <si>
    <t>FRA</t>
  </si>
  <si>
    <t>FSM</t>
  </si>
  <si>
    <t>Micronesia</t>
  </si>
  <si>
    <t>GAB</t>
  </si>
  <si>
    <t>GBR</t>
  </si>
  <si>
    <t>GEO</t>
  </si>
  <si>
    <t>GHA</t>
  </si>
  <si>
    <t>GIN</t>
  </si>
  <si>
    <t>GMB</t>
  </si>
  <si>
    <t>GNB</t>
  </si>
  <si>
    <t>GNQ</t>
  </si>
  <si>
    <t>GRC</t>
  </si>
  <si>
    <t>GRD</t>
  </si>
  <si>
    <t>GTM</t>
  </si>
  <si>
    <t>GUY</t>
  </si>
  <si>
    <t>HND</t>
  </si>
  <si>
    <t>HRV</t>
  </si>
  <si>
    <t>HTI</t>
  </si>
  <si>
    <t>HUN</t>
  </si>
  <si>
    <t>IDN</t>
  </si>
  <si>
    <t>IND</t>
  </si>
  <si>
    <t>IRL</t>
  </si>
  <si>
    <t>IRN</t>
  </si>
  <si>
    <t>IRQ</t>
  </si>
  <si>
    <t>ISL</t>
  </si>
  <si>
    <t>ISR</t>
  </si>
  <si>
    <t>ITA</t>
  </si>
  <si>
    <t>JAM</t>
  </si>
  <si>
    <t>JOR</t>
  </si>
  <si>
    <t>JPN</t>
  </si>
  <si>
    <t>KAZ</t>
  </si>
  <si>
    <t>KEN</t>
  </si>
  <si>
    <t>KGZ</t>
  </si>
  <si>
    <t>KHM</t>
  </si>
  <si>
    <t>KIR</t>
  </si>
  <si>
    <t>KOR</t>
  </si>
  <si>
    <t>KWT</t>
  </si>
  <si>
    <t>LAO</t>
  </si>
  <si>
    <t>LBN</t>
  </si>
  <si>
    <t>LBR</t>
  </si>
  <si>
    <t>LCA</t>
  </si>
  <si>
    <t>LKA</t>
  </si>
  <si>
    <t>LSO</t>
  </si>
  <si>
    <t>LTU</t>
  </si>
  <si>
    <t>LUX</t>
  </si>
  <si>
    <t>LVA</t>
  </si>
  <si>
    <t>MAR</t>
  </si>
  <si>
    <t>MDA</t>
  </si>
  <si>
    <t>MDG</t>
  </si>
  <si>
    <t>MDV</t>
  </si>
  <si>
    <t>MEX</t>
  </si>
  <si>
    <t>MHL</t>
  </si>
  <si>
    <t>MKD</t>
  </si>
  <si>
    <t>MLI</t>
  </si>
  <si>
    <t>MLT</t>
  </si>
  <si>
    <t>MMR</t>
  </si>
  <si>
    <t>MNE</t>
  </si>
  <si>
    <t>MNG</t>
  </si>
  <si>
    <t>MOZ</t>
  </si>
  <si>
    <t>MRT</t>
  </si>
  <si>
    <t>MUS</t>
  </si>
  <si>
    <t>MWI</t>
  </si>
  <si>
    <t>MYS</t>
  </si>
  <si>
    <t>NAM</t>
  </si>
  <si>
    <t>NER</t>
  </si>
  <si>
    <t>NGA</t>
  </si>
  <si>
    <t>NIC</t>
  </si>
  <si>
    <t>NLD</t>
  </si>
  <si>
    <t>NOR</t>
  </si>
  <si>
    <t>NPL</t>
  </si>
  <si>
    <t>NZL</t>
  </si>
  <si>
    <t>OMN</t>
  </si>
  <si>
    <t>PAK</t>
  </si>
  <si>
    <t>PAN</t>
  </si>
  <si>
    <t>PER</t>
  </si>
  <si>
    <t>PHL</t>
  </si>
  <si>
    <t>PNG</t>
  </si>
  <si>
    <t>POL</t>
  </si>
  <si>
    <t>PRT</t>
  </si>
  <si>
    <t>PRY</t>
  </si>
  <si>
    <t>QAT</t>
  </si>
  <si>
    <t>ROU</t>
  </si>
  <si>
    <t>RUS</t>
  </si>
  <si>
    <t>RWA</t>
  </si>
  <si>
    <t>SAU</t>
  </si>
  <si>
    <t>SDN</t>
  </si>
  <si>
    <t>SEN</t>
  </si>
  <si>
    <t>SGP</t>
  </si>
  <si>
    <t>SLB</t>
  </si>
  <si>
    <t>SLE</t>
  </si>
  <si>
    <t>SLV</t>
  </si>
  <si>
    <t>SRB</t>
  </si>
  <si>
    <t>STP</t>
  </si>
  <si>
    <t>SUR</t>
  </si>
  <si>
    <t>SVK</t>
  </si>
  <si>
    <t>SVN</t>
  </si>
  <si>
    <t>SWE</t>
  </si>
  <si>
    <t>SWZ</t>
  </si>
  <si>
    <t>SYC</t>
  </si>
  <si>
    <t>TCD</t>
  </si>
  <si>
    <t>TGO</t>
  </si>
  <si>
    <t>THA</t>
  </si>
  <si>
    <t>TJK</t>
  </si>
  <si>
    <t>TKM</t>
  </si>
  <si>
    <t>TLS</t>
  </si>
  <si>
    <t>TON</t>
  </si>
  <si>
    <t>TTO</t>
  </si>
  <si>
    <t>TUN</t>
  </si>
  <si>
    <t>TUR</t>
  </si>
  <si>
    <t>TWN</t>
  </si>
  <si>
    <t>TZA</t>
  </si>
  <si>
    <t>UGA</t>
  </si>
  <si>
    <t>UKR</t>
  </si>
  <si>
    <t>URY</t>
  </si>
  <si>
    <t>USA</t>
  </si>
  <si>
    <t>UZB</t>
  </si>
  <si>
    <t>VCT</t>
  </si>
  <si>
    <t>VEN</t>
  </si>
  <si>
    <t>VNM</t>
  </si>
  <si>
    <t>VUT</t>
  </si>
  <si>
    <t>WSM</t>
  </si>
  <si>
    <t>ZAF</t>
  </si>
  <si>
    <t>ZMB</t>
  </si>
  <si>
    <t>ZWE</t>
  </si>
  <si>
    <t>Hospitals</t>
  </si>
  <si>
    <t>Per million population</t>
  </si>
  <si>
    <t>Practising physicians</t>
  </si>
  <si>
    <t>Density per 1 000 population (head counts)</t>
  </si>
  <si>
    <t>China (People's Republic of)</t>
  </si>
  <si>
    <t>Dataset: Health Care Utilisation</t>
  </si>
  <si>
    <t>Immunisation: Diphtheria, Tetanus, Pertussis</t>
  </si>
  <si>
    <t>Immunisation: Measles</t>
  </si>
  <si>
    <t>Immunisation: Hepatitis B</t>
  </si>
  <si>
    <t>% of children immunised</t>
  </si>
  <si>
    <t>Total public and primary voluntary health insurance coverage</t>
  </si>
  <si>
    <t>% of total population covered</t>
  </si>
  <si>
    <t>Periods</t>
  </si>
  <si>
    <t>Age Group</t>
  </si>
  <si>
    <t>16 years and over</t>
  </si>
  <si>
    <t>Consultation skipped due to costs</t>
  </si>
  <si>
    <t>Medical tests, treatment or follow-up skipped due to costs</t>
  </si>
  <si>
    <t>Prescribed medicines skipped due to costs</t>
  </si>
  <si>
    <t>Regular doctor spending enough time with patients during the consultation</t>
  </si>
  <si>
    <t>Doctor providing easy-to-understand explanations</t>
  </si>
  <si>
    <t>Regular doctor providing easy-to-understand explanations</t>
  </si>
  <si>
    <t>Regular doctor giving opportunity to ask questions or raise concerns</t>
  </si>
  <si>
    <t>Regular doctor involving patients in decisions about care or treatment</t>
  </si>
  <si>
    <t>Crude rate per 100 patients</t>
  </si>
  <si>
    <t>rei</t>
  </si>
  <si>
    <t>factors</t>
  </si>
  <si>
    <t>Occupational risks</t>
  </si>
  <si>
    <t>Intimate partner violence</t>
  </si>
  <si>
    <t>Environmental/occupational risks</t>
  </si>
  <si>
    <t>Childhood sexual abuse and bullying</t>
  </si>
  <si>
    <t>Gender wage gap</t>
  </si>
  <si>
    <t>2018-2021 (latest data)</t>
  </si>
  <si>
    <t>European Union (27 countries)</t>
  </si>
  <si>
    <t>longterm unemloyment</t>
  </si>
  <si>
    <t>G7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</si>
</sst>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0.0"/>
    <numFmt numFmtId="165" formatCode="0.000"/>
    <numFmt numFmtId="166" formatCode="dd.mm"/>
    <numFmt numFmtId="167" formatCode="d.m"/>
  </numFmts>
  <fonts count="33">
    <font>
      <sz val="10.0"/>
      <color rgb="FF000000"/>
      <name val="Arial"/>
      <scheme val="minor"/>
    </font>
    <font>
      <b/>
      <sz val="11.0"/>
      <color theme="1"/>
      <name val="Arial"/>
      <scheme val="minor"/>
    </font>
    <font>
      <color theme="1"/>
      <name val="Arial"/>
      <scheme val="minor"/>
    </font>
    <font>
      <u/>
      <color rgb="FF0000FF"/>
    </font>
    <font>
      <u/>
      <sz val="10.0"/>
      <color rgb="FF0000FF"/>
      <name val="Arial"/>
    </font>
    <font>
      <sz val="11.0"/>
      <color theme="1"/>
      <name val="Arial"/>
      <scheme val="minor"/>
    </font>
    <font>
      <u/>
      <sz val="10.0"/>
      <color rgb="FF0000FF"/>
      <name val="Arial"/>
    </font>
    <font>
      <sz val="10.0"/>
      <color rgb="FF222222"/>
      <name val="Arial"/>
    </font>
    <font>
      <u/>
      <color rgb="FF0000FF"/>
    </font>
    <font>
      <b/>
      <color theme="1"/>
      <name val="Arial"/>
      <scheme val="minor"/>
    </font>
    <font>
      <color theme="1"/>
      <name val="Arial"/>
    </font>
    <font>
      <sz val="10.0"/>
      <color theme="1"/>
      <name val="Arial"/>
    </font>
    <font>
      <u/>
      <sz val="10.0"/>
      <color rgb="FF0000FF"/>
      <name val="Arial"/>
    </font>
    <font>
      <sz val="10.0"/>
      <color rgb="FF000000"/>
      <name val="Arial"/>
    </font>
    <font>
      <u/>
      <sz val="10.0"/>
      <color rgb="FF0000FF"/>
      <name val="Arial"/>
    </font>
    <font>
      <b/>
      <sz val="10.0"/>
      <color rgb="FF000000"/>
      <name val="Arial"/>
      <scheme val="minor"/>
    </font>
    <font>
      <u/>
      <color rgb="FF0000FF"/>
    </font>
    <font>
      <color rgb="FF000000"/>
      <name val="Arial"/>
      <scheme val="minor"/>
    </font>
    <font>
      <sz val="11.0"/>
      <color rgb="FF000000"/>
      <name val="Calibri"/>
    </font>
    <font>
      <color rgb="FFFF0000"/>
      <name val="Arial"/>
      <scheme val="minor"/>
    </font>
    <font>
      <b/>
      <sz val="11.0"/>
      <color rgb="FF000000"/>
      <name val="Calibri"/>
    </font>
    <font>
      <b/>
      <u/>
      <sz val="9.0"/>
      <color rgb="FF000080"/>
      <name val="Verdana"/>
    </font>
    <font>
      <b/>
      <sz val="8.0"/>
      <color rgb="FFFFFFFF"/>
      <name val="Verdana"/>
    </font>
    <font/>
    <font>
      <sz val="8.0"/>
      <color rgb="FFFFFFFF"/>
      <name val="Verdana"/>
    </font>
    <font>
      <u/>
      <sz val="8.0"/>
      <color rgb="FFFFFFFF"/>
      <name val="Verdana"/>
    </font>
    <font>
      <b/>
      <sz val="8.0"/>
      <color theme="1"/>
      <name val="Verdana"/>
    </font>
    <font>
      <b/>
      <sz val="9.0"/>
      <color rgb="FFFF0000"/>
      <name val="&quot;Courier New&quot;"/>
    </font>
    <font>
      <sz val="8.0"/>
      <color theme="1"/>
      <name val="Verdana"/>
    </font>
    <font>
      <sz val="8.0"/>
      <color theme="1"/>
      <name val="Arial"/>
    </font>
    <font>
      <u/>
      <sz val="8.0"/>
      <color rgb="FF0000FF"/>
      <name val="Verdana"/>
    </font>
    <font>
      <u/>
      <sz val="8.0"/>
      <color rgb="FF0000FF"/>
      <name val="Verdana"/>
    </font>
    <font>
      <u/>
      <sz val="8.0"/>
      <color rgb="FF0000FF"/>
      <name val="Verdana"/>
    </font>
  </fonts>
  <fills count="10">
    <fill>
      <patternFill patternType="none"/>
    </fill>
    <fill>
      <patternFill patternType="lightGray"/>
    </fill>
    <fill>
      <patternFill patternType="solid">
        <fgColor rgb="FF6D9EEB"/>
        <bgColor rgb="FF6D9EEB"/>
      </patternFill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2973BD"/>
        <bgColor rgb="FF2973BD"/>
      </patternFill>
    </fill>
    <fill>
      <patternFill patternType="solid">
        <fgColor rgb="FF00A1E3"/>
        <bgColor rgb="FF00A1E3"/>
      </patternFill>
    </fill>
    <fill>
      <patternFill patternType="solid">
        <fgColor rgb="FFC4D8ED"/>
        <bgColor rgb="FFC4D8ED"/>
      </patternFill>
    </fill>
    <fill>
      <patternFill patternType="solid">
        <fgColor rgb="FFF0F8FF"/>
        <bgColor rgb="FFF0F8FF"/>
      </patternFill>
    </fill>
  </fills>
  <borders count="28">
    <border/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</border>
    <border>
      <bottom style="thick">
        <color rgb="FF000000"/>
      </bottom>
    </border>
    <border>
      <left style="thin">
        <color rgb="FF000000"/>
      </left>
      <bottom style="thick">
        <color rgb="FF000000"/>
      </bottom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right style="thick">
        <color rgb="FF000000"/>
      </right>
    </border>
    <border>
      <right style="thin">
        <color rgb="FF000000"/>
      </right>
      <top style="thin">
        <color rgb="FF000000"/>
      </top>
    </border>
    <border>
      <right style="thick">
        <color rgb="FF000000"/>
      </right>
      <top style="thin">
        <color rgb="FF000000"/>
      </top>
    </border>
    <border>
      <top style="thin">
        <color rgb="FF000000"/>
      </top>
    </border>
    <border>
      <right style="thick">
        <color rgb="FF000000"/>
      </right>
      <bottom style="thin">
        <color rgb="FF000000"/>
      </bottom>
    </border>
    <border>
      <right style="thick">
        <color rgb="FF000000"/>
      </right>
      <top style="thin">
        <color rgb="FF000000"/>
      </top>
      <bottom style="thick">
        <color rgb="FF000000"/>
      </bottom>
    </border>
    <border>
      <top style="thin">
        <color rgb="FF000000"/>
      </top>
      <bottom style="thick">
        <color rgb="FF000000"/>
      </bottom>
    </border>
    <border>
      <left style="thin">
        <color rgb="FFC0C0C0"/>
      </left>
      <right style="thin">
        <color rgb="FFC0C0C0"/>
      </right>
      <bottom style="thin">
        <color rgb="FFC0C0C0"/>
      </bottom>
    </border>
    <border>
      <left style="thin">
        <color rgb="FFC0C0C0"/>
      </left>
      <top style="thin">
        <color rgb="FFC0C0C0"/>
      </top>
      <bottom style="thin">
        <color rgb="FFC0C0C0"/>
      </bottom>
    </border>
    <border>
      <top style="thin">
        <color rgb="FFC0C0C0"/>
      </top>
      <bottom style="thin">
        <color rgb="FFC0C0C0"/>
      </bottom>
    </border>
    <border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top style="thin">
        <color rgb="FFC0C0C0"/>
      </top>
    </border>
    <border>
      <top style="thin">
        <color rgb="FFC0C0C0"/>
      </top>
    </border>
    <border>
      <right style="thin">
        <color rgb="FFC0C0C0"/>
      </right>
      <top style="thin">
        <color rgb="FFC0C0C0"/>
      </top>
    </border>
    <border>
      <right style="thin">
        <color rgb="FFC0C0C0"/>
      </right>
      <bottom style="thin">
        <color rgb="FFC0C0C0"/>
      </bottom>
    </border>
    <border>
      <left style="thin">
        <color rgb="FFC0C0C0"/>
      </left>
      <bottom style="thin">
        <color rgb="FFC0C0C0"/>
      </bottom>
    </border>
    <border>
      <bottom style="thin">
        <color rgb="FFC0C0C0"/>
      </bottom>
    </border>
    <border>
      <left style="thin">
        <color rgb="FFC0C0C0"/>
      </left>
      <right style="thin">
        <color rgb="FFC0C0C0"/>
      </right>
    </border>
  </borders>
  <cellStyleXfs count="1">
    <xf borderId="0" fillId="0" fontId="0" numFmtId="0" applyAlignment="1" applyFont="1"/>
  </cellStyleXfs>
  <cellXfs count="19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1" fillId="0" fontId="2" numFmtId="0" xfId="0" applyBorder="1" applyFont="1"/>
    <xf borderId="2" fillId="0" fontId="2" numFmtId="0" xfId="0" applyBorder="1" applyFont="1"/>
    <xf borderId="1" fillId="0" fontId="3" numFmtId="0" xfId="0" applyAlignment="1" applyBorder="1" applyFont="1">
      <alignment readingOrder="0"/>
    </xf>
    <xf borderId="3" fillId="0" fontId="1" numFmtId="0" xfId="0" applyAlignment="1" applyBorder="1" applyFont="1">
      <alignment readingOrder="0"/>
    </xf>
    <xf borderId="3" fillId="0" fontId="4" numFmtId="0" xfId="0" applyAlignment="1" applyBorder="1" applyFont="1">
      <alignment readingOrder="0"/>
    </xf>
    <xf borderId="3" fillId="0" fontId="5" numFmtId="0" xfId="0" applyBorder="1" applyFont="1"/>
    <xf borderId="1" fillId="0" fontId="5" numFmtId="0" xfId="0" applyBorder="1" applyFont="1"/>
    <xf borderId="1" fillId="0" fontId="6" numFmtId="0" xfId="0" applyAlignment="1" applyBorder="1" applyFont="1">
      <alignment readingOrder="0"/>
    </xf>
    <xf borderId="3" fillId="0" fontId="7" numFmtId="0" xfId="0" applyAlignment="1" applyBorder="1" applyFont="1">
      <alignment readingOrder="0"/>
    </xf>
    <xf borderId="3" fillId="0" fontId="2" numFmtId="0" xfId="0" applyAlignment="1" applyBorder="1" applyFont="1">
      <alignment readingOrder="0"/>
    </xf>
    <xf borderId="3" fillId="0" fontId="8" numFmtId="0" xfId="0" applyAlignment="1" applyBorder="1" applyFont="1">
      <alignment readingOrder="0"/>
    </xf>
    <xf borderId="3" fillId="0" fontId="2" numFmtId="0" xfId="0" applyBorder="1" applyFont="1"/>
    <xf borderId="4" fillId="2" fontId="9" numFmtId="0" xfId="0" applyAlignment="1" applyBorder="1" applyFill="1" applyFont="1">
      <alignment readingOrder="0"/>
    </xf>
    <xf borderId="5" fillId="2" fontId="9" numFmtId="0" xfId="0" applyAlignment="1" applyBorder="1" applyFont="1">
      <alignment readingOrder="0"/>
    </xf>
    <xf borderId="4" fillId="2" fontId="9" numFmtId="0" xfId="0" applyBorder="1" applyFont="1"/>
    <xf borderId="4" fillId="0" fontId="9" numFmtId="0" xfId="0" applyBorder="1" applyFont="1"/>
    <xf borderId="0" fillId="0" fontId="2" numFmtId="0" xfId="0" applyAlignment="1" applyFont="1">
      <alignment readingOrder="0"/>
    </xf>
    <xf borderId="6" fillId="0" fontId="2" numFmtId="2" xfId="0" applyBorder="1" applyFont="1" applyNumberFormat="1"/>
    <xf borderId="0" fillId="0" fontId="2" numFmtId="0" xfId="0" applyAlignment="1" applyFont="1">
      <alignment readingOrder="0"/>
    </xf>
    <xf borderId="0" fillId="0" fontId="2" numFmtId="164" xfId="0" applyFont="1" applyNumberFormat="1"/>
    <xf borderId="3" fillId="0" fontId="2" numFmtId="2" xfId="0" applyBorder="1" applyFont="1" applyNumberFormat="1"/>
    <xf borderId="0" fillId="0" fontId="10" numFmtId="0" xfId="0" applyAlignment="1" applyFont="1">
      <alignment horizontal="right" vertical="bottom"/>
    </xf>
    <xf borderId="2" fillId="0" fontId="2" numFmtId="0" xfId="0" applyAlignment="1" applyBorder="1" applyFont="1">
      <alignment readingOrder="0"/>
    </xf>
    <xf borderId="7" fillId="0" fontId="2" numFmtId="2" xfId="0" applyBorder="1" applyFont="1" applyNumberFormat="1"/>
    <xf borderId="2" fillId="0" fontId="2" numFmtId="0" xfId="0" applyAlignment="1" applyBorder="1" applyFont="1">
      <alignment readingOrder="0"/>
    </xf>
    <xf borderId="2" fillId="0" fontId="2" numFmtId="164" xfId="0" applyBorder="1" applyFont="1" applyNumberFormat="1"/>
    <xf borderId="1" fillId="0" fontId="2" numFmtId="2" xfId="0" applyBorder="1" applyFont="1" applyNumberFormat="1"/>
    <xf borderId="2" fillId="0" fontId="10" numFmtId="0" xfId="0" applyAlignment="1" applyBorder="1" applyFont="1">
      <alignment horizontal="right" vertical="bottom"/>
    </xf>
    <xf borderId="6" fillId="0" fontId="2" numFmtId="0" xfId="0" applyBorder="1" applyFont="1"/>
    <xf borderId="8" fillId="3" fontId="9" numFmtId="0" xfId="0" applyAlignment="1" applyBorder="1" applyFill="1" applyFont="1">
      <alignment readingOrder="0"/>
    </xf>
    <xf borderId="9" fillId="3" fontId="9" numFmtId="0" xfId="0" applyAlignment="1" applyBorder="1" applyFont="1">
      <alignment readingOrder="0"/>
    </xf>
    <xf borderId="4" fillId="3" fontId="9" numFmtId="0" xfId="0" applyAlignment="1" applyBorder="1" applyFont="1">
      <alignment readingOrder="0"/>
    </xf>
    <xf borderId="4" fillId="3" fontId="9" numFmtId="0" xfId="0" applyAlignment="1" applyBorder="1" applyFont="1">
      <alignment readingOrder="0" shrinkToFit="0" wrapText="1"/>
    </xf>
    <xf borderId="4" fillId="3" fontId="9" numFmtId="165" xfId="0" applyAlignment="1" applyBorder="1" applyFont="1" applyNumberFormat="1">
      <alignment readingOrder="0"/>
    </xf>
    <xf borderId="8" fillId="3" fontId="9" numFmtId="2" xfId="0" applyAlignment="1" applyBorder="1" applyFont="1" applyNumberFormat="1">
      <alignment readingOrder="0"/>
    </xf>
    <xf borderId="4" fillId="3" fontId="9" numFmtId="0" xfId="0" applyBorder="1" applyFont="1"/>
    <xf borderId="3" fillId="0" fontId="0" numFmtId="0" xfId="0" applyAlignment="1" applyBorder="1" applyFont="1">
      <alignment readingOrder="0" vertical="center"/>
    </xf>
    <xf borderId="10" fillId="0" fontId="2" numFmtId="0" xfId="0" applyAlignment="1" applyBorder="1" applyFont="1">
      <alignment readingOrder="0" vertical="center"/>
    </xf>
    <xf borderId="0" fillId="0" fontId="11" numFmtId="0" xfId="0" applyAlignment="1" applyFont="1">
      <alignment vertical="center"/>
    </xf>
    <xf borderId="0" fillId="0" fontId="2" numFmtId="0" xfId="0" applyAlignment="1" applyFont="1">
      <alignment shrinkToFit="0" vertical="center" wrapText="1"/>
    </xf>
    <xf borderId="0" fillId="0" fontId="2" numFmtId="2" xfId="0" applyAlignment="1" applyFont="1" applyNumberFormat="1">
      <alignment vertical="center"/>
    </xf>
    <xf borderId="3" fillId="0" fontId="2" numFmtId="2" xfId="0" applyAlignment="1" applyBorder="1" applyFont="1" applyNumberFormat="1">
      <alignment readingOrder="0" vertical="center"/>
    </xf>
    <xf borderId="0" fillId="0" fontId="2" numFmtId="0" xfId="0" applyAlignment="1" applyFont="1">
      <alignment vertical="center"/>
    </xf>
    <xf borderId="3" fillId="0" fontId="2" numFmtId="0" xfId="0" applyAlignment="1" applyBorder="1" applyFont="1">
      <alignment vertical="center"/>
    </xf>
    <xf borderId="0" fillId="0" fontId="12" numFmtId="0" xfId="0" applyAlignment="1" applyFont="1">
      <alignment readingOrder="0" vertical="center"/>
    </xf>
    <xf borderId="0" fillId="0" fontId="2" numFmtId="0" xfId="0" applyAlignment="1" applyFont="1">
      <alignment readingOrder="0" shrinkToFit="0" vertical="center" wrapText="1"/>
    </xf>
    <xf borderId="0" fillId="0" fontId="2" numFmtId="2" xfId="0" applyFont="1" applyNumberFormat="1"/>
    <xf borderId="0" fillId="0" fontId="2" numFmtId="2" xfId="0" applyAlignment="1" applyFont="1" applyNumberFormat="1">
      <alignment readingOrder="0" vertical="center"/>
    </xf>
    <xf borderId="3" fillId="0" fontId="2" numFmtId="2" xfId="0" applyAlignment="1" applyBorder="1" applyFont="1" applyNumberFormat="1">
      <alignment vertical="center"/>
    </xf>
    <xf borderId="0" fillId="0" fontId="13" numFmtId="0" xfId="0" applyAlignment="1" applyFont="1">
      <alignment readingOrder="0" shrinkToFit="0" vertical="bottom" wrapText="0"/>
    </xf>
    <xf borderId="11" fillId="0" fontId="0" numFmtId="0" xfId="0" applyAlignment="1" applyBorder="1" applyFont="1">
      <alignment readingOrder="0" vertical="center"/>
    </xf>
    <xf borderId="11" fillId="0" fontId="2" numFmtId="0" xfId="0" applyAlignment="1" applyBorder="1" applyFont="1">
      <alignment readingOrder="0" vertical="center"/>
    </xf>
    <xf borderId="12" fillId="0" fontId="2" numFmtId="0" xfId="0" applyAlignment="1" applyBorder="1" applyFont="1">
      <alignment readingOrder="0" vertical="center"/>
    </xf>
    <xf borderId="13" fillId="0" fontId="11" numFmtId="0" xfId="0" applyAlignment="1" applyBorder="1" applyFont="1">
      <alignment readingOrder="0" vertical="center"/>
    </xf>
    <xf borderId="13" fillId="0" fontId="2" numFmtId="0" xfId="0" applyAlignment="1" applyBorder="1" applyFont="1">
      <alignment readingOrder="0" shrinkToFit="0" vertical="center" wrapText="1"/>
    </xf>
    <xf borderId="13" fillId="0" fontId="2" numFmtId="2" xfId="0" applyAlignment="1" applyBorder="1" applyFont="1" applyNumberFormat="1">
      <alignment vertical="center"/>
    </xf>
    <xf borderId="13" fillId="0" fontId="2" numFmtId="2" xfId="0" applyAlignment="1" applyBorder="1" applyFont="1" applyNumberFormat="1">
      <alignment readingOrder="0" vertical="center"/>
    </xf>
    <xf borderId="11" fillId="0" fontId="2" numFmtId="2" xfId="0" applyAlignment="1" applyBorder="1" applyFont="1" applyNumberFormat="1">
      <alignment vertical="center"/>
    </xf>
    <xf borderId="13" fillId="0" fontId="2" numFmtId="0" xfId="0" applyAlignment="1" applyBorder="1" applyFont="1">
      <alignment vertical="center"/>
    </xf>
    <xf borderId="0" fillId="0" fontId="11" numFmtId="0" xfId="0" applyAlignment="1" applyFont="1">
      <alignment readingOrder="0" vertical="center"/>
    </xf>
    <xf borderId="13" fillId="0" fontId="14" numFmtId="0" xfId="0" applyAlignment="1" applyBorder="1" applyFont="1">
      <alignment readingOrder="0" vertical="center"/>
    </xf>
    <xf borderId="12" fillId="0" fontId="2" numFmtId="0" xfId="0" applyAlignment="1" applyBorder="1" applyFont="1">
      <alignment vertical="center"/>
    </xf>
    <xf borderId="3" fillId="0" fontId="2" numFmtId="0" xfId="0" applyAlignment="1" applyBorder="1" applyFont="1">
      <alignment readingOrder="0" vertical="center"/>
    </xf>
    <xf borderId="10" fillId="0" fontId="2" numFmtId="0" xfId="0" applyAlignment="1" applyBorder="1" applyFont="1">
      <alignment vertical="center"/>
    </xf>
    <xf borderId="8" fillId="0" fontId="0" numFmtId="0" xfId="0" applyAlignment="1" applyBorder="1" applyFont="1">
      <alignment readingOrder="0" vertical="center"/>
    </xf>
    <xf borderId="8" fillId="0" fontId="2" numFmtId="0" xfId="0" applyAlignment="1" applyBorder="1" applyFont="1">
      <alignment readingOrder="0" vertical="center"/>
    </xf>
    <xf borderId="9" fillId="0" fontId="2" numFmtId="0" xfId="0" applyAlignment="1" applyBorder="1" applyFont="1">
      <alignment vertical="center"/>
    </xf>
    <xf borderId="4" fillId="0" fontId="11" numFmtId="0" xfId="0" applyAlignment="1" applyBorder="1" applyFont="1">
      <alignment readingOrder="0" vertical="center"/>
    </xf>
    <xf borderId="4" fillId="0" fontId="2" numFmtId="0" xfId="0" applyAlignment="1" applyBorder="1" applyFont="1">
      <alignment readingOrder="0" shrinkToFit="0" vertical="center" wrapText="1"/>
    </xf>
    <xf borderId="4" fillId="0" fontId="2" numFmtId="2" xfId="0" applyAlignment="1" applyBorder="1" applyFont="1" applyNumberFormat="1">
      <alignment vertical="center"/>
    </xf>
    <xf borderId="4" fillId="0" fontId="2" numFmtId="2" xfId="0" applyAlignment="1" applyBorder="1" applyFont="1" applyNumberFormat="1">
      <alignment readingOrder="0" vertical="center"/>
    </xf>
    <xf borderId="8" fillId="0" fontId="2" numFmtId="2" xfId="0" applyAlignment="1" applyBorder="1" applyFont="1" applyNumberFormat="1">
      <alignment vertical="center"/>
    </xf>
    <xf borderId="4" fillId="0" fontId="2" numFmtId="0" xfId="0" applyAlignment="1" applyBorder="1" applyFont="1">
      <alignment vertical="center"/>
    </xf>
    <xf borderId="3" fillId="0" fontId="15" numFmtId="0" xfId="0" applyAlignment="1" applyBorder="1" applyFont="1">
      <alignment readingOrder="0"/>
    </xf>
    <xf borderId="3" fillId="0" fontId="9" numFmtId="0" xfId="0" applyAlignment="1" applyBorder="1" applyFont="1">
      <alignment readingOrder="0"/>
    </xf>
    <xf borderId="10" fillId="0" fontId="9" numFmtId="0" xfId="0" applyBorder="1" applyFont="1"/>
    <xf borderId="0" fillId="0" fontId="9" numFmtId="0" xfId="0" applyFont="1"/>
    <xf borderId="0" fillId="0" fontId="9" numFmtId="0" xfId="0" applyAlignment="1" applyFont="1">
      <alignment shrinkToFit="0" wrapText="1"/>
    </xf>
    <xf borderId="0" fillId="0" fontId="9" numFmtId="165" xfId="0" applyFont="1" applyNumberFormat="1"/>
    <xf borderId="3" fillId="0" fontId="9" numFmtId="2" xfId="0" applyAlignment="1" applyBorder="1" applyFont="1" applyNumberFormat="1">
      <alignment vertical="center"/>
    </xf>
    <xf borderId="3" fillId="0" fontId="0" numFmtId="0" xfId="0" applyAlignment="1" applyBorder="1" applyFont="1">
      <alignment readingOrder="0"/>
    </xf>
    <xf borderId="10" fillId="0" fontId="2" numFmtId="0" xfId="0" applyBorder="1" applyFont="1"/>
    <xf borderId="0" fillId="0" fontId="2" numFmtId="0" xfId="0" applyAlignment="1" applyFont="1">
      <alignment shrinkToFit="0" wrapText="1"/>
    </xf>
    <xf borderId="0" fillId="0" fontId="2" numFmtId="165" xfId="0" applyFont="1" applyNumberFormat="1"/>
    <xf borderId="2" fillId="0" fontId="9" numFmtId="0" xfId="0" applyAlignment="1" applyBorder="1" applyFont="1">
      <alignment readingOrder="0"/>
    </xf>
    <xf borderId="1" fillId="0" fontId="9" numFmtId="0" xfId="0" applyAlignment="1" applyBorder="1" applyFont="1">
      <alignment readingOrder="0"/>
    </xf>
    <xf borderId="2" fillId="0" fontId="9" numFmtId="0" xfId="0" applyAlignment="1" applyBorder="1" applyFont="1">
      <alignment readingOrder="0" shrinkToFit="0" wrapText="1"/>
    </xf>
    <xf borderId="2" fillId="0" fontId="9" numFmtId="165" xfId="0" applyAlignment="1" applyBorder="1" applyFont="1" applyNumberFormat="1">
      <alignment readingOrder="0"/>
    </xf>
    <xf borderId="2" fillId="0" fontId="9" numFmtId="2" xfId="0" applyAlignment="1" applyBorder="1" applyFont="1" applyNumberFormat="1">
      <alignment readingOrder="0"/>
    </xf>
    <xf borderId="2" fillId="0" fontId="9" numFmtId="0" xfId="0" applyBorder="1" applyFont="1"/>
    <xf borderId="0" fillId="0" fontId="0" numFmtId="0" xfId="0" applyAlignment="1" applyFont="1">
      <alignment readingOrder="0" vertical="center"/>
    </xf>
    <xf borderId="0" fillId="0" fontId="16" numFmtId="0" xfId="0" applyAlignment="1" applyFont="1">
      <alignment readingOrder="0" vertical="center"/>
    </xf>
    <xf borderId="0" fillId="0" fontId="2" numFmtId="0" xfId="0" applyAlignment="1" applyFont="1">
      <alignment readingOrder="0" vertical="center"/>
    </xf>
    <xf borderId="0" fillId="0" fontId="2" numFmtId="165" xfId="0" applyAlignment="1" applyFont="1" applyNumberFormat="1">
      <alignment readingOrder="0" vertical="center"/>
    </xf>
    <xf borderId="0" fillId="0" fontId="2" numFmtId="165" xfId="0" applyAlignment="1" applyFont="1" applyNumberFormat="1">
      <alignment vertical="center"/>
    </xf>
    <xf borderId="0" fillId="0" fontId="2" numFmtId="165" xfId="0" applyAlignment="1" applyFont="1" applyNumberFormat="1">
      <alignment readingOrder="0"/>
    </xf>
    <xf borderId="0" fillId="4" fontId="0" numFmtId="165" xfId="0" applyAlignment="1" applyFill="1" applyFont="1" applyNumberFormat="1">
      <alignment horizontal="left"/>
    </xf>
    <xf borderId="0" fillId="0" fontId="2" numFmtId="0" xfId="0" applyAlignment="1" applyFont="1">
      <alignment readingOrder="0" vertical="center"/>
    </xf>
    <xf borderId="0" fillId="0" fontId="17" numFmtId="165" xfId="0" applyAlignment="1" applyFont="1" applyNumberFormat="1">
      <alignment readingOrder="0"/>
    </xf>
    <xf borderId="0" fillId="0" fontId="17" numFmtId="165" xfId="0" applyAlignment="1" applyFont="1" applyNumberFormat="1">
      <alignment vertical="center"/>
    </xf>
    <xf borderId="2" fillId="0" fontId="0" numFmtId="0" xfId="0" applyAlignment="1" applyBorder="1" applyFont="1">
      <alignment readingOrder="0" vertical="center"/>
    </xf>
    <xf borderId="2" fillId="0" fontId="2" numFmtId="165" xfId="0" applyBorder="1" applyFont="1" applyNumberFormat="1"/>
    <xf borderId="2" fillId="0" fontId="17" numFmtId="165" xfId="0" applyAlignment="1" applyBorder="1" applyFont="1" applyNumberFormat="1">
      <alignment vertical="center"/>
    </xf>
    <xf borderId="2" fillId="0" fontId="2" numFmtId="165" xfId="0" applyAlignment="1" applyBorder="1" applyFont="1" applyNumberFormat="1">
      <alignment readingOrder="0"/>
    </xf>
    <xf borderId="2" fillId="4" fontId="0" numFmtId="165" xfId="0" applyAlignment="1" applyBorder="1" applyFont="1" applyNumberFormat="1">
      <alignment horizontal="left"/>
    </xf>
    <xf borderId="0" fillId="0" fontId="15" numFmtId="0" xfId="0" applyAlignment="1" applyFont="1">
      <alignment readingOrder="0" vertical="center"/>
    </xf>
    <xf borderId="0" fillId="0" fontId="9" numFmtId="0" xfId="0" applyAlignment="1" applyFont="1">
      <alignment readingOrder="0"/>
    </xf>
    <xf borderId="3" fillId="0" fontId="9" numFmtId="0" xfId="0" applyBorder="1" applyFont="1"/>
    <xf borderId="0" fillId="0" fontId="18" numFmtId="0" xfId="0" applyAlignment="1" applyFont="1">
      <alignment readingOrder="0" shrinkToFit="0" vertical="bottom" wrapText="0"/>
    </xf>
    <xf borderId="0" fillId="5" fontId="2" numFmtId="0" xfId="0" applyAlignment="1" applyFill="1" applyFont="1">
      <alignment readingOrder="0" vertical="center"/>
    </xf>
    <xf borderId="0" fillId="5" fontId="2" numFmtId="0" xfId="0" applyAlignment="1" applyFont="1">
      <alignment vertical="center"/>
    </xf>
    <xf borderId="0" fillId="5" fontId="19" numFmtId="0" xfId="0" applyAlignment="1" applyFont="1">
      <alignment readingOrder="0" vertical="center"/>
    </xf>
    <xf borderId="0" fillId="0" fontId="18" numFmtId="0" xfId="0" applyAlignment="1" applyFont="1">
      <alignment horizontal="right" readingOrder="0" shrinkToFit="0" vertical="bottom" wrapText="0"/>
    </xf>
    <xf borderId="1" fillId="0" fontId="2" numFmtId="0" xfId="0" applyAlignment="1" applyBorder="1" applyFont="1">
      <alignment readingOrder="0"/>
    </xf>
    <xf borderId="2" fillId="0" fontId="18" numFmtId="0" xfId="0" applyAlignment="1" applyBorder="1" applyFont="1">
      <alignment readingOrder="0" shrinkToFit="0" vertical="bottom" wrapText="0"/>
    </xf>
    <xf borderId="2" fillId="0" fontId="2" numFmtId="0" xfId="0" applyAlignment="1" applyBorder="1" applyFont="1">
      <alignment vertical="center"/>
    </xf>
    <xf borderId="0" fillId="0" fontId="9" numFmtId="0" xfId="0" applyAlignment="1" applyFont="1">
      <alignment vertical="center"/>
    </xf>
    <xf borderId="4" fillId="3" fontId="9" numFmtId="2" xfId="0" applyAlignment="1" applyBorder="1" applyFont="1" applyNumberFormat="1">
      <alignment readingOrder="0"/>
    </xf>
    <xf borderId="9" fillId="3" fontId="9" numFmtId="2" xfId="0" applyAlignment="1" applyBorder="1" applyFont="1" applyNumberFormat="1">
      <alignment readingOrder="0"/>
    </xf>
    <xf borderId="14" fillId="0" fontId="0" numFmtId="0" xfId="0" applyAlignment="1" applyBorder="1" applyFont="1">
      <alignment readingOrder="0" vertical="center"/>
    </xf>
    <xf borderId="14" fillId="0" fontId="2" numFmtId="0" xfId="0" applyAlignment="1" applyBorder="1" applyFont="1">
      <alignment readingOrder="0" vertical="center"/>
    </xf>
    <xf borderId="2" fillId="0" fontId="2" numFmtId="0" xfId="0" applyAlignment="1" applyBorder="1" applyFont="1">
      <alignment readingOrder="0" vertical="center"/>
    </xf>
    <xf borderId="2" fillId="0" fontId="2" numFmtId="0" xfId="0" applyAlignment="1" applyBorder="1" applyFont="1">
      <alignment readingOrder="0" shrinkToFit="0" vertical="center" wrapText="1"/>
    </xf>
    <xf borderId="2" fillId="0" fontId="2" numFmtId="0" xfId="0" applyAlignment="1" applyBorder="1" applyFont="1">
      <alignment readingOrder="0" vertical="center"/>
    </xf>
    <xf borderId="2" fillId="0" fontId="2" numFmtId="2" xfId="0" applyAlignment="1" applyBorder="1" applyFont="1" applyNumberFormat="1">
      <alignment vertical="center"/>
    </xf>
    <xf borderId="2" fillId="0" fontId="2" numFmtId="2" xfId="0" applyAlignment="1" applyBorder="1" applyFont="1" applyNumberFormat="1">
      <alignment readingOrder="0" vertical="center"/>
    </xf>
    <xf borderId="14" fillId="0" fontId="2" numFmtId="2" xfId="0" applyAlignment="1" applyBorder="1" applyFont="1" applyNumberFormat="1">
      <alignment vertical="center"/>
    </xf>
    <xf borderId="10" fillId="0" fontId="0" numFmtId="0" xfId="0" applyAlignment="1" applyBorder="1" applyFont="1">
      <alignment readingOrder="0" vertical="center"/>
    </xf>
    <xf borderId="10" fillId="0" fontId="2" numFmtId="2" xfId="0" applyAlignment="1" applyBorder="1" applyFont="1" applyNumberFormat="1">
      <alignment vertical="center"/>
    </xf>
    <xf borderId="12" fillId="0" fontId="0" numFmtId="0" xfId="0" applyAlignment="1" applyBorder="1" applyFont="1">
      <alignment readingOrder="0" vertical="center"/>
    </xf>
    <xf borderId="13" fillId="0" fontId="2" numFmtId="0" xfId="0" applyAlignment="1" applyBorder="1" applyFont="1">
      <alignment readingOrder="0" vertical="center"/>
    </xf>
    <xf borderId="13" fillId="0" fontId="2" numFmtId="0" xfId="0" applyAlignment="1" applyBorder="1" applyFont="1">
      <alignment readingOrder="0" vertical="center"/>
    </xf>
    <xf borderId="13" fillId="0" fontId="2" numFmtId="2" xfId="0" applyBorder="1" applyFont="1" applyNumberFormat="1"/>
    <xf borderId="12" fillId="0" fontId="2" numFmtId="2" xfId="0" applyAlignment="1" applyBorder="1" applyFont="1" applyNumberFormat="1">
      <alignment vertical="center"/>
    </xf>
    <xf borderId="13" fillId="0" fontId="2" numFmtId="0" xfId="0" applyBorder="1" applyFont="1"/>
    <xf borderId="15" fillId="0" fontId="0" numFmtId="0" xfId="0" applyAlignment="1" applyBorder="1" applyFont="1">
      <alignment readingOrder="0" vertical="center"/>
    </xf>
    <xf borderId="16" fillId="0" fontId="2" numFmtId="0" xfId="0" applyAlignment="1" applyBorder="1" applyFont="1">
      <alignment readingOrder="0" vertical="center"/>
    </xf>
    <xf borderId="15" fillId="0" fontId="2" numFmtId="0" xfId="0" applyAlignment="1" applyBorder="1" applyFont="1">
      <alignment readingOrder="0" vertical="center"/>
    </xf>
    <xf borderId="16" fillId="0" fontId="2" numFmtId="0" xfId="0" applyAlignment="1" applyBorder="1" applyFont="1">
      <alignment readingOrder="0" shrinkToFit="0" vertical="center" wrapText="1"/>
    </xf>
    <xf borderId="16" fillId="0" fontId="2" numFmtId="2" xfId="0" applyAlignment="1" applyBorder="1" applyFont="1" applyNumberFormat="1">
      <alignment vertical="center"/>
    </xf>
    <xf borderId="16" fillId="0" fontId="2" numFmtId="2" xfId="0" applyAlignment="1" applyBorder="1" applyFont="1" applyNumberFormat="1">
      <alignment readingOrder="0" vertical="center"/>
    </xf>
    <xf borderId="15" fillId="0" fontId="2" numFmtId="2" xfId="0" applyAlignment="1" applyBorder="1" applyFont="1" applyNumberFormat="1">
      <alignment vertical="center"/>
    </xf>
    <xf borderId="16" fillId="0" fontId="2" numFmtId="0" xfId="0" applyBorder="1" applyFont="1"/>
    <xf borderId="10" fillId="0" fontId="15" numFmtId="0" xfId="0" applyAlignment="1" applyBorder="1" applyFont="1">
      <alignment readingOrder="0" vertical="center"/>
    </xf>
    <xf borderId="0" fillId="0" fontId="9" numFmtId="0" xfId="0" applyAlignment="1" applyFont="1">
      <alignment readingOrder="0" vertical="center"/>
    </xf>
    <xf borderId="10" fillId="0" fontId="9" numFmtId="0" xfId="0" applyAlignment="1" applyBorder="1" applyFont="1">
      <alignment readingOrder="0" vertical="center"/>
    </xf>
    <xf borderId="0" fillId="0" fontId="9" numFmtId="0" xfId="0" applyAlignment="1" applyFont="1">
      <alignment shrinkToFit="0" vertical="center" wrapText="1"/>
    </xf>
    <xf borderId="0" fillId="0" fontId="9" numFmtId="2" xfId="0" applyFont="1" applyNumberFormat="1"/>
    <xf borderId="0" fillId="0" fontId="9" numFmtId="2" xfId="0" applyAlignment="1" applyFont="1" applyNumberFormat="1">
      <alignment vertical="center"/>
    </xf>
    <xf borderId="0" fillId="0" fontId="9" numFmtId="2" xfId="0" applyAlignment="1" applyFont="1" applyNumberFormat="1">
      <alignment readingOrder="0" vertical="center"/>
    </xf>
    <xf borderId="10" fillId="0" fontId="9" numFmtId="2" xfId="0" applyAlignment="1" applyBorder="1" applyFont="1" applyNumberFormat="1">
      <alignment vertical="center"/>
    </xf>
    <xf borderId="10" fillId="0" fontId="2" numFmtId="0" xfId="0" applyAlignment="1" applyBorder="1" applyFont="1">
      <alignment readingOrder="0"/>
    </xf>
    <xf borderId="10" fillId="0" fontId="2" numFmtId="2" xfId="0" applyBorder="1" applyFont="1" applyNumberFormat="1"/>
    <xf borderId="0" fillId="0" fontId="10" numFmtId="0" xfId="0" applyAlignment="1" applyFont="1">
      <alignment readingOrder="0" shrinkToFit="0" vertical="bottom" wrapText="0"/>
    </xf>
    <xf borderId="0" fillId="0" fontId="10" numFmtId="0" xfId="0" applyAlignment="1" applyFont="1">
      <alignment horizontal="right" readingOrder="0" shrinkToFit="0" vertical="bottom" wrapText="0"/>
    </xf>
    <xf borderId="0" fillId="0" fontId="10" numFmtId="0" xfId="0" applyAlignment="1" applyFont="1">
      <alignment shrinkToFit="0" vertical="bottom" wrapText="0"/>
    </xf>
    <xf borderId="0" fillId="0" fontId="2" numFmtId="4" xfId="0" applyAlignment="1" applyFont="1" applyNumberFormat="1">
      <alignment readingOrder="0"/>
    </xf>
    <xf borderId="0" fillId="0" fontId="2" numFmtId="166" xfId="0" applyAlignment="1" applyFont="1" applyNumberFormat="1">
      <alignment readingOrder="0"/>
    </xf>
    <xf borderId="0" fillId="0" fontId="2" numFmtId="167" xfId="0" applyAlignment="1" applyFont="1" applyNumberFormat="1">
      <alignment readingOrder="0"/>
    </xf>
    <xf borderId="0" fillId="0" fontId="2" numFmtId="0" xfId="0" applyFont="1"/>
    <xf borderId="2" fillId="0" fontId="20" numFmtId="0" xfId="0" applyAlignment="1" applyBorder="1" applyFont="1">
      <alignment readingOrder="0" shrinkToFit="0" vertical="bottom" wrapText="0"/>
    </xf>
    <xf borderId="17" fillId="0" fontId="21" numFmtId="0" xfId="0" applyAlignment="1" applyBorder="1" applyFont="1">
      <alignment horizontal="left" readingOrder="0" vertical="bottom"/>
    </xf>
    <xf borderId="0" fillId="0" fontId="10" numFmtId="0" xfId="0" applyAlignment="1" applyFont="1">
      <alignment shrinkToFit="0" vertical="bottom" wrapText="0"/>
    </xf>
    <xf borderId="18" fillId="6" fontId="22" numFmtId="0" xfId="0" applyAlignment="1" applyBorder="1" applyFill="1" applyFont="1">
      <alignment horizontal="right" readingOrder="0" vertical="top"/>
    </xf>
    <xf borderId="19" fillId="0" fontId="23" numFmtId="0" xfId="0" applyBorder="1" applyFont="1"/>
    <xf borderId="20" fillId="0" fontId="23" numFmtId="0" xfId="0" applyBorder="1" applyFont="1"/>
    <xf borderId="19" fillId="6" fontId="24" numFmtId="0" xfId="0" applyAlignment="1" applyBorder="1" applyFont="1">
      <alignment readingOrder="0" vertical="top"/>
    </xf>
    <xf borderId="21" fillId="7" fontId="22" numFmtId="0" xfId="0" applyAlignment="1" applyBorder="1" applyFill="1" applyFont="1">
      <alignment horizontal="right" readingOrder="0"/>
    </xf>
    <xf borderId="22" fillId="0" fontId="23" numFmtId="0" xfId="0" applyBorder="1" applyFont="1"/>
    <xf borderId="23" fillId="0" fontId="23" numFmtId="0" xfId="0" applyBorder="1" applyFont="1"/>
    <xf borderId="19" fillId="7" fontId="24" numFmtId="0" xfId="0" applyAlignment="1" applyBorder="1" applyFont="1">
      <alignment horizontal="center" readingOrder="0" vertical="top"/>
    </xf>
    <xf borderId="24" fillId="7" fontId="24" numFmtId="0" xfId="0" applyAlignment="1" applyBorder="1" applyFont="1">
      <alignment horizontal="center" readingOrder="0" vertical="top"/>
    </xf>
    <xf borderId="25" fillId="0" fontId="23" numFmtId="0" xfId="0" applyBorder="1" applyFont="1"/>
    <xf borderId="26" fillId="0" fontId="23" numFmtId="0" xfId="0" applyBorder="1" applyFont="1"/>
    <xf borderId="24" fillId="0" fontId="23" numFmtId="0" xfId="0" applyBorder="1" applyFont="1"/>
    <xf borderId="24" fillId="7" fontId="25" numFmtId="0" xfId="0" applyAlignment="1" applyBorder="1" applyFont="1">
      <alignment horizontal="center" readingOrder="0" vertical="top"/>
    </xf>
    <xf borderId="18" fillId="7" fontId="22" numFmtId="0" xfId="0" applyAlignment="1" applyBorder="1" applyFont="1">
      <alignment horizontal="right" readingOrder="0"/>
    </xf>
    <xf borderId="18" fillId="8" fontId="26" numFmtId="0" xfId="0" applyAlignment="1" applyBorder="1" applyFill="1" applyFont="1">
      <alignment readingOrder="0" vertical="bottom"/>
    </xf>
    <xf borderId="24" fillId="4" fontId="27" numFmtId="0" xfId="0" applyAlignment="1" applyBorder="1" applyFont="1">
      <alignment horizontal="center" shrinkToFit="0" vertical="bottom" wrapText="0"/>
    </xf>
    <xf borderId="18" fillId="8" fontId="28" numFmtId="0" xfId="0" applyAlignment="1" applyBorder="1" applyFont="1">
      <alignment readingOrder="0" vertical="top"/>
    </xf>
    <xf borderId="24" fillId="0" fontId="29" numFmtId="0" xfId="0" applyAlignment="1" applyBorder="1" applyFont="1">
      <alignment horizontal="right" readingOrder="0" shrinkToFit="0" vertical="bottom" wrapText="0"/>
    </xf>
    <xf borderId="24" fillId="9" fontId="29" numFmtId="0" xfId="0" applyAlignment="1" applyBorder="1" applyFill="1" applyFont="1">
      <alignment horizontal="right" readingOrder="0" shrinkToFit="0" vertical="bottom" wrapText="0"/>
    </xf>
    <xf borderId="18" fillId="8" fontId="30" numFmtId="0" xfId="0" applyAlignment="1" applyBorder="1" applyFont="1">
      <alignment readingOrder="0" vertical="top"/>
    </xf>
    <xf borderId="27" fillId="8" fontId="28" numFmtId="0" xfId="0" applyAlignment="1" applyBorder="1" applyFont="1">
      <alignment readingOrder="0" vertical="top"/>
    </xf>
    <xf borderId="24" fillId="8" fontId="28" numFmtId="0" xfId="0" applyAlignment="1" applyBorder="1" applyFont="1">
      <alignment readingOrder="0" vertical="top"/>
    </xf>
    <xf borderId="27" fillId="0" fontId="23" numFmtId="0" xfId="0" applyBorder="1" applyFont="1"/>
    <xf borderId="17" fillId="0" fontId="23" numFmtId="0" xfId="0" applyBorder="1" applyFont="1"/>
    <xf borderId="0" fillId="0" fontId="31" numFmtId="0" xfId="0" applyAlignment="1" applyFont="1">
      <alignment horizontal="left" readingOrder="0" shrinkToFit="0" vertical="bottom" wrapText="0"/>
    </xf>
    <xf borderId="1" fillId="0" fontId="9" numFmtId="0" xfId="0" applyBorder="1" applyFont="1"/>
    <xf borderId="17" fillId="8" fontId="26" numFmtId="0" xfId="0" applyAlignment="1" applyBorder="1" applyFont="1">
      <alignment readingOrder="0" vertical="bottom"/>
    </xf>
    <xf borderId="24" fillId="8" fontId="26" numFmtId="0" xfId="0" applyAlignment="1" applyBorder="1" applyFont="1">
      <alignment readingOrder="0" vertical="bottom"/>
    </xf>
    <xf borderId="24" fillId="8" fontId="32" numFmtId="0" xfId="0" applyAlignment="1" applyBorder="1" applyFont="1">
      <alignment readingOrder="0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26" Type="http://schemas.openxmlformats.org/officeDocument/2006/relationships/worksheet" Target="worksheets/sheet23.xml"/><Relationship Id="rId25" Type="http://schemas.openxmlformats.org/officeDocument/2006/relationships/worksheet" Target="worksheets/sheet22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ata.worldbank.org/" TargetMode="External"/><Relationship Id="rId2" Type="http://schemas.openxmlformats.org/officeDocument/2006/relationships/hyperlink" Target="https://data.oecd.org/searchresults/?hf=20&amp;b=0&amp;l=en&amp;s=score" TargetMode="External"/><Relationship Id="rId3" Type="http://schemas.openxmlformats.org/officeDocument/2006/relationships/hyperlink" Target="https://ourworldindata.org/" TargetMode="External"/><Relationship Id="rId4" Type="http://schemas.openxmlformats.org/officeDocument/2006/relationships/hyperlink" Target="https://vizhub.healthdata.org/gbd-results/" TargetMode="External"/><Relationship Id="rId5" Type="http://schemas.openxmlformats.org/officeDocument/2006/relationships/hyperlink" Target="https://www.who.int/data" TargetMode="External"/><Relationship Id="rId6" Type="http://schemas.openxmlformats.org/officeDocument/2006/relationships/hyperlink" Target="https://grale.23degrees.eu/" TargetMode="External"/><Relationship Id="rId7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20" Type="http://schemas.openxmlformats.org/officeDocument/2006/relationships/hyperlink" Target="http://localhost/OECDStat_Metadata/ShowMetadata.ashx?Dataset=BLI&amp;Coords=%5bINDICATOR%5d.%5bHS_SFRH%5d&amp;ShowOnWeb=true&amp;Lang=en" TargetMode="External"/><Relationship Id="rId22" Type="http://schemas.openxmlformats.org/officeDocument/2006/relationships/hyperlink" Target="http://localhost/OECDStat_Metadata/ShowMetadata.ashx?Dataset=BLI&amp;Coords=%5bINDICATOR%5d.%5bPS_FSAFEN%5d&amp;ShowOnWeb=true&amp;Lang=en" TargetMode="External"/><Relationship Id="rId21" Type="http://schemas.openxmlformats.org/officeDocument/2006/relationships/hyperlink" Target="http://localhost/OECDStat_Metadata/ShowMetadata.ashx?Dataset=BLI&amp;Coords=%5bINDICATOR%5d.%5bSW_LIFS%5d&amp;ShowOnWeb=true&amp;Lang=en" TargetMode="External"/><Relationship Id="rId24" Type="http://schemas.openxmlformats.org/officeDocument/2006/relationships/hyperlink" Target="http://localhost/OECDStat_Metadata/ShowMetadata.ashx?Dataset=BLI&amp;Coords=%5bINDICATOR%5d.%5bWL_EWLH%5d&amp;ShowOnWeb=true&amp;Lang=en" TargetMode="External"/><Relationship Id="rId23" Type="http://schemas.openxmlformats.org/officeDocument/2006/relationships/hyperlink" Target="http://localhost/OECDStat_Metadata/ShowMetadata.ashx?Dataset=BLI&amp;Coords=%5bINDICATOR%5d.%5bPS_REPH%5d&amp;ShowOnWeb=true&amp;Lang=en" TargetMode="External"/><Relationship Id="rId1" Type="http://schemas.openxmlformats.org/officeDocument/2006/relationships/hyperlink" Target="http://localhost/OECDStat_Metadata/ShowMetadata.ashx?Dataset=BLI&amp;ShowOnWeb=true&amp;Lang=en" TargetMode="External"/><Relationship Id="rId2" Type="http://schemas.openxmlformats.org/officeDocument/2006/relationships/hyperlink" Target="http://localhost/OECDStat_Metadata/ShowMetadata.ashx?Dataset=BLI&amp;Coords=%5bINDICATOR%5d.%5bHO_BASE%5d&amp;ShowOnWeb=true&amp;Lang=en" TargetMode="External"/><Relationship Id="rId3" Type="http://schemas.openxmlformats.org/officeDocument/2006/relationships/hyperlink" Target="http://localhost/OECDStat_Metadata/ShowMetadata.ashx?Dataset=BLI&amp;Coords=%5bINDICATOR%5d.%5bHO_HISH%5d&amp;ShowOnWeb=true&amp;Lang=en" TargetMode="External"/><Relationship Id="rId4" Type="http://schemas.openxmlformats.org/officeDocument/2006/relationships/hyperlink" Target="http://localhost/OECDStat_Metadata/ShowMetadata.ashx?Dataset=BLI&amp;Coords=%5bINDICATOR%5d.%5bHO_NUMR%5d&amp;ShowOnWeb=true&amp;Lang=en" TargetMode="External"/><Relationship Id="rId9" Type="http://schemas.openxmlformats.org/officeDocument/2006/relationships/hyperlink" Target="http://localhost/OECDStat_Metadata/ShowMetadata.ashx?Dataset=BLI&amp;Coords=%5bINDICATOR%5d.%5bJE_LTUR%5d&amp;ShowOnWeb=true&amp;Lang=en" TargetMode="External"/><Relationship Id="rId26" Type="http://schemas.openxmlformats.org/officeDocument/2006/relationships/hyperlink" Target="http://localhost/OECDStat_Metadata/ShowMetadata.ashx?Dataset=BLI&amp;Coords=%5bLOCATION%5d.%5bDEU%5d&amp;ShowOnWeb=true&amp;Lang=en" TargetMode="External"/><Relationship Id="rId25" Type="http://schemas.openxmlformats.org/officeDocument/2006/relationships/hyperlink" Target="http://localhost/OECDStat_Metadata/ShowMetadata.ashx?Dataset=BLI&amp;Coords=%5bINDICATOR%5d.%5bWL_TNOW%5d&amp;ShowOnWeb=true&amp;Lang=en" TargetMode="External"/><Relationship Id="rId28" Type="http://schemas.openxmlformats.org/officeDocument/2006/relationships/hyperlink" Target="http://dx.doi.org/10.1787/data-00823-en" TargetMode="External"/><Relationship Id="rId27" Type="http://schemas.openxmlformats.org/officeDocument/2006/relationships/hyperlink" Target="http://localhost/OECDStat_Metadata/ShowMetadata.ashx?Dataset=BLI&amp;Coords=%5bLOCATION%5d.%5bISR%5d&amp;ShowOnWeb=true&amp;Lang=en" TargetMode="External"/><Relationship Id="rId5" Type="http://schemas.openxmlformats.org/officeDocument/2006/relationships/hyperlink" Target="http://localhost/OECDStat_Metadata/ShowMetadata.ashx?Dataset=BLI&amp;Coords=%5bINDICATOR%5d.%5bIW_HADI%5d&amp;ShowOnWeb=true&amp;Lang=en" TargetMode="External"/><Relationship Id="rId6" Type="http://schemas.openxmlformats.org/officeDocument/2006/relationships/hyperlink" Target="http://localhost/OECDStat_Metadata/ShowMetadata.ashx?Dataset=BLI&amp;Coords=%5bINDICATOR%5d.%5bIW_HNFW%5d&amp;ShowOnWeb=true&amp;Lang=en" TargetMode="External"/><Relationship Id="rId29" Type="http://schemas.openxmlformats.org/officeDocument/2006/relationships/drawing" Target="../drawings/drawing13.xml"/><Relationship Id="rId7" Type="http://schemas.openxmlformats.org/officeDocument/2006/relationships/hyperlink" Target="http://localhost/OECDStat_Metadata/ShowMetadata.ashx?Dataset=BLI&amp;Coords=%5bINDICATOR%5d.%5bJE_LMIS%5d&amp;ShowOnWeb=true&amp;Lang=en" TargetMode="External"/><Relationship Id="rId8" Type="http://schemas.openxmlformats.org/officeDocument/2006/relationships/hyperlink" Target="http://localhost/OECDStat_Metadata/ShowMetadata.ashx?Dataset=BLI&amp;Coords=%5bINDICATOR%5d.%5bJE_EMPL%5d&amp;ShowOnWeb=true&amp;Lang=en" TargetMode="External"/><Relationship Id="rId11" Type="http://schemas.openxmlformats.org/officeDocument/2006/relationships/hyperlink" Target="http://localhost/OECDStat_Metadata/ShowMetadata.ashx?Dataset=BLI&amp;Coords=%5bINDICATOR%5d.%5bSC_SNTWS%5d&amp;ShowOnWeb=true&amp;Lang=en" TargetMode="External"/><Relationship Id="rId10" Type="http://schemas.openxmlformats.org/officeDocument/2006/relationships/hyperlink" Target="http://localhost/OECDStat_Metadata/ShowMetadata.ashx?Dataset=BLI&amp;Coords=%5bINDICATOR%5d.%5bJE_PEARN%5d&amp;ShowOnWeb=true&amp;Lang=en" TargetMode="External"/><Relationship Id="rId13" Type="http://schemas.openxmlformats.org/officeDocument/2006/relationships/hyperlink" Target="http://localhost/OECDStat_Metadata/ShowMetadata.ashx?Dataset=BLI&amp;Coords=%5bINDICATOR%5d.%5bES_STCS%5d&amp;ShowOnWeb=true&amp;Lang=en" TargetMode="External"/><Relationship Id="rId12" Type="http://schemas.openxmlformats.org/officeDocument/2006/relationships/hyperlink" Target="http://localhost/OECDStat_Metadata/ShowMetadata.ashx?Dataset=BLI&amp;Coords=%5bINDICATOR%5d.%5bES_EDUA%5d&amp;ShowOnWeb=true&amp;Lang=en" TargetMode="External"/><Relationship Id="rId15" Type="http://schemas.openxmlformats.org/officeDocument/2006/relationships/hyperlink" Target="http://localhost/OECDStat_Metadata/ShowMetadata.ashx?Dataset=BLI&amp;Coords=%5bINDICATOR%5d.%5bEQ_AIRP%5d&amp;ShowOnWeb=true&amp;Lang=en" TargetMode="External"/><Relationship Id="rId14" Type="http://schemas.openxmlformats.org/officeDocument/2006/relationships/hyperlink" Target="http://localhost/OECDStat_Metadata/ShowMetadata.ashx?Dataset=BLI&amp;Coords=%5bINDICATOR%5d.%5bES_EDUEX%5d&amp;ShowOnWeb=true&amp;Lang=en" TargetMode="External"/><Relationship Id="rId17" Type="http://schemas.openxmlformats.org/officeDocument/2006/relationships/hyperlink" Target="http://localhost/OECDStat_Metadata/ShowMetadata.ashx?Dataset=BLI&amp;Coords=%5bINDICATOR%5d.%5bCG_SENG%5d&amp;ShowOnWeb=true&amp;Lang=en" TargetMode="External"/><Relationship Id="rId16" Type="http://schemas.openxmlformats.org/officeDocument/2006/relationships/hyperlink" Target="http://localhost/OECDStat_Metadata/ShowMetadata.ashx?Dataset=BLI&amp;Coords=%5bINDICATOR%5d.%5bEQ_WATER%5d&amp;ShowOnWeb=true&amp;Lang=en" TargetMode="External"/><Relationship Id="rId19" Type="http://schemas.openxmlformats.org/officeDocument/2006/relationships/hyperlink" Target="http://localhost/OECDStat_Metadata/ShowMetadata.ashx?Dataset=BLI&amp;Coords=%5bINDICATOR%5d.%5bHS_LEB%5d&amp;ShowOnWeb=true&amp;Lang=en" TargetMode="External"/><Relationship Id="rId18" Type="http://schemas.openxmlformats.org/officeDocument/2006/relationships/hyperlink" Target="http://localhost/OECDStat_Metadata/ShowMetadata.ashx?Dataset=BLI&amp;Coords=%5bINDICATOR%5d.%5bCG_VOTO%5d&amp;ShowOnWeb=true&amp;Lang=en" TargetMode="Externa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hyperlink" Target="http://stats.oecd.org/OECDStat_Metadata/ShowMetadata.ashx?Dataset=HEALTH_HCQI&amp;Coords=%5bIND%5d.%5bCOSKCOST%5d&amp;ShowOnWeb=true&amp;Lang=en" TargetMode="External"/><Relationship Id="rId2" Type="http://schemas.openxmlformats.org/officeDocument/2006/relationships/hyperlink" Target="http://stats.oecd.org/OECDStat_Metadata/ShowMetadata.ashx?Dataset=HEALTH_HCQI&amp;Coords=%5bIND%5d.%5bMTSKCOST%5d&amp;ShowOnWeb=true&amp;Lang=en" TargetMode="External"/><Relationship Id="rId3" Type="http://schemas.openxmlformats.org/officeDocument/2006/relationships/hyperlink" Target="http://stats.oecd.org/OECDStat_Metadata/ShowMetadata.ashx?Dataset=HEALTH_HCQI&amp;Coords=%5bIND%5d.%5bPMSKCOST%5d&amp;ShowOnWeb=true&amp;Lang=en" TargetMode="External"/><Relationship Id="rId4" Type="http://schemas.openxmlformats.org/officeDocument/2006/relationships/hyperlink" Target="http://stats.oecd.org/OECDStat_Metadata/ShowMetadata.ashx?Dataset=HEALTH_HCQI&amp;Coords=%5bIND%5d.%5bRHPTIPAT%5d&amp;ShowOnWeb=true&amp;Lang=en" TargetMode="External"/><Relationship Id="rId9" Type="http://schemas.openxmlformats.org/officeDocument/2006/relationships/hyperlink" Target="http://stats.oecd.org/OECDStat_Metadata/ShowMetadata.ashx?Dataset=HEALTH_HCQI&amp;Coords=%5bCOU%5d.%5bDEU%5d&amp;ShowOnWeb=true&amp;Lang=en" TargetMode="External"/><Relationship Id="rId5" Type="http://schemas.openxmlformats.org/officeDocument/2006/relationships/hyperlink" Target="http://stats.oecd.org/OECDStat_Metadata/ShowMetadata.ashx?Dataset=HEALTH_HCQI&amp;Coords=%5bIND%5d.%5bHPREXCLA%5d&amp;ShowOnWeb=true&amp;Lang=en" TargetMode="External"/><Relationship Id="rId6" Type="http://schemas.openxmlformats.org/officeDocument/2006/relationships/hyperlink" Target="http://stats.oecd.org/OECDStat_Metadata/ShowMetadata.ashx?Dataset=HEALTH_HCQI&amp;Coords=%5bIND%5d.%5bRHPEXCLA%5d&amp;ShowOnWeb=true&amp;Lang=en" TargetMode="External"/><Relationship Id="rId7" Type="http://schemas.openxmlformats.org/officeDocument/2006/relationships/hyperlink" Target="http://stats.oecd.org/OECDStat_Metadata/ShowMetadata.ashx?Dataset=HEALTH_HCQI&amp;Coords=%5bIND%5d.%5bRHPGOASK%5d&amp;ShowOnWeb=true&amp;Lang=en" TargetMode="External"/><Relationship Id="rId8" Type="http://schemas.openxmlformats.org/officeDocument/2006/relationships/hyperlink" Target="http://stats.oecd.org/OECDStat_Metadata/ShowMetadata.ashx?Dataset=HEALTH_HCQI&amp;Coords=%5bIND%5d.%5bRHPIPDEC%5d&amp;ShowOnWeb=true&amp;Lang=en" TargetMode="External"/><Relationship Id="rId10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worldhappiness.report/ed/2023/" TargetMode="External"/><Relationship Id="rId3" Type="http://schemas.openxmlformats.org/officeDocument/2006/relationships/hyperlink" Target="https://www.oecdbetterlifeindex.org/" TargetMode="External"/><Relationship Id="rId4" Type="http://schemas.openxmlformats.org/officeDocument/2006/relationships/hyperlink" Target="https://worldhappiness.report/ed/2023/" TargetMode="External"/><Relationship Id="rId5" Type="http://schemas.openxmlformats.org/officeDocument/2006/relationships/hyperlink" Target="https://en.wikipedia.org/wiki/List_of_countries_by_firearm-related_death_rate" TargetMode="External"/><Relationship Id="rId6" Type="http://schemas.openxmlformats.org/officeDocument/2006/relationships/hyperlink" Target="https://data.oecd.org/transport/road-accidents.htm" TargetMode="External"/><Relationship Id="rId7" Type="http://schemas.openxmlformats.org/officeDocument/2006/relationships/drawing" Target="../drawings/drawing3.xml"/><Relationship Id="rId8" Type="http://schemas.openxmlformats.org/officeDocument/2006/relationships/vmlDrawing" Target="../drawings/vmlDrawing1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hyperlink" Target="https://www.oecdbetterlifeindex.org/topics/civic-engagement/" TargetMode="External"/><Relationship Id="rId3" Type="http://schemas.openxmlformats.org/officeDocument/2006/relationships/hyperlink" Target="https://www.oecdbetterlifeindex.org/topics/community/" TargetMode="External"/><Relationship Id="rId4" Type="http://schemas.openxmlformats.org/officeDocument/2006/relationships/hyperlink" Target="https://www.oecdbetterlifeindex.org/topics/community/" TargetMode="External"/><Relationship Id="rId11" Type="http://schemas.openxmlformats.org/officeDocument/2006/relationships/drawing" Target="../drawings/drawing4.xml"/><Relationship Id="rId10" Type="http://schemas.openxmlformats.org/officeDocument/2006/relationships/hyperlink" Target="https://ourworldindata.org/grapher/human-rights-vdem" TargetMode="External"/><Relationship Id="rId12" Type="http://schemas.openxmlformats.org/officeDocument/2006/relationships/vmlDrawing" Target="../drawings/vmlDrawing2.vml"/><Relationship Id="rId9" Type="http://schemas.openxmlformats.org/officeDocument/2006/relationships/hyperlink" Target="https://ourworldindata.org/grapher/individual-liberties-equality-before-the-law" TargetMode="External"/><Relationship Id="rId5" Type="http://schemas.openxmlformats.org/officeDocument/2006/relationships/hyperlink" Target="https://www.oecdbetterlifeindex.org/topics/community/" TargetMode="External"/><Relationship Id="rId6" Type="http://schemas.openxmlformats.org/officeDocument/2006/relationships/hyperlink" Target="https://www.oecdbetterlifeindex.org/topics/income/" TargetMode="External"/><Relationship Id="rId7" Type="http://schemas.openxmlformats.org/officeDocument/2006/relationships/hyperlink" Target="https://www.oecdbetterlifeindex.org/topics/education/" TargetMode="External"/><Relationship Id="rId8" Type="http://schemas.openxmlformats.org/officeDocument/2006/relationships/hyperlink" Target="https://www.oecdbetterlifeindex.org/topics/work-life-balance/" TargetMode="Externa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hyperlink" Target="https://epi.yale.edu/" TargetMode="External"/><Relationship Id="rId3" Type="http://schemas.openxmlformats.org/officeDocument/2006/relationships/hyperlink" Target="https://epi.yale.edu/" TargetMode="External"/><Relationship Id="rId4" Type="http://schemas.openxmlformats.org/officeDocument/2006/relationships/hyperlink" Target="https://epi.yale.edu/" TargetMode="External"/><Relationship Id="rId5" Type="http://schemas.openxmlformats.org/officeDocument/2006/relationships/hyperlink" Target="https://epi.yale.edu/" TargetMode="External"/><Relationship Id="rId6" Type="http://schemas.openxmlformats.org/officeDocument/2006/relationships/drawing" Target="../drawings/drawing5.xml"/><Relationship Id="rId7" Type="http://schemas.openxmlformats.org/officeDocument/2006/relationships/vmlDrawing" Target="../drawings/vmlDrawing3.v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6.xml"/><Relationship Id="rId3" Type="http://schemas.openxmlformats.org/officeDocument/2006/relationships/vmlDrawing" Target="../drawings/vmlDrawing4.v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drawing" Target="../drawings/drawing7.xml"/><Relationship Id="rId3" Type="http://schemas.openxmlformats.org/officeDocument/2006/relationships/vmlDrawing" Target="../drawings/vmlDrawing5.v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9.88"/>
    <col customWidth="1" min="2" max="2" width="33.63"/>
  </cols>
  <sheetData>
    <row r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1"/>
      <c r="B2" s="4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5" t="s">
        <v>2</v>
      </c>
      <c r="B3" s="6" t="s">
        <v>3</v>
      </c>
    </row>
    <row r="4">
      <c r="A4" s="7"/>
      <c r="B4" s="6" t="s">
        <v>4</v>
      </c>
    </row>
    <row r="5">
      <c r="A5" s="7"/>
      <c r="B5" s="6" t="s">
        <v>5</v>
      </c>
    </row>
    <row r="6">
      <c r="A6" s="7"/>
      <c r="B6" s="6" t="s">
        <v>6</v>
      </c>
    </row>
    <row r="7">
      <c r="A7" s="8"/>
      <c r="B7" s="9" t="s">
        <v>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5" t="s">
        <v>8</v>
      </c>
      <c r="B8" s="6" t="s">
        <v>9</v>
      </c>
    </row>
    <row r="9">
      <c r="A9" s="7"/>
      <c r="B9" s="6" t="s">
        <v>10</v>
      </c>
    </row>
    <row r="10">
      <c r="A10" s="7"/>
      <c r="B10" s="6" t="s">
        <v>11</v>
      </c>
    </row>
    <row r="11">
      <c r="A11" s="7"/>
      <c r="B11" s="10" t="s">
        <v>12</v>
      </c>
    </row>
    <row r="12">
      <c r="A12" s="7"/>
      <c r="B12" s="10" t="s">
        <v>13</v>
      </c>
    </row>
    <row r="13">
      <c r="A13" s="7"/>
      <c r="B13" s="10" t="s">
        <v>14</v>
      </c>
    </row>
    <row r="14">
      <c r="A14" s="7"/>
      <c r="B14" s="11" t="s">
        <v>15</v>
      </c>
    </row>
    <row r="15">
      <c r="A15" s="7"/>
      <c r="B15" s="10"/>
    </row>
    <row r="16">
      <c r="A16" s="7"/>
      <c r="B16" s="10"/>
    </row>
    <row r="17">
      <c r="A17" s="7"/>
      <c r="B17" s="10"/>
    </row>
    <row r="18">
      <c r="A18" s="2"/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5" t="s">
        <v>16</v>
      </c>
      <c r="B19" s="12" t="s">
        <v>17</v>
      </c>
    </row>
    <row r="20">
      <c r="A20" s="13"/>
      <c r="B20" s="12" t="s">
        <v>18</v>
      </c>
    </row>
    <row r="21">
      <c r="A21" s="13"/>
      <c r="B21" s="12" t="s">
        <v>19</v>
      </c>
    </row>
    <row r="22">
      <c r="A22" s="13"/>
      <c r="B22" s="12" t="s">
        <v>20</v>
      </c>
    </row>
    <row r="23">
      <c r="A23" s="13"/>
      <c r="B23" s="12" t="s">
        <v>21</v>
      </c>
    </row>
    <row r="24">
      <c r="A24" s="13"/>
      <c r="B24" s="12" t="s">
        <v>22</v>
      </c>
    </row>
    <row r="25">
      <c r="A25" s="13"/>
      <c r="B25" s="13"/>
    </row>
    <row r="26">
      <c r="A26" s="13"/>
      <c r="B26" s="13"/>
    </row>
    <row r="27">
      <c r="A27" s="13"/>
      <c r="B27" s="13"/>
    </row>
    <row r="28">
      <c r="A28" s="13"/>
      <c r="B28" s="13"/>
    </row>
    <row r="29">
      <c r="A29" s="13"/>
      <c r="B29" s="13"/>
    </row>
    <row r="30">
      <c r="A30" s="13"/>
      <c r="B30" s="13"/>
    </row>
    <row r="31">
      <c r="A31" s="13"/>
      <c r="B31" s="13"/>
    </row>
    <row r="32">
      <c r="A32" s="13"/>
      <c r="B32" s="13"/>
    </row>
    <row r="33">
      <c r="A33" s="13"/>
      <c r="B33" s="13"/>
    </row>
    <row r="34">
      <c r="A34" s="13"/>
      <c r="B34" s="13"/>
    </row>
    <row r="35">
      <c r="A35" s="13"/>
      <c r="B35" s="13"/>
    </row>
    <row r="36">
      <c r="A36" s="13"/>
      <c r="B36" s="13"/>
    </row>
    <row r="37">
      <c r="A37" s="13"/>
      <c r="B37" s="13"/>
    </row>
    <row r="38">
      <c r="A38" s="13"/>
      <c r="B38" s="13"/>
    </row>
    <row r="39">
      <c r="A39" s="13"/>
      <c r="B39" s="13"/>
    </row>
    <row r="40">
      <c r="A40" s="13"/>
      <c r="B40" s="13"/>
    </row>
    <row r="41">
      <c r="A41" s="13"/>
      <c r="B41" s="13"/>
    </row>
    <row r="42">
      <c r="A42" s="13"/>
      <c r="B42" s="13"/>
    </row>
    <row r="43">
      <c r="A43" s="13"/>
      <c r="B43" s="13"/>
    </row>
    <row r="44">
      <c r="A44" s="13"/>
      <c r="B44" s="13"/>
    </row>
    <row r="45">
      <c r="A45" s="13"/>
      <c r="B45" s="13"/>
    </row>
    <row r="46">
      <c r="A46" s="13"/>
      <c r="B46" s="13"/>
    </row>
    <row r="47">
      <c r="A47" s="13"/>
      <c r="B47" s="13"/>
    </row>
    <row r="48">
      <c r="A48" s="13"/>
      <c r="B48" s="13"/>
    </row>
    <row r="49">
      <c r="A49" s="13"/>
      <c r="B49" s="13"/>
    </row>
    <row r="50">
      <c r="A50" s="13"/>
      <c r="B50" s="13"/>
    </row>
    <row r="51">
      <c r="A51" s="13"/>
      <c r="B51" s="13"/>
    </row>
    <row r="52">
      <c r="A52" s="13"/>
      <c r="B52" s="13"/>
    </row>
    <row r="53">
      <c r="A53" s="13"/>
      <c r="B53" s="13"/>
    </row>
    <row r="54">
      <c r="A54" s="13"/>
      <c r="B54" s="13"/>
    </row>
    <row r="55">
      <c r="A55" s="13"/>
      <c r="B55" s="13"/>
    </row>
    <row r="56">
      <c r="A56" s="13"/>
      <c r="B56" s="13"/>
    </row>
    <row r="57">
      <c r="A57" s="13"/>
      <c r="B57" s="13"/>
    </row>
    <row r="58">
      <c r="A58" s="13"/>
      <c r="B58" s="13"/>
    </row>
    <row r="59">
      <c r="A59" s="13"/>
      <c r="B59" s="13"/>
    </row>
    <row r="60">
      <c r="A60" s="13"/>
      <c r="B60" s="13"/>
    </row>
    <row r="61">
      <c r="A61" s="13"/>
      <c r="B61" s="13"/>
    </row>
    <row r="62">
      <c r="A62" s="13"/>
      <c r="B62" s="13"/>
    </row>
    <row r="63">
      <c r="A63" s="13"/>
      <c r="B63" s="13"/>
    </row>
    <row r="64">
      <c r="A64" s="13"/>
      <c r="B64" s="13"/>
    </row>
    <row r="65">
      <c r="A65" s="13"/>
      <c r="B65" s="13"/>
    </row>
    <row r="66">
      <c r="A66" s="13"/>
      <c r="B66" s="13"/>
    </row>
    <row r="67">
      <c r="A67" s="13"/>
      <c r="B67" s="13"/>
    </row>
    <row r="68">
      <c r="A68" s="13"/>
      <c r="B68" s="13"/>
    </row>
    <row r="69">
      <c r="A69" s="13"/>
      <c r="B69" s="13"/>
    </row>
    <row r="70">
      <c r="A70" s="13"/>
      <c r="B70" s="13"/>
    </row>
    <row r="71">
      <c r="A71" s="13"/>
      <c r="B71" s="13"/>
    </row>
    <row r="72">
      <c r="A72" s="13"/>
      <c r="B72" s="13"/>
    </row>
    <row r="73">
      <c r="A73" s="13"/>
      <c r="B73" s="13"/>
    </row>
    <row r="74">
      <c r="A74" s="13"/>
      <c r="B74" s="13"/>
    </row>
    <row r="75">
      <c r="A75" s="13"/>
      <c r="B75" s="13"/>
    </row>
    <row r="76">
      <c r="A76" s="13"/>
      <c r="B76" s="13"/>
    </row>
    <row r="77">
      <c r="A77" s="13"/>
      <c r="B77" s="13"/>
    </row>
    <row r="78">
      <c r="A78" s="13"/>
      <c r="B78" s="13"/>
    </row>
    <row r="79">
      <c r="A79" s="13"/>
      <c r="B79" s="13"/>
    </row>
    <row r="80">
      <c r="A80" s="13"/>
      <c r="B80" s="13"/>
    </row>
    <row r="81">
      <c r="A81" s="13"/>
      <c r="B81" s="13"/>
    </row>
    <row r="82">
      <c r="A82" s="13"/>
      <c r="B82" s="13"/>
    </row>
    <row r="83">
      <c r="A83" s="13"/>
      <c r="B83" s="13"/>
    </row>
    <row r="84">
      <c r="A84" s="13"/>
      <c r="B84" s="13"/>
    </row>
    <row r="85">
      <c r="A85" s="13"/>
      <c r="B85" s="13"/>
    </row>
    <row r="86">
      <c r="A86" s="13"/>
      <c r="B86" s="13"/>
    </row>
    <row r="87">
      <c r="A87" s="13"/>
      <c r="B87" s="13"/>
    </row>
    <row r="88">
      <c r="A88" s="13"/>
      <c r="B88" s="13"/>
    </row>
    <row r="89">
      <c r="A89" s="13"/>
      <c r="B89" s="13"/>
    </row>
    <row r="90">
      <c r="A90" s="13"/>
      <c r="B90" s="13"/>
    </row>
    <row r="91">
      <c r="A91" s="13"/>
      <c r="B91" s="13"/>
    </row>
    <row r="92">
      <c r="A92" s="13"/>
      <c r="B92" s="13"/>
    </row>
    <row r="93">
      <c r="A93" s="13"/>
      <c r="B93" s="13"/>
    </row>
    <row r="94">
      <c r="A94" s="13"/>
      <c r="B94" s="13"/>
    </row>
    <row r="95">
      <c r="A95" s="13"/>
      <c r="B95" s="13"/>
    </row>
    <row r="96">
      <c r="A96" s="13"/>
      <c r="B96" s="13"/>
    </row>
    <row r="97">
      <c r="A97" s="13"/>
      <c r="B97" s="13"/>
    </row>
    <row r="98">
      <c r="A98" s="13"/>
      <c r="B98" s="13"/>
    </row>
    <row r="99">
      <c r="A99" s="13"/>
      <c r="B99" s="13"/>
    </row>
    <row r="100">
      <c r="A100" s="13"/>
      <c r="B100" s="13"/>
    </row>
    <row r="101">
      <c r="A101" s="13"/>
      <c r="B101" s="13"/>
    </row>
    <row r="102">
      <c r="A102" s="13"/>
      <c r="B102" s="13"/>
    </row>
    <row r="103">
      <c r="A103" s="13"/>
      <c r="B103" s="13"/>
    </row>
    <row r="104">
      <c r="A104" s="13"/>
      <c r="B104" s="13"/>
    </row>
    <row r="105">
      <c r="A105" s="13"/>
      <c r="B105" s="13"/>
    </row>
    <row r="106">
      <c r="A106" s="13"/>
      <c r="B106" s="13"/>
    </row>
    <row r="107">
      <c r="A107" s="13"/>
      <c r="B107" s="13"/>
    </row>
    <row r="108">
      <c r="A108" s="13"/>
      <c r="B108" s="13"/>
    </row>
    <row r="109">
      <c r="A109" s="13"/>
      <c r="B109" s="13"/>
    </row>
    <row r="110">
      <c r="A110" s="13"/>
      <c r="B110" s="13"/>
    </row>
    <row r="111">
      <c r="A111" s="13"/>
      <c r="B111" s="13"/>
    </row>
    <row r="112">
      <c r="A112" s="13"/>
      <c r="B112" s="13"/>
    </row>
    <row r="113">
      <c r="A113" s="13"/>
      <c r="B113" s="13"/>
    </row>
    <row r="114">
      <c r="A114" s="13"/>
      <c r="B114" s="13"/>
    </row>
    <row r="115">
      <c r="A115" s="13"/>
      <c r="B115" s="13"/>
    </row>
    <row r="116">
      <c r="A116" s="13"/>
      <c r="B116" s="13"/>
    </row>
    <row r="117">
      <c r="A117" s="13"/>
      <c r="B117" s="13"/>
    </row>
    <row r="118">
      <c r="A118" s="13"/>
      <c r="B118" s="13"/>
    </row>
    <row r="119">
      <c r="A119" s="13"/>
      <c r="B119" s="13"/>
    </row>
    <row r="120">
      <c r="A120" s="13"/>
      <c r="B120" s="13"/>
    </row>
    <row r="121">
      <c r="A121" s="13"/>
      <c r="B121" s="13"/>
    </row>
    <row r="122">
      <c r="A122" s="13"/>
      <c r="B122" s="13"/>
    </row>
    <row r="123">
      <c r="A123" s="13"/>
      <c r="B123" s="13"/>
    </row>
    <row r="124">
      <c r="A124" s="13"/>
      <c r="B124" s="13"/>
    </row>
    <row r="125">
      <c r="A125" s="13"/>
      <c r="B125" s="13"/>
    </row>
    <row r="126">
      <c r="A126" s="13"/>
      <c r="B126" s="13"/>
    </row>
    <row r="127">
      <c r="A127" s="13"/>
      <c r="B127" s="13"/>
    </row>
    <row r="128">
      <c r="A128" s="13"/>
      <c r="B128" s="13"/>
    </row>
    <row r="129">
      <c r="A129" s="13"/>
      <c r="B129" s="13"/>
    </row>
    <row r="130">
      <c r="A130" s="13"/>
      <c r="B130" s="13"/>
    </row>
    <row r="131">
      <c r="A131" s="13"/>
      <c r="B131" s="13"/>
    </row>
    <row r="132">
      <c r="A132" s="13"/>
      <c r="B132" s="13"/>
    </row>
    <row r="133">
      <c r="A133" s="13"/>
      <c r="B133" s="13"/>
    </row>
    <row r="134">
      <c r="A134" s="13"/>
      <c r="B134" s="13"/>
    </row>
    <row r="135">
      <c r="A135" s="13"/>
      <c r="B135" s="13"/>
    </row>
    <row r="136">
      <c r="A136" s="13"/>
      <c r="B136" s="13"/>
    </row>
    <row r="137">
      <c r="A137" s="13"/>
      <c r="B137" s="13"/>
    </row>
    <row r="138">
      <c r="A138" s="13"/>
      <c r="B138" s="13"/>
    </row>
    <row r="139">
      <c r="A139" s="13"/>
      <c r="B139" s="13"/>
    </row>
    <row r="140">
      <c r="A140" s="13"/>
      <c r="B140" s="13"/>
    </row>
    <row r="141">
      <c r="A141" s="13"/>
      <c r="B141" s="13"/>
    </row>
    <row r="142">
      <c r="A142" s="13"/>
      <c r="B142" s="13"/>
    </row>
    <row r="143">
      <c r="A143" s="13"/>
      <c r="B143" s="13"/>
    </row>
    <row r="144">
      <c r="A144" s="13"/>
      <c r="B144" s="13"/>
    </row>
    <row r="145">
      <c r="A145" s="13"/>
      <c r="B145" s="13"/>
    </row>
    <row r="146">
      <c r="A146" s="13"/>
      <c r="B146" s="13"/>
    </row>
    <row r="147">
      <c r="A147" s="13"/>
      <c r="B147" s="13"/>
    </row>
    <row r="148">
      <c r="A148" s="13"/>
      <c r="B148" s="13"/>
    </row>
    <row r="149">
      <c r="A149" s="13"/>
      <c r="B149" s="13"/>
    </row>
    <row r="150">
      <c r="A150" s="13"/>
      <c r="B150" s="13"/>
    </row>
    <row r="151">
      <c r="A151" s="13"/>
      <c r="B151" s="13"/>
    </row>
    <row r="152">
      <c r="A152" s="13"/>
      <c r="B152" s="13"/>
    </row>
    <row r="153">
      <c r="A153" s="13"/>
      <c r="B153" s="13"/>
    </row>
    <row r="154">
      <c r="A154" s="13"/>
      <c r="B154" s="13"/>
    </row>
    <row r="155">
      <c r="A155" s="13"/>
      <c r="B155" s="13"/>
    </row>
    <row r="156">
      <c r="A156" s="13"/>
      <c r="B156" s="13"/>
    </row>
    <row r="157">
      <c r="A157" s="13"/>
      <c r="B157" s="13"/>
    </row>
    <row r="158">
      <c r="A158" s="13"/>
      <c r="B158" s="13"/>
    </row>
    <row r="159">
      <c r="A159" s="13"/>
      <c r="B159" s="13"/>
    </row>
    <row r="160">
      <c r="A160" s="13"/>
      <c r="B160" s="13"/>
    </row>
    <row r="161">
      <c r="A161" s="13"/>
      <c r="B161" s="13"/>
    </row>
    <row r="162">
      <c r="A162" s="13"/>
      <c r="B162" s="13"/>
    </row>
    <row r="163">
      <c r="A163" s="13"/>
      <c r="B163" s="13"/>
    </row>
    <row r="164">
      <c r="A164" s="13"/>
      <c r="B164" s="13"/>
    </row>
    <row r="165">
      <c r="A165" s="13"/>
      <c r="B165" s="13"/>
    </row>
    <row r="166">
      <c r="A166" s="13"/>
      <c r="B166" s="13"/>
    </row>
    <row r="167">
      <c r="A167" s="13"/>
      <c r="B167" s="13"/>
    </row>
    <row r="168">
      <c r="A168" s="13"/>
      <c r="B168" s="13"/>
    </row>
    <row r="169">
      <c r="A169" s="13"/>
      <c r="B169" s="13"/>
    </row>
    <row r="170">
      <c r="A170" s="13"/>
      <c r="B170" s="13"/>
    </row>
    <row r="171">
      <c r="A171" s="13"/>
      <c r="B171" s="13"/>
    </row>
    <row r="172">
      <c r="A172" s="13"/>
      <c r="B172" s="13"/>
    </row>
    <row r="173">
      <c r="A173" s="13"/>
      <c r="B173" s="13"/>
    </row>
    <row r="174">
      <c r="A174" s="13"/>
      <c r="B174" s="13"/>
    </row>
    <row r="175">
      <c r="A175" s="13"/>
      <c r="B175" s="13"/>
    </row>
    <row r="176">
      <c r="A176" s="13"/>
      <c r="B176" s="13"/>
    </row>
    <row r="177">
      <c r="A177" s="13"/>
      <c r="B177" s="13"/>
    </row>
    <row r="178">
      <c r="A178" s="13"/>
      <c r="B178" s="13"/>
    </row>
    <row r="179">
      <c r="A179" s="13"/>
      <c r="B179" s="13"/>
    </row>
    <row r="180">
      <c r="A180" s="13"/>
      <c r="B180" s="13"/>
    </row>
    <row r="181">
      <c r="A181" s="13"/>
      <c r="B181" s="13"/>
    </row>
    <row r="182">
      <c r="A182" s="13"/>
      <c r="B182" s="13"/>
    </row>
    <row r="183">
      <c r="A183" s="13"/>
      <c r="B183" s="13"/>
    </row>
    <row r="184">
      <c r="A184" s="13"/>
      <c r="B184" s="13"/>
    </row>
    <row r="185">
      <c r="A185" s="13"/>
      <c r="B185" s="13"/>
    </row>
    <row r="186">
      <c r="A186" s="13"/>
      <c r="B186" s="13"/>
    </row>
    <row r="187">
      <c r="A187" s="13"/>
      <c r="B187" s="13"/>
    </row>
    <row r="188">
      <c r="A188" s="13"/>
      <c r="B188" s="13"/>
    </row>
    <row r="189">
      <c r="A189" s="13"/>
      <c r="B189" s="13"/>
    </row>
    <row r="190">
      <c r="A190" s="13"/>
      <c r="B190" s="13"/>
    </row>
    <row r="191">
      <c r="A191" s="13"/>
      <c r="B191" s="13"/>
    </row>
    <row r="192">
      <c r="A192" s="13"/>
      <c r="B192" s="13"/>
    </row>
    <row r="193">
      <c r="A193" s="13"/>
      <c r="B193" s="13"/>
    </row>
    <row r="194">
      <c r="A194" s="13"/>
      <c r="B194" s="13"/>
    </row>
    <row r="195">
      <c r="A195" s="13"/>
      <c r="B195" s="13"/>
    </row>
    <row r="196">
      <c r="A196" s="13"/>
      <c r="B196" s="13"/>
    </row>
    <row r="197">
      <c r="A197" s="13"/>
      <c r="B197" s="13"/>
    </row>
    <row r="198">
      <c r="A198" s="13"/>
      <c r="B198" s="13"/>
    </row>
    <row r="199">
      <c r="A199" s="13"/>
      <c r="B199" s="13"/>
    </row>
    <row r="200">
      <c r="A200" s="13"/>
      <c r="B200" s="13"/>
    </row>
    <row r="201">
      <c r="A201" s="13"/>
      <c r="B201" s="13"/>
    </row>
    <row r="202">
      <c r="A202" s="13"/>
      <c r="B202" s="13"/>
    </row>
    <row r="203">
      <c r="A203" s="13"/>
      <c r="B203" s="13"/>
    </row>
    <row r="204">
      <c r="A204" s="13"/>
      <c r="B204" s="13"/>
    </row>
    <row r="205">
      <c r="A205" s="13"/>
      <c r="B205" s="13"/>
    </row>
    <row r="206">
      <c r="A206" s="13"/>
      <c r="B206" s="13"/>
    </row>
    <row r="207">
      <c r="A207" s="13"/>
      <c r="B207" s="13"/>
    </row>
    <row r="208">
      <c r="A208" s="13"/>
      <c r="B208" s="13"/>
    </row>
    <row r="209">
      <c r="A209" s="13"/>
      <c r="B209" s="13"/>
    </row>
    <row r="210">
      <c r="A210" s="13"/>
      <c r="B210" s="13"/>
    </row>
    <row r="211">
      <c r="A211" s="13"/>
      <c r="B211" s="13"/>
    </row>
    <row r="212">
      <c r="A212" s="13"/>
      <c r="B212" s="13"/>
    </row>
    <row r="213">
      <c r="A213" s="13"/>
      <c r="B213" s="13"/>
    </row>
    <row r="214">
      <c r="A214" s="13"/>
      <c r="B214" s="13"/>
    </row>
    <row r="215">
      <c r="A215" s="13"/>
      <c r="B215" s="13"/>
    </row>
    <row r="216">
      <c r="A216" s="13"/>
      <c r="B216" s="13"/>
    </row>
    <row r="217">
      <c r="A217" s="13"/>
      <c r="B217" s="13"/>
    </row>
    <row r="218">
      <c r="A218" s="13"/>
      <c r="B218" s="13"/>
    </row>
    <row r="219">
      <c r="A219" s="13"/>
      <c r="B219" s="13"/>
    </row>
    <row r="220">
      <c r="A220" s="13"/>
      <c r="B220" s="13"/>
    </row>
    <row r="221">
      <c r="A221" s="13"/>
      <c r="B221" s="13"/>
    </row>
    <row r="222">
      <c r="A222" s="13"/>
      <c r="B222" s="13"/>
    </row>
    <row r="223">
      <c r="A223" s="13"/>
      <c r="B223" s="13"/>
    </row>
    <row r="224">
      <c r="A224" s="13"/>
      <c r="B224" s="13"/>
    </row>
    <row r="225">
      <c r="A225" s="13"/>
      <c r="B225" s="13"/>
    </row>
    <row r="226">
      <c r="A226" s="13"/>
      <c r="B226" s="13"/>
    </row>
    <row r="227">
      <c r="A227" s="13"/>
      <c r="B227" s="13"/>
    </row>
    <row r="228">
      <c r="A228" s="13"/>
      <c r="B228" s="13"/>
    </row>
    <row r="229">
      <c r="A229" s="13"/>
      <c r="B229" s="13"/>
    </row>
    <row r="230">
      <c r="A230" s="13"/>
      <c r="B230" s="13"/>
    </row>
    <row r="231">
      <c r="A231" s="13"/>
      <c r="B231" s="13"/>
    </row>
    <row r="232">
      <c r="A232" s="13"/>
      <c r="B232" s="13"/>
    </row>
    <row r="233">
      <c r="A233" s="13"/>
      <c r="B233" s="13"/>
    </row>
    <row r="234">
      <c r="A234" s="13"/>
      <c r="B234" s="13"/>
    </row>
    <row r="235">
      <c r="A235" s="13"/>
      <c r="B235" s="13"/>
    </row>
    <row r="236">
      <c r="A236" s="13"/>
      <c r="B236" s="13"/>
    </row>
    <row r="237">
      <c r="A237" s="13"/>
      <c r="B237" s="13"/>
    </row>
    <row r="238">
      <c r="A238" s="13"/>
      <c r="B238" s="13"/>
    </row>
    <row r="239">
      <c r="A239" s="13"/>
      <c r="B239" s="13"/>
    </row>
    <row r="240">
      <c r="A240" s="13"/>
      <c r="B240" s="13"/>
    </row>
    <row r="241">
      <c r="A241" s="13"/>
      <c r="B241" s="13"/>
    </row>
    <row r="242">
      <c r="A242" s="13"/>
      <c r="B242" s="13"/>
    </row>
    <row r="243">
      <c r="A243" s="13"/>
      <c r="B243" s="13"/>
    </row>
    <row r="244">
      <c r="A244" s="13"/>
      <c r="B244" s="13"/>
    </row>
    <row r="245">
      <c r="A245" s="13"/>
      <c r="B245" s="13"/>
    </row>
    <row r="246">
      <c r="A246" s="13"/>
      <c r="B246" s="13"/>
    </row>
    <row r="247">
      <c r="A247" s="13"/>
      <c r="B247" s="13"/>
    </row>
    <row r="248">
      <c r="A248" s="13"/>
      <c r="B248" s="13"/>
    </row>
    <row r="249">
      <c r="A249" s="13"/>
      <c r="B249" s="13"/>
    </row>
    <row r="250">
      <c r="A250" s="13"/>
      <c r="B250" s="13"/>
    </row>
    <row r="251">
      <c r="A251" s="13"/>
      <c r="B251" s="13"/>
    </row>
    <row r="252">
      <c r="A252" s="13"/>
      <c r="B252" s="13"/>
    </row>
    <row r="253">
      <c r="A253" s="13"/>
      <c r="B253" s="13"/>
    </row>
    <row r="254">
      <c r="A254" s="13"/>
      <c r="B254" s="13"/>
    </row>
    <row r="255">
      <c r="A255" s="13"/>
      <c r="B255" s="13"/>
    </row>
    <row r="256">
      <c r="A256" s="13"/>
      <c r="B256" s="13"/>
    </row>
    <row r="257">
      <c r="A257" s="13"/>
      <c r="B257" s="13"/>
    </row>
    <row r="258">
      <c r="A258" s="13"/>
      <c r="B258" s="13"/>
    </row>
    <row r="259">
      <c r="A259" s="13"/>
      <c r="B259" s="13"/>
    </row>
    <row r="260">
      <c r="A260" s="13"/>
      <c r="B260" s="13"/>
    </row>
    <row r="261">
      <c r="A261" s="13"/>
      <c r="B261" s="13"/>
    </row>
    <row r="262">
      <c r="A262" s="13"/>
      <c r="B262" s="13"/>
    </row>
    <row r="263">
      <c r="A263" s="13"/>
      <c r="B263" s="13"/>
    </row>
    <row r="264">
      <c r="A264" s="13"/>
      <c r="B264" s="13"/>
    </row>
    <row r="265">
      <c r="A265" s="13"/>
      <c r="B265" s="13"/>
    </row>
    <row r="266">
      <c r="A266" s="13"/>
      <c r="B266" s="13"/>
    </row>
    <row r="267">
      <c r="A267" s="13"/>
      <c r="B267" s="13"/>
    </row>
    <row r="268">
      <c r="A268" s="13"/>
      <c r="B268" s="13"/>
    </row>
    <row r="269">
      <c r="A269" s="13"/>
      <c r="B269" s="13"/>
    </row>
    <row r="270">
      <c r="A270" s="13"/>
      <c r="B270" s="13"/>
    </row>
    <row r="271">
      <c r="A271" s="13"/>
      <c r="B271" s="13"/>
    </row>
    <row r="272">
      <c r="A272" s="13"/>
      <c r="B272" s="13"/>
    </row>
    <row r="273">
      <c r="A273" s="13"/>
      <c r="B273" s="13"/>
    </row>
    <row r="274">
      <c r="A274" s="13"/>
      <c r="B274" s="13"/>
    </row>
    <row r="275">
      <c r="A275" s="13"/>
      <c r="B275" s="13"/>
    </row>
    <row r="276">
      <c r="A276" s="13"/>
      <c r="B276" s="13"/>
    </row>
    <row r="277">
      <c r="A277" s="13"/>
      <c r="B277" s="13"/>
    </row>
    <row r="278">
      <c r="A278" s="13"/>
      <c r="B278" s="13"/>
    </row>
    <row r="279">
      <c r="A279" s="13"/>
      <c r="B279" s="13"/>
    </row>
    <row r="280">
      <c r="A280" s="13"/>
      <c r="B280" s="13"/>
    </row>
    <row r="281">
      <c r="A281" s="13"/>
      <c r="B281" s="13"/>
    </row>
    <row r="282">
      <c r="A282" s="13"/>
      <c r="B282" s="13"/>
    </row>
    <row r="283">
      <c r="A283" s="13"/>
      <c r="B283" s="13"/>
    </row>
    <row r="284">
      <c r="A284" s="13"/>
      <c r="B284" s="13"/>
    </row>
    <row r="285">
      <c r="A285" s="13"/>
      <c r="B285" s="13"/>
    </row>
    <row r="286">
      <c r="A286" s="13"/>
      <c r="B286" s="13"/>
    </row>
    <row r="287">
      <c r="A287" s="13"/>
      <c r="B287" s="13"/>
    </row>
    <row r="288">
      <c r="A288" s="13"/>
      <c r="B288" s="13"/>
    </row>
    <row r="289">
      <c r="A289" s="13"/>
      <c r="B289" s="13"/>
    </row>
    <row r="290">
      <c r="A290" s="13"/>
      <c r="B290" s="13"/>
    </row>
    <row r="291">
      <c r="A291" s="13"/>
      <c r="B291" s="13"/>
    </row>
    <row r="292">
      <c r="A292" s="13"/>
      <c r="B292" s="13"/>
    </row>
    <row r="293">
      <c r="A293" s="13"/>
      <c r="B293" s="13"/>
    </row>
    <row r="294">
      <c r="A294" s="13"/>
      <c r="B294" s="13"/>
    </row>
    <row r="295">
      <c r="A295" s="13"/>
      <c r="B295" s="13"/>
    </row>
    <row r="296">
      <c r="A296" s="13"/>
      <c r="B296" s="13"/>
    </row>
    <row r="297">
      <c r="A297" s="13"/>
      <c r="B297" s="13"/>
    </row>
    <row r="298">
      <c r="A298" s="13"/>
      <c r="B298" s="13"/>
    </row>
    <row r="299">
      <c r="A299" s="13"/>
      <c r="B299" s="13"/>
    </row>
    <row r="300">
      <c r="A300" s="13"/>
      <c r="B300" s="13"/>
    </row>
    <row r="301">
      <c r="A301" s="13"/>
      <c r="B301" s="13"/>
    </row>
    <row r="302">
      <c r="A302" s="13"/>
      <c r="B302" s="13"/>
    </row>
    <row r="303">
      <c r="A303" s="13"/>
      <c r="B303" s="13"/>
    </row>
    <row r="304">
      <c r="A304" s="13"/>
      <c r="B304" s="13"/>
    </row>
    <row r="305">
      <c r="A305" s="13"/>
      <c r="B305" s="13"/>
    </row>
    <row r="306">
      <c r="A306" s="13"/>
      <c r="B306" s="13"/>
    </row>
    <row r="307">
      <c r="A307" s="13"/>
      <c r="B307" s="13"/>
    </row>
    <row r="308">
      <c r="A308" s="13"/>
      <c r="B308" s="13"/>
    </row>
    <row r="309">
      <c r="A309" s="13"/>
      <c r="B309" s="13"/>
    </row>
    <row r="310">
      <c r="A310" s="13"/>
      <c r="B310" s="13"/>
    </row>
    <row r="311">
      <c r="A311" s="13"/>
      <c r="B311" s="13"/>
    </row>
    <row r="312">
      <c r="A312" s="13"/>
      <c r="B312" s="13"/>
    </row>
    <row r="313">
      <c r="A313" s="13"/>
      <c r="B313" s="13"/>
    </row>
    <row r="314">
      <c r="A314" s="13"/>
      <c r="B314" s="13"/>
    </row>
    <row r="315">
      <c r="A315" s="13"/>
      <c r="B315" s="13"/>
    </row>
    <row r="316">
      <c r="A316" s="13"/>
      <c r="B316" s="13"/>
    </row>
    <row r="317">
      <c r="A317" s="13"/>
      <c r="B317" s="13"/>
    </row>
    <row r="318">
      <c r="A318" s="13"/>
      <c r="B318" s="13"/>
    </row>
    <row r="319">
      <c r="A319" s="13"/>
      <c r="B319" s="13"/>
    </row>
    <row r="320">
      <c r="A320" s="13"/>
      <c r="B320" s="13"/>
    </row>
    <row r="321">
      <c r="A321" s="13"/>
      <c r="B321" s="13"/>
    </row>
    <row r="322">
      <c r="A322" s="13"/>
      <c r="B322" s="13"/>
    </row>
    <row r="323">
      <c r="A323" s="13"/>
      <c r="B323" s="13"/>
    </row>
    <row r="324">
      <c r="A324" s="13"/>
      <c r="B324" s="13"/>
    </row>
    <row r="325">
      <c r="A325" s="13"/>
      <c r="B325" s="13"/>
    </row>
    <row r="326">
      <c r="A326" s="13"/>
      <c r="B326" s="13"/>
    </row>
    <row r="327">
      <c r="A327" s="13"/>
      <c r="B327" s="13"/>
    </row>
    <row r="328">
      <c r="A328" s="13"/>
      <c r="B328" s="13"/>
    </row>
    <row r="329">
      <c r="A329" s="13"/>
      <c r="B329" s="13"/>
    </row>
    <row r="330">
      <c r="A330" s="13"/>
      <c r="B330" s="13"/>
    </row>
    <row r="331">
      <c r="A331" s="13"/>
      <c r="B331" s="13"/>
    </row>
    <row r="332">
      <c r="A332" s="13"/>
      <c r="B332" s="13"/>
    </row>
    <row r="333">
      <c r="A333" s="13"/>
      <c r="B333" s="13"/>
    </row>
    <row r="334">
      <c r="A334" s="13"/>
      <c r="B334" s="13"/>
    </row>
    <row r="335">
      <c r="A335" s="13"/>
      <c r="B335" s="13"/>
    </row>
    <row r="336">
      <c r="A336" s="13"/>
      <c r="B336" s="13"/>
    </row>
    <row r="337">
      <c r="A337" s="13"/>
      <c r="B337" s="13"/>
    </row>
    <row r="338">
      <c r="A338" s="13"/>
      <c r="B338" s="13"/>
    </row>
    <row r="339">
      <c r="A339" s="13"/>
      <c r="B339" s="13"/>
    </row>
    <row r="340">
      <c r="A340" s="13"/>
      <c r="B340" s="13"/>
    </row>
    <row r="341">
      <c r="A341" s="13"/>
      <c r="B341" s="13"/>
    </row>
    <row r="342">
      <c r="A342" s="13"/>
      <c r="B342" s="13"/>
    </row>
    <row r="343">
      <c r="A343" s="13"/>
      <c r="B343" s="13"/>
    </row>
    <row r="344">
      <c r="A344" s="13"/>
      <c r="B344" s="13"/>
    </row>
    <row r="345">
      <c r="A345" s="13"/>
      <c r="B345" s="13"/>
    </row>
    <row r="346">
      <c r="A346" s="13"/>
      <c r="B346" s="13"/>
    </row>
    <row r="347">
      <c r="A347" s="13"/>
      <c r="B347" s="13"/>
    </row>
    <row r="348">
      <c r="A348" s="13"/>
      <c r="B348" s="13"/>
    </row>
    <row r="349">
      <c r="A349" s="13"/>
      <c r="B349" s="13"/>
    </row>
    <row r="350">
      <c r="A350" s="13"/>
      <c r="B350" s="13"/>
    </row>
    <row r="351">
      <c r="A351" s="13"/>
      <c r="B351" s="13"/>
    </row>
    <row r="352">
      <c r="A352" s="13"/>
      <c r="B352" s="13"/>
    </row>
    <row r="353">
      <c r="A353" s="13"/>
      <c r="B353" s="13"/>
    </row>
    <row r="354">
      <c r="A354" s="13"/>
      <c r="B354" s="13"/>
    </row>
    <row r="355">
      <c r="A355" s="13"/>
      <c r="B355" s="13"/>
    </row>
    <row r="356">
      <c r="A356" s="13"/>
      <c r="B356" s="13"/>
    </row>
    <row r="357">
      <c r="A357" s="13"/>
      <c r="B357" s="13"/>
    </row>
    <row r="358">
      <c r="A358" s="13"/>
      <c r="B358" s="13"/>
    </row>
    <row r="359">
      <c r="A359" s="13"/>
      <c r="B359" s="13"/>
    </row>
    <row r="360">
      <c r="A360" s="13"/>
      <c r="B360" s="13"/>
    </row>
    <row r="361">
      <c r="A361" s="13"/>
      <c r="B361" s="13"/>
    </row>
    <row r="362">
      <c r="A362" s="13"/>
      <c r="B362" s="13"/>
    </row>
    <row r="363">
      <c r="A363" s="13"/>
      <c r="B363" s="13"/>
    </row>
    <row r="364">
      <c r="A364" s="13"/>
      <c r="B364" s="13"/>
    </row>
    <row r="365">
      <c r="A365" s="13"/>
      <c r="B365" s="13"/>
    </row>
    <row r="366">
      <c r="A366" s="13"/>
      <c r="B366" s="13"/>
    </row>
    <row r="367">
      <c r="A367" s="13"/>
      <c r="B367" s="13"/>
    </row>
    <row r="368">
      <c r="A368" s="13"/>
      <c r="B368" s="13"/>
    </row>
    <row r="369">
      <c r="A369" s="13"/>
      <c r="B369" s="13"/>
    </row>
    <row r="370">
      <c r="A370" s="13"/>
      <c r="B370" s="13"/>
    </row>
    <row r="371">
      <c r="A371" s="13"/>
      <c r="B371" s="13"/>
    </row>
    <row r="372">
      <c r="A372" s="13"/>
      <c r="B372" s="13"/>
    </row>
    <row r="373">
      <c r="A373" s="13"/>
      <c r="B373" s="13"/>
    </row>
    <row r="374">
      <c r="A374" s="13"/>
      <c r="B374" s="13"/>
    </row>
    <row r="375">
      <c r="A375" s="13"/>
      <c r="B375" s="13"/>
    </row>
    <row r="376">
      <c r="A376" s="13"/>
      <c r="B376" s="13"/>
    </row>
    <row r="377">
      <c r="A377" s="13"/>
      <c r="B377" s="13"/>
    </row>
    <row r="378">
      <c r="A378" s="13"/>
      <c r="B378" s="13"/>
    </row>
    <row r="379">
      <c r="A379" s="13"/>
      <c r="B379" s="13"/>
    </row>
    <row r="380">
      <c r="A380" s="13"/>
      <c r="B380" s="13"/>
    </row>
    <row r="381">
      <c r="A381" s="13"/>
      <c r="B381" s="13"/>
    </row>
    <row r="382">
      <c r="A382" s="13"/>
      <c r="B382" s="13"/>
    </row>
    <row r="383">
      <c r="A383" s="13"/>
      <c r="B383" s="13"/>
    </row>
    <row r="384">
      <c r="A384" s="13"/>
      <c r="B384" s="13"/>
    </row>
    <row r="385">
      <c r="A385" s="13"/>
      <c r="B385" s="13"/>
    </row>
    <row r="386">
      <c r="A386" s="13"/>
      <c r="B386" s="13"/>
    </row>
    <row r="387">
      <c r="A387" s="13"/>
      <c r="B387" s="13"/>
    </row>
    <row r="388">
      <c r="A388" s="13"/>
      <c r="B388" s="13"/>
    </row>
    <row r="389">
      <c r="A389" s="13"/>
      <c r="B389" s="13"/>
    </row>
    <row r="390">
      <c r="A390" s="13"/>
      <c r="B390" s="13"/>
    </row>
    <row r="391">
      <c r="A391" s="13"/>
      <c r="B391" s="13"/>
    </row>
    <row r="392">
      <c r="A392" s="13"/>
      <c r="B392" s="13"/>
    </row>
    <row r="393">
      <c r="A393" s="13"/>
      <c r="B393" s="13"/>
    </row>
    <row r="394">
      <c r="A394" s="13"/>
      <c r="B394" s="13"/>
    </row>
    <row r="395">
      <c r="A395" s="13"/>
      <c r="B395" s="13"/>
    </row>
    <row r="396">
      <c r="A396" s="13"/>
      <c r="B396" s="13"/>
    </row>
    <row r="397">
      <c r="A397" s="13"/>
      <c r="B397" s="13"/>
    </row>
    <row r="398">
      <c r="A398" s="13"/>
      <c r="B398" s="13"/>
    </row>
    <row r="399">
      <c r="A399" s="13"/>
      <c r="B399" s="13"/>
    </row>
    <row r="400">
      <c r="A400" s="13"/>
      <c r="B400" s="13"/>
    </row>
    <row r="401">
      <c r="A401" s="13"/>
      <c r="B401" s="13"/>
    </row>
    <row r="402">
      <c r="A402" s="13"/>
      <c r="B402" s="13"/>
    </row>
    <row r="403">
      <c r="A403" s="13"/>
      <c r="B403" s="13"/>
    </row>
    <row r="404">
      <c r="A404" s="13"/>
      <c r="B404" s="13"/>
    </row>
    <row r="405">
      <c r="A405" s="13"/>
      <c r="B405" s="13"/>
    </row>
    <row r="406">
      <c r="A406" s="13"/>
      <c r="B406" s="13"/>
    </row>
    <row r="407">
      <c r="A407" s="13"/>
      <c r="B407" s="13"/>
    </row>
    <row r="408">
      <c r="A408" s="13"/>
      <c r="B408" s="13"/>
    </row>
    <row r="409">
      <c r="A409" s="13"/>
      <c r="B409" s="13"/>
    </row>
    <row r="410">
      <c r="A410" s="13"/>
      <c r="B410" s="13"/>
    </row>
    <row r="411">
      <c r="A411" s="13"/>
      <c r="B411" s="13"/>
    </row>
    <row r="412">
      <c r="A412" s="13"/>
      <c r="B412" s="13"/>
    </row>
    <row r="413">
      <c r="A413" s="13"/>
      <c r="B413" s="13"/>
    </row>
    <row r="414">
      <c r="A414" s="13"/>
      <c r="B414" s="13"/>
    </row>
    <row r="415">
      <c r="A415" s="13"/>
      <c r="B415" s="13"/>
    </row>
    <row r="416">
      <c r="A416" s="13"/>
      <c r="B416" s="13"/>
    </row>
    <row r="417">
      <c r="A417" s="13"/>
      <c r="B417" s="13"/>
    </row>
    <row r="418">
      <c r="A418" s="13"/>
      <c r="B418" s="13"/>
    </row>
    <row r="419">
      <c r="A419" s="13"/>
      <c r="B419" s="13"/>
    </row>
    <row r="420">
      <c r="A420" s="13"/>
      <c r="B420" s="13"/>
    </row>
    <row r="421">
      <c r="A421" s="13"/>
      <c r="B421" s="13"/>
    </row>
    <row r="422">
      <c r="A422" s="13"/>
      <c r="B422" s="13"/>
    </row>
    <row r="423">
      <c r="A423" s="13"/>
      <c r="B423" s="13"/>
    </row>
    <row r="424">
      <c r="A424" s="13"/>
      <c r="B424" s="13"/>
    </row>
    <row r="425">
      <c r="A425" s="13"/>
      <c r="B425" s="13"/>
    </row>
    <row r="426">
      <c r="A426" s="13"/>
      <c r="B426" s="13"/>
    </row>
    <row r="427">
      <c r="A427" s="13"/>
      <c r="B427" s="13"/>
    </row>
    <row r="428">
      <c r="A428" s="13"/>
      <c r="B428" s="13"/>
    </row>
    <row r="429">
      <c r="A429" s="13"/>
      <c r="B429" s="13"/>
    </row>
    <row r="430">
      <c r="A430" s="13"/>
      <c r="B430" s="13"/>
    </row>
    <row r="431">
      <c r="A431" s="13"/>
      <c r="B431" s="13"/>
    </row>
    <row r="432">
      <c r="A432" s="13"/>
      <c r="B432" s="13"/>
    </row>
    <row r="433">
      <c r="A433" s="13"/>
      <c r="B433" s="13"/>
    </row>
    <row r="434">
      <c r="A434" s="13"/>
      <c r="B434" s="13"/>
    </row>
    <row r="435">
      <c r="A435" s="13"/>
      <c r="B435" s="13"/>
    </row>
    <row r="436">
      <c r="A436" s="13"/>
      <c r="B436" s="13"/>
    </row>
    <row r="437">
      <c r="A437" s="13"/>
      <c r="B437" s="13"/>
    </row>
    <row r="438">
      <c r="A438" s="13"/>
      <c r="B438" s="13"/>
    </row>
    <row r="439">
      <c r="A439" s="13"/>
      <c r="B439" s="13"/>
    </row>
    <row r="440">
      <c r="A440" s="13"/>
      <c r="B440" s="13"/>
    </row>
    <row r="441">
      <c r="A441" s="13"/>
      <c r="B441" s="13"/>
    </row>
    <row r="442">
      <c r="A442" s="13"/>
      <c r="B442" s="13"/>
    </row>
    <row r="443">
      <c r="A443" s="13"/>
      <c r="B443" s="13"/>
    </row>
    <row r="444">
      <c r="A444" s="13"/>
      <c r="B444" s="13"/>
    </row>
    <row r="445">
      <c r="A445" s="13"/>
      <c r="B445" s="13"/>
    </row>
    <row r="446">
      <c r="A446" s="13"/>
      <c r="B446" s="13"/>
    </row>
    <row r="447">
      <c r="A447" s="13"/>
      <c r="B447" s="13"/>
    </row>
    <row r="448">
      <c r="A448" s="13"/>
      <c r="B448" s="13"/>
    </row>
    <row r="449">
      <c r="A449" s="13"/>
      <c r="B449" s="13"/>
    </row>
    <row r="450">
      <c r="A450" s="13"/>
      <c r="B450" s="13"/>
    </row>
    <row r="451">
      <c r="A451" s="13"/>
      <c r="B451" s="13"/>
    </row>
    <row r="452">
      <c r="A452" s="13"/>
      <c r="B452" s="13"/>
    </row>
    <row r="453">
      <c r="A453" s="13"/>
      <c r="B453" s="13"/>
    </row>
    <row r="454">
      <c r="A454" s="13"/>
      <c r="B454" s="13"/>
    </row>
    <row r="455">
      <c r="A455" s="13"/>
      <c r="B455" s="13"/>
    </row>
    <row r="456">
      <c r="A456" s="13"/>
      <c r="B456" s="13"/>
    </row>
    <row r="457">
      <c r="A457" s="13"/>
      <c r="B457" s="13"/>
    </row>
    <row r="458">
      <c r="A458" s="13"/>
      <c r="B458" s="13"/>
    </row>
    <row r="459">
      <c r="A459" s="13"/>
      <c r="B459" s="13"/>
    </row>
    <row r="460">
      <c r="A460" s="13"/>
      <c r="B460" s="13"/>
    </row>
    <row r="461">
      <c r="A461" s="13"/>
      <c r="B461" s="13"/>
    </row>
    <row r="462">
      <c r="A462" s="13"/>
      <c r="B462" s="13"/>
    </row>
    <row r="463">
      <c r="A463" s="13"/>
      <c r="B463" s="13"/>
    </row>
    <row r="464">
      <c r="A464" s="13"/>
      <c r="B464" s="13"/>
    </row>
    <row r="465">
      <c r="A465" s="13"/>
      <c r="B465" s="13"/>
    </row>
    <row r="466">
      <c r="A466" s="13"/>
      <c r="B466" s="13"/>
    </row>
    <row r="467">
      <c r="A467" s="13"/>
      <c r="B467" s="13"/>
    </row>
    <row r="468">
      <c r="A468" s="13"/>
      <c r="B468" s="13"/>
    </row>
    <row r="469">
      <c r="A469" s="13"/>
      <c r="B469" s="13"/>
    </row>
    <row r="470">
      <c r="A470" s="13"/>
      <c r="B470" s="13"/>
    </row>
    <row r="471">
      <c r="A471" s="13"/>
      <c r="B471" s="13"/>
    </row>
    <row r="472">
      <c r="A472" s="13"/>
      <c r="B472" s="13"/>
    </row>
    <row r="473">
      <c r="A473" s="13"/>
      <c r="B473" s="13"/>
    </row>
    <row r="474">
      <c r="A474" s="13"/>
      <c r="B474" s="13"/>
    </row>
    <row r="475">
      <c r="A475" s="13"/>
      <c r="B475" s="13"/>
    </row>
    <row r="476">
      <c r="A476" s="13"/>
      <c r="B476" s="13"/>
    </row>
    <row r="477">
      <c r="A477" s="13"/>
      <c r="B477" s="13"/>
    </row>
    <row r="478">
      <c r="A478" s="13"/>
      <c r="B478" s="13"/>
    </row>
    <row r="479">
      <c r="A479" s="13"/>
      <c r="B479" s="13"/>
    </row>
    <row r="480">
      <c r="A480" s="13"/>
      <c r="B480" s="13"/>
    </row>
    <row r="481">
      <c r="A481" s="13"/>
      <c r="B481" s="13"/>
    </row>
    <row r="482">
      <c r="A482" s="13"/>
      <c r="B482" s="13"/>
    </row>
    <row r="483">
      <c r="A483" s="13"/>
      <c r="B483" s="13"/>
    </row>
    <row r="484">
      <c r="A484" s="13"/>
      <c r="B484" s="13"/>
    </row>
    <row r="485">
      <c r="A485" s="13"/>
      <c r="B485" s="13"/>
    </row>
    <row r="486">
      <c r="A486" s="13"/>
      <c r="B486" s="13"/>
    </row>
    <row r="487">
      <c r="A487" s="13"/>
      <c r="B487" s="13"/>
    </row>
    <row r="488">
      <c r="A488" s="13"/>
      <c r="B488" s="13"/>
    </row>
    <row r="489">
      <c r="A489" s="13"/>
      <c r="B489" s="13"/>
    </row>
    <row r="490">
      <c r="A490" s="13"/>
      <c r="B490" s="13"/>
    </row>
    <row r="491">
      <c r="A491" s="13"/>
      <c r="B491" s="13"/>
    </row>
    <row r="492">
      <c r="A492" s="13"/>
      <c r="B492" s="13"/>
    </row>
    <row r="493">
      <c r="A493" s="13"/>
      <c r="B493" s="13"/>
    </row>
    <row r="494">
      <c r="A494" s="13"/>
      <c r="B494" s="13"/>
    </row>
    <row r="495">
      <c r="A495" s="13"/>
      <c r="B495" s="13"/>
    </row>
    <row r="496">
      <c r="A496" s="13"/>
      <c r="B496" s="13"/>
    </row>
    <row r="497">
      <c r="A497" s="13"/>
      <c r="B497" s="13"/>
    </row>
    <row r="498">
      <c r="A498" s="13"/>
      <c r="B498" s="13"/>
    </row>
    <row r="499">
      <c r="A499" s="13"/>
      <c r="B499" s="13"/>
    </row>
    <row r="500">
      <c r="A500" s="13"/>
      <c r="B500" s="13"/>
    </row>
    <row r="501">
      <c r="A501" s="13"/>
      <c r="B501" s="13"/>
    </row>
    <row r="502">
      <c r="A502" s="13"/>
      <c r="B502" s="13"/>
    </row>
    <row r="503">
      <c r="A503" s="13"/>
      <c r="B503" s="13"/>
    </row>
    <row r="504">
      <c r="A504" s="13"/>
      <c r="B504" s="13"/>
    </row>
    <row r="505">
      <c r="A505" s="13"/>
      <c r="B505" s="13"/>
    </row>
    <row r="506">
      <c r="A506" s="13"/>
      <c r="B506" s="13"/>
    </row>
    <row r="507">
      <c r="A507" s="13"/>
      <c r="B507" s="13"/>
    </row>
    <row r="508">
      <c r="A508" s="13"/>
      <c r="B508" s="13"/>
    </row>
    <row r="509">
      <c r="A509" s="13"/>
      <c r="B509" s="13"/>
    </row>
    <row r="510">
      <c r="A510" s="13"/>
      <c r="B510" s="13"/>
    </row>
    <row r="511">
      <c r="A511" s="13"/>
      <c r="B511" s="13"/>
    </row>
    <row r="512">
      <c r="A512" s="13"/>
      <c r="B512" s="13"/>
    </row>
    <row r="513">
      <c r="A513" s="13"/>
      <c r="B513" s="13"/>
    </row>
    <row r="514">
      <c r="A514" s="13"/>
      <c r="B514" s="13"/>
    </row>
    <row r="515">
      <c r="A515" s="13"/>
      <c r="B515" s="13"/>
    </row>
    <row r="516">
      <c r="A516" s="13"/>
      <c r="B516" s="13"/>
    </row>
    <row r="517">
      <c r="A517" s="13"/>
      <c r="B517" s="13"/>
    </row>
    <row r="518">
      <c r="A518" s="13"/>
      <c r="B518" s="13"/>
    </row>
    <row r="519">
      <c r="A519" s="13"/>
      <c r="B519" s="13"/>
    </row>
    <row r="520">
      <c r="A520" s="13"/>
      <c r="B520" s="13"/>
    </row>
    <row r="521">
      <c r="A521" s="13"/>
      <c r="B521" s="13"/>
    </row>
    <row r="522">
      <c r="A522" s="13"/>
      <c r="B522" s="13"/>
    </row>
    <row r="523">
      <c r="A523" s="13"/>
      <c r="B523" s="13"/>
    </row>
    <row r="524">
      <c r="A524" s="13"/>
      <c r="B524" s="13"/>
    </row>
    <row r="525">
      <c r="A525" s="13"/>
      <c r="B525" s="13"/>
    </row>
    <row r="526">
      <c r="A526" s="13"/>
      <c r="B526" s="13"/>
    </row>
    <row r="527">
      <c r="A527" s="13"/>
      <c r="B527" s="13"/>
    </row>
    <row r="528">
      <c r="A528" s="13"/>
      <c r="B528" s="13"/>
    </row>
    <row r="529">
      <c r="A529" s="13"/>
      <c r="B529" s="13"/>
    </row>
    <row r="530">
      <c r="A530" s="13"/>
      <c r="B530" s="13"/>
    </row>
    <row r="531">
      <c r="A531" s="13"/>
      <c r="B531" s="13"/>
    </row>
    <row r="532">
      <c r="A532" s="13"/>
      <c r="B532" s="13"/>
    </row>
    <row r="533">
      <c r="A533" s="13"/>
      <c r="B533" s="13"/>
    </row>
    <row r="534">
      <c r="A534" s="13"/>
      <c r="B534" s="13"/>
    </row>
    <row r="535">
      <c r="A535" s="13"/>
      <c r="B535" s="13"/>
    </row>
    <row r="536">
      <c r="A536" s="13"/>
      <c r="B536" s="13"/>
    </row>
    <row r="537">
      <c r="A537" s="13"/>
      <c r="B537" s="13"/>
    </row>
    <row r="538">
      <c r="A538" s="13"/>
      <c r="B538" s="13"/>
    </row>
    <row r="539">
      <c r="A539" s="13"/>
      <c r="B539" s="13"/>
    </row>
    <row r="540">
      <c r="A540" s="13"/>
      <c r="B540" s="13"/>
    </row>
    <row r="541">
      <c r="A541" s="13"/>
      <c r="B541" s="13"/>
    </row>
    <row r="542">
      <c r="A542" s="13"/>
      <c r="B542" s="13"/>
    </row>
    <row r="543">
      <c r="A543" s="13"/>
      <c r="B543" s="13"/>
    </row>
    <row r="544">
      <c r="A544" s="13"/>
      <c r="B544" s="13"/>
    </row>
    <row r="545">
      <c r="A545" s="13"/>
      <c r="B545" s="13"/>
    </row>
    <row r="546">
      <c r="A546" s="13"/>
      <c r="B546" s="13"/>
    </row>
    <row r="547">
      <c r="A547" s="13"/>
      <c r="B547" s="13"/>
    </row>
    <row r="548">
      <c r="A548" s="13"/>
      <c r="B548" s="13"/>
    </row>
    <row r="549">
      <c r="A549" s="13"/>
      <c r="B549" s="13"/>
    </row>
    <row r="550">
      <c r="A550" s="13"/>
      <c r="B550" s="13"/>
    </row>
    <row r="551">
      <c r="A551" s="13"/>
      <c r="B551" s="13"/>
    </row>
    <row r="552">
      <c r="A552" s="13"/>
      <c r="B552" s="13"/>
    </row>
    <row r="553">
      <c r="A553" s="13"/>
      <c r="B553" s="13"/>
    </row>
    <row r="554">
      <c r="A554" s="13"/>
      <c r="B554" s="13"/>
    </row>
    <row r="555">
      <c r="A555" s="13"/>
      <c r="B555" s="13"/>
    </row>
    <row r="556">
      <c r="A556" s="13"/>
      <c r="B556" s="13"/>
    </row>
    <row r="557">
      <c r="A557" s="13"/>
      <c r="B557" s="13"/>
    </row>
    <row r="558">
      <c r="A558" s="13"/>
      <c r="B558" s="13"/>
    </row>
    <row r="559">
      <c r="A559" s="13"/>
      <c r="B559" s="13"/>
    </row>
    <row r="560">
      <c r="A560" s="13"/>
      <c r="B560" s="13"/>
    </row>
    <row r="561">
      <c r="A561" s="13"/>
      <c r="B561" s="13"/>
    </row>
    <row r="562">
      <c r="A562" s="13"/>
      <c r="B562" s="13"/>
    </row>
    <row r="563">
      <c r="A563" s="13"/>
      <c r="B563" s="13"/>
    </row>
    <row r="564">
      <c r="A564" s="13"/>
      <c r="B564" s="13"/>
    </row>
    <row r="565">
      <c r="A565" s="13"/>
      <c r="B565" s="13"/>
    </row>
    <row r="566">
      <c r="A566" s="13"/>
      <c r="B566" s="13"/>
    </row>
    <row r="567">
      <c r="A567" s="13"/>
      <c r="B567" s="13"/>
    </row>
    <row r="568">
      <c r="A568" s="13"/>
      <c r="B568" s="13"/>
    </row>
    <row r="569">
      <c r="A569" s="13"/>
      <c r="B569" s="13"/>
    </row>
    <row r="570">
      <c r="A570" s="13"/>
      <c r="B570" s="13"/>
    </row>
    <row r="571">
      <c r="A571" s="13"/>
      <c r="B571" s="13"/>
    </row>
    <row r="572">
      <c r="A572" s="13"/>
      <c r="B572" s="13"/>
    </row>
    <row r="573">
      <c r="A573" s="13"/>
      <c r="B573" s="13"/>
    </row>
    <row r="574">
      <c r="A574" s="13"/>
      <c r="B574" s="13"/>
    </row>
    <row r="575">
      <c r="A575" s="13"/>
      <c r="B575" s="13"/>
    </row>
    <row r="576">
      <c r="A576" s="13"/>
      <c r="B576" s="13"/>
    </row>
    <row r="577">
      <c r="A577" s="13"/>
      <c r="B577" s="13"/>
    </row>
    <row r="578">
      <c r="A578" s="13"/>
      <c r="B578" s="13"/>
    </row>
    <row r="579">
      <c r="A579" s="13"/>
      <c r="B579" s="13"/>
    </row>
    <row r="580">
      <c r="A580" s="13"/>
      <c r="B580" s="13"/>
    </row>
    <row r="581">
      <c r="A581" s="13"/>
      <c r="B581" s="13"/>
    </row>
    <row r="582">
      <c r="A582" s="13"/>
      <c r="B582" s="13"/>
    </row>
    <row r="583">
      <c r="A583" s="13"/>
      <c r="B583" s="13"/>
    </row>
    <row r="584">
      <c r="A584" s="13"/>
      <c r="B584" s="13"/>
    </row>
    <row r="585">
      <c r="A585" s="13"/>
      <c r="B585" s="13"/>
    </row>
    <row r="586">
      <c r="A586" s="13"/>
      <c r="B586" s="13"/>
    </row>
    <row r="587">
      <c r="A587" s="13"/>
      <c r="B587" s="13"/>
    </row>
    <row r="588">
      <c r="A588" s="13"/>
      <c r="B588" s="13"/>
    </row>
    <row r="589">
      <c r="A589" s="13"/>
      <c r="B589" s="13"/>
    </row>
    <row r="590">
      <c r="A590" s="13"/>
      <c r="B590" s="13"/>
    </row>
    <row r="591">
      <c r="A591" s="13"/>
      <c r="B591" s="13"/>
    </row>
    <row r="592">
      <c r="A592" s="13"/>
      <c r="B592" s="13"/>
    </row>
    <row r="593">
      <c r="A593" s="13"/>
      <c r="B593" s="13"/>
    </row>
    <row r="594">
      <c r="A594" s="13"/>
      <c r="B594" s="13"/>
    </row>
    <row r="595">
      <c r="A595" s="13"/>
      <c r="B595" s="13"/>
    </row>
    <row r="596">
      <c r="A596" s="13"/>
      <c r="B596" s="13"/>
    </row>
    <row r="597">
      <c r="A597" s="13"/>
      <c r="B597" s="13"/>
    </row>
    <row r="598">
      <c r="A598" s="13"/>
      <c r="B598" s="13"/>
    </row>
    <row r="599">
      <c r="A599" s="13"/>
      <c r="B599" s="13"/>
    </row>
    <row r="600">
      <c r="A600" s="13"/>
      <c r="B600" s="13"/>
    </row>
    <row r="601">
      <c r="A601" s="13"/>
      <c r="B601" s="13"/>
    </row>
    <row r="602">
      <c r="A602" s="13"/>
      <c r="B602" s="13"/>
    </row>
    <row r="603">
      <c r="A603" s="13"/>
      <c r="B603" s="13"/>
    </row>
    <row r="604">
      <c r="A604" s="13"/>
      <c r="B604" s="13"/>
    </row>
    <row r="605">
      <c r="A605" s="13"/>
      <c r="B605" s="13"/>
    </row>
    <row r="606">
      <c r="A606" s="13"/>
      <c r="B606" s="13"/>
    </row>
    <row r="607">
      <c r="A607" s="13"/>
      <c r="B607" s="13"/>
    </row>
    <row r="608">
      <c r="A608" s="13"/>
      <c r="B608" s="13"/>
    </row>
    <row r="609">
      <c r="A609" s="13"/>
      <c r="B609" s="13"/>
    </row>
    <row r="610">
      <c r="A610" s="13"/>
      <c r="B610" s="13"/>
    </row>
    <row r="611">
      <c r="A611" s="13"/>
      <c r="B611" s="13"/>
    </row>
    <row r="612">
      <c r="A612" s="13"/>
      <c r="B612" s="13"/>
    </row>
    <row r="613">
      <c r="A613" s="13"/>
      <c r="B613" s="13"/>
    </row>
    <row r="614">
      <c r="A614" s="13"/>
      <c r="B614" s="13"/>
    </row>
    <row r="615">
      <c r="A615" s="13"/>
      <c r="B615" s="13"/>
    </row>
    <row r="616">
      <c r="A616" s="13"/>
      <c r="B616" s="13"/>
    </row>
    <row r="617">
      <c r="A617" s="13"/>
      <c r="B617" s="13"/>
    </row>
    <row r="618">
      <c r="A618" s="13"/>
      <c r="B618" s="13"/>
    </row>
    <row r="619">
      <c r="A619" s="13"/>
      <c r="B619" s="13"/>
    </row>
    <row r="620">
      <c r="A620" s="13"/>
      <c r="B620" s="13"/>
    </row>
    <row r="621">
      <c r="A621" s="13"/>
      <c r="B621" s="13"/>
    </row>
    <row r="622">
      <c r="A622" s="13"/>
      <c r="B622" s="13"/>
    </row>
    <row r="623">
      <c r="A623" s="13"/>
      <c r="B623" s="13"/>
    </row>
    <row r="624">
      <c r="A624" s="13"/>
      <c r="B624" s="13"/>
    </row>
    <row r="625">
      <c r="A625" s="13"/>
      <c r="B625" s="13"/>
    </row>
    <row r="626">
      <c r="A626" s="13"/>
      <c r="B626" s="13"/>
    </row>
    <row r="627">
      <c r="A627" s="13"/>
      <c r="B627" s="13"/>
    </row>
    <row r="628">
      <c r="A628" s="13"/>
      <c r="B628" s="13"/>
    </row>
    <row r="629">
      <c r="A629" s="13"/>
      <c r="B629" s="13"/>
    </row>
    <row r="630">
      <c r="A630" s="13"/>
      <c r="B630" s="13"/>
    </row>
    <row r="631">
      <c r="A631" s="13"/>
      <c r="B631" s="13"/>
    </row>
    <row r="632">
      <c r="A632" s="13"/>
      <c r="B632" s="13"/>
    </row>
    <row r="633">
      <c r="A633" s="13"/>
      <c r="B633" s="13"/>
    </row>
    <row r="634">
      <c r="A634" s="13"/>
      <c r="B634" s="13"/>
    </row>
    <row r="635">
      <c r="A635" s="13"/>
      <c r="B635" s="13"/>
    </row>
    <row r="636">
      <c r="A636" s="13"/>
      <c r="B636" s="13"/>
    </row>
    <row r="637">
      <c r="A637" s="13"/>
      <c r="B637" s="13"/>
    </row>
    <row r="638">
      <c r="A638" s="13"/>
      <c r="B638" s="13"/>
    </row>
    <row r="639">
      <c r="A639" s="13"/>
      <c r="B639" s="13"/>
    </row>
    <row r="640">
      <c r="A640" s="13"/>
      <c r="B640" s="13"/>
    </row>
    <row r="641">
      <c r="A641" s="13"/>
      <c r="B641" s="13"/>
    </row>
    <row r="642">
      <c r="A642" s="13"/>
      <c r="B642" s="13"/>
    </row>
    <row r="643">
      <c r="A643" s="13"/>
      <c r="B643" s="13"/>
    </row>
    <row r="644">
      <c r="A644" s="13"/>
      <c r="B644" s="13"/>
    </row>
    <row r="645">
      <c r="A645" s="13"/>
      <c r="B645" s="13"/>
    </row>
    <row r="646">
      <c r="A646" s="13"/>
      <c r="B646" s="13"/>
    </row>
    <row r="647">
      <c r="A647" s="13"/>
      <c r="B647" s="13"/>
    </row>
    <row r="648">
      <c r="A648" s="13"/>
      <c r="B648" s="13"/>
    </row>
    <row r="649">
      <c r="A649" s="13"/>
      <c r="B649" s="13"/>
    </row>
    <row r="650">
      <c r="A650" s="13"/>
      <c r="B650" s="13"/>
    </row>
    <row r="651">
      <c r="A651" s="13"/>
      <c r="B651" s="13"/>
    </row>
    <row r="652">
      <c r="A652" s="13"/>
      <c r="B652" s="13"/>
    </row>
    <row r="653">
      <c r="A653" s="13"/>
      <c r="B653" s="13"/>
    </row>
    <row r="654">
      <c r="A654" s="13"/>
      <c r="B654" s="13"/>
    </row>
    <row r="655">
      <c r="A655" s="13"/>
      <c r="B655" s="13"/>
    </row>
    <row r="656">
      <c r="A656" s="13"/>
      <c r="B656" s="13"/>
    </row>
    <row r="657">
      <c r="A657" s="13"/>
      <c r="B657" s="13"/>
    </row>
    <row r="658">
      <c r="A658" s="13"/>
      <c r="B658" s="13"/>
    </row>
    <row r="659">
      <c r="A659" s="13"/>
      <c r="B659" s="13"/>
    </row>
    <row r="660">
      <c r="A660" s="13"/>
      <c r="B660" s="13"/>
    </row>
    <row r="661">
      <c r="A661" s="13"/>
      <c r="B661" s="13"/>
    </row>
    <row r="662">
      <c r="A662" s="13"/>
      <c r="B662" s="13"/>
    </row>
    <row r="663">
      <c r="A663" s="13"/>
      <c r="B663" s="13"/>
    </row>
    <row r="664">
      <c r="A664" s="13"/>
      <c r="B664" s="13"/>
    </row>
    <row r="665">
      <c r="A665" s="13"/>
      <c r="B665" s="13"/>
    </row>
    <row r="666">
      <c r="A666" s="13"/>
      <c r="B666" s="13"/>
    </row>
    <row r="667">
      <c r="A667" s="13"/>
      <c r="B667" s="13"/>
    </row>
    <row r="668">
      <c r="A668" s="13"/>
      <c r="B668" s="13"/>
    </row>
    <row r="669">
      <c r="A669" s="13"/>
      <c r="B669" s="13"/>
    </row>
    <row r="670">
      <c r="A670" s="13"/>
      <c r="B670" s="13"/>
    </row>
    <row r="671">
      <c r="A671" s="13"/>
      <c r="B671" s="13"/>
    </row>
    <row r="672">
      <c r="A672" s="13"/>
      <c r="B672" s="13"/>
    </row>
    <row r="673">
      <c r="A673" s="13"/>
      <c r="B673" s="13"/>
    </row>
    <row r="674">
      <c r="A674" s="13"/>
      <c r="B674" s="13"/>
    </row>
    <row r="675">
      <c r="A675" s="13"/>
      <c r="B675" s="13"/>
    </row>
    <row r="676">
      <c r="A676" s="13"/>
      <c r="B676" s="13"/>
    </row>
    <row r="677">
      <c r="A677" s="13"/>
      <c r="B677" s="13"/>
    </row>
    <row r="678">
      <c r="A678" s="13"/>
      <c r="B678" s="13"/>
    </row>
    <row r="679">
      <c r="A679" s="13"/>
      <c r="B679" s="13"/>
    </row>
    <row r="680">
      <c r="A680" s="13"/>
      <c r="B680" s="13"/>
    </row>
    <row r="681">
      <c r="A681" s="13"/>
      <c r="B681" s="13"/>
    </row>
    <row r="682">
      <c r="A682" s="13"/>
      <c r="B682" s="13"/>
    </row>
    <row r="683">
      <c r="A683" s="13"/>
      <c r="B683" s="13"/>
    </row>
    <row r="684">
      <c r="A684" s="13"/>
      <c r="B684" s="13"/>
    </row>
    <row r="685">
      <c r="A685" s="13"/>
      <c r="B685" s="13"/>
    </row>
    <row r="686">
      <c r="A686" s="13"/>
      <c r="B686" s="13"/>
    </row>
    <row r="687">
      <c r="A687" s="13"/>
      <c r="B687" s="13"/>
    </row>
    <row r="688">
      <c r="A688" s="13"/>
      <c r="B688" s="13"/>
    </row>
    <row r="689">
      <c r="A689" s="13"/>
      <c r="B689" s="13"/>
    </row>
    <row r="690">
      <c r="A690" s="13"/>
      <c r="B690" s="13"/>
    </row>
    <row r="691">
      <c r="A691" s="13"/>
      <c r="B691" s="13"/>
    </row>
    <row r="692">
      <c r="A692" s="13"/>
      <c r="B692" s="13"/>
    </row>
    <row r="693">
      <c r="A693" s="13"/>
      <c r="B693" s="13"/>
    </row>
    <row r="694">
      <c r="A694" s="13"/>
      <c r="B694" s="13"/>
    </row>
    <row r="695">
      <c r="A695" s="13"/>
      <c r="B695" s="13"/>
    </row>
    <row r="696">
      <c r="A696" s="13"/>
      <c r="B696" s="13"/>
    </row>
    <row r="697">
      <c r="A697" s="13"/>
      <c r="B697" s="13"/>
    </row>
    <row r="698">
      <c r="A698" s="13"/>
      <c r="B698" s="13"/>
    </row>
    <row r="699">
      <c r="A699" s="13"/>
      <c r="B699" s="13"/>
    </row>
    <row r="700">
      <c r="A700" s="13"/>
      <c r="B700" s="13"/>
    </row>
    <row r="701">
      <c r="A701" s="13"/>
      <c r="B701" s="13"/>
    </row>
    <row r="702">
      <c r="A702" s="13"/>
      <c r="B702" s="13"/>
    </row>
    <row r="703">
      <c r="A703" s="13"/>
      <c r="B703" s="13"/>
    </row>
    <row r="704">
      <c r="A704" s="13"/>
      <c r="B704" s="13"/>
    </row>
    <row r="705">
      <c r="A705" s="13"/>
      <c r="B705" s="13"/>
    </row>
    <row r="706">
      <c r="A706" s="13"/>
      <c r="B706" s="13"/>
    </row>
    <row r="707">
      <c r="A707" s="13"/>
      <c r="B707" s="13"/>
    </row>
    <row r="708">
      <c r="A708" s="13"/>
      <c r="B708" s="13"/>
    </row>
    <row r="709">
      <c r="A709" s="13"/>
      <c r="B709" s="13"/>
    </row>
    <row r="710">
      <c r="A710" s="13"/>
      <c r="B710" s="13"/>
    </row>
    <row r="711">
      <c r="A711" s="13"/>
      <c r="B711" s="13"/>
    </row>
    <row r="712">
      <c r="A712" s="13"/>
      <c r="B712" s="13"/>
    </row>
    <row r="713">
      <c r="A713" s="13"/>
      <c r="B713" s="13"/>
    </row>
    <row r="714">
      <c r="A714" s="13"/>
      <c r="B714" s="13"/>
    </row>
    <row r="715">
      <c r="A715" s="13"/>
      <c r="B715" s="13"/>
    </row>
    <row r="716">
      <c r="A716" s="13"/>
      <c r="B716" s="13"/>
    </row>
    <row r="717">
      <c r="A717" s="13"/>
      <c r="B717" s="13"/>
    </row>
    <row r="718">
      <c r="A718" s="13"/>
      <c r="B718" s="13"/>
    </row>
    <row r="719">
      <c r="A719" s="13"/>
      <c r="B719" s="13"/>
    </row>
    <row r="720">
      <c r="A720" s="13"/>
      <c r="B720" s="13"/>
    </row>
    <row r="721">
      <c r="A721" s="13"/>
      <c r="B721" s="13"/>
    </row>
    <row r="722">
      <c r="A722" s="13"/>
      <c r="B722" s="13"/>
    </row>
    <row r="723">
      <c r="A723" s="13"/>
      <c r="B723" s="13"/>
    </row>
    <row r="724">
      <c r="A724" s="13"/>
      <c r="B724" s="13"/>
    </row>
    <row r="725">
      <c r="A725" s="13"/>
      <c r="B725" s="13"/>
    </row>
    <row r="726">
      <c r="A726" s="13"/>
      <c r="B726" s="13"/>
    </row>
    <row r="727">
      <c r="A727" s="13"/>
      <c r="B727" s="13"/>
    </row>
    <row r="728">
      <c r="A728" s="13"/>
      <c r="B728" s="13"/>
    </row>
    <row r="729">
      <c r="A729" s="13"/>
      <c r="B729" s="13"/>
    </row>
    <row r="730">
      <c r="A730" s="13"/>
      <c r="B730" s="13"/>
    </row>
    <row r="731">
      <c r="A731" s="13"/>
      <c r="B731" s="13"/>
    </row>
    <row r="732">
      <c r="A732" s="13"/>
      <c r="B732" s="13"/>
    </row>
    <row r="733">
      <c r="A733" s="13"/>
      <c r="B733" s="13"/>
    </row>
    <row r="734">
      <c r="A734" s="13"/>
      <c r="B734" s="13"/>
    </row>
    <row r="735">
      <c r="A735" s="13"/>
      <c r="B735" s="13"/>
    </row>
    <row r="736">
      <c r="A736" s="13"/>
      <c r="B736" s="13"/>
    </row>
    <row r="737">
      <c r="A737" s="13"/>
      <c r="B737" s="13"/>
    </row>
    <row r="738">
      <c r="A738" s="13"/>
      <c r="B738" s="13"/>
    </row>
    <row r="739">
      <c r="A739" s="13"/>
      <c r="B739" s="13"/>
    </row>
    <row r="740">
      <c r="A740" s="13"/>
      <c r="B740" s="13"/>
    </row>
    <row r="741">
      <c r="A741" s="13"/>
      <c r="B741" s="13"/>
    </row>
    <row r="742">
      <c r="A742" s="13"/>
      <c r="B742" s="13"/>
    </row>
    <row r="743">
      <c r="A743" s="13"/>
      <c r="B743" s="13"/>
    </row>
    <row r="744">
      <c r="A744" s="13"/>
      <c r="B744" s="13"/>
    </row>
    <row r="745">
      <c r="A745" s="13"/>
      <c r="B745" s="13"/>
    </row>
    <row r="746">
      <c r="A746" s="13"/>
      <c r="B746" s="13"/>
    </row>
    <row r="747">
      <c r="A747" s="13"/>
      <c r="B747" s="13"/>
    </row>
    <row r="748">
      <c r="A748" s="13"/>
      <c r="B748" s="13"/>
    </row>
    <row r="749">
      <c r="A749" s="13"/>
      <c r="B749" s="13"/>
    </row>
    <row r="750">
      <c r="A750" s="13"/>
      <c r="B750" s="13"/>
    </row>
    <row r="751">
      <c r="A751" s="13"/>
      <c r="B751" s="13"/>
    </row>
    <row r="752">
      <c r="A752" s="13"/>
      <c r="B752" s="13"/>
    </row>
    <row r="753">
      <c r="A753" s="13"/>
      <c r="B753" s="13"/>
    </row>
    <row r="754">
      <c r="A754" s="13"/>
      <c r="B754" s="13"/>
    </row>
    <row r="755">
      <c r="A755" s="13"/>
      <c r="B755" s="13"/>
    </row>
    <row r="756">
      <c r="A756" s="13"/>
      <c r="B756" s="13"/>
    </row>
    <row r="757">
      <c r="A757" s="13"/>
      <c r="B757" s="13"/>
    </row>
    <row r="758">
      <c r="A758" s="13"/>
      <c r="B758" s="13"/>
    </row>
    <row r="759">
      <c r="A759" s="13"/>
      <c r="B759" s="13"/>
    </row>
    <row r="760">
      <c r="A760" s="13"/>
      <c r="B760" s="13"/>
    </row>
    <row r="761">
      <c r="A761" s="13"/>
      <c r="B761" s="13"/>
    </row>
    <row r="762">
      <c r="A762" s="13"/>
      <c r="B762" s="13"/>
    </row>
    <row r="763">
      <c r="A763" s="13"/>
      <c r="B763" s="13"/>
    </row>
    <row r="764">
      <c r="A764" s="13"/>
      <c r="B764" s="13"/>
    </row>
    <row r="765">
      <c r="A765" s="13"/>
      <c r="B765" s="13"/>
    </row>
    <row r="766">
      <c r="A766" s="13"/>
      <c r="B766" s="13"/>
    </row>
    <row r="767">
      <c r="A767" s="13"/>
      <c r="B767" s="13"/>
    </row>
    <row r="768">
      <c r="A768" s="13"/>
      <c r="B768" s="13"/>
    </row>
    <row r="769">
      <c r="A769" s="13"/>
      <c r="B769" s="13"/>
    </row>
    <row r="770">
      <c r="A770" s="13"/>
      <c r="B770" s="13"/>
    </row>
    <row r="771">
      <c r="A771" s="13"/>
      <c r="B771" s="13"/>
    </row>
    <row r="772">
      <c r="A772" s="13"/>
      <c r="B772" s="13"/>
    </row>
    <row r="773">
      <c r="A773" s="13"/>
      <c r="B773" s="13"/>
    </row>
    <row r="774">
      <c r="A774" s="13"/>
      <c r="B774" s="13"/>
    </row>
    <row r="775">
      <c r="A775" s="13"/>
      <c r="B775" s="13"/>
    </row>
    <row r="776">
      <c r="A776" s="13"/>
      <c r="B776" s="13"/>
    </row>
    <row r="777">
      <c r="A777" s="13"/>
      <c r="B777" s="13"/>
    </row>
    <row r="778">
      <c r="A778" s="13"/>
      <c r="B778" s="13"/>
    </row>
    <row r="779">
      <c r="A779" s="13"/>
      <c r="B779" s="13"/>
    </row>
    <row r="780">
      <c r="A780" s="13"/>
      <c r="B780" s="13"/>
    </row>
    <row r="781">
      <c r="A781" s="13"/>
      <c r="B781" s="13"/>
    </row>
    <row r="782">
      <c r="A782" s="13"/>
      <c r="B782" s="13"/>
    </row>
    <row r="783">
      <c r="A783" s="13"/>
      <c r="B783" s="13"/>
    </row>
    <row r="784">
      <c r="A784" s="13"/>
      <c r="B784" s="13"/>
    </row>
    <row r="785">
      <c r="A785" s="13"/>
      <c r="B785" s="13"/>
    </row>
    <row r="786">
      <c r="A786" s="13"/>
      <c r="B786" s="13"/>
    </row>
    <row r="787">
      <c r="A787" s="13"/>
      <c r="B787" s="13"/>
    </row>
    <row r="788">
      <c r="A788" s="13"/>
      <c r="B788" s="13"/>
    </row>
    <row r="789">
      <c r="A789" s="13"/>
      <c r="B789" s="13"/>
    </row>
    <row r="790">
      <c r="A790" s="13"/>
      <c r="B790" s="13"/>
    </row>
    <row r="791">
      <c r="A791" s="13"/>
      <c r="B791" s="13"/>
    </row>
    <row r="792">
      <c r="A792" s="13"/>
      <c r="B792" s="13"/>
    </row>
    <row r="793">
      <c r="A793" s="13"/>
      <c r="B793" s="13"/>
    </row>
    <row r="794">
      <c r="A794" s="13"/>
      <c r="B794" s="13"/>
    </row>
    <row r="795">
      <c r="A795" s="13"/>
      <c r="B795" s="13"/>
    </row>
    <row r="796">
      <c r="A796" s="13"/>
      <c r="B796" s="13"/>
    </row>
    <row r="797">
      <c r="A797" s="13"/>
      <c r="B797" s="13"/>
    </row>
    <row r="798">
      <c r="A798" s="13"/>
      <c r="B798" s="13"/>
    </row>
    <row r="799">
      <c r="A799" s="13"/>
      <c r="B799" s="13"/>
    </row>
    <row r="800">
      <c r="A800" s="13"/>
      <c r="B800" s="13"/>
    </row>
    <row r="801">
      <c r="A801" s="13"/>
      <c r="B801" s="13"/>
    </row>
    <row r="802">
      <c r="A802" s="13"/>
      <c r="B802" s="13"/>
    </row>
    <row r="803">
      <c r="A803" s="13"/>
      <c r="B803" s="13"/>
    </row>
    <row r="804">
      <c r="A804" s="13"/>
      <c r="B804" s="13"/>
    </row>
    <row r="805">
      <c r="A805" s="13"/>
      <c r="B805" s="13"/>
    </row>
    <row r="806">
      <c r="A806" s="13"/>
      <c r="B806" s="13"/>
    </row>
    <row r="807">
      <c r="A807" s="13"/>
      <c r="B807" s="13"/>
    </row>
    <row r="808">
      <c r="A808" s="13"/>
      <c r="B808" s="13"/>
    </row>
    <row r="809">
      <c r="A809" s="13"/>
      <c r="B809" s="13"/>
    </row>
    <row r="810">
      <c r="A810" s="13"/>
      <c r="B810" s="13"/>
    </row>
    <row r="811">
      <c r="A811" s="13"/>
      <c r="B811" s="13"/>
    </row>
    <row r="812">
      <c r="A812" s="13"/>
      <c r="B812" s="13"/>
    </row>
    <row r="813">
      <c r="A813" s="13"/>
      <c r="B813" s="13"/>
    </row>
    <row r="814">
      <c r="A814" s="13"/>
      <c r="B814" s="13"/>
    </row>
    <row r="815">
      <c r="A815" s="13"/>
      <c r="B815" s="13"/>
    </row>
    <row r="816">
      <c r="A816" s="13"/>
      <c r="B816" s="13"/>
    </row>
    <row r="817">
      <c r="A817" s="13"/>
      <c r="B817" s="13"/>
    </row>
    <row r="818">
      <c r="A818" s="13"/>
      <c r="B818" s="13"/>
    </row>
    <row r="819">
      <c r="A819" s="13"/>
      <c r="B819" s="13"/>
    </row>
    <row r="820">
      <c r="A820" s="13"/>
      <c r="B820" s="13"/>
    </row>
    <row r="821">
      <c r="A821" s="13"/>
      <c r="B821" s="13"/>
    </row>
    <row r="822">
      <c r="A822" s="13"/>
      <c r="B822" s="13"/>
    </row>
    <row r="823">
      <c r="A823" s="13"/>
      <c r="B823" s="13"/>
    </row>
    <row r="824">
      <c r="A824" s="13"/>
      <c r="B824" s="13"/>
    </row>
    <row r="825">
      <c r="A825" s="13"/>
      <c r="B825" s="13"/>
    </row>
    <row r="826">
      <c r="A826" s="13"/>
      <c r="B826" s="13"/>
    </row>
    <row r="827">
      <c r="A827" s="13"/>
      <c r="B827" s="13"/>
    </row>
    <row r="828">
      <c r="A828" s="13"/>
      <c r="B828" s="13"/>
    </row>
    <row r="829">
      <c r="A829" s="13"/>
      <c r="B829" s="13"/>
    </row>
    <row r="830">
      <c r="A830" s="13"/>
      <c r="B830" s="13"/>
    </row>
    <row r="831">
      <c r="A831" s="13"/>
      <c r="B831" s="13"/>
    </row>
    <row r="832">
      <c r="A832" s="13"/>
      <c r="B832" s="13"/>
    </row>
    <row r="833">
      <c r="A833" s="13"/>
      <c r="B833" s="13"/>
    </row>
    <row r="834">
      <c r="A834" s="13"/>
      <c r="B834" s="13"/>
    </row>
    <row r="835">
      <c r="A835" s="13"/>
      <c r="B835" s="13"/>
    </row>
    <row r="836">
      <c r="A836" s="13"/>
      <c r="B836" s="13"/>
    </row>
    <row r="837">
      <c r="A837" s="13"/>
      <c r="B837" s="13"/>
    </row>
    <row r="838">
      <c r="A838" s="13"/>
      <c r="B838" s="13"/>
    </row>
    <row r="839">
      <c r="A839" s="13"/>
      <c r="B839" s="13"/>
    </row>
    <row r="840">
      <c r="A840" s="13"/>
      <c r="B840" s="13"/>
    </row>
    <row r="841">
      <c r="A841" s="13"/>
      <c r="B841" s="13"/>
    </row>
    <row r="842">
      <c r="A842" s="13"/>
      <c r="B842" s="13"/>
    </row>
    <row r="843">
      <c r="A843" s="13"/>
      <c r="B843" s="13"/>
    </row>
    <row r="844">
      <c r="A844" s="13"/>
      <c r="B844" s="13"/>
    </row>
    <row r="845">
      <c r="A845" s="13"/>
      <c r="B845" s="13"/>
    </row>
    <row r="846">
      <c r="A846" s="13"/>
      <c r="B846" s="13"/>
    </row>
    <row r="847">
      <c r="A847" s="13"/>
      <c r="B847" s="13"/>
    </row>
    <row r="848">
      <c r="A848" s="13"/>
      <c r="B848" s="13"/>
    </row>
    <row r="849">
      <c r="A849" s="13"/>
      <c r="B849" s="13"/>
    </row>
    <row r="850">
      <c r="A850" s="13"/>
      <c r="B850" s="13"/>
    </row>
    <row r="851">
      <c r="A851" s="13"/>
      <c r="B851" s="13"/>
    </row>
    <row r="852">
      <c r="A852" s="13"/>
      <c r="B852" s="13"/>
    </row>
    <row r="853">
      <c r="A853" s="13"/>
      <c r="B853" s="13"/>
    </row>
    <row r="854">
      <c r="A854" s="13"/>
      <c r="B854" s="13"/>
    </row>
    <row r="855">
      <c r="A855" s="13"/>
      <c r="B855" s="13"/>
    </row>
    <row r="856">
      <c r="A856" s="13"/>
      <c r="B856" s="13"/>
    </row>
    <row r="857">
      <c r="A857" s="13"/>
      <c r="B857" s="13"/>
    </row>
    <row r="858">
      <c r="A858" s="13"/>
      <c r="B858" s="13"/>
    </row>
    <row r="859">
      <c r="A859" s="13"/>
      <c r="B859" s="13"/>
    </row>
    <row r="860">
      <c r="A860" s="13"/>
      <c r="B860" s="13"/>
    </row>
    <row r="861">
      <c r="A861" s="13"/>
      <c r="B861" s="13"/>
    </row>
    <row r="862">
      <c r="A862" s="13"/>
      <c r="B862" s="13"/>
    </row>
    <row r="863">
      <c r="A863" s="13"/>
      <c r="B863" s="13"/>
    </row>
    <row r="864">
      <c r="A864" s="13"/>
      <c r="B864" s="13"/>
    </row>
    <row r="865">
      <c r="A865" s="13"/>
      <c r="B865" s="13"/>
    </row>
    <row r="866">
      <c r="A866" s="13"/>
      <c r="B866" s="13"/>
    </row>
    <row r="867">
      <c r="A867" s="13"/>
      <c r="B867" s="13"/>
    </row>
    <row r="868">
      <c r="A868" s="13"/>
      <c r="B868" s="13"/>
    </row>
    <row r="869">
      <c r="A869" s="13"/>
      <c r="B869" s="13"/>
    </row>
    <row r="870">
      <c r="A870" s="13"/>
      <c r="B870" s="13"/>
    </row>
    <row r="871">
      <c r="A871" s="13"/>
      <c r="B871" s="13"/>
    </row>
    <row r="872">
      <c r="A872" s="13"/>
      <c r="B872" s="13"/>
    </row>
    <row r="873">
      <c r="A873" s="13"/>
      <c r="B873" s="13"/>
    </row>
    <row r="874">
      <c r="A874" s="13"/>
      <c r="B874" s="13"/>
    </row>
    <row r="875">
      <c r="A875" s="13"/>
      <c r="B875" s="13"/>
    </row>
    <row r="876">
      <c r="A876" s="13"/>
      <c r="B876" s="13"/>
    </row>
    <row r="877">
      <c r="A877" s="13"/>
      <c r="B877" s="13"/>
    </row>
    <row r="878">
      <c r="A878" s="13"/>
      <c r="B878" s="13"/>
    </row>
    <row r="879">
      <c r="A879" s="13"/>
      <c r="B879" s="13"/>
    </row>
    <row r="880">
      <c r="A880" s="13"/>
      <c r="B880" s="13"/>
    </row>
    <row r="881">
      <c r="A881" s="13"/>
      <c r="B881" s="13"/>
    </row>
    <row r="882">
      <c r="A882" s="13"/>
      <c r="B882" s="13"/>
    </row>
    <row r="883">
      <c r="A883" s="13"/>
      <c r="B883" s="13"/>
    </row>
    <row r="884">
      <c r="A884" s="13"/>
      <c r="B884" s="13"/>
    </row>
    <row r="885">
      <c r="A885" s="13"/>
      <c r="B885" s="13"/>
    </row>
    <row r="886">
      <c r="A886" s="13"/>
      <c r="B886" s="13"/>
    </row>
    <row r="887">
      <c r="A887" s="13"/>
      <c r="B887" s="13"/>
    </row>
    <row r="888">
      <c r="A888" s="13"/>
      <c r="B888" s="13"/>
    </row>
    <row r="889">
      <c r="A889" s="13"/>
      <c r="B889" s="13"/>
    </row>
    <row r="890">
      <c r="A890" s="13"/>
      <c r="B890" s="13"/>
    </row>
    <row r="891">
      <c r="A891" s="13"/>
      <c r="B891" s="13"/>
    </row>
    <row r="892">
      <c r="A892" s="13"/>
      <c r="B892" s="13"/>
    </row>
    <row r="893">
      <c r="A893" s="13"/>
      <c r="B893" s="13"/>
    </row>
    <row r="894">
      <c r="A894" s="13"/>
      <c r="B894" s="13"/>
    </row>
    <row r="895">
      <c r="A895" s="13"/>
      <c r="B895" s="13"/>
    </row>
    <row r="896">
      <c r="A896" s="13"/>
      <c r="B896" s="13"/>
    </row>
    <row r="897">
      <c r="A897" s="13"/>
      <c r="B897" s="13"/>
    </row>
    <row r="898">
      <c r="A898" s="13"/>
      <c r="B898" s="13"/>
    </row>
    <row r="899">
      <c r="A899" s="13"/>
      <c r="B899" s="13"/>
    </row>
    <row r="900">
      <c r="A900" s="13"/>
      <c r="B900" s="13"/>
    </row>
    <row r="901">
      <c r="A901" s="13"/>
      <c r="B901" s="13"/>
    </row>
    <row r="902">
      <c r="A902" s="13"/>
      <c r="B902" s="13"/>
    </row>
    <row r="903">
      <c r="A903" s="13"/>
      <c r="B903" s="13"/>
    </row>
    <row r="904">
      <c r="A904" s="13"/>
      <c r="B904" s="13"/>
    </row>
    <row r="905">
      <c r="A905" s="13"/>
      <c r="B905" s="13"/>
    </row>
    <row r="906">
      <c r="A906" s="13"/>
      <c r="B906" s="13"/>
    </row>
    <row r="907">
      <c r="A907" s="13"/>
      <c r="B907" s="13"/>
    </row>
    <row r="908">
      <c r="A908" s="13"/>
      <c r="B908" s="13"/>
    </row>
    <row r="909">
      <c r="A909" s="13"/>
      <c r="B909" s="13"/>
    </row>
    <row r="910">
      <c r="A910" s="13"/>
      <c r="B910" s="13"/>
    </row>
    <row r="911">
      <c r="A911" s="13"/>
      <c r="B911" s="13"/>
    </row>
    <row r="912">
      <c r="A912" s="13"/>
      <c r="B912" s="13"/>
    </row>
    <row r="913">
      <c r="A913" s="13"/>
      <c r="B913" s="13"/>
    </row>
    <row r="914">
      <c r="A914" s="13"/>
      <c r="B914" s="13"/>
    </row>
    <row r="915">
      <c r="A915" s="13"/>
      <c r="B915" s="13"/>
    </row>
    <row r="916">
      <c r="A916" s="13"/>
      <c r="B916" s="13"/>
    </row>
    <row r="917">
      <c r="A917" s="13"/>
      <c r="B917" s="13"/>
    </row>
    <row r="918">
      <c r="A918" s="13"/>
      <c r="B918" s="13"/>
    </row>
    <row r="919">
      <c r="A919" s="13"/>
      <c r="B919" s="13"/>
    </row>
    <row r="920">
      <c r="A920" s="13"/>
      <c r="B920" s="13"/>
    </row>
    <row r="921">
      <c r="A921" s="13"/>
      <c r="B921" s="13"/>
    </row>
    <row r="922">
      <c r="A922" s="13"/>
      <c r="B922" s="13"/>
    </row>
    <row r="923">
      <c r="A923" s="13"/>
      <c r="B923" s="13"/>
    </row>
    <row r="924">
      <c r="A924" s="13"/>
      <c r="B924" s="13"/>
    </row>
    <row r="925">
      <c r="A925" s="13"/>
      <c r="B925" s="13"/>
    </row>
    <row r="926">
      <c r="A926" s="13"/>
      <c r="B926" s="13"/>
    </row>
    <row r="927">
      <c r="A927" s="13"/>
      <c r="B927" s="13"/>
    </row>
    <row r="928">
      <c r="A928" s="13"/>
      <c r="B928" s="13"/>
    </row>
    <row r="929">
      <c r="A929" s="13"/>
      <c r="B929" s="13"/>
    </row>
    <row r="930">
      <c r="A930" s="13"/>
      <c r="B930" s="13"/>
    </row>
    <row r="931">
      <c r="A931" s="13"/>
      <c r="B931" s="13"/>
    </row>
    <row r="932">
      <c r="A932" s="13"/>
      <c r="B932" s="13"/>
    </row>
    <row r="933">
      <c r="A933" s="13"/>
      <c r="B933" s="13"/>
    </row>
    <row r="934">
      <c r="A934" s="13"/>
      <c r="B934" s="13"/>
    </row>
    <row r="935">
      <c r="A935" s="13"/>
      <c r="B935" s="13"/>
    </row>
    <row r="936">
      <c r="A936" s="13"/>
      <c r="B936" s="13"/>
    </row>
    <row r="937">
      <c r="A937" s="13"/>
      <c r="B937" s="13"/>
    </row>
    <row r="938">
      <c r="A938" s="13"/>
      <c r="B938" s="13"/>
    </row>
    <row r="939">
      <c r="A939" s="13"/>
      <c r="B939" s="13"/>
    </row>
    <row r="940">
      <c r="A940" s="13"/>
      <c r="B940" s="13"/>
    </row>
    <row r="941">
      <c r="A941" s="13"/>
      <c r="B941" s="13"/>
    </row>
    <row r="942">
      <c r="A942" s="13"/>
      <c r="B942" s="13"/>
    </row>
    <row r="943">
      <c r="A943" s="13"/>
      <c r="B943" s="13"/>
    </row>
    <row r="944">
      <c r="A944" s="13"/>
      <c r="B944" s="13"/>
    </row>
    <row r="945">
      <c r="A945" s="13"/>
      <c r="B945" s="13"/>
    </row>
    <row r="946">
      <c r="A946" s="13"/>
      <c r="B946" s="13"/>
    </row>
    <row r="947">
      <c r="A947" s="13"/>
      <c r="B947" s="13"/>
    </row>
    <row r="948">
      <c r="A948" s="13"/>
      <c r="B948" s="13"/>
    </row>
    <row r="949">
      <c r="A949" s="13"/>
      <c r="B949" s="13"/>
    </row>
    <row r="950">
      <c r="A950" s="13"/>
      <c r="B950" s="13"/>
    </row>
    <row r="951">
      <c r="A951" s="13"/>
      <c r="B951" s="13"/>
    </row>
    <row r="952">
      <c r="A952" s="13"/>
      <c r="B952" s="13"/>
    </row>
    <row r="953">
      <c r="A953" s="13"/>
      <c r="B953" s="13"/>
    </row>
    <row r="954">
      <c r="A954" s="13"/>
      <c r="B954" s="13"/>
    </row>
    <row r="955">
      <c r="A955" s="13"/>
      <c r="B955" s="13"/>
    </row>
    <row r="956">
      <c r="A956" s="13"/>
      <c r="B956" s="13"/>
    </row>
    <row r="957">
      <c r="A957" s="13"/>
      <c r="B957" s="13"/>
    </row>
    <row r="958">
      <c r="A958" s="13"/>
      <c r="B958" s="13"/>
    </row>
    <row r="959">
      <c r="A959" s="13"/>
      <c r="B959" s="13"/>
    </row>
    <row r="960">
      <c r="A960" s="13"/>
      <c r="B960" s="13"/>
    </row>
    <row r="961">
      <c r="A961" s="13"/>
      <c r="B961" s="13"/>
    </row>
    <row r="962">
      <c r="A962" s="13"/>
      <c r="B962" s="13"/>
    </row>
    <row r="963">
      <c r="A963" s="13"/>
      <c r="B963" s="13"/>
    </row>
    <row r="964">
      <c r="A964" s="13"/>
      <c r="B964" s="13"/>
    </row>
    <row r="965">
      <c r="A965" s="13"/>
      <c r="B965" s="13"/>
    </row>
    <row r="966">
      <c r="A966" s="13"/>
      <c r="B966" s="13"/>
    </row>
    <row r="967">
      <c r="A967" s="13"/>
      <c r="B967" s="13"/>
    </row>
    <row r="968">
      <c r="A968" s="13"/>
      <c r="B968" s="13"/>
    </row>
    <row r="969">
      <c r="A969" s="13"/>
      <c r="B969" s="13"/>
    </row>
    <row r="970">
      <c r="A970" s="13"/>
      <c r="B970" s="13"/>
    </row>
    <row r="971">
      <c r="A971" s="13"/>
      <c r="B971" s="13"/>
    </row>
    <row r="972">
      <c r="A972" s="13"/>
      <c r="B972" s="13"/>
    </row>
    <row r="973">
      <c r="A973" s="13"/>
      <c r="B973" s="13"/>
    </row>
    <row r="974">
      <c r="A974" s="13"/>
      <c r="B974" s="13"/>
    </row>
    <row r="975">
      <c r="A975" s="13"/>
      <c r="B975" s="13"/>
    </row>
    <row r="976">
      <c r="A976" s="13"/>
      <c r="B976" s="13"/>
    </row>
    <row r="977">
      <c r="A977" s="13"/>
      <c r="B977" s="13"/>
    </row>
    <row r="978">
      <c r="A978" s="13"/>
      <c r="B978" s="13"/>
    </row>
    <row r="979">
      <c r="A979" s="13"/>
      <c r="B979" s="13"/>
    </row>
    <row r="980">
      <c r="A980" s="13"/>
      <c r="B980" s="13"/>
    </row>
    <row r="981">
      <c r="A981" s="13"/>
      <c r="B981" s="13"/>
    </row>
    <row r="982">
      <c r="A982" s="13"/>
      <c r="B982" s="13"/>
    </row>
    <row r="983">
      <c r="A983" s="13"/>
      <c r="B983" s="13"/>
    </row>
    <row r="984">
      <c r="A984" s="13"/>
      <c r="B984" s="13"/>
    </row>
    <row r="985">
      <c r="A985" s="13"/>
      <c r="B985" s="13"/>
    </row>
    <row r="986">
      <c r="A986" s="13"/>
      <c r="B986" s="13"/>
    </row>
    <row r="987">
      <c r="A987" s="13"/>
      <c r="B987" s="13"/>
    </row>
    <row r="988">
      <c r="A988" s="13"/>
      <c r="B988" s="13"/>
    </row>
    <row r="989">
      <c r="A989" s="13"/>
      <c r="B989" s="13"/>
    </row>
    <row r="990">
      <c r="A990" s="13"/>
      <c r="B990" s="13"/>
    </row>
    <row r="991">
      <c r="A991" s="13"/>
      <c r="B991" s="13"/>
    </row>
    <row r="992">
      <c r="A992" s="13"/>
      <c r="B992" s="13"/>
    </row>
    <row r="993">
      <c r="A993" s="13"/>
      <c r="B993" s="13"/>
    </row>
    <row r="994">
      <c r="A994" s="13"/>
      <c r="B994" s="13"/>
    </row>
    <row r="995">
      <c r="A995" s="13"/>
      <c r="B995" s="13"/>
    </row>
    <row r="996">
      <c r="A996" s="13"/>
      <c r="B996" s="13"/>
    </row>
    <row r="997">
      <c r="A997" s="13"/>
      <c r="B997" s="13"/>
    </row>
    <row r="998">
      <c r="A998" s="13"/>
      <c r="B998" s="13"/>
    </row>
    <row r="999">
      <c r="A999" s="13"/>
      <c r="B999" s="13"/>
    </row>
    <row r="1000">
      <c r="A1000" s="13"/>
      <c r="B1000" s="13"/>
    </row>
    <row r="1001">
      <c r="A1001" s="13"/>
      <c r="B1001" s="13"/>
    </row>
    <row r="1002">
      <c r="A1002" s="13"/>
      <c r="B1002" s="13"/>
    </row>
    <row r="1003">
      <c r="A1003" s="13"/>
      <c r="B1003" s="13"/>
    </row>
    <row r="1004">
      <c r="A1004" s="13"/>
      <c r="B1004" s="13"/>
    </row>
    <row r="1005">
      <c r="A1005" s="13"/>
      <c r="B1005" s="13"/>
    </row>
    <row r="1006">
      <c r="A1006" s="13"/>
      <c r="B1006" s="13"/>
    </row>
  </sheetData>
  <hyperlinks>
    <hyperlink display="Results" location="Results!A1" ref="B2"/>
    <hyperlink display="Individual Behaviour" location="'Individual Behaviour'!A1" ref="B3"/>
    <hyperlink display="Social Circumstances" location="'Social Circumstances'!A1" ref="B4"/>
    <hyperlink display="Genetics and Biology" location="'Genetics and Biology'!A1" ref="B5"/>
    <hyperlink display="Environment" location="Environment!A1" ref="B6"/>
    <hyperlink display="Medical Care" location="'Medical Care'!A1" ref="B7"/>
    <hyperlink display="Gun Related Violence" location="'Gun Related Violence'!A1" ref="B8"/>
    <hyperlink display="Global Happiness Index Data" location="'Global Happiness Index Data'!A1" ref="B9"/>
    <hyperlink display="Road Casualties - OECD" location="'Road Casualties - OECD'!A1" ref="B10"/>
    <hyperlink r:id="rId1" ref="B19"/>
    <hyperlink r:id="rId2" ref="B20"/>
    <hyperlink r:id="rId3" ref="B21"/>
    <hyperlink r:id="rId4" ref="B22"/>
    <hyperlink r:id="rId5" ref="B23"/>
    <hyperlink r:id="rId6" location="news" ref="B24"/>
  </hyperlinks>
  <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25.13"/>
    <col customWidth="1" min="4" max="4" width="25.13"/>
  </cols>
  <sheetData>
    <row r="1">
      <c r="A1" s="108" t="s">
        <v>764</v>
      </c>
      <c r="B1" s="20" t="s">
        <v>765</v>
      </c>
      <c r="C1" s="20" t="s">
        <v>766</v>
      </c>
      <c r="D1" s="20" t="s">
        <v>765</v>
      </c>
    </row>
    <row r="2">
      <c r="A2" s="108" t="s">
        <v>32</v>
      </c>
      <c r="B2" s="20" t="s">
        <v>767</v>
      </c>
      <c r="C2" s="20" t="s">
        <v>767</v>
      </c>
      <c r="D2" s="20" t="s">
        <v>768</v>
      </c>
    </row>
    <row r="3">
      <c r="A3" s="108" t="s">
        <v>478</v>
      </c>
      <c r="B3" s="20">
        <v>2021.0</v>
      </c>
      <c r="C3" s="20">
        <v>2021.0</v>
      </c>
      <c r="D3" s="20">
        <v>2021.0</v>
      </c>
    </row>
    <row r="4">
      <c r="A4" s="86" t="s">
        <v>477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>
      <c r="A5" s="20" t="s">
        <v>313</v>
      </c>
      <c r="B5" s="20">
        <v>1860.0</v>
      </c>
      <c r="C5" s="20">
        <v>0.0</v>
      </c>
      <c r="D5" s="161" t="str">
        <f t="shared" ref="D5:D26" si="1">IF(C5&gt;0,B5/C5,"")</f>
        <v/>
      </c>
    </row>
    <row r="6">
      <c r="A6" s="20" t="s">
        <v>319</v>
      </c>
      <c r="B6" s="20">
        <v>41251.0</v>
      </c>
      <c r="C6" s="20">
        <v>9000000.0</v>
      </c>
      <c r="D6" s="161">
        <f t="shared" si="1"/>
        <v>0.004583444444</v>
      </c>
    </row>
    <row r="7">
      <c r="A7" s="20" t="s">
        <v>320</v>
      </c>
      <c r="B7" s="20">
        <v>2158.0</v>
      </c>
      <c r="C7" s="20">
        <v>0.0</v>
      </c>
      <c r="D7" s="161" t="str">
        <f t="shared" si="1"/>
        <v/>
      </c>
    </row>
    <row r="8">
      <c r="A8" s="20" t="s">
        <v>324</v>
      </c>
      <c r="B8" s="20">
        <v>42567.0</v>
      </c>
      <c r="C8" s="20">
        <v>1.16E7</v>
      </c>
      <c r="D8" s="161">
        <f t="shared" si="1"/>
        <v>0.003669568966</v>
      </c>
    </row>
    <row r="9">
      <c r="A9" s="20" t="s">
        <v>332</v>
      </c>
      <c r="B9" s="20">
        <v>8170.0</v>
      </c>
      <c r="C9" s="20">
        <v>6900000.0</v>
      </c>
      <c r="D9" s="161">
        <f t="shared" si="1"/>
        <v>0.001184057971</v>
      </c>
    </row>
    <row r="10">
      <c r="A10" s="20" t="s">
        <v>347</v>
      </c>
      <c r="B10" s="20">
        <v>12210.0</v>
      </c>
      <c r="C10" s="20">
        <v>3900000.0</v>
      </c>
      <c r="D10" s="161">
        <f t="shared" si="1"/>
        <v>0.003130769231</v>
      </c>
    </row>
    <row r="11">
      <c r="A11" s="20" t="s">
        <v>565</v>
      </c>
      <c r="B11" s="20">
        <v>22737.0</v>
      </c>
      <c r="C11" s="20">
        <v>1.05E7</v>
      </c>
      <c r="D11" s="161">
        <f t="shared" si="1"/>
        <v>0.002165428571</v>
      </c>
    </row>
    <row r="12">
      <c r="A12" s="20" t="s">
        <v>357</v>
      </c>
      <c r="B12" s="20">
        <v>1823.0</v>
      </c>
      <c r="C12" s="20">
        <v>1300000.0</v>
      </c>
      <c r="D12" s="161">
        <f t="shared" si="1"/>
        <v>0.001402307692</v>
      </c>
    </row>
    <row r="13">
      <c r="A13" s="20" t="s">
        <v>360</v>
      </c>
      <c r="B13" s="20">
        <v>4087.0</v>
      </c>
      <c r="C13" s="20">
        <v>5500000.0</v>
      </c>
      <c r="D13" s="161">
        <f t="shared" si="1"/>
        <v>0.0007430909091</v>
      </c>
    </row>
    <row r="14">
      <c r="A14" s="20" t="s">
        <v>361</v>
      </c>
      <c r="B14" s="20">
        <v>70001.0</v>
      </c>
      <c r="C14" s="20">
        <v>6.77E7</v>
      </c>
      <c r="D14" s="161">
        <f t="shared" si="1"/>
        <v>0.001033988183</v>
      </c>
    </row>
    <row r="15">
      <c r="A15" s="20" t="s">
        <v>364</v>
      </c>
      <c r="B15" s="20">
        <v>8154.0</v>
      </c>
      <c r="C15" s="20">
        <v>0.0</v>
      </c>
      <c r="D15" s="161" t="str">
        <f t="shared" si="1"/>
        <v/>
      </c>
    </row>
    <row r="16">
      <c r="A16" s="20" t="s">
        <v>365</v>
      </c>
      <c r="B16" s="20">
        <v>325691.0</v>
      </c>
      <c r="C16" s="20">
        <v>8.32E7</v>
      </c>
      <c r="D16" s="161">
        <f t="shared" si="1"/>
        <v>0.003914555288</v>
      </c>
    </row>
    <row r="17">
      <c r="A17" s="20" t="s">
        <v>367</v>
      </c>
      <c r="B17" s="20">
        <v>13067.0</v>
      </c>
      <c r="C17" s="20">
        <v>1.07E7</v>
      </c>
      <c r="D17" s="161">
        <f t="shared" si="1"/>
        <v>0.001221214953</v>
      </c>
    </row>
    <row r="18">
      <c r="A18" s="20" t="s">
        <v>374</v>
      </c>
      <c r="B18" s="20">
        <v>19143.0</v>
      </c>
      <c r="C18" s="20">
        <v>9700000.0</v>
      </c>
      <c r="D18" s="161">
        <f t="shared" si="1"/>
        <v>0.001973505155</v>
      </c>
    </row>
    <row r="19">
      <c r="A19" s="20" t="s">
        <v>375</v>
      </c>
      <c r="B19" s="20">
        <v>1162.0</v>
      </c>
      <c r="C19" s="20">
        <v>400000.0</v>
      </c>
      <c r="D19" s="161">
        <f t="shared" si="1"/>
        <v>0.002905</v>
      </c>
    </row>
    <row r="20">
      <c r="A20" s="20" t="s">
        <v>381</v>
      </c>
      <c r="B20" s="20">
        <v>20230.0</v>
      </c>
      <c r="C20" s="20">
        <v>9400000.0</v>
      </c>
      <c r="D20" s="161">
        <f t="shared" si="1"/>
        <v>0.00215212766</v>
      </c>
    </row>
    <row r="21">
      <c r="A21" s="20" t="s">
        <v>382</v>
      </c>
      <c r="B21" s="20">
        <v>207603.0</v>
      </c>
      <c r="C21" s="20">
        <v>5.91E7</v>
      </c>
      <c r="D21" s="161">
        <f t="shared" si="1"/>
        <v>0.003512741117</v>
      </c>
    </row>
    <row r="22">
      <c r="A22" s="20" t="s">
        <v>385</v>
      </c>
      <c r="B22" s="20">
        <v>364767.0</v>
      </c>
      <c r="C22" s="20">
        <v>1.255E8</v>
      </c>
      <c r="D22" s="161">
        <f t="shared" si="1"/>
        <v>0.00290650996</v>
      </c>
    </row>
    <row r="23">
      <c r="A23" s="20" t="s">
        <v>769</v>
      </c>
      <c r="B23" s="20">
        <v>294524.0</v>
      </c>
      <c r="C23" s="20">
        <v>5.17E7</v>
      </c>
      <c r="D23" s="161">
        <f t="shared" si="1"/>
        <v>0.005696789168</v>
      </c>
    </row>
    <row r="24">
      <c r="A24" s="20" t="s">
        <v>393</v>
      </c>
      <c r="B24" s="20">
        <v>4144.0</v>
      </c>
      <c r="C24" s="20">
        <v>1900000.0</v>
      </c>
      <c r="D24" s="161">
        <f t="shared" si="1"/>
        <v>0.002181052632</v>
      </c>
    </row>
    <row r="25">
      <c r="A25" s="20" t="s">
        <v>770</v>
      </c>
      <c r="B25" s="20">
        <v>70.0</v>
      </c>
      <c r="C25" s="20">
        <v>0.0</v>
      </c>
      <c r="D25" s="161" t="str">
        <f t="shared" si="1"/>
        <v/>
      </c>
    </row>
    <row r="26">
      <c r="A26" s="20" t="s">
        <v>398</v>
      </c>
      <c r="B26" s="20">
        <v>3429.0</v>
      </c>
      <c r="C26" s="20">
        <v>2800000.0</v>
      </c>
      <c r="D26" s="161">
        <f t="shared" si="1"/>
        <v>0.001224642857</v>
      </c>
    </row>
    <row r="27">
      <c r="A27" s="20" t="s">
        <v>409</v>
      </c>
      <c r="B27" s="20">
        <v>3117.0</v>
      </c>
      <c r="C27" s="20">
        <v>0.0</v>
      </c>
    </row>
    <row r="28">
      <c r="A28" s="20" t="s">
        <v>418</v>
      </c>
      <c r="B28" s="20">
        <v>13577.0</v>
      </c>
      <c r="C28" s="20">
        <v>5100000.0</v>
      </c>
      <c r="D28" s="161">
        <f>IF(C28&gt;0,B28/C28,"")</f>
        <v>0.002662156863</v>
      </c>
    </row>
    <row r="29">
      <c r="A29" s="20" t="s">
        <v>422</v>
      </c>
      <c r="B29" s="20">
        <v>6775.0</v>
      </c>
      <c r="C29" s="20">
        <v>0.0</v>
      </c>
    </row>
    <row r="30">
      <c r="A30" s="20" t="s">
        <v>423</v>
      </c>
      <c r="B30" s="20">
        <v>4645.0</v>
      </c>
      <c r="C30" s="20">
        <v>5400000.0</v>
      </c>
      <c r="D30" s="161">
        <f t="shared" ref="D30:D38" si="2">IF(C30&gt;0,B30/C30,"")</f>
        <v>0.0008601851852</v>
      </c>
    </row>
    <row r="31">
      <c r="A31" s="20" t="s">
        <v>430</v>
      </c>
      <c r="B31" s="20">
        <v>28660.0</v>
      </c>
      <c r="C31" s="20">
        <v>3.82E7</v>
      </c>
      <c r="D31" s="161">
        <f t="shared" si="2"/>
        <v>0.0007502617801</v>
      </c>
    </row>
    <row r="32">
      <c r="A32" s="20" t="s">
        <v>771</v>
      </c>
      <c r="B32" s="20">
        <v>19627.0</v>
      </c>
      <c r="C32" s="20">
        <v>0.0</v>
      </c>
      <c r="D32" s="161" t="str">
        <f t="shared" si="2"/>
        <v/>
      </c>
    </row>
    <row r="33">
      <c r="A33" s="20" t="s">
        <v>772</v>
      </c>
      <c r="B33" s="20">
        <v>5620.0</v>
      </c>
      <c r="C33" s="20">
        <v>5400000.0</v>
      </c>
      <c r="D33" s="161">
        <f t="shared" si="2"/>
        <v>0.001040740741</v>
      </c>
    </row>
    <row r="34">
      <c r="A34" s="20" t="s">
        <v>442</v>
      </c>
      <c r="B34" s="20">
        <v>6552.0</v>
      </c>
      <c r="C34" s="20">
        <v>2100000.0</v>
      </c>
      <c r="D34" s="161">
        <f t="shared" si="2"/>
        <v>0.00312</v>
      </c>
    </row>
    <row r="35">
      <c r="A35" s="20" t="s">
        <v>453</v>
      </c>
      <c r="B35" s="20">
        <v>16147.0</v>
      </c>
      <c r="C35" s="20">
        <v>1.04E7</v>
      </c>
      <c r="D35" s="161">
        <f t="shared" si="2"/>
        <v>0.001552596154</v>
      </c>
    </row>
    <row r="36">
      <c r="A36" s="20" t="s">
        <v>454</v>
      </c>
      <c r="B36" s="20">
        <v>20734.0</v>
      </c>
      <c r="C36" s="20">
        <v>8700000.0</v>
      </c>
      <c r="D36" s="161">
        <f t="shared" si="2"/>
        <v>0.002383218391</v>
      </c>
    </row>
    <row r="37">
      <c r="A37" s="20" t="s">
        <v>773</v>
      </c>
      <c r="B37" s="20">
        <v>280007.0</v>
      </c>
      <c r="C37" s="20">
        <v>8.41E7</v>
      </c>
      <c r="D37" s="161">
        <f t="shared" si="2"/>
        <v>0.003329453032</v>
      </c>
    </row>
    <row r="38">
      <c r="A38" s="20" t="s">
        <v>468</v>
      </c>
      <c r="B38" s="20">
        <v>135401.0</v>
      </c>
      <c r="C38" s="20">
        <v>6.74E7</v>
      </c>
      <c r="D38" s="161">
        <f t="shared" si="2"/>
        <v>0.002008916914</v>
      </c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8.0"/>
  </cols>
  <sheetData>
    <row r="1">
      <c r="A1" s="162" t="s">
        <v>774</v>
      </c>
      <c r="B1" s="162" t="s">
        <v>775</v>
      </c>
      <c r="C1" s="162" t="s">
        <v>776</v>
      </c>
      <c r="D1" s="162" t="s">
        <v>777</v>
      </c>
      <c r="E1" s="162" t="s">
        <v>778</v>
      </c>
      <c r="F1" s="162" t="s">
        <v>779</v>
      </c>
      <c r="G1" s="162" t="s">
        <v>780</v>
      </c>
      <c r="H1" s="162" t="s">
        <v>302</v>
      </c>
      <c r="I1" s="162" t="s">
        <v>781</v>
      </c>
      <c r="J1" s="162" t="s">
        <v>782</v>
      </c>
      <c r="K1" s="162" t="s">
        <v>783</v>
      </c>
    </row>
    <row r="2">
      <c r="A2" s="110" t="s">
        <v>784</v>
      </c>
      <c r="B2" s="110" t="s">
        <v>785</v>
      </c>
      <c r="C2" s="110" t="s">
        <v>786</v>
      </c>
      <c r="D2" s="110" t="s">
        <v>787</v>
      </c>
      <c r="E2" s="110" t="s">
        <v>788</v>
      </c>
      <c r="F2" s="110" t="s">
        <v>789</v>
      </c>
      <c r="G2" s="110" t="s">
        <v>790</v>
      </c>
      <c r="H2" s="114">
        <v>2019.0</v>
      </c>
      <c r="I2" s="114">
        <v>0.050670634</v>
      </c>
      <c r="J2" s="114">
        <v>0.056897</v>
      </c>
      <c r="K2" s="114">
        <v>0.044767457</v>
      </c>
    </row>
    <row r="3">
      <c r="A3" s="110" t="s">
        <v>784</v>
      </c>
      <c r="B3" s="110" t="s">
        <v>785</v>
      </c>
      <c r="C3" s="110" t="s">
        <v>786</v>
      </c>
      <c r="D3" s="110" t="s">
        <v>787</v>
      </c>
      <c r="E3" s="110" t="s">
        <v>788</v>
      </c>
      <c r="F3" s="110" t="s">
        <v>791</v>
      </c>
      <c r="G3" s="110" t="s">
        <v>790</v>
      </c>
      <c r="H3" s="114">
        <v>2019.0</v>
      </c>
      <c r="I3" s="114">
        <v>0.047642293</v>
      </c>
      <c r="J3" s="114">
        <v>0.054814</v>
      </c>
      <c r="K3" s="114">
        <v>0.040934701</v>
      </c>
    </row>
    <row r="4">
      <c r="A4" s="110" t="s">
        <v>784</v>
      </c>
      <c r="B4" s="110" t="s">
        <v>785</v>
      </c>
      <c r="C4" s="110" t="s">
        <v>786</v>
      </c>
      <c r="D4" s="110" t="s">
        <v>787</v>
      </c>
      <c r="E4" s="110" t="s">
        <v>788</v>
      </c>
      <c r="F4" s="110" t="s">
        <v>792</v>
      </c>
      <c r="G4" s="110" t="s">
        <v>790</v>
      </c>
      <c r="H4" s="114">
        <v>2019.0</v>
      </c>
      <c r="I4" s="114">
        <v>0.00621562</v>
      </c>
      <c r="J4" s="114">
        <v>0.007468</v>
      </c>
      <c r="K4" s="114">
        <v>0.005104368</v>
      </c>
    </row>
    <row r="5">
      <c r="A5" s="110" t="s">
        <v>784</v>
      </c>
      <c r="B5" s="110" t="s">
        <v>785</v>
      </c>
      <c r="C5" s="110" t="s">
        <v>786</v>
      </c>
      <c r="D5" s="110" t="s">
        <v>787</v>
      </c>
      <c r="E5" s="110" t="s">
        <v>788</v>
      </c>
      <c r="F5" s="110" t="s">
        <v>793</v>
      </c>
      <c r="G5" s="110" t="s">
        <v>790</v>
      </c>
      <c r="H5" s="114">
        <v>2019.0</v>
      </c>
      <c r="I5" s="114">
        <v>0.077119954</v>
      </c>
      <c r="J5" s="114">
        <v>0.095764</v>
      </c>
      <c r="K5" s="114">
        <v>0.064273629</v>
      </c>
    </row>
    <row r="6">
      <c r="A6" s="110" t="s">
        <v>784</v>
      </c>
      <c r="B6" s="110" t="s">
        <v>785</v>
      </c>
      <c r="C6" s="110" t="s">
        <v>786</v>
      </c>
      <c r="D6" s="110" t="s">
        <v>787</v>
      </c>
      <c r="E6" s="110" t="s">
        <v>788</v>
      </c>
      <c r="F6" s="110" t="s">
        <v>794</v>
      </c>
      <c r="G6" s="110" t="s">
        <v>790</v>
      </c>
      <c r="H6" s="114">
        <v>2019.0</v>
      </c>
      <c r="I6" s="114">
        <v>0.016393239</v>
      </c>
      <c r="J6" s="114">
        <v>0.026247</v>
      </c>
      <c r="K6" s="114">
        <v>0.009225039</v>
      </c>
    </row>
    <row r="7">
      <c r="A7" s="110" t="s">
        <v>784</v>
      </c>
      <c r="B7" s="110" t="s">
        <v>785</v>
      </c>
      <c r="C7" s="110" t="s">
        <v>786</v>
      </c>
      <c r="D7" s="110" t="s">
        <v>787</v>
      </c>
      <c r="E7" s="110" t="s">
        <v>788</v>
      </c>
      <c r="F7" s="110" t="s">
        <v>795</v>
      </c>
      <c r="G7" s="110" t="s">
        <v>790</v>
      </c>
      <c r="H7" s="114">
        <v>2019.0</v>
      </c>
      <c r="I7" s="114">
        <v>0.019516965</v>
      </c>
      <c r="J7" s="114">
        <v>0.021854</v>
      </c>
      <c r="K7" s="114">
        <v>0.017241793</v>
      </c>
    </row>
    <row r="8">
      <c r="A8" s="110" t="s">
        <v>784</v>
      </c>
      <c r="B8" s="110" t="s">
        <v>796</v>
      </c>
      <c r="C8" s="110" t="s">
        <v>786</v>
      </c>
      <c r="D8" s="110" t="s">
        <v>787</v>
      </c>
      <c r="E8" s="110" t="s">
        <v>788</v>
      </c>
      <c r="F8" s="110" t="s">
        <v>789</v>
      </c>
      <c r="G8" s="110" t="s">
        <v>790</v>
      </c>
      <c r="H8" s="114">
        <v>2019.0</v>
      </c>
      <c r="I8" s="114">
        <v>0.172581914</v>
      </c>
      <c r="J8" s="114">
        <v>0.190841</v>
      </c>
      <c r="K8" s="114">
        <v>0.154140817</v>
      </c>
    </row>
    <row r="9">
      <c r="A9" s="110" t="s">
        <v>784</v>
      </c>
      <c r="B9" s="110" t="s">
        <v>796</v>
      </c>
      <c r="C9" s="110" t="s">
        <v>786</v>
      </c>
      <c r="D9" s="110" t="s">
        <v>787</v>
      </c>
      <c r="E9" s="110" t="s">
        <v>788</v>
      </c>
      <c r="F9" s="110" t="s">
        <v>791</v>
      </c>
      <c r="G9" s="110" t="s">
        <v>790</v>
      </c>
      <c r="H9" s="114">
        <v>2019.0</v>
      </c>
      <c r="I9" s="114">
        <v>0.016564591</v>
      </c>
      <c r="J9" s="114">
        <v>0.03327</v>
      </c>
      <c r="K9" s="114">
        <v>0.005710918</v>
      </c>
    </row>
    <row r="10">
      <c r="A10" s="110" t="s">
        <v>784</v>
      </c>
      <c r="B10" s="110" t="s">
        <v>796</v>
      </c>
      <c r="C10" s="110" t="s">
        <v>786</v>
      </c>
      <c r="D10" s="110" t="s">
        <v>787</v>
      </c>
      <c r="E10" s="110" t="s">
        <v>788</v>
      </c>
      <c r="F10" s="110" t="s">
        <v>792</v>
      </c>
      <c r="G10" s="110" t="s">
        <v>790</v>
      </c>
      <c r="H10" s="114">
        <v>2019.0</v>
      </c>
      <c r="I10" s="114">
        <v>0.007598308</v>
      </c>
      <c r="J10" s="114">
        <v>0.010525</v>
      </c>
      <c r="K10" s="114">
        <v>0.004953186</v>
      </c>
    </row>
    <row r="11">
      <c r="A11" s="110" t="s">
        <v>784</v>
      </c>
      <c r="B11" s="110" t="s">
        <v>796</v>
      </c>
      <c r="C11" s="110" t="s">
        <v>786</v>
      </c>
      <c r="D11" s="110" t="s">
        <v>787</v>
      </c>
      <c r="E11" s="110" t="s">
        <v>788</v>
      </c>
      <c r="F11" s="110" t="s">
        <v>793</v>
      </c>
      <c r="G11" s="110" t="s">
        <v>790</v>
      </c>
      <c r="H11" s="114">
        <v>2019.0</v>
      </c>
      <c r="I11" s="114">
        <v>0.102370825</v>
      </c>
      <c r="J11" s="114">
        <v>0.122842</v>
      </c>
      <c r="K11" s="114">
        <v>0.083968166</v>
      </c>
    </row>
    <row r="12">
      <c r="A12" s="110" t="s">
        <v>784</v>
      </c>
      <c r="B12" s="110" t="s">
        <v>796</v>
      </c>
      <c r="C12" s="110" t="s">
        <v>786</v>
      </c>
      <c r="D12" s="110" t="s">
        <v>787</v>
      </c>
      <c r="E12" s="110" t="s">
        <v>788</v>
      </c>
      <c r="F12" s="110" t="s">
        <v>794</v>
      </c>
      <c r="G12" s="110" t="s">
        <v>790</v>
      </c>
      <c r="H12" s="114">
        <v>2019.0</v>
      </c>
      <c r="I12" s="114">
        <v>0.010456514</v>
      </c>
      <c r="J12" s="114">
        <v>0.019639</v>
      </c>
      <c r="K12" s="114">
        <v>0.004855988</v>
      </c>
    </row>
    <row r="13">
      <c r="A13" s="110" t="s">
        <v>784</v>
      </c>
      <c r="B13" s="110" t="s">
        <v>796</v>
      </c>
      <c r="C13" s="110" t="s">
        <v>786</v>
      </c>
      <c r="D13" s="110" t="s">
        <v>787</v>
      </c>
      <c r="E13" s="110" t="s">
        <v>788</v>
      </c>
      <c r="F13" s="110" t="s">
        <v>795</v>
      </c>
      <c r="G13" s="110" t="s">
        <v>790</v>
      </c>
      <c r="H13" s="114">
        <v>2019.0</v>
      </c>
      <c r="I13" s="114">
        <v>0.019712307</v>
      </c>
      <c r="J13" s="114">
        <v>0.023753</v>
      </c>
      <c r="K13" s="114">
        <v>0.015344725</v>
      </c>
    </row>
    <row r="14">
      <c r="A14" s="110" t="s">
        <v>784</v>
      </c>
      <c r="B14" s="110" t="s">
        <v>377</v>
      </c>
      <c r="C14" s="110" t="s">
        <v>786</v>
      </c>
      <c r="D14" s="110" t="s">
        <v>787</v>
      </c>
      <c r="E14" s="110" t="s">
        <v>788</v>
      </c>
      <c r="F14" s="110" t="s">
        <v>789</v>
      </c>
      <c r="G14" s="110" t="s">
        <v>790</v>
      </c>
      <c r="H14" s="114">
        <v>2019.0</v>
      </c>
      <c r="I14" s="114">
        <v>0.114327503</v>
      </c>
      <c r="J14" s="114">
        <v>0.127682</v>
      </c>
      <c r="K14" s="114">
        <v>0.100399152</v>
      </c>
    </row>
    <row r="15">
      <c r="A15" s="110" t="s">
        <v>784</v>
      </c>
      <c r="B15" s="110" t="s">
        <v>377</v>
      </c>
      <c r="C15" s="110" t="s">
        <v>786</v>
      </c>
      <c r="D15" s="110" t="s">
        <v>787</v>
      </c>
      <c r="E15" s="110" t="s">
        <v>788</v>
      </c>
      <c r="F15" s="110" t="s">
        <v>791</v>
      </c>
      <c r="G15" s="110" t="s">
        <v>790</v>
      </c>
      <c r="H15" s="114">
        <v>2019.0</v>
      </c>
      <c r="I15" s="114">
        <v>0.009051041</v>
      </c>
      <c r="J15" s="114">
        <v>0.011841</v>
      </c>
      <c r="K15" s="114">
        <v>0.007007724</v>
      </c>
    </row>
    <row r="16">
      <c r="A16" s="110" t="s">
        <v>784</v>
      </c>
      <c r="B16" s="110" t="s">
        <v>377</v>
      </c>
      <c r="C16" s="110" t="s">
        <v>786</v>
      </c>
      <c r="D16" s="110" t="s">
        <v>787</v>
      </c>
      <c r="E16" s="110" t="s">
        <v>788</v>
      </c>
      <c r="F16" s="110" t="s">
        <v>792</v>
      </c>
      <c r="G16" s="110" t="s">
        <v>790</v>
      </c>
      <c r="H16" s="114">
        <v>2019.0</v>
      </c>
      <c r="I16" s="114">
        <v>0.005613877</v>
      </c>
      <c r="J16" s="114">
        <v>0.007164</v>
      </c>
      <c r="K16" s="114">
        <v>0.004412537</v>
      </c>
    </row>
    <row r="17">
      <c r="A17" s="110" t="s">
        <v>784</v>
      </c>
      <c r="B17" s="110" t="s">
        <v>377</v>
      </c>
      <c r="C17" s="110" t="s">
        <v>786</v>
      </c>
      <c r="D17" s="110" t="s">
        <v>787</v>
      </c>
      <c r="E17" s="110" t="s">
        <v>788</v>
      </c>
      <c r="F17" s="110" t="s">
        <v>793</v>
      </c>
      <c r="G17" s="110" t="s">
        <v>790</v>
      </c>
      <c r="H17" s="114">
        <v>2019.0</v>
      </c>
      <c r="I17" s="114">
        <v>0.099560348</v>
      </c>
      <c r="J17" s="114">
        <v>0.126969</v>
      </c>
      <c r="K17" s="114">
        <v>0.074674339</v>
      </c>
    </row>
    <row r="18">
      <c r="A18" s="110" t="s">
        <v>784</v>
      </c>
      <c r="B18" s="110" t="s">
        <v>377</v>
      </c>
      <c r="C18" s="110" t="s">
        <v>786</v>
      </c>
      <c r="D18" s="110" t="s">
        <v>787</v>
      </c>
      <c r="E18" s="110" t="s">
        <v>788</v>
      </c>
      <c r="F18" s="110" t="s">
        <v>794</v>
      </c>
      <c r="G18" s="110" t="s">
        <v>790</v>
      </c>
      <c r="H18" s="114">
        <v>2019.0</v>
      </c>
      <c r="I18" s="114">
        <v>0.007356889</v>
      </c>
      <c r="J18" s="114">
        <v>0.014388</v>
      </c>
      <c r="K18" s="114">
        <v>0.003449213</v>
      </c>
    </row>
    <row r="19">
      <c r="A19" s="110" t="s">
        <v>784</v>
      </c>
      <c r="B19" s="110" t="s">
        <v>377</v>
      </c>
      <c r="C19" s="110" t="s">
        <v>786</v>
      </c>
      <c r="D19" s="110" t="s">
        <v>787</v>
      </c>
      <c r="E19" s="110" t="s">
        <v>788</v>
      </c>
      <c r="F19" s="110" t="s">
        <v>795</v>
      </c>
      <c r="G19" s="110" t="s">
        <v>790</v>
      </c>
      <c r="H19" s="114">
        <v>2019.0</v>
      </c>
      <c r="I19" s="114">
        <v>0.007807979</v>
      </c>
      <c r="J19" s="114">
        <v>0.010139</v>
      </c>
      <c r="K19" s="114">
        <v>0.00631297</v>
      </c>
    </row>
    <row r="20">
      <c r="A20" s="110" t="s">
        <v>784</v>
      </c>
      <c r="B20" s="110" t="s">
        <v>329</v>
      </c>
      <c r="C20" s="110" t="s">
        <v>786</v>
      </c>
      <c r="D20" s="110" t="s">
        <v>787</v>
      </c>
      <c r="E20" s="110" t="s">
        <v>788</v>
      </c>
      <c r="F20" s="110" t="s">
        <v>789</v>
      </c>
      <c r="G20" s="110" t="s">
        <v>790</v>
      </c>
      <c r="H20" s="114">
        <v>2019.0</v>
      </c>
      <c r="I20" s="114">
        <v>0.211135826</v>
      </c>
      <c r="J20" s="114">
        <v>0.231358</v>
      </c>
      <c r="K20" s="114">
        <v>0.189938115</v>
      </c>
    </row>
    <row r="21">
      <c r="A21" s="110" t="s">
        <v>784</v>
      </c>
      <c r="B21" s="110" t="s">
        <v>329</v>
      </c>
      <c r="C21" s="110" t="s">
        <v>786</v>
      </c>
      <c r="D21" s="110" t="s">
        <v>787</v>
      </c>
      <c r="E21" s="110" t="s">
        <v>788</v>
      </c>
      <c r="F21" s="110" t="s">
        <v>791</v>
      </c>
      <c r="G21" s="110" t="s">
        <v>790</v>
      </c>
      <c r="H21" s="114">
        <v>2019.0</v>
      </c>
      <c r="I21" s="114">
        <v>0.042507513</v>
      </c>
      <c r="J21" s="114">
        <v>0.049572</v>
      </c>
      <c r="K21" s="114">
        <v>0.036371665</v>
      </c>
    </row>
    <row r="22">
      <c r="A22" s="110" t="s">
        <v>784</v>
      </c>
      <c r="B22" s="110" t="s">
        <v>329</v>
      </c>
      <c r="C22" s="110" t="s">
        <v>786</v>
      </c>
      <c r="D22" s="110" t="s">
        <v>787</v>
      </c>
      <c r="E22" s="110" t="s">
        <v>788</v>
      </c>
      <c r="F22" s="110" t="s">
        <v>792</v>
      </c>
      <c r="G22" s="110" t="s">
        <v>790</v>
      </c>
      <c r="H22" s="114">
        <v>2019.0</v>
      </c>
      <c r="I22" s="114">
        <v>0.006227324</v>
      </c>
      <c r="J22" s="114">
        <v>0.007671</v>
      </c>
      <c r="K22" s="114">
        <v>0.005050028</v>
      </c>
    </row>
    <row r="23">
      <c r="A23" s="110" t="s">
        <v>784</v>
      </c>
      <c r="B23" s="110" t="s">
        <v>329</v>
      </c>
      <c r="C23" s="110" t="s">
        <v>786</v>
      </c>
      <c r="D23" s="110" t="s">
        <v>787</v>
      </c>
      <c r="E23" s="110" t="s">
        <v>788</v>
      </c>
      <c r="F23" s="110" t="s">
        <v>793</v>
      </c>
      <c r="G23" s="110" t="s">
        <v>790</v>
      </c>
      <c r="H23" s="114">
        <v>2019.0</v>
      </c>
      <c r="I23" s="114">
        <v>0.138317802</v>
      </c>
      <c r="J23" s="114">
        <v>0.174913</v>
      </c>
      <c r="K23" s="114">
        <v>0.106928821</v>
      </c>
    </row>
    <row r="24">
      <c r="A24" s="110" t="s">
        <v>784</v>
      </c>
      <c r="B24" s="110" t="s">
        <v>329</v>
      </c>
      <c r="C24" s="110" t="s">
        <v>786</v>
      </c>
      <c r="D24" s="110" t="s">
        <v>787</v>
      </c>
      <c r="E24" s="110" t="s">
        <v>788</v>
      </c>
      <c r="F24" s="110" t="s">
        <v>794</v>
      </c>
      <c r="G24" s="110" t="s">
        <v>790</v>
      </c>
      <c r="H24" s="114">
        <v>2019.0</v>
      </c>
      <c r="I24" s="114">
        <v>0.010883206</v>
      </c>
      <c r="J24" s="114">
        <v>0.020556</v>
      </c>
      <c r="K24" s="114">
        <v>0.005635622</v>
      </c>
    </row>
    <row r="25">
      <c r="A25" s="110" t="s">
        <v>784</v>
      </c>
      <c r="B25" s="110" t="s">
        <v>329</v>
      </c>
      <c r="C25" s="110" t="s">
        <v>786</v>
      </c>
      <c r="D25" s="110" t="s">
        <v>787</v>
      </c>
      <c r="E25" s="110" t="s">
        <v>788</v>
      </c>
      <c r="F25" s="110" t="s">
        <v>795</v>
      </c>
      <c r="G25" s="110" t="s">
        <v>790</v>
      </c>
      <c r="H25" s="114">
        <v>2019.0</v>
      </c>
      <c r="I25" s="114">
        <v>0.004403632</v>
      </c>
      <c r="J25" s="114">
        <v>0.005222</v>
      </c>
      <c r="K25" s="114">
        <v>0.003186633</v>
      </c>
    </row>
    <row r="26">
      <c r="A26" s="110" t="s">
        <v>784</v>
      </c>
      <c r="B26" s="110" t="s">
        <v>351</v>
      </c>
      <c r="C26" s="110" t="s">
        <v>786</v>
      </c>
      <c r="D26" s="110" t="s">
        <v>787</v>
      </c>
      <c r="E26" s="110" t="s">
        <v>788</v>
      </c>
      <c r="F26" s="110" t="s">
        <v>789</v>
      </c>
      <c r="G26" s="110" t="s">
        <v>790</v>
      </c>
      <c r="H26" s="114">
        <v>2019.0</v>
      </c>
      <c r="I26" s="114">
        <v>0.167837536</v>
      </c>
      <c r="J26" s="114">
        <v>0.183725</v>
      </c>
      <c r="K26" s="114">
        <v>0.151778964</v>
      </c>
    </row>
    <row r="27">
      <c r="A27" s="110" t="s">
        <v>784</v>
      </c>
      <c r="B27" s="110" t="s">
        <v>351</v>
      </c>
      <c r="C27" s="110" t="s">
        <v>786</v>
      </c>
      <c r="D27" s="110" t="s">
        <v>787</v>
      </c>
      <c r="E27" s="110" t="s">
        <v>788</v>
      </c>
      <c r="F27" s="110" t="s">
        <v>791</v>
      </c>
      <c r="G27" s="110" t="s">
        <v>790</v>
      </c>
      <c r="H27" s="114">
        <v>2019.0</v>
      </c>
      <c r="I27" s="114">
        <v>0.065863547</v>
      </c>
      <c r="J27" s="114">
        <v>0.074377</v>
      </c>
      <c r="K27" s="114">
        <v>0.057440704</v>
      </c>
    </row>
    <row r="28">
      <c r="A28" s="110" t="s">
        <v>784</v>
      </c>
      <c r="B28" s="110" t="s">
        <v>351</v>
      </c>
      <c r="C28" s="110" t="s">
        <v>786</v>
      </c>
      <c r="D28" s="110" t="s">
        <v>787</v>
      </c>
      <c r="E28" s="110" t="s">
        <v>788</v>
      </c>
      <c r="F28" s="110" t="s">
        <v>792</v>
      </c>
      <c r="G28" s="110" t="s">
        <v>790</v>
      </c>
      <c r="H28" s="114">
        <v>2019.0</v>
      </c>
      <c r="I28" s="114">
        <v>0.015415774</v>
      </c>
      <c r="J28" s="114">
        <v>0.017481</v>
      </c>
      <c r="K28" s="114">
        <v>0.013467794</v>
      </c>
    </row>
    <row r="29">
      <c r="A29" s="110" t="s">
        <v>784</v>
      </c>
      <c r="B29" s="110" t="s">
        <v>351</v>
      </c>
      <c r="C29" s="110" t="s">
        <v>786</v>
      </c>
      <c r="D29" s="110" t="s">
        <v>787</v>
      </c>
      <c r="E29" s="110" t="s">
        <v>788</v>
      </c>
      <c r="F29" s="110" t="s">
        <v>793</v>
      </c>
      <c r="G29" s="110" t="s">
        <v>790</v>
      </c>
      <c r="H29" s="114">
        <v>2019.0</v>
      </c>
      <c r="I29" s="114">
        <v>0.064696078</v>
      </c>
      <c r="J29" s="114">
        <v>0.078422</v>
      </c>
      <c r="K29" s="114">
        <v>0.054218585</v>
      </c>
    </row>
    <row r="30">
      <c r="A30" s="110" t="s">
        <v>784</v>
      </c>
      <c r="B30" s="110" t="s">
        <v>351</v>
      </c>
      <c r="C30" s="110" t="s">
        <v>786</v>
      </c>
      <c r="D30" s="110" t="s">
        <v>787</v>
      </c>
      <c r="E30" s="110" t="s">
        <v>788</v>
      </c>
      <c r="F30" s="110" t="s">
        <v>794</v>
      </c>
      <c r="G30" s="110" t="s">
        <v>790</v>
      </c>
      <c r="H30" s="114">
        <v>2019.0</v>
      </c>
      <c r="I30" s="114">
        <v>0.009689511</v>
      </c>
      <c r="J30" s="114">
        <v>0.01653</v>
      </c>
      <c r="K30" s="114">
        <v>0.005254902</v>
      </c>
    </row>
    <row r="31">
      <c r="A31" s="110" t="s">
        <v>784</v>
      </c>
      <c r="B31" s="110" t="s">
        <v>351</v>
      </c>
      <c r="C31" s="110" t="s">
        <v>786</v>
      </c>
      <c r="D31" s="110" t="s">
        <v>787</v>
      </c>
      <c r="E31" s="110" t="s">
        <v>788</v>
      </c>
      <c r="F31" s="110" t="s">
        <v>795</v>
      </c>
      <c r="G31" s="110" t="s">
        <v>790</v>
      </c>
      <c r="H31" s="114">
        <v>2019.0</v>
      </c>
      <c r="I31" s="114">
        <v>0.003529239</v>
      </c>
      <c r="J31" s="114">
        <v>0.004571</v>
      </c>
      <c r="K31" s="114">
        <v>0.003085675</v>
      </c>
    </row>
    <row r="32">
      <c r="A32" s="110" t="s">
        <v>784</v>
      </c>
      <c r="B32" s="110" t="s">
        <v>797</v>
      </c>
      <c r="C32" s="110" t="s">
        <v>786</v>
      </c>
      <c r="D32" s="110" t="s">
        <v>787</v>
      </c>
      <c r="E32" s="110" t="s">
        <v>788</v>
      </c>
      <c r="F32" s="110" t="s">
        <v>789</v>
      </c>
      <c r="G32" s="110" t="s">
        <v>790</v>
      </c>
      <c r="H32" s="114">
        <v>2019.0</v>
      </c>
      <c r="I32" s="114">
        <v>0.11095989</v>
      </c>
      <c r="J32" s="114">
        <v>0.123289</v>
      </c>
      <c r="K32" s="114">
        <v>0.098163679</v>
      </c>
    </row>
    <row r="33">
      <c r="A33" s="110" t="s">
        <v>784</v>
      </c>
      <c r="B33" s="110" t="s">
        <v>797</v>
      </c>
      <c r="C33" s="110" t="s">
        <v>786</v>
      </c>
      <c r="D33" s="110" t="s">
        <v>787</v>
      </c>
      <c r="E33" s="110" t="s">
        <v>788</v>
      </c>
      <c r="F33" s="110" t="s">
        <v>791</v>
      </c>
      <c r="G33" s="110" t="s">
        <v>790</v>
      </c>
      <c r="H33" s="114">
        <v>2019.0</v>
      </c>
      <c r="I33" s="114">
        <v>0.077290526</v>
      </c>
      <c r="J33" s="114">
        <v>0.09007</v>
      </c>
      <c r="K33" s="114">
        <v>0.06535669</v>
      </c>
    </row>
    <row r="34">
      <c r="A34" s="110" t="s">
        <v>784</v>
      </c>
      <c r="B34" s="110" t="s">
        <v>797</v>
      </c>
      <c r="C34" s="110" t="s">
        <v>786</v>
      </c>
      <c r="D34" s="110" t="s">
        <v>787</v>
      </c>
      <c r="E34" s="110" t="s">
        <v>788</v>
      </c>
      <c r="F34" s="110" t="s">
        <v>792</v>
      </c>
      <c r="G34" s="110" t="s">
        <v>790</v>
      </c>
      <c r="H34" s="114">
        <v>2019.0</v>
      </c>
      <c r="I34" s="114">
        <v>0.009413417</v>
      </c>
      <c r="J34" s="114">
        <v>0.011539</v>
      </c>
      <c r="K34" s="114">
        <v>0.007636932</v>
      </c>
    </row>
    <row r="35">
      <c r="A35" s="110" t="s">
        <v>784</v>
      </c>
      <c r="B35" s="110" t="s">
        <v>797</v>
      </c>
      <c r="C35" s="110" t="s">
        <v>786</v>
      </c>
      <c r="D35" s="110" t="s">
        <v>787</v>
      </c>
      <c r="E35" s="110" t="s">
        <v>788</v>
      </c>
      <c r="F35" s="110" t="s">
        <v>793</v>
      </c>
      <c r="G35" s="110" t="s">
        <v>790</v>
      </c>
      <c r="H35" s="114">
        <v>2019.0</v>
      </c>
      <c r="I35" s="114">
        <v>0.065244105</v>
      </c>
      <c r="J35" s="114">
        <v>0.084555</v>
      </c>
      <c r="K35" s="114">
        <v>0.04992257</v>
      </c>
    </row>
    <row r="36">
      <c r="A36" s="110" t="s">
        <v>784</v>
      </c>
      <c r="B36" s="110" t="s">
        <v>797</v>
      </c>
      <c r="C36" s="110" t="s">
        <v>786</v>
      </c>
      <c r="D36" s="110" t="s">
        <v>787</v>
      </c>
      <c r="E36" s="110" t="s">
        <v>788</v>
      </c>
      <c r="F36" s="110" t="s">
        <v>794</v>
      </c>
      <c r="G36" s="110" t="s">
        <v>790</v>
      </c>
      <c r="H36" s="114">
        <v>2019.0</v>
      </c>
      <c r="I36" s="114">
        <v>0.008386233</v>
      </c>
      <c r="J36" s="114">
        <v>0.014699</v>
      </c>
      <c r="K36" s="114">
        <v>0.004303609</v>
      </c>
    </row>
    <row r="37">
      <c r="A37" s="110" t="s">
        <v>784</v>
      </c>
      <c r="B37" s="110" t="s">
        <v>797</v>
      </c>
      <c r="C37" s="110" t="s">
        <v>786</v>
      </c>
      <c r="D37" s="110" t="s">
        <v>787</v>
      </c>
      <c r="E37" s="110" t="s">
        <v>788</v>
      </c>
      <c r="F37" s="110" t="s">
        <v>795</v>
      </c>
      <c r="G37" s="110" t="s">
        <v>790</v>
      </c>
      <c r="H37" s="114">
        <v>2019.0</v>
      </c>
      <c r="I37" s="114">
        <v>0.003872029</v>
      </c>
      <c r="J37" s="114">
        <v>0.004597</v>
      </c>
      <c r="K37" s="114">
        <v>0.00319859</v>
      </c>
    </row>
    <row r="38">
      <c r="A38" s="110" t="s">
        <v>784</v>
      </c>
      <c r="B38" s="110" t="s">
        <v>391</v>
      </c>
      <c r="C38" s="110" t="s">
        <v>786</v>
      </c>
      <c r="D38" s="110" t="s">
        <v>787</v>
      </c>
      <c r="E38" s="110" t="s">
        <v>788</v>
      </c>
      <c r="F38" s="110" t="s">
        <v>789</v>
      </c>
      <c r="G38" s="110" t="s">
        <v>790</v>
      </c>
      <c r="H38" s="114">
        <v>2019.0</v>
      </c>
      <c r="I38" s="114">
        <v>0.10893756</v>
      </c>
      <c r="J38" s="114">
        <v>0.120526</v>
      </c>
      <c r="K38" s="114">
        <v>0.096773141</v>
      </c>
    </row>
    <row r="39">
      <c r="A39" s="110" t="s">
        <v>784</v>
      </c>
      <c r="B39" s="110" t="s">
        <v>391</v>
      </c>
      <c r="C39" s="110" t="s">
        <v>786</v>
      </c>
      <c r="D39" s="110" t="s">
        <v>787</v>
      </c>
      <c r="E39" s="110" t="s">
        <v>788</v>
      </c>
      <c r="F39" s="110" t="s">
        <v>791</v>
      </c>
      <c r="G39" s="110" t="s">
        <v>790</v>
      </c>
      <c r="H39" s="114">
        <v>2019.0</v>
      </c>
      <c r="I39" s="114">
        <v>0.081945739</v>
      </c>
      <c r="J39" s="114">
        <v>0.094633</v>
      </c>
      <c r="K39" s="114">
        <v>0.070931099</v>
      </c>
    </row>
    <row r="40">
      <c r="A40" s="110" t="s">
        <v>784</v>
      </c>
      <c r="B40" s="110" t="s">
        <v>391</v>
      </c>
      <c r="C40" s="110" t="s">
        <v>786</v>
      </c>
      <c r="D40" s="110" t="s">
        <v>787</v>
      </c>
      <c r="E40" s="110" t="s">
        <v>788</v>
      </c>
      <c r="F40" s="110" t="s">
        <v>792</v>
      </c>
      <c r="G40" s="110" t="s">
        <v>790</v>
      </c>
      <c r="H40" s="114">
        <v>2019.0</v>
      </c>
      <c r="I40" s="114">
        <v>0.019315304</v>
      </c>
      <c r="J40" s="114">
        <v>0.0227</v>
      </c>
      <c r="K40" s="114">
        <v>0.016291685</v>
      </c>
    </row>
    <row r="41">
      <c r="A41" s="110" t="s">
        <v>784</v>
      </c>
      <c r="B41" s="110" t="s">
        <v>391</v>
      </c>
      <c r="C41" s="110" t="s">
        <v>786</v>
      </c>
      <c r="D41" s="110" t="s">
        <v>787</v>
      </c>
      <c r="E41" s="110" t="s">
        <v>788</v>
      </c>
      <c r="F41" s="110" t="s">
        <v>793</v>
      </c>
      <c r="G41" s="110" t="s">
        <v>790</v>
      </c>
      <c r="H41" s="114">
        <v>2019.0</v>
      </c>
      <c r="I41" s="114">
        <v>0.111079495</v>
      </c>
      <c r="J41" s="114">
        <v>0.132253</v>
      </c>
      <c r="K41" s="114">
        <v>0.090920664</v>
      </c>
    </row>
    <row r="42">
      <c r="A42" s="110" t="s">
        <v>784</v>
      </c>
      <c r="B42" s="110" t="s">
        <v>391</v>
      </c>
      <c r="C42" s="110" t="s">
        <v>786</v>
      </c>
      <c r="D42" s="110" t="s">
        <v>787</v>
      </c>
      <c r="E42" s="110" t="s">
        <v>788</v>
      </c>
      <c r="F42" s="110" t="s">
        <v>794</v>
      </c>
      <c r="G42" s="110" t="s">
        <v>790</v>
      </c>
      <c r="H42" s="114">
        <v>2019.0</v>
      </c>
      <c r="I42" s="114">
        <v>0.005288317</v>
      </c>
      <c r="J42" s="114">
        <v>0.011015</v>
      </c>
      <c r="K42" s="114">
        <v>0.002262679</v>
      </c>
    </row>
    <row r="43">
      <c r="A43" s="110" t="s">
        <v>784</v>
      </c>
      <c r="B43" s="110" t="s">
        <v>391</v>
      </c>
      <c r="C43" s="110" t="s">
        <v>786</v>
      </c>
      <c r="D43" s="110" t="s">
        <v>787</v>
      </c>
      <c r="E43" s="110" t="s">
        <v>788</v>
      </c>
      <c r="F43" s="110" t="s">
        <v>795</v>
      </c>
      <c r="G43" s="110" t="s">
        <v>790</v>
      </c>
      <c r="H43" s="114">
        <v>2019.0</v>
      </c>
      <c r="I43" s="114">
        <v>0.0075295</v>
      </c>
      <c r="J43" s="114">
        <v>0.008457</v>
      </c>
      <c r="K43" s="114">
        <v>0.006545888</v>
      </c>
    </row>
    <row r="44">
      <c r="A44" s="110" t="s">
        <v>784</v>
      </c>
      <c r="B44" s="110" t="s">
        <v>371</v>
      </c>
      <c r="C44" s="110" t="s">
        <v>786</v>
      </c>
      <c r="D44" s="110" t="s">
        <v>787</v>
      </c>
      <c r="E44" s="110" t="s">
        <v>788</v>
      </c>
      <c r="F44" s="110" t="s">
        <v>789</v>
      </c>
      <c r="G44" s="110" t="s">
        <v>790</v>
      </c>
      <c r="H44" s="114">
        <v>2019.0</v>
      </c>
      <c r="I44" s="114">
        <v>0.021776228</v>
      </c>
      <c r="J44" s="114">
        <v>0.025907</v>
      </c>
      <c r="K44" s="114">
        <v>0.018062907</v>
      </c>
    </row>
    <row r="45">
      <c r="A45" s="110" t="s">
        <v>784</v>
      </c>
      <c r="B45" s="110" t="s">
        <v>371</v>
      </c>
      <c r="C45" s="110" t="s">
        <v>786</v>
      </c>
      <c r="D45" s="110" t="s">
        <v>787</v>
      </c>
      <c r="E45" s="110" t="s">
        <v>788</v>
      </c>
      <c r="F45" s="110" t="s">
        <v>791</v>
      </c>
      <c r="G45" s="110" t="s">
        <v>790</v>
      </c>
      <c r="H45" s="114">
        <v>2019.0</v>
      </c>
      <c r="I45" s="114">
        <v>0.031425718</v>
      </c>
      <c r="J45" s="114">
        <v>0.038544</v>
      </c>
      <c r="K45" s="114">
        <v>0.02527596</v>
      </c>
    </row>
    <row r="46">
      <c r="A46" s="110" t="s">
        <v>784</v>
      </c>
      <c r="B46" s="110" t="s">
        <v>371</v>
      </c>
      <c r="C46" s="110" t="s">
        <v>786</v>
      </c>
      <c r="D46" s="110" t="s">
        <v>787</v>
      </c>
      <c r="E46" s="110" t="s">
        <v>788</v>
      </c>
      <c r="F46" s="110" t="s">
        <v>792</v>
      </c>
      <c r="G46" s="110" t="s">
        <v>790</v>
      </c>
      <c r="H46" s="114">
        <v>2019.0</v>
      </c>
      <c r="I46" s="114">
        <v>0.003947549</v>
      </c>
      <c r="J46" s="114">
        <v>0.004905</v>
      </c>
      <c r="K46" s="114">
        <v>0.003183314</v>
      </c>
    </row>
    <row r="47">
      <c r="A47" s="110" t="s">
        <v>784</v>
      </c>
      <c r="B47" s="110" t="s">
        <v>371</v>
      </c>
      <c r="C47" s="110" t="s">
        <v>786</v>
      </c>
      <c r="D47" s="110" t="s">
        <v>787</v>
      </c>
      <c r="E47" s="110" t="s">
        <v>788</v>
      </c>
      <c r="F47" s="110" t="s">
        <v>793</v>
      </c>
      <c r="G47" s="110" t="s">
        <v>790</v>
      </c>
      <c r="H47" s="114">
        <v>2019.0</v>
      </c>
      <c r="I47" s="114">
        <v>0.044791724</v>
      </c>
      <c r="J47" s="114">
        <v>0.059351</v>
      </c>
      <c r="K47" s="114">
        <v>0.034152646</v>
      </c>
    </row>
    <row r="48">
      <c r="A48" s="110" t="s">
        <v>784</v>
      </c>
      <c r="B48" s="110" t="s">
        <v>371</v>
      </c>
      <c r="C48" s="110" t="s">
        <v>786</v>
      </c>
      <c r="D48" s="110" t="s">
        <v>787</v>
      </c>
      <c r="E48" s="110" t="s">
        <v>788</v>
      </c>
      <c r="F48" s="110" t="s">
        <v>794</v>
      </c>
      <c r="G48" s="110" t="s">
        <v>790</v>
      </c>
      <c r="H48" s="114">
        <v>2019.0</v>
      </c>
      <c r="I48" s="114">
        <v>0.005707719</v>
      </c>
      <c r="J48" s="114">
        <v>0.010641</v>
      </c>
      <c r="K48" s="114">
        <v>0.002783165</v>
      </c>
    </row>
    <row r="49">
      <c r="A49" s="110" t="s">
        <v>784</v>
      </c>
      <c r="B49" s="110" t="s">
        <v>371</v>
      </c>
      <c r="C49" s="110" t="s">
        <v>786</v>
      </c>
      <c r="D49" s="110" t="s">
        <v>787</v>
      </c>
      <c r="E49" s="110" t="s">
        <v>788</v>
      </c>
      <c r="F49" s="110" t="s">
        <v>795</v>
      </c>
      <c r="G49" s="110" t="s">
        <v>790</v>
      </c>
      <c r="H49" s="114">
        <v>2019.0</v>
      </c>
      <c r="I49" s="114">
        <v>0.044153421</v>
      </c>
      <c r="J49" s="114">
        <v>0.056398</v>
      </c>
      <c r="K49" s="114">
        <v>0.034312242</v>
      </c>
    </row>
    <row r="50">
      <c r="A50" s="110" t="s">
        <v>784</v>
      </c>
      <c r="B50" s="110" t="s">
        <v>341</v>
      </c>
      <c r="C50" s="110" t="s">
        <v>786</v>
      </c>
      <c r="D50" s="110" t="s">
        <v>787</v>
      </c>
      <c r="E50" s="110" t="s">
        <v>788</v>
      </c>
      <c r="F50" s="110" t="s">
        <v>789</v>
      </c>
      <c r="G50" s="110" t="s">
        <v>790</v>
      </c>
      <c r="H50" s="114">
        <v>2019.0</v>
      </c>
      <c r="I50" s="114">
        <v>0.16791579</v>
      </c>
      <c r="J50" s="114">
        <v>0.1892</v>
      </c>
      <c r="K50" s="114">
        <v>0.147001962</v>
      </c>
    </row>
    <row r="51">
      <c r="A51" s="110" t="s">
        <v>784</v>
      </c>
      <c r="B51" s="110" t="s">
        <v>341</v>
      </c>
      <c r="C51" s="110" t="s">
        <v>786</v>
      </c>
      <c r="D51" s="110" t="s">
        <v>787</v>
      </c>
      <c r="E51" s="110" t="s">
        <v>788</v>
      </c>
      <c r="F51" s="110" t="s">
        <v>791</v>
      </c>
      <c r="G51" s="110" t="s">
        <v>790</v>
      </c>
      <c r="H51" s="114">
        <v>2019.0</v>
      </c>
      <c r="I51" s="114">
        <v>0.045185769</v>
      </c>
      <c r="J51" s="114">
        <v>0.052928</v>
      </c>
      <c r="K51" s="114">
        <v>0.03769372</v>
      </c>
    </row>
    <row r="52">
      <c r="A52" s="110" t="s">
        <v>784</v>
      </c>
      <c r="B52" s="110" t="s">
        <v>341</v>
      </c>
      <c r="C52" s="110" t="s">
        <v>786</v>
      </c>
      <c r="D52" s="110" t="s">
        <v>787</v>
      </c>
      <c r="E52" s="110" t="s">
        <v>788</v>
      </c>
      <c r="F52" s="110" t="s">
        <v>792</v>
      </c>
      <c r="G52" s="110" t="s">
        <v>790</v>
      </c>
      <c r="H52" s="114">
        <v>2019.0</v>
      </c>
      <c r="I52" s="114">
        <v>0.013409922</v>
      </c>
      <c r="J52" s="114">
        <v>0.01555</v>
      </c>
      <c r="K52" s="114">
        <v>0.011499056</v>
      </c>
    </row>
    <row r="53">
      <c r="A53" s="110" t="s">
        <v>784</v>
      </c>
      <c r="B53" s="110" t="s">
        <v>341</v>
      </c>
      <c r="C53" s="110" t="s">
        <v>786</v>
      </c>
      <c r="D53" s="110" t="s">
        <v>787</v>
      </c>
      <c r="E53" s="110" t="s">
        <v>788</v>
      </c>
      <c r="F53" s="110" t="s">
        <v>793</v>
      </c>
      <c r="G53" s="110" t="s">
        <v>790</v>
      </c>
      <c r="H53" s="114">
        <v>2019.0</v>
      </c>
      <c r="I53" s="114">
        <v>0.122623802</v>
      </c>
      <c r="J53" s="114">
        <v>0.15484</v>
      </c>
      <c r="K53" s="114">
        <v>0.09569901</v>
      </c>
    </row>
    <row r="54">
      <c r="A54" s="110" t="s">
        <v>784</v>
      </c>
      <c r="B54" s="110" t="s">
        <v>341</v>
      </c>
      <c r="C54" s="110" t="s">
        <v>786</v>
      </c>
      <c r="D54" s="110" t="s">
        <v>787</v>
      </c>
      <c r="E54" s="110" t="s">
        <v>788</v>
      </c>
      <c r="F54" s="110" t="s">
        <v>794</v>
      </c>
      <c r="G54" s="110" t="s">
        <v>790</v>
      </c>
      <c r="H54" s="114">
        <v>2019.0</v>
      </c>
      <c r="I54" s="114">
        <v>0.006565548</v>
      </c>
      <c r="J54" s="114">
        <v>0.012767</v>
      </c>
      <c r="K54" s="114">
        <v>0.003139824</v>
      </c>
    </row>
    <row r="55">
      <c r="A55" s="110" t="s">
        <v>784</v>
      </c>
      <c r="B55" s="110" t="s">
        <v>341</v>
      </c>
      <c r="C55" s="110" t="s">
        <v>786</v>
      </c>
      <c r="D55" s="110" t="s">
        <v>787</v>
      </c>
      <c r="E55" s="110" t="s">
        <v>788</v>
      </c>
      <c r="F55" s="110" t="s">
        <v>795</v>
      </c>
      <c r="G55" s="110" t="s">
        <v>790</v>
      </c>
      <c r="H55" s="114">
        <v>2019.0</v>
      </c>
      <c r="I55" s="114">
        <v>0.007148541</v>
      </c>
      <c r="J55" s="114">
        <v>0.008731</v>
      </c>
      <c r="K55" s="114">
        <v>0.00521676</v>
      </c>
    </row>
    <row r="56">
      <c r="A56" s="110" t="s">
        <v>784</v>
      </c>
      <c r="B56" s="110" t="s">
        <v>448</v>
      </c>
      <c r="C56" s="110" t="s">
        <v>786</v>
      </c>
      <c r="D56" s="110" t="s">
        <v>787</v>
      </c>
      <c r="E56" s="110" t="s">
        <v>788</v>
      </c>
      <c r="F56" s="110" t="s">
        <v>789</v>
      </c>
      <c r="G56" s="110" t="s">
        <v>790</v>
      </c>
      <c r="H56" s="114">
        <v>2019.0</v>
      </c>
      <c r="I56" s="114">
        <v>0.136029859</v>
      </c>
      <c r="J56" s="114">
        <v>0.149323</v>
      </c>
      <c r="K56" s="114">
        <v>0.123237696</v>
      </c>
    </row>
    <row r="57">
      <c r="A57" s="110" t="s">
        <v>784</v>
      </c>
      <c r="B57" s="110" t="s">
        <v>448</v>
      </c>
      <c r="C57" s="110" t="s">
        <v>786</v>
      </c>
      <c r="D57" s="110" t="s">
        <v>787</v>
      </c>
      <c r="E57" s="110" t="s">
        <v>788</v>
      </c>
      <c r="F57" s="110" t="s">
        <v>791</v>
      </c>
      <c r="G57" s="110" t="s">
        <v>790</v>
      </c>
      <c r="H57" s="114">
        <v>2019.0</v>
      </c>
      <c r="I57" s="114">
        <v>0.044584435</v>
      </c>
      <c r="J57" s="114">
        <v>0.05196</v>
      </c>
      <c r="K57" s="114">
        <v>0.037643598</v>
      </c>
    </row>
    <row r="58">
      <c r="A58" s="110" t="s">
        <v>784</v>
      </c>
      <c r="B58" s="110" t="s">
        <v>448</v>
      </c>
      <c r="C58" s="110" t="s">
        <v>786</v>
      </c>
      <c r="D58" s="110" t="s">
        <v>787</v>
      </c>
      <c r="E58" s="110" t="s">
        <v>788</v>
      </c>
      <c r="F58" s="110" t="s">
        <v>792</v>
      </c>
      <c r="G58" s="110" t="s">
        <v>790</v>
      </c>
      <c r="H58" s="114">
        <v>2019.0</v>
      </c>
      <c r="I58" s="114">
        <v>0.012150858</v>
      </c>
      <c r="J58" s="114">
        <v>0.014268</v>
      </c>
      <c r="K58" s="114">
        <v>0.010305322</v>
      </c>
    </row>
    <row r="59">
      <c r="A59" s="110" t="s">
        <v>784</v>
      </c>
      <c r="B59" s="110" t="s">
        <v>448</v>
      </c>
      <c r="C59" s="110" t="s">
        <v>786</v>
      </c>
      <c r="D59" s="110" t="s">
        <v>787</v>
      </c>
      <c r="E59" s="110" t="s">
        <v>788</v>
      </c>
      <c r="F59" s="110" t="s">
        <v>793</v>
      </c>
      <c r="G59" s="110" t="s">
        <v>790</v>
      </c>
      <c r="H59" s="114">
        <v>2019.0</v>
      </c>
      <c r="I59" s="114">
        <v>0.063649399</v>
      </c>
      <c r="J59" s="114">
        <v>0.075424</v>
      </c>
      <c r="K59" s="114">
        <v>0.054304588</v>
      </c>
    </row>
    <row r="60">
      <c r="A60" s="110" t="s">
        <v>784</v>
      </c>
      <c r="B60" s="110" t="s">
        <v>448</v>
      </c>
      <c r="C60" s="110" t="s">
        <v>786</v>
      </c>
      <c r="D60" s="110" t="s">
        <v>787</v>
      </c>
      <c r="E60" s="110" t="s">
        <v>788</v>
      </c>
      <c r="F60" s="110" t="s">
        <v>794</v>
      </c>
      <c r="G60" s="110" t="s">
        <v>790</v>
      </c>
      <c r="H60" s="114">
        <v>2019.0</v>
      </c>
      <c r="I60" s="114">
        <v>0.012898254</v>
      </c>
      <c r="J60" s="114">
        <v>0.020704</v>
      </c>
      <c r="K60" s="114">
        <v>0.007343492</v>
      </c>
    </row>
    <row r="61">
      <c r="A61" s="110" t="s">
        <v>784</v>
      </c>
      <c r="B61" s="110" t="s">
        <v>448</v>
      </c>
      <c r="C61" s="110" t="s">
        <v>786</v>
      </c>
      <c r="D61" s="110" t="s">
        <v>787</v>
      </c>
      <c r="E61" s="110" t="s">
        <v>788</v>
      </c>
      <c r="F61" s="110" t="s">
        <v>795</v>
      </c>
      <c r="G61" s="110" t="s">
        <v>790</v>
      </c>
      <c r="H61" s="114">
        <v>2019.0</v>
      </c>
      <c r="I61" s="114">
        <v>0.004900677</v>
      </c>
      <c r="J61" s="114">
        <v>0.005529</v>
      </c>
      <c r="K61" s="114">
        <v>0.004206314</v>
      </c>
    </row>
    <row r="62">
      <c r="A62" s="110" t="s">
        <v>784</v>
      </c>
      <c r="B62" s="110" t="s">
        <v>798</v>
      </c>
      <c r="C62" s="110" t="s">
        <v>786</v>
      </c>
      <c r="D62" s="110" t="s">
        <v>787</v>
      </c>
      <c r="E62" s="110" t="s">
        <v>788</v>
      </c>
      <c r="F62" s="110" t="s">
        <v>789</v>
      </c>
      <c r="G62" s="110" t="s">
        <v>790</v>
      </c>
      <c r="H62" s="114">
        <v>2019.0</v>
      </c>
      <c r="I62" s="114">
        <v>0.131471579</v>
      </c>
      <c r="J62" s="114">
        <v>0.142425</v>
      </c>
      <c r="K62" s="114">
        <v>0.120290519</v>
      </c>
    </row>
    <row r="63">
      <c r="A63" s="110" t="s">
        <v>784</v>
      </c>
      <c r="B63" s="110" t="s">
        <v>798</v>
      </c>
      <c r="C63" s="110" t="s">
        <v>786</v>
      </c>
      <c r="D63" s="110" t="s">
        <v>787</v>
      </c>
      <c r="E63" s="110" t="s">
        <v>788</v>
      </c>
      <c r="F63" s="110" t="s">
        <v>791</v>
      </c>
      <c r="G63" s="110" t="s">
        <v>790</v>
      </c>
      <c r="H63" s="114">
        <v>2019.0</v>
      </c>
      <c r="I63" s="114">
        <v>0.046873027</v>
      </c>
      <c r="J63" s="114">
        <v>0.053866</v>
      </c>
      <c r="K63" s="114">
        <v>0.040824578</v>
      </c>
    </row>
    <row r="64">
      <c r="A64" s="110" t="s">
        <v>784</v>
      </c>
      <c r="B64" s="110" t="s">
        <v>798</v>
      </c>
      <c r="C64" s="110" t="s">
        <v>786</v>
      </c>
      <c r="D64" s="110" t="s">
        <v>787</v>
      </c>
      <c r="E64" s="110" t="s">
        <v>788</v>
      </c>
      <c r="F64" s="110" t="s">
        <v>792</v>
      </c>
      <c r="G64" s="110" t="s">
        <v>790</v>
      </c>
      <c r="H64" s="114">
        <v>2019.0</v>
      </c>
      <c r="I64" s="114">
        <v>0.065582927</v>
      </c>
      <c r="J64" s="114">
        <v>0.07367</v>
      </c>
      <c r="K64" s="114">
        <v>0.05823176</v>
      </c>
    </row>
    <row r="65">
      <c r="A65" s="110" t="s">
        <v>784</v>
      </c>
      <c r="B65" s="110" t="s">
        <v>798</v>
      </c>
      <c r="C65" s="110" t="s">
        <v>786</v>
      </c>
      <c r="D65" s="110" t="s">
        <v>787</v>
      </c>
      <c r="E65" s="110" t="s">
        <v>788</v>
      </c>
      <c r="F65" s="110" t="s">
        <v>793</v>
      </c>
      <c r="G65" s="110" t="s">
        <v>790</v>
      </c>
      <c r="H65" s="114">
        <v>2019.0</v>
      </c>
      <c r="I65" s="114">
        <v>0.080275627</v>
      </c>
      <c r="J65" s="114">
        <v>0.095714</v>
      </c>
      <c r="K65" s="114">
        <v>0.068424359</v>
      </c>
    </row>
    <row r="66">
      <c r="A66" s="110" t="s">
        <v>784</v>
      </c>
      <c r="B66" s="110" t="s">
        <v>798</v>
      </c>
      <c r="C66" s="110" t="s">
        <v>786</v>
      </c>
      <c r="D66" s="110" t="s">
        <v>787</v>
      </c>
      <c r="E66" s="110" t="s">
        <v>788</v>
      </c>
      <c r="F66" s="110" t="s">
        <v>794</v>
      </c>
      <c r="G66" s="110" t="s">
        <v>790</v>
      </c>
      <c r="H66" s="114">
        <v>2019.0</v>
      </c>
      <c r="I66" s="114">
        <v>0.006551874</v>
      </c>
      <c r="J66" s="114">
        <v>0.012765</v>
      </c>
      <c r="K66" s="114">
        <v>0.003170994</v>
      </c>
    </row>
    <row r="67">
      <c r="A67" s="110" t="s">
        <v>784</v>
      </c>
      <c r="B67" s="110" t="s">
        <v>798</v>
      </c>
      <c r="C67" s="110" t="s">
        <v>786</v>
      </c>
      <c r="D67" s="110" t="s">
        <v>787</v>
      </c>
      <c r="E67" s="110" t="s">
        <v>788</v>
      </c>
      <c r="F67" s="110" t="s">
        <v>795</v>
      </c>
      <c r="G67" s="110" t="s">
        <v>790</v>
      </c>
      <c r="H67" s="114">
        <v>2019.0</v>
      </c>
      <c r="I67" s="114">
        <v>0.005680995</v>
      </c>
      <c r="J67" s="114">
        <v>0.006452</v>
      </c>
      <c r="K67" s="114">
        <v>0.004989178</v>
      </c>
    </row>
    <row r="68">
      <c r="A68" s="110" t="s">
        <v>784</v>
      </c>
      <c r="B68" s="110" t="s">
        <v>462</v>
      </c>
      <c r="C68" s="110" t="s">
        <v>786</v>
      </c>
      <c r="D68" s="110" t="s">
        <v>787</v>
      </c>
      <c r="E68" s="110" t="s">
        <v>788</v>
      </c>
      <c r="F68" s="110" t="s">
        <v>789</v>
      </c>
      <c r="G68" s="110" t="s">
        <v>790</v>
      </c>
      <c r="H68" s="114">
        <v>2019.0</v>
      </c>
      <c r="I68" s="114">
        <v>0.120820569</v>
      </c>
      <c r="J68" s="114">
        <v>0.137445</v>
      </c>
      <c r="K68" s="114">
        <v>0.103964089</v>
      </c>
    </row>
    <row r="69">
      <c r="A69" s="110" t="s">
        <v>784</v>
      </c>
      <c r="B69" s="110" t="s">
        <v>462</v>
      </c>
      <c r="C69" s="110" t="s">
        <v>786</v>
      </c>
      <c r="D69" s="110" t="s">
        <v>787</v>
      </c>
      <c r="E69" s="110" t="s">
        <v>788</v>
      </c>
      <c r="F69" s="110" t="s">
        <v>791</v>
      </c>
      <c r="G69" s="110" t="s">
        <v>790</v>
      </c>
      <c r="H69" s="114">
        <v>2019.0</v>
      </c>
      <c r="I69" s="114">
        <v>0.012041089</v>
      </c>
      <c r="J69" s="114">
        <v>0.015383</v>
      </c>
      <c r="K69" s="114">
        <v>0.009301047</v>
      </c>
    </row>
    <row r="70">
      <c r="A70" s="110" t="s">
        <v>784</v>
      </c>
      <c r="B70" s="110" t="s">
        <v>462</v>
      </c>
      <c r="C70" s="110" t="s">
        <v>786</v>
      </c>
      <c r="D70" s="110" t="s">
        <v>787</v>
      </c>
      <c r="E70" s="110" t="s">
        <v>788</v>
      </c>
      <c r="F70" s="110" t="s">
        <v>792</v>
      </c>
      <c r="G70" s="110" t="s">
        <v>790</v>
      </c>
      <c r="H70" s="114">
        <v>2019.0</v>
      </c>
      <c r="I70" s="114">
        <v>0.010576127</v>
      </c>
      <c r="J70" s="114">
        <v>0.013313</v>
      </c>
      <c r="K70" s="114">
        <v>0.008505777</v>
      </c>
    </row>
    <row r="71">
      <c r="A71" s="110" t="s">
        <v>784</v>
      </c>
      <c r="B71" s="110" t="s">
        <v>462</v>
      </c>
      <c r="C71" s="110" t="s">
        <v>786</v>
      </c>
      <c r="D71" s="110" t="s">
        <v>787</v>
      </c>
      <c r="E71" s="110" t="s">
        <v>788</v>
      </c>
      <c r="F71" s="110" t="s">
        <v>793</v>
      </c>
      <c r="G71" s="110" t="s">
        <v>790</v>
      </c>
      <c r="H71" s="114">
        <v>2019.0</v>
      </c>
      <c r="I71" s="114">
        <v>0.088079345</v>
      </c>
      <c r="J71" s="114">
        <v>0.10853</v>
      </c>
      <c r="K71" s="114">
        <v>0.067548893</v>
      </c>
    </row>
    <row r="72">
      <c r="A72" s="110" t="s">
        <v>784</v>
      </c>
      <c r="B72" s="110" t="s">
        <v>462</v>
      </c>
      <c r="C72" s="110" t="s">
        <v>786</v>
      </c>
      <c r="D72" s="110" t="s">
        <v>787</v>
      </c>
      <c r="E72" s="110" t="s">
        <v>788</v>
      </c>
      <c r="F72" s="110" t="s">
        <v>794</v>
      </c>
      <c r="G72" s="110" t="s">
        <v>790</v>
      </c>
      <c r="H72" s="114">
        <v>2019.0</v>
      </c>
      <c r="I72" s="114">
        <v>0.010567265</v>
      </c>
      <c r="J72" s="114">
        <v>0.02082</v>
      </c>
      <c r="K72" s="114">
        <v>0.004977511</v>
      </c>
    </row>
    <row r="73">
      <c r="A73" s="110" t="s">
        <v>784</v>
      </c>
      <c r="B73" s="110" t="s">
        <v>462</v>
      </c>
      <c r="C73" s="110" t="s">
        <v>786</v>
      </c>
      <c r="D73" s="110" t="s">
        <v>787</v>
      </c>
      <c r="E73" s="110" t="s">
        <v>788</v>
      </c>
      <c r="F73" s="110" t="s">
        <v>795</v>
      </c>
      <c r="G73" s="110" t="s">
        <v>790</v>
      </c>
      <c r="H73" s="114">
        <v>2019.0</v>
      </c>
      <c r="I73" s="114">
        <v>0.00399886</v>
      </c>
      <c r="J73" s="114">
        <v>0.010782</v>
      </c>
      <c r="K73" s="114">
        <v>0.002158574</v>
      </c>
    </row>
    <row r="74">
      <c r="A74" s="110" t="s">
        <v>784</v>
      </c>
      <c r="B74" s="110" t="s">
        <v>438</v>
      </c>
      <c r="C74" s="110" t="s">
        <v>786</v>
      </c>
      <c r="D74" s="110" t="s">
        <v>787</v>
      </c>
      <c r="E74" s="110" t="s">
        <v>788</v>
      </c>
      <c r="F74" s="110" t="s">
        <v>789</v>
      </c>
      <c r="G74" s="110" t="s">
        <v>790</v>
      </c>
      <c r="H74" s="114">
        <v>2019.0</v>
      </c>
      <c r="I74" s="114">
        <v>0.205202024</v>
      </c>
      <c r="J74" s="114">
        <v>0.22293</v>
      </c>
      <c r="K74" s="114">
        <v>0.186580203</v>
      </c>
    </row>
    <row r="75">
      <c r="A75" s="110" t="s">
        <v>784</v>
      </c>
      <c r="B75" s="110" t="s">
        <v>438</v>
      </c>
      <c r="C75" s="110" t="s">
        <v>786</v>
      </c>
      <c r="D75" s="110" t="s">
        <v>787</v>
      </c>
      <c r="E75" s="110" t="s">
        <v>788</v>
      </c>
      <c r="F75" s="110" t="s">
        <v>791</v>
      </c>
      <c r="G75" s="110" t="s">
        <v>790</v>
      </c>
      <c r="H75" s="114">
        <v>2019.0</v>
      </c>
      <c r="I75" s="114">
        <v>0.050448388</v>
      </c>
      <c r="J75" s="114">
        <v>0.059203</v>
      </c>
      <c r="K75" s="114">
        <v>0.041596814</v>
      </c>
    </row>
    <row r="76">
      <c r="A76" s="110" t="s">
        <v>784</v>
      </c>
      <c r="B76" s="110" t="s">
        <v>438</v>
      </c>
      <c r="C76" s="110" t="s">
        <v>786</v>
      </c>
      <c r="D76" s="110" t="s">
        <v>787</v>
      </c>
      <c r="E76" s="110" t="s">
        <v>788</v>
      </c>
      <c r="F76" s="110" t="s">
        <v>792</v>
      </c>
      <c r="G76" s="110" t="s">
        <v>790</v>
      </c>
      <c r="H76" s="114">
        <v>2019.0</v>
      </c>
      <c r="I76" s="114">
        <v>0.006887361</v>
      </c>
      <c r="J76" s="114">
        <v>0.008112</v>
      </c>
      <c r="K76" s="114">
        <v>0.005888054</v>
      </c>
    </row>
    <row r="77">
      <c r="A77" s="110" t="s">
        <v>784</v>
      </c>
      <c r="B77" s="110" t="s">
        <v>438</v>
      </c>
      <c r="C77" s="110" t="s">
        <v>786</v>
      </c>
      <c r="D77" s="110" t="s">
        <v>787</v>
      </c>
      <c r="E77" s="110" t="s">
        <v>788</v>
      </c>
      <c r="F77" s="110" t="s">
        <v>793</v>
      </c>
      <c r="G77" s="110" t="s">
        <v>790</v>
      </c>
      <c r="H77" s="114">
        <v>2019.0</v>
      </c>
      <c r="I77" s="114">
        <v>0.150833234</v>
      </c>
      <c r="J77" s="114">
        <v>0.190228</v>
      </c>
      <c r="K77" s="114">
        <v>0.11645039</v>
      </c>
    </row>
    <row r="78">
      <c r="A78" s="110" t="s">
        <v>784</v>
      </c>
      <c r="B78" s="110" t="s">
        <v>438</v>
      </c>
      <c r="C78" s="110" t="s">
        <v>786</v>
      </c>
      <c r="D78" s="110" t="s">
        <v>787</v>
      </c>
      <c r="E78" s="110" t="s">
        <v>788</v>
      </c>
      <c r="F78" s="110" t="s">
        <v>794</v>
      </c>
      <c r="G78" s="110" t="s">
        <v>790</v>
      </c>
      <c r="H78" s="114">
        <v>2019.0</v>
      </c>
      <c r="I78" s="114">
        <v>0.011237605</v>
      </c>
      <c r="J78" s="114">
        <v>0.0214</v>
      </c>
      <c r="K78" s="114">
        <v>0.005804957</v>
      </c>
    </row>
    <row r="79">
      <c r="A79" s="110" t="s">
        <v>784</v>
      </c>
      <c r="B79" s="110" t="s">
        <v>438</v>
      </c>
      <c r="C79" s="110" t="s">
        <v>786</v>
      </c>
      <c r="D79" s="110" t="s">
        <v>787</v>
      </c>
      <c r="E79" s="110" t="s">
        <v>788</v>
      </c>
      <c r="F79" s="110" t="s">
        <v>795</v>
      </c>
      <c r="G79" s="110" t="s">
        <v>790</v>
      </c>
      <c r="H79" s="114">
        <v>2019.0</v>
      </c>
      <c r="I79" s="114">
        <v>0.006147009</v>
      </c>
      <c r="J79" s="114">
        <v>0.007402</v>
      </c>
      <c r="K79" s="114">
        <v>0.004829995</v>
      </c>
    </row>
    <row r="80">
      <c r="A80" s="110" t="s">
        <v>784</v>
      </c>
      <c r="B80" s="110" t="s">
        <v>457</v>
      </c>
      <c r="C80" s="110" t="s">
        <v>786</v>
      </c>
      <c r="D80" s="110" t="s">
        <v>787</v>
      </c>
      <c r="E80" s="110" t="s">
        <v>788</v>
      </c>
      <c r="F80" s="110" t="s">
        <v>789</v>
      </c>
      <c r="G80" s="110" t="s">
        <v>790</v>
      </c>
      <c r="H80" s="114">
        <v>2019.0</v>
      </c>
      <c r="I80" s="114">
        <v>0.07214228</v>
      </c>
      <c r="J80" s="114">
        <v>0.081769</v>
      </c>
      <c r="K80" s="114">
        <v>0.062409034</v>
      </c>
    </row>
    <row r="81">
      <c r="A81" s="110" t="s">
        <v>784</v>
      </c>
      <c r="B81" s="110" t="s">
        <v>457</v>
      </c>
      <c r="C81" s="110" t="s">
        <v>786</v>
      </c>
      <c r="D81" s="110" t="s">
        <v>787</v>
      </c>
      <c r="E81" s="110" t="s">
        <v>788</v>
      </c>
      <c r="F81" s="110" t="s">
        <v>791</v>
      </c>
      <c r="G81" s="110" t="s">
        <v>790</v>
      </c>
      <c r="H81" s="114">
        <v>2019.0</v>
      </c>
      <c r="I81" s="114">
        <v>0.035067977</v>
      </c>
      <c r="J81" s="114">
        <v>0.042629</v>
      </c>
      <c r="K81" s="114">
        <v>0.028781435</v>
      </c>
    </row>
    <row r="82">
      <c r="A82" s="110" t="s">
        <v>784</v>
      </c>
      <c r="B82" s="110" t="s">
        <v>457</v>
      </c>
      <c r="C82" s="110" t="s">
        <v>786</v>
      </c>
      <c r="D82" s="110" t="s">
        <v>787</v>
      </c>
      <c r="E82" s="110" t="s">
        <v>788</v>
      </c>
      <c r="F82" s="110" t="s">
        <v>792</v>
      </c>
      <c r="G82" s="110" t="s">
        <v>790</v>
      </c>
      <c r="H82" s="114">
        <v>2019.0</v>
      </c>
      <c r="I82" s="114">
        <v>0.009104336</v>
      </c>
      <c r="J82" s="114">
        <v>0.011214</v>
      </c>
      <c r="K82" s="114">
        <v>0.007240458</v>
      </c>
    </row>
    <row r="83">
      <c r="A83" s="110" t="s">
        <v>784</v>
      </c>
      <c r="B83" s="110" t="s">
        <v>457</v>
      </c>
      <c r="C83" s="110" t="s">
        <v>786</v>
      </c>
      <c r="D83" s="110" t="s">
        <v>787</v>
      </c>
      <c r="E83" s="110" t="s">
        <v>788</v>
      </c>
      <c r="F83" s="110" t="s">
        <v>793</v>
      </c>
      <c r="G83" s="110" t="s">
        <v>790</v>
      </c>
      <c r="H83" s="114">
        <v>2019.0</v>
      </c>
      <c r="I83" s="114">
        <v>0.100890934</v>
      </c>
      <c r="J83" s="114">
        <v>0.12233</v>
      </c>
      <c r="K83" s="114">
        <v>0.082846818</v>
      </c>
    </row>
    <row r="84">
      <c r="A84" s="110" t="s">
        <v>784</v>
      </c>
      <c r="B84" s="110" t="s">
        <v>457</v>
      </c>
      <c r="C84" s="110" t="s">
        <v>786</v>
      </c>
      <c r="D84" s="110" t="s">
        <v>787</v>
      </c>
      <c r="E84" s="110" t="s">
        <v>788</v>
      </c>
      <c r="F84" s="110" t="s">
        <v>794</v>
      </c>
      <c r="G84" s="110" t="s">
        <v>790</v>
      </c>
      <c r="H84" s="114">
        <v>2019.0</v>
      </c>
      <c r="I84" s="114">
        <v>0.003444893</v>
      </c>
      <c r="J84" s="114">
        <v>0.007652</v>
      </c>
      <c r="K84" s="114">
        <v>0.001436154</v>
      </c>
    </row>
    <row r="85">
      <c r="A85" s="110" t="s">
        <v>784</v>
      </c>
      <c r="B85" s="110" t="s">
        <v>457</v>
      </c>
      <c r="C85" s="110" t="s">
        <v>786</v>
      </c>
      <c r="D85" s="110" t="s">
        <v>787</v>
      </c>
      <c r="E85" s="110" t="s">
        <v>788</v>
      </c>
      <c r="F85" s="110" t="s">
        <v>795</v>
      </c>
      <c r="G85" s="110" t="s">
        <v>790</v>
      </c>
      <c r="H85" s="114">
        <v>2019.0</v>
      </c>
      <c r="I85" s="114">
        <v>0.003109441</v>
      </c>
      <c r="J85" s="114">
        <v>0.004152</v>
      </c>
      <c r="K85" s="114">
        <v>0.002634372</v>
      </c>
    </row>
    <row r="86">
      <c r="A86" s="110" t="s">
        <v>784</v>
      </c>
      <c r="B86" s="110" t="s">
        <v>459</v>
      </c>
      <c r="C86" s="110" t="s">
        <v>786</v>
      </c>
      <c r="D86" s="110" t="s">
        <v>787</v>
      </c>
      <c r="E86" s="110" t="s">
        <v>788</v>
      </c>
      <c r="F86" s="110" t="s">
        <v>789</v>
      </c>
      <c r="G86" s="110" t="s">
        <v>790</v>
      </c>
      <c r="H86" s="114">
        <v>2019.0</v>
      </c>
      <c r="I86" s="114">
        <v>0.093433251</v>
      </c>
      <c r="J86" s="114">
        <v>0.104729</v>
      </c>
      <c r="K86" s="114">
        <v>0.081532013</v>
      </c>
    </row>
    <row r="87">
      <c r="A87" s="110" t="s">
        <v>784</v>
      </c>
      <c r="B87" s="110" t="s">
        <v>459</v>
      </c>
      <c r="C87" s="110" t="s">
        <v>786</v>
      </c>
      <c r="D87" s="110" t="s">
        <v>787</v>
      </c>
      <c r="E87" s="110" t="s">
        <v>788</v>
      </c>
      <c r="F87" s="110" t="s">
        <v>791</v>
      </c>
      <c r="G87" s="110" t="s">
        <v>790</v>
      </c>
      <c r="H87" s="114">
        <v>2019.0</v>
      </c>
      <c r="I87" s="114">
        <v>0.068993746</v>
      </c>
      <c r="J87" s="114">
        <v>0.080464</v>
      </c>
      <c r="K87" s="114">
        <v>0.057206763</v>
      </c>
    </row>
    <row r="88">
      <c r="A88" s="110" t="s">
        <v>784</v>
      </c>
      <c r="B88" s="110" t="s">
        <v>459</v>
      </c>
      <c r="C88" s="110" t="s">
        <v>786</v>
      </c>
      <c r="D88" s="110" t="s">
        <v>787</v>
      </c>
      <c r="E88" s="110" t="s">
        <v>788</v>
      </c>
      <c r="F88" s="110" t="s">
        <v>792</v>
      </c>
      <c r="G88" s="110" t="s">
        <v>790</v>
      </c>
      <c r="H88" s="114">
        <v>2019.0</v>
      </c>
      <c r="I88" s="114">
        <v>0.023840403</v>
      </c>
      <c r="J88" s="114">
        <v>0.027901</v>
      </c>
      <c r="K88" s="114">
        <v>0.020440093</v>
      </c>
    </row>
    <row r="89">
      <c r="A89" s="110" t="s">
        <v>784</v>
      </c>
      <c r="B89" s="110" t="s">
        <v>459</v>
      </c>
      <c r="C89" s="110" t="s">
        <v>786</v>
      </c>
      <c r="D89" s="110" t="s">
        <v>787</v>
      </c>
      <c r="E89" s="110" t="s">
        <v>788</v>
      </c>
      <c r="F89" s="110" t="s">
        <v>793</v>
      </c>
      <c r="G89" s="110" t="s">
        <v>790</v>
      </c>
      <c r="H89" s="114">
        <v>2019.0</v>
      </c>
      <c r="I89" s="114">
        <v>0.063045085</v>
      </c>
      <c r="J89" s="114">
        <v>0.082356</v>
      </c>
      <c r="K89" s="114">
        <v>0.047529022</v>
      </c>
    </row>
    <row r="90">
      <c r="A90" s="110" t="s">
        <v>784</v>
      </c>
      <c r="B90" s="110" t="s">
        <v>459</v>
      </c>
      <c r="C90" s="110" t="s">
        <v>786</v>
      </c>
      <c r="D90" s="110" t="s">
        <v>787</v>
      </c>
      <c r="E90" s="110" t="s">
        <v>788</v>
      </c>
      <c r="F90" s="110" t="s">
        <v>794</v>
      </c>
      <c r="G90" s="110" t="s">
        <v>790</v>
      </c>
      <c r="H90" s="114">
        <v>2019.0</v>
      </c>
      <c r="I90" s="114">
        <v>0.005423569</v>
      </c>
      <c r="J90" s="114">
        <v>0.010155</v>
      </c>
      <c r="K90" s="114">
        <v>0.002721449</v>
      </c>
    </row>
    <row r="91">
      <c r="A91" s="110" t="s">
        <v>784</v>
      </c>
      <c r="B91" s="110" t="s">
        <v>459</v>
      </c>
      <c r="C91" s="110" t="s">
        <v>786</v>
      </c>
      <c r="D91" s="110" t="s">
        <v>787</v>
      </c>
      <c r="E91" s="110" t="s">
        <v>788</v>
      </c>
      <c r="F91" s="110" t="s">
        <v>795</v>
      </c>
      <c r="G91" s="110" t="s">
        <v>790</v>
      </c>
      <c r="H91" s="114">
        <v>2019.0</v>
      </c>
      <c r="I91" s="114">
        <v>0.037091194</v>
      </c>
      <c r="J91" s="114">
        <v>0.051373</v>
      </c>
      <c r="K91" s="114">
        <v>0.02864382</v>
      </c>
    </row>
    <row r="92">
      <c r="A92" s="110" t="s">
        <v>784</v>
      </c>
      <c r="B92" s="110" t="s">
        <v>361</v>
      </c>
      <c r="C92" s="110" t="s">
        <v>786</v>
      </c>
      <c r="D92" s="110" t="s">
        <v>787</v>
      </c>
      <c r="E92" s="110" t="s">
        <v>788</v>
      </c>
      <c r="F92" s="110" t="s">
        <v>789</v>
      </c>
      <c r="G92" s="110" t="s">
        <v>790</v>
      </c>
      <c r="H92" s="114">
        <v>2019.0</v>
      </c>
      <c r="I92" s="114">
        <v>0.113169374</v>
      </c>
      <c r="J92" s="114">
        <v>0.124321</v>
      </c>
      <c r="K92" s="114">
        <v>0.101516481</v>
      </c>
    </row>
    <row r="93">
      <c r="A93" s="110" t="s">
        <v>784</v>
      </c>
      <c r="B93" s="110" t="s">
        <v>361</v>
      </c>
      <c r="C93" s="110" t="s">
        <v>786</v>
      </c>
      <c r="D93" s="110" t="s">
        <v>787</v>
      </c>
      <c r="E93" s="110" t="s">
        <v>788</v>
      </c>
      <c r="F93" s="110" t="s">
        <v>791</v>
      </c>
      <c r="G93" s="110" t="s">
        <v>790</v>
      </c>
      <c r="H93" s="114">
        <v>2019.0</v>
      </c>
      <c r="I93" s="114">
        <v>0.06772471</v>
      </c>
      <c r="J93" s="114">
        <v>0.077682</v>
      </c>
      <c r="K93" s="114">
        <v>0.05892964</v>
      </c>
    </row>
    <row r="94">
      <c r="A94" s="110" t="s">
        <v>784</v>
      </c>
      <c r="B94" s="110" t="s">
        <v>361</v>
      </c>
      <c r="C94" s="110" t="s">
        <v>786</v>
      </c>
      <c r="D94" s="110" t="s">
        <v>787</v>
      </c>
      <c r="E94" s="110" t="s">
        <v>788</v>
      </c>
      <c r="F94" s="110" t="s">
        <v>792</v>
      </c>
      <c r="G94" s="110" t="s">
        <v>790</v>
      </c>
      <c r="H94" s="114">
        <v>2019.0</v>
      </c>
      <c r="I94" s="114">
        <v>0.013015976</v>
      </c>
      <c r="J94" s="114">
        <v>0.014967</v>
      </c>
      <c r="K94" s="114">
        <v>0.011115076</v>
      </c>
    </row>
    <row r="95">
      <c r="A95" s="110" t="s">
        <v>784</v>
      </c>
      <c r="B95" s="110" t="s">
        <v>361</v>
      </c>
      <c r="C95" s="110" t="s">
        <v>786</v>
      </c>
      <c r="D95" s="110" t="s">
        <v>787</v>
      </c>
      <c r="E95" s="110" t="s">
        <v>788</v>
      </c>
      <c r="F95" s="110" t="s">
        <v>793</v>
      </c>
      <c r="G95" s="110" t="s">
        <v>790</v>
      </c>
      <c r="H95" s="114">
        <v>2019.0</v>
      </c>
      <c r="I95" s="114">
        <v>0.060239507</v>
      </c>
      <c r="J95" s="114">
        <v>0.072811</v>
      </c>
      <c r="K95" s="114">
        <v>0.050240819</v>
      </c>
    </row>
    <row r="96">
      <c r="A96" s="110" t="s">
        <v>784</v>
      </c>
      <c r="B96" s="110" t="s">
        <v>361</v>
      </c>
      <c r="C96" s="110" t="s">
        <v>786</v>
      </c>
      <c r="D96" s="110" t="s">
        <v>787</v>
      </c>
      <c r="E96" s="110" t="s">
        <v>788</v>
      </c>
      <c r="F96" s="110" t="s">
        <v>794</v>
      </c>
      <c r="G96" s="110" t="s">
        <v>790</v>
      </c>
      <c r="H96" s="114">
        <v>2019.0</v>
      </c>
      <c r="I96" s="114">
        <v>0.011386073</v>
      </c>
      <c r="J96" s="114">
        <v>0.01763</v>
      </c>
      <c r="K96" s="114">
        <v>0.006914386</v>
      </c>
    </row>
    <row r="97">
      <c r="A97" s="110" t="s">
        <v>784</v>
      </c>
      <c r="B97" s="110" t="s">
        <v>361</v>
      </c>
      <c r="C97" s="110" t="s">
        <v>786</v>
      </c>
      <c r="D97" s="110" t="s">
        <v>787</v>
      </c>
      <c r="E97" s="110" t="s">
        <v>788</v>
      </c>
      <c r="F97" s="110" t="s">
        <v>795</v>
      </c>
      <c r="G97" s="110" t="s">
        <v>790</v>
      </c>
      <c r="H97" s="114">
        <v>2019.0</v>
      </c>
      <c r="I97" s="114">
        <v>0.003977739</v>
      </c>
      <c r="J97" s="114">
        <v>0.004511</v>
      </c>
      <c r="K97" s="114">
        <v>0.003470187</v>
      </c>
    </row>
    <row r="98">
      <c r="A98" s="110" t="s">
        <v>784</v>
      </c>
      <c r="B98" s="110" t="s">
        <v>399</v>
      </c>
      <c r="C98" s="110" t="s">
        <v>786</v>
      </c>
      <c r="D98" s="110" t="s">
        <v>787</v>
      </c>
      <c r="E98" s="110" t="s">
        <v>788</v>
      </c>
      <c r="F98" s="110" t="s">
        <v>789</v>
      </c>
      <c r="G98" s="110" t="s">
        <v>790</v>
      </c>
      <c r="H98" s="114">
        <v>2019.0</v>
      </c>
      <c r="I98" s="114">
        <v>0.121830992</v>
      </c>
      <c r="J98" s="114">
        <v>0.136189</v>
      </c>
      <c r="K98" s="114">
        <v>0.107071004</v>
      </c>
    </row>
    <row r="99">
      <c r="A99" s="110" t="s">
        <v>784</v>
      </c>
      <c r="B99" s="110" t="s">
        <v>399</v>
      </c>
      <c r="C99" s="110" t="s">
        <v>786</v>
      </c>
      <c r="D99" s="110" t="s">
        <v>787</v>
      </c>
      <c r="E99" s="110" t="s">
        <v>788</v>
      </c>
      <c r="F99" s="110" t="s">
        <v>791</v>
      </c>
      <c r="G99" s="110" t="s">
        <v>790</v>
      </c>
      <c r="H99" s="114">
        <v>2019.0</v>
      </c>
      <c r="I99" s="114">
        <v>0.064336958</v>
      </c>
      <c r="J99" s="114">
        <v>0.074156</v>
      </c>
      <c r="K99" s="114">
        <v>0.055308914</v>
      </c>
    </row>
    <row r="100">
      <c r="A100" s="110" t="s">
        <v>784</v>
      </c>
      <c r="B100" s="110" t="s">
        <v>399</v>
      </c>
      <c r="C100" s="110" t="s">
        <v>786</v>
      </c>
      <c r="D100" s="110" t="s">
        <v>787</v>
      </c>
      <c r="E100" s="110" t="s">
        <v>788</v>
      </c>
      <c r="F100" s="110" t="s">
        <v>792</v>
      </c>
      <c r="G100" s="110" t="s">
        <v>790</v>
      </c>
      <c r="H100" s="114">
        <v>2019.0</v>
      </c>
      <c r="I100" s="114">
        <v>0.018194394</v>
      </c>
      <c r="J100" s="114">
        <v>0.020875</v>
      </c>
      <c r="K100" s="114">
        <v>0.015503891</v>
      </c>
    </row>
    <row r="101">
      <c r="A101" s="110" t="s">
        <v>784</v>
      </c>
      <c r="B101" s="110" t="s">
        <v>399</v>
      </c>
      <c r="C101" s="110" t="s">
        <v>786</v>
      </c>
      <c r="D101" s="110" t="s">
        <v>787</v>
      </c>
      <c r="E101" s="110" t="s">
        <v>788</v>
      </c>
      <c r="F101" s="110" t="s">
        <v>793</v>
      </c>
      <c r="G101" s="110" t="s">
        <v>790</v>
      </c>
      <c r="H101" s="114">
        <v>2019.0</v>
      </c>
      <c r="I101" s="114">
        <v>0.069762836</v>
      </c>
      <c r="J101" s="114">
        <v>0.082818</v>
      </c>
      <c r="K101" s="114">
        <v>0.059170108</v>
      </c>
    </row>
    <row r="102">
      <c r="A102" s="110" t="s">
        <v>784</v>
      </c>
      <c r="B102" s="110" t="s">
        <v>399</v>
      </c>
      <c r="C102" s="110" t="s">
        <v>786</v>
      </c>
      <c r="D102" s="110" t="s">
        <v>787</v>
      </c>
      <c r="E102" s="110" t="s">
        <v>788</v>
      </c>
      <c r="F102" s="110" t="s">
        <v>794</v>
      </c>
      <c r="G102" s="110" t="s">
        <v>790</v>
      </c>
      <c r="H102" s="114">
        <v>2019.0</v>
      </c>
      <c r="I102" s="114">
        <v>0.009844717</v>
      </c>
      <c r="J102" s="114">
        <v>0.016694</v>
      </c>
      <c r="K102" s="114">
        <v>0.005270251</v>
      </c>
    </row>
    <row r="103">
      <c r="A103" s="110" t="s">
        <v>784</v>
      </c>
      <c r="B103" s="110" t="s">
        <v>399</v>
      </c>
      <c r="C103" s="110" t="s">
        <v>786</v>
      </c>
      <c r="D103" s="110" t="s">
        <v>787</v>
      </c>
      <c r="E103" s="110" t="s">
        <v>788</v>
      </c>
      <c r="F103" s="110" t="s">
        <v>795</v>
      </c>
      <c r="G103" s="110" t="s">
        <v>790</v>
      </c>
      <c r="H103" s="114">
        <v>2019.0</v>
      </c>
      <c r="I103" s="114">
        <v>0.002718402</v>
      </c>
      <c r="J103" s="114">
        <v>0.003212</v>
      </c>
      <c r="K103" s="114">
        <v>0.002343657</v>
      </c>
    </row>
    <row r="104">
      <c r="A104" s="110" t="s">
        <v>784</v>
      </c>
      <c r="B104" s="110" t="s">
        <v>506</v>
      </c>
      <c r="C104" s="110" t="s">
        <v>786</v>
      </c>
      <c r="D104" s="110" t="s">
        <v>787</v>
      </c>
      <c r="E104" s="110" t="s">
        <v>788</v>
      </c>
      <c r="F104" s="110" t="s">
        <v>789</v>
      </c>
      <c r="G104" s="110" t="s">
        <v>790</v>
      </c>
      <c r="H104" s="114">
        <v>2019.0</v>
      </c>
      <c r="I104" s="114">
        <v>0.046494392</v>
      </c>
      <c r="J104" s="114">
        <v>0.051879</v>
      </c>
      <c r="K104" s="114">
        <v>0.041304604</v>
      </c>
    </row>
    <row r="105">
      <c r="A105" s="110" t="s">
        <v>784</v>
      </c>
      <c r="B105" s="110" t="s">
        <v>506</v>
      </c>
      <c r="C105" s="110" t="s">
        <v>786</v>
      </c>
      <c r="D105" s="110" t="s">
        <v>787</v>
      </c>
      <c r="E105" s="110" t="s">
        <v>788</v>
      </c>
      <c r="F105" s="110" t="s">
        <v>791</v>
      </c>
      <c r="G105" s="110" t="s">
        <v>790</v>
      </c>
      <c r="H105" s="114">
        <v>2019.0</v>
      </c>
      <c r="I105" s="114">
        <v>0.042028873</v>
      </c>
      <c r="J105" s="114">
        <v>0.048214</v>
      </c>
      <c r="K105" s="114">
        <v>0.035912369</v>
      </c>
    </row>
    <row r="106">
      <c r="A106" s="110" t="s">
        <v>784</v>
      </c>
      <c r="B106" s="110" t="s">
        <v>506</v>
      </c>
      <c r="C106" s="110" t="s">
        <v>786</v>
      </c>
      <c r="D106" s="110" t="s">
        <v>787</v>
      </c>
      <c r="E106" s="110" t="s">
        <v>788</v>
      </c>
      <c r="F106" s="110" t="s">
        <v>792</v>
      </c>
      <c r="G106" s="110" t="s">
        <v>790</v>
      </c>
      <c r="H106" s="114">
        <v>2019.0</v>
      </c>
      <c r="I106" s="114">
        <v>0.004840565</v>
      </c>
      <c r="J106" s="114">
        <v>0.005913</v>
      </c>
      <c r="K106" s="114">
        <v>0.003872637</v>
      </c>
    </row>
    <row r="107">
      <c r="A107" s="110" t="s">
        <v>784</v>
      </c>
      <c r="B107" s="110" t="s">
        <v>506</v>
      </c>
      <c r="C107" s="110" t="s">
        <v>786</v>
      </c>
      <c r="D107" s="110" t="s">
        <v>787</v>
      </c>
      <c r="E107" s="110" t="s">
        <v>788</v>
      </c>
      <c r="F107" s="110" t="s">
        <v>793</v>
      </c>
      <c r="G107" s="110" t="s">
        <v>790</v>
      </c>
      <c r="H107" s="114">
        <v>2019.0</v>
      </c>
      <c r="I107" s="114">
        <v>0.078459528</v>
      </c>
      <c r="J107" s="114">
        <v>0.094393</v>
      </c>
      <c r="K107" s="114">
        <v>0.066391335</v>
      </c>
    </row>
    <row r="108">
      <c r="A108" s="110" t="s">
        <v>784</v>
      </c>
      <c r="B108" s="110" t="s">
        <v>506</v>
      </c>
      <c r="C108" s="110" t="s">
        <v>786</v>
      </c>
      <c r="D108" s="110" t="s">
        <v>787</v>
      </c>
      <c r="E108" s="110" t="s">
        <v>788</v>
      </c>
      <c r="F108" s="110" t="s">
        <v>794</v>
      </c>
      <c r="G108" s="110" t="s">
        <v>790</v>
      </c>
      <c r="H108" s="114">
        <v>2019.0</v>
      </c>
      <c r="I108" s="114">
        <v>0.022817277</v>
      </c>
      <c r="J108" s="114">
        <v>0.034245</v>
      </c>
      <c r="K108" s="114">
        <v>0.014117381</v>
      </c>
    </row>
    <row r="109">
      <c r="A109" s="110" t="s">
        <v>784</v>
      </c>
      <c r="B109" s="110" t="s">
        <v>506</v>
      </c>
      <c r="C109" s="110" t="s">
        <v>786</v>
      </c>
      <c r="D109" s="110" t="s">
        <v>787</v>
      </c>
      <c r="E109" s="110" t="s">
        <v>788</v>
      </c>
      <c r="F109" s="110" t="s">
        <v>795</v>
      </c>
      <c r="G109" s="110" t="s">
        <v>790</v>
      </c>
      <c r="H109" s="114">
        <v>2019.0</v>
      </c>
      <c r="I109" s="114">
        <v>0.018962607</v>
      </c>
      <c r="J109" s="114">
        <v>0.021147</v>
      </c>
      <c r="K109" s="114">
        <v>0.017009622</v>
      </c>
    </row>
    <row r="110">
      <c r="A110" s="110" t="s">
        <v>784</v>
      </c>
      <c r="B110" s="110" t="s">
        <v>331</v>
      </c>
      <c r="C110" s="110" t="s">
        <v>786</v>
      </c>
      <c r="D110" s="110" t="s">
        <v>787</v>
      </c>
      <c r="E110" s="110" t="s">
        <v>788</v>
      </c>
      <c r="F110" s="110" t="s">
        <v>789</v>
      </c>
      <c r="G110" s="110" t="s">
        <v>790</v>
      </c>
      <c r="H110" s="114">
        <v>2019.0</v>
      </c>
      <c r="I110" s="114">
        <v>0.079056932</v>
      </c>
      <c r="J110" s="114">
        <v>0.085853</v>
      </c>
      <c r="K110" s="114">
        <v>0.071365323</v>
      </c>
    </row>
    <row r="111">
      <c r="A111" s="110" t="s">
        <v>784</v>
      </c>
      <c r="B111" s="110" t="s">
        <v>331</v>
      </c>
      <c r="C111" s="110" t="s">
        <v>786</v>
      </c>
      <c r="D111" s="110" t="s">
        <v>787</v>
      </c>
      <c r="E111" s="110" t="s">
        <v>788</v>
      </c>
      <c r="F111" s="110" t="s">
        <v>791</v>
      </c>
      <c r="G111" s="110" t="s">
        <v>790</v>
      </c>
      <c r="H111" s="114">
        <v>2019.0</v>
      </c>
      <c r="I111" s="114">
        <v>0.0569015</v>
      </c>
      <c r="J111" s="114">
        <v>0.064209</v>
      </c>
      <c r="K111" s="114">
        <v>0.049659397</v>
      </c>
    </row>
    <row r="112">
      <c r="A112" s="110" t="s">
        <v>784</v>
      </c>
      <c r="B112" s="110" t="s">
        <v>331</v>
      </c>
      <c r="C112" s="110" t="s">
        <v>786</v>
      </c>
      <c r="D112" s="110" t="s">
        <v>787</v>
      </c>
      <c r="E112" s="110" t="s">
        <v>788</v>
      </c>
      <c r="F112" s="110" t="s">
        <v>792</v>
      </c>
      <c r="G112" s="110" t="s">
        <v>790</v>
      </c>
      <c r="H112" s="114">
        <v>2019.0</v>
      </c>
      <c r="I112" s="114">
        <v>0.010981349</v>
      </c>
      <c r="J112" s="114">
        <v>0.013163</v>
      </c>
      <c r="K112" s="114">
        <v>0.009167421</v>
      </c>
    </row>
    <row r="113">
      <c r="A113" s="110" t="s">
        <v>784</v>
      </c>
      <c r="B113" s="110" t="s">
        <v>331</v>
      </c>
      <c r="C113" s="110" t="s">
        <v>786</v>
      </c>
      <c r="D113" s="110" t="s">
        <v>787</v>
      </c>
      <c r="E113" s="110" t="s">
        <v>788</v>
      </c>
      <c r="F113" s="110" t="s">
        <v>793</v>
      </c>
      <c r="G113" s="110" t="s">
        <v>790</v>
      </c>
      <c r="H113" s="114">
        <v>2019.0</v>
      </c>
      <c r="I113" s="114">
        <v>0.059536593</v>
      </c>
      <c r="J113" s="114">
        <v>0.074335</v>
      </c>
      <c r="K113" s="114">
        <v>0.048490854</v>
      </c>
    </row>
    <row r="114">
      <c r="A114" s="110" t="s">
        <v>784</v>
      </c>
      <c r="B114" s="110" t="s">
        <v>331</v>
      </c>
      <c r="C114" s="110" t="s">
        <v>786</v>
      </c>
      <c r="D114" s="110" t="s">
        <v>787</v>
      </c>
      <c r="E114" s="110" t="s">
        <v>788</v>
      </c>
      <c r="F114" s="110" t="s">
        <v>794</v>
      </c>
      <c r="G114" s="110" t="s">
        <v>790</v>
      </c>
      <c r="H114" s="114">
        <v>2019.0</v>
      </c>
      <c r="I114" s="114">
        <v>0.016101192</v>
      </c>
      <c r="J114" s="114">
        <v>0.023222</v>
      </c>
      <c r="K114" s="114">
        <v>0.010322754</v>
      </c>
    </row>
    <row r="115">
      <c r="A115" s="110" t="s">
        <v>784</v>
      </c>
      <c r="B115" s="110" t="s">
        <v>331</v>
      </c>
      <c r="C115" s="110" t="s">
        <v>786</v>
      </c>
      <c r="D115" s="110" t="s">
        <v>787</v>
      </c>
      <c r="E115" s="110" t="s">
        <v>788</v>
      </c>
      <c r="F115" s="110" t="s">
        <v>795</v>
      </c>
      <c r="G115" s="110" t="s">
        <v>790</v>
      </c>
      <c r="H115" s="114">
        <v>2019.0</v>
      </c>
      <c r="I115" s="114">
        <v>0.015142299</v>
      </c>
      <c r="J115" s="114">
        <v>0.016978</v>
      </c>
      <c r="K115" s="114">
        <v>0.01343403</v>
      </c>
    </row>
    <row r="116">
      <c r="A116" s="110" t="s">
        <v>784</v>
      </c>
      <c r="B116" s="110" t="s">
        <v>367</v>
      </c>
      <c r="C116" s="110" t="s">
        <v>786</v>
      </c>
      <c r="D116" s="110" t="s">
        <v>787</v>
      </c>
      <c r="E116" s="110" t="s">
        <v>788</v>
      </c>
      <c r="F116" s="110" t="s">
        <v>789</v>
      </c>
      <c r="G116" s="110" t="s">
        <v>790</v>
      </c>
      <c r="H116" s="114">
        <v>2019.0</v>
      </c>
      <c r="I116" s="114">
        <v>0.185401181</v>
      </c>
      <c r="J116" s="114">
        <v>0.201013</v>
      </c>
      <c r="K116" s="114">
        <v>0.168373558</v>
      </c>
    </row>
    <row r="117">
      <c r="A117" s="110" t="s">
        <v>784</v>
      </c>
      <c r="B117" s="110" t="s">
        <v>367</v>
      </c>
      <c r="C117" s="110" t="s">
        <v>786</v>
      </c>
      <c r="D117" s="110" t="s">
        <v>787</v>
      </c>
      <c r="E117" s="110" t="s">
        <v>788</v>
      </c>
      <c r="F117" s="110" t="s">
        <v>791</v>
      </c>
      <c r="G117" s="110" t="s">
        <v>790</v>
      </c>
      <c r="H117" s="114">
        <v>2019.0</v>
      </c>
      <c r="I117" s="114">
        <v>0.032763745</v>
      </c>
      <c r="J117" s="114">
        <v>0.039985</v>
      </c>
      <c r="K117" s="114">
        <v>0.026436807</v>
      </c>
    </row>
    <row r="118">
      <c r="A118" s="110" t="s">
        <v>784</v>
      </c>
      <c r="B118" s="110" t="s">
        <v>367</v>
      </c>
      <c r="C118" s="110" t="s">
        <v>786</v>
      </c>
      <c r="D118" s="110" t="s">
        <v>787</v>
      </c>
      <c r="E118" s="110" t="s">
        <v>788</v>
      </c>
      <c r="F118" s="110" t="s">
        <v>792</v>
      </c>
      <c r="G118" s="110" t="s">
        <v>790</v>
      </c>
      <c r="H118" s="114">
        <v>2019.0</v>
      </c>
      <c r="I118" s="114">
        <v>0.008303327</v>
      </c>
      <c r="J118" s="114">
        <v>0.009541</v>
      </c>
      <c r="K118" s="114">
        <v>0.007121206</v>
      </c>
    </row>
    <row r="119">
      <c r="A119" s="110" t="s">
        <v>784</v>
      </c>
      <c r="B119" s="110" t="s">
        <v>367</v>
      </c>
      <c r="C119" s="110" t="s">
        <v>786</v>
      </c>
      <c r="D119" s="110" t="s">
        <v>787</v>
      </c>
      <c r="E119" s="110" t="s">
        <v>788</v>
      </c>
      <c r="F119" s="110" t="s">
        <v>793</v>
      </c>
      <c r="G119" s="110" t="s">
        <v>790</v>
      </c>
      <c r="H119" s="114">
        <v>2019.0</v>
      </c>
      <c r="I119" s="114">
        <v>0.094994579</v>
      </c>
      <c r="J119" s="114">
        <v>0.116952</v>
      </c>
      <c r="K119" s="114">
        <v>0.077647347</v>
      </c>
    </row>
    <row r="120">
      <c r="A120" s="110" t="s">
        <v>784</v>
      </c>
      <c r="B120" s="110" t="s">
        <v>367</v>
      </c>
      <c r="C120" s="110" t="s">
        <v>786</v>
      </c>
      <c r="D120" s="110" t="s">
        <v>787</v>
      </c>
      <c r="E120" s="110" t="s">
        <v>788</v>
      </c>
      <c r="F120" s="110" t="s">
        <v>794</v>
      </c>
      <c r="G120" s="110" t="s">
        <v>790</v>
      </c>
      <c r="H120" s="114">
        <v>2019.0</v>
      </c>
      <c r="I120" s="114">
        <v>0.010295416</v>
      </c>
      <c r="J120" s="114">
        <v>0.020159</v>
      </c>
      <c r="K120" s="114">
        <v>0.004736151</v>
      </c>
    </row>
    <row r="121">
      <c r="A121" s="110" t="s">
        <v>784</v>
      </c>
      <c r="B121" s="110" t="s">
        <v>367</v>
      </c>
      <c r="C121" s="110" t="s">
        <v>786</v>
      </c>
      <c r="D121" s="110" t="s">
        <v>787</v>
      </c>
      <c r="E121" s="110" t="s">
        <v>788</v>
      </c>
      <c r="F121" s="110" t="s">
        <v>795</v>
      </c>
      <c r="G121" s="110" t="s">
        <v>790</v>
      </c>
      <c r="H121" s="114">
        <v>2019.0</v>
      </c>
      <c r="I121" s="114">
        <v>0.002717242</v>
      </c>
      <c r="J121" s="114">
        <v>0.00314</v>
      </c>
      <c r="K121" s="114">
        <v>0.002379768</v>
      </c>
    </row>
    <row r="122">
      <c r="A122" s="110" t="s">
        <v>784</v>
      </c>
      <c r="B122" s="110" t="s">
        <v>799</v>
      </c>
      <c r="C122" s="110" t="s">
        <v>786</v>
      </c>
      <c r="D122" s="110" t="s">
        <v>787</v>
      </c>
      <c r="E122" s="110" t="s">
        <v>788</v>
      </c>
      <c r="F122" s="110" t="s">
        <v>789</v>
      </c>
      <c r="G122" s="110" t="s">
        <v>790</v>
      </c>
      <c r="H122" s="114">
        <v>2019.0</v>
      </c>
      <c r="I122" s="114">
        <v>0.149713748</v>
      </c>
      <c r="J122" s="114">
        <v>0.164581</v>
      </c>
      <c r="K122" s="114">
        <v>0.135711424</v>
      </c>
    </row>
    <row r="123">
      <c r="A123" s="110" t="s">
        <v>784</v>
      </c>
      <c r="B123" s="110" t="s">
        <v>799</v>
      </c>
      <c r="C123" s="110" t="s">
        <v>786</v>
      </c>
      <c r="D123" s="110" t="s">
        <v>787</v>
      </c>
      <c r="E123" s="110" t="s">
        <v>788</v>
      </c>
      <c r="F123" s="110" t="s">
        <v>791</v>
      </c>
      <c r="G123" s="110" t="s">
        <v>790</v>
      </c>
      <c r="H123" s="114">
        <v>2019.0</v>
      </c>
      <c r="I123" s="114">
        <v>0.107877759</v>
      </c>
      <c r="J123" s="114">
        <v>0.12298</v>
      </c>
      <c r="K123" s="114">
        <v>0.094763349</v>
      </c>
    </row>
    <row r="124">
      <c r="A124" s="110" t="s">
        <v>784</v>
      </c>
      <c r="B124" s="110" t="s">
        <v>799</v>
      </c>
      <c r="C124" s="110" t="s">
        <v>786</v>
      </c>
      <c r="D124" s="110" t="s">
        <v>787</v>
      </c>
      <c r="E124" s="110" t="s">
        <v>788</v>
      </c>
      <c r="F124" s="110" t="s">
        <v>792</v>
      </c>
      <c r="G124" s="110" t="s">
        <v>790</v>
      </c>
      <c r="H124" s="114">
        <v>2019.0</v>
      </c>
      <c r="I124" s="114">
        <v>0.027005581</v>
      </c>
      <c r="J124" s="114">
        <v>0.030274</v>
      </c>
      <c r="K124" s="114">
        <v>0.023914708</v>
      </c>
    </row>
    <row r="125">
      <c r="A125" s="110" t="s">
        <v>784</v>
      </c>
      <c r="B125" s="110" t="s">
        <v>799</v>
      </c>
      <c r="C125" s="110" t="s">
        <v>786</v>
      </c>
      <c r="D125" s="110" t="s">
        <v>787</v>
      </c>
      <c r="E125" s="110" t="s">
        <v>788</v>
      </c>
      <c r="F125" s="110" t="s">
        <v>793</v>
      </c>
      <c r="G125" s="110" t="s">
        <v>790</v>
      </c>
      <c r="H125" s="114">
        <v>2019.0</v>
      </c>
      <c r="I125" s="114">
        <v>0.141560628</v>
      </c>
      <c r="J125" s="114">
        <v>0.17114</v>
      </c>
      <c r="K125" s="114">
        <v>0.116197988</v>
      </c>
    </row>
    <row r="126">
      <c r="A126" s="110" t="s">
        <v>784</v>
      </c>
      <c r="B126" s="110" t="s">
        <v>799</v>
      </c>
      <c r="C126" s="110" t="s">
        <v>786</v>
      </c>
      <c r="D126" s="110" t="s">
        <v>787</v>
      </c>
      <c r="E126" s="110" t="s">
        <v>788</v>
      </c>
      <c r="F126" s="110" t="s">
        <v>794</v>
      </c>
      <c r="G126" s="110" t="s">
        <v>790</v>
      </c>
      <c r="H126" s="114">
        <v>2019.0</v>
      </c>
      <c r="I126" s="114">
        <v>0.009314947</v>
      </c>
      <c r="J126" s="114">
        <v>0.018432</v>
      </c>
      <c r="K126" s="114">
        <v>0.004491958</v>
      </c>
    </row>
    <row r="127">
      <c r="A127" s="110" t="s">
        <v>784</v>
      </c>
      <c r="B127" s="110" t="s">
        <v>799</v>
      </c>
      <c r="C127" s="110" t="s">
        <v>786</v>
      </c>
      <c r="D127" s="110" t="s">
        <v>787</v>
      </c>
      <c r="E127" s="110" t="s">
        <v>788</v>
      </c>
      <c r="F127" s="110" t="s">
        <v>795</v>
      </c>
      <c r="G127" s="110" t="s">
        <v>790</v>
      </c>
      <c r="H127" s="114">
        <v>2019.0</v>
      </c>
      <c r="I127" s="114">
        <v>0.011896705</v>
      </c>
      <c r="J127" s="114">
        <v>0.014211</v>
      </c>
      <c r="K127" s="114">
        <v>0.009305</v>
      </c>
    </row>
    <row r="128">
      <c r="A128" s="110" t="s">
        <v>784</v>
      </c>
      <c r="B128" s="110" t="s">
        <v>357</v>
      </c>
      <c r="C128" s="110" t="s">
        <v>786</v>
      </c>
      <c r="D128" s="110" t="s">
        <v>787</v>
      </c>
      <c r="E128" s="110" t="s">
        <v>788</v>
      </c>
      <c r="F128" s="110" t="s">
        <v>789</v>
      </c>
      <c r="G128" s="110" t="s">
        <v>790</v>
      </c>
      <c r="H128" s="114">
        <v>2019.0</v>
      </c>
      <c r="I128" s="114">
        <v>0.128526541</v>
      </c>
      <c r="J128" s="114">
        <v>0.143316</v>
      </c>
      <c r="K128" s="114">
        <v>0.115262881</v>
      </c>
    </row>
    <row r="129">
      <c r="A129" s="110" t="s">
        <v>784</v>
      </c>
      <c r="B129" s="110" t="s">
        <v>357</v>
      </c>
      <c r="C129" s="110" t="s">
        <v>786</v>
      </c>
      <c r="D129" s="110" t="s">
        <v>787</v>
      </c>
      <c r="E129" s="110" t="s">
        <v>788</v>
      </c>
      <c r="F129" s="110" t="s">
        <v>791</v>
      </c>
      <c r="G129" s="110" t="s">
        <v>790</v>
      </c>
      <c r="H129" s="114">
        <v>2019.0</v>
      </c>
      <c r="I129" s="114">
        <v>0.088759285</v>
      </c>
      <c r="J129" s="114">
        <v>0.103606</v>
      </c>
      <c r="K129" s="114">
        <v>0.074153107</v>
      </c>
    </row>
    <row r="130">
      <c r="A130" s="110" t="s">
        <v>784</v>
      </c>
      <c r="B130" s="110" t="s">
        <v>357</v>
      </c>
      <c r="C130" s="110" t="s">
        <v>786</v>
      </c>
      <c r="D130" s="110" t="s">
        <v>787</v>
      </c>
      <c r="E130" s="110" t="s">
        <v>788</v>
      </c>
      <c r="F130" s="110" t="s">
        <v>792</v>
      </c>
      <c r="G130" s="110" t="s">
        <v>790</v>
      </c>
      <c r="H130" s="114">
        <v>2019.0</v>
      </c>
      <c r="I130" s="114">
        <v>0.033690506</v>
      </c>
      <c r="J130" s="114">
        <v>0.038428</v>
      </c>
      <c r="K130" s="114">
        <v>0.029621017</v>
      </c>
    </row>
    <row r="131">
      <c r="A131" s="110" t="s">
        <v>784</v>
      </c>
      <c r="B131" s="110" t="s">
        <v>357</v>
      </c>
      <c r="C131" s="110" t="s">
        <v>786</v>
      </c>
      <c r="D131" s="110" t="s">
        <v>787</v>
      </c>
      <c r="E131" s="110" t="s">
        <v>788</v>
      </c>
      <c r="F131" s="110" t="s">
        <v>793</v>
      </c>
      <c r="G131" s="110" t="s">
        <v>790</v>
      </c>
      <c r="H131" s="114">
        <v>2019.0</v>
      </c>
      <c r="I131" s="114">
        <v>0.103389869</v>
      </c>
      <c r="J131" s="114">
        <v>0.133297</v>
      </c>
      <c r="K131" s="114">
        <v>0.084245786</v>
      </c>
    </row>
    <row r="132">
      <c r="A132" s="110" t="s">
        <v>784</v>
      </c>
      <c r="B132" s="110" t="s">
        <v>357</v>
      </c>
      <c r="C132" s="110" t="s">
        <v>786</v>
      </c>
      <c r="D132" s="110" t="s">
        <v>787</v>
      </c>
      <c r="E132" s="110" t="s">
        <v>788</v>
      </c>
      <c r="F132" s="110" t="s">
        <v>794</v>
      </c>
      <c r="G132" s="110" t="s">
        <v>790</v>
      </c>
      <c r="H132" s="114">
        <v>2019.0</v>
      </c>
      <c r="I132" s="114">
        <v>0.009157704</v>
      </c>
      <c r="J132" s="114">
        <v>0.017458</v>
      </c>
      <c r="K132" s="114">
        <v>0.004577523</v>
      </c>
    </row>
    <row r="133">
      <c r="A133" s="110" t="s">
        <v>784</v>
      </c>
      <c r="B133" s="110" t="s">
        <v>357</v>
      </c>
      <c r="C133" s="110" t="s">
        <v>786</v>
      </c>
      <c r="D133" s="110" t="s">
        <v>787</v>
      </c>
      <c r="E133" s="110" t="s">
        <v>788</v>
      </c>
      <c r="F133" s="110" t="s">
        <v>795</v>
      </c>
      <c r="G133" s="110" t="s">
        <v>790</v>
      </c>
      <c r="H133" s="114">
        <v>2019.0</v>
      </c>
      <c r="I133" s="114">
        <v>0.006696731</v>
      </c>
      <c r="J133" s="114">
        <v>0.007401</v>
      </c>
      <c r="K133" s="114">
        <v>0.005949959</v>
      </c>
    </row>
    <row r="134">
      <c r="A134" s="110" t="s">
        <v>784</v>
      </c>
      <c r="B134" s="110" t="s">
        <v>800</v>
      </c>
      <c r="C134" s="110" t="s">
        <v>786</v>
      </c>
      <c r="D134" s="110" t="s">
        <v>787</v>
      </c>
      <c r="E134" s="110" t="s">
        <v>788</v>
      </c>
      <c r="F134" s="110" t="s">
        <v>789</v>
      </c>
      <c r="G134" s="110" t="s">
        <v>790</v>
      </c>
      <c r="H134" s="114">
        <v>2019.0</v>
      </c>
      <c r="I134" s="114">
        <v>0.155278193</v>
      </c>
      <c r="J134" s="114">
        <v>0.181488</v>
      </c>
      <c r="K134" s="114">
        <v>0.111068688</v>
      </c>
    </row>
    <row r="135">
      <c r="A135" s="110" t="s">
        <v>784</v>
      </c>
      <c r="B135" s="110" t="s">
        <v>800</v>
      </c>
      <c r="C135" s="110" t="s">
        <v>786</v>
      </c>
      <c r="D135" s="110" t="s">
        <v>787</v>
      </c>
      <c r="E135" s="110" t="s">
        <v>788</v>
      </c>
      <c r="F135" s="110" t="s">
        <v>791</v>
      </c>
      <c r="G135" s="110" t="s">
        <v>790</v>
      </c>
      <c r="H135" s="114">
        <v>2019.0</v>
      </c>
      <c r="I135" s="114">
        <v>0.025541398</v>
      </c>
      <c r="J135" s="114">
        <v>0.036864</v>
      </c>
      <c r="K135" s="114">
        <v>0.015329014</v>
      </c>
    </row>
    <row r="136">
      <c r="A136" s="110" t="s">
        <v>784</v>
      </c>
      <c r="B136" s="110" t="s">
        <v>800</v>
      </c>
      <c r="C136" s="110" t="s">
        <v>786</v>
      </c>
      <c r="D136" s="110" t="s">
        <v>787</v>
      </c>
      <c r="E136" s="110" t="s">
        <v>788</v>
      </c>
      <c r="F136" s="110" t="s">
        <v>792</v>
      </c>
      <c r="G136" s="110" t="s">
        <v>790</v>
      </c>
      <c r="H136" s="114">
        <v>2019.0</v>
      </c>
      <c r="I136" s="114">
        <v>0.010237361</v>
      </c>
      <c r="J136" s="114">
        <v>0.015233</v>
      </c>
      <c r="K136" s="114">
        <v>0.007032642</v>
      </c>
    </row>
    <row r="137">
      <c r="A137" s="110" t="s">
        <v>784</v>
      </c>
      <c r="B137" s="110" t="s">
        <v>800</v>
      </c>
      <c r="C137" s="110" t="s">
        <v>786</v>
      </c>
      <c r="D137" s="110" t="s">
        <v>787</v>
      </c>
      <c r="E137" s="110" t="s">
        <v>788</v>
      </c>
      <c r="F137" s="110" t="s">
        <v>793</v>
      </c>
      <c r="G137" s="110" t="s">
        <v>790</v>
      </c>
      <c r="H137" s="114">
        <v>2019.0</v>
      </c>
      <c r="I137" s="114">
        <v>0.12653345</v>
      </c>
      <c r="J137" s="114">
        <v>0.163438</v>
      </c>
      <c r="K137" s="114">
        <v>0.0874834</v>
      </c>
    </row>
    <row r="138">
      <c r="A138" s="110" t="s">
        <v>784</v>
      </c>
      <c r="B138" s="110" t="s">
        <v>800</v>
      </c>
      <c r="C138" s="110" t="s">
        <v>786</v>
      </c>
      <c r="D138" s="110" t="s">
        <v>787</v>
      </c>
      <c r="E138" s="110" t="s">
        <v>788</v>
      </c>
      <c r="F138" s="110" t="s">
        <v>794</v>
      </c>
      <c r="G138" s="110" t="s">
        <v>790</v>
      </c>
      <c r="H138" s="114">
        <v>2019.0</v>
      </c>
      <c r="I138" s="114">
        <v>0.016252179</v>
      </c>
      <c r="J138" s="114">
        <v>0.030182</v>
      </c>
      <c r="K138" s="114">
        <v>0.007971918</v>
      </c>
    </row>
    <row r="139">
      <c r="A139" s="110" t="s">
        <v>784</v>
      </c>
      <c r="B139" s="110" t="s">
        <v>800</v>
      </c>
      <c r="C139" s="110" t="s">
        <v>786</v>
      </c>
      <c r="D139" s="110" t="s">
        <v>787</v>
      </c>
      <c r="E139" s="110" t="s">
        <v>788</v>
      </c>
      <c r="F139" s="110" t="s">
        <v>795</v>
      </c>
      <c r="G139" s="110" t="s">
        <v>790</v>
      </c>
      <c r="H139" s="114">
        <v>2019.0</v>
      </c>
      <c r="I139" s="114">
        <v>0.049833301</v>
      </c>
      <c r="J139" s="114">
        <v>0.215878</v>
      </c>
      <c r="K139" s="114">
        <v>0.007907838</v>
      </c>
    </row>
    <row r="140">
      <c r="A140" s="110" t="s">
        <v>784</v>
      </c>
      <c r="B140" s="110" t="s">
        <v>428</v>
      </c>
      <c r="C140" s="110" t="s">
        <v>786</v>
      </c>
      <c r="D140" s="110" t="s">
        <v>787</v>
      </c>
      <c r="E140" s="110" t="s">
        <v>788</v>
      </c>
      <c r="F140" s="110" t="s">
        <v>789</v>
      </c>
      <c r="G140" s="110" t="s">
        <v>790</v>
      </c>
      <c r="H140" s="114">
        <v>2019.0</v>
      </c>
      <c r="I140" s="114">
        <v>0.020337769</v>
      </c>
      <c r="J140" s="114">
        <v>0.023681</v>
      </c>
      <c r="K140" s="114">
        <v>0.01708034</v>
      </c>
    </row>
    <row r="141">
      <c r="A141" s="110" t="s">
        <v>784</v>
      </c>
      <c r="B141" s="110" t="s">
        <v>428</v>
      </c>
      <c r="C141" s="110" t="s">
        <v>786</v>
      </c>
      <c r="D141" s="110" t="s">
        <v>787</v>
      </c>
      <c r="E141" s="110" t="s">
        <v>788</v>
      </c>
      <c r="F141" s="110" t="s">
        <v>791</v>
      </c>
      <c r="G141" s="110" t="s">
        <v>790</v>
      </c>
      <c r="H141" s="114">
        <v>2019.0</v>
      </c>
      <c r="I141" s="114">
        <v>0.037145258</v>
      </c>
      <c r="J141" s="114">
        <v>0.046547</v>
      </c>
      <c r="K141" s="114">
        <v>0.02932209</v>
      </c>
    </row>
    <row r="142">
      <c r="A142" s="110" t="s">
        <v>784</v>
      </c>
      <c r="B142" s="110" t="s">
        <v>428</v>
      </c>
      <c r="C142" s="110" t="s">
        <v>786</v>
      </c>
      <c r="D142" s="110" t="s">
        <v>787</v>
      </c>
      <c r="E142" s="110" t="s">
        <v>788</v>
      </c>
      <c r="F142" s="110" t="s">
        <v>792</v>
      </c>
      <c r="G142" s="110" t="s">
        <v>790</v>
      </c>
      <c r="H142" s="114">
        <v>2019.0</v>
      </c>
      <c r="I142" s="114">
        <v>0.011760248</v>
      </c>
      <c r="J142" s="114">
        <v>0.015283</v>
      </c>
      <c r="K142" s="114">
        <v>0.00871582</v>
      </c>
    </row>
    <row r="143">
      <c r="A143" s="110" t="s">
        <v>784</v>
      </c>
      <c r="B143" s="110" t="s">
        <v>428</v>
      </c>
      <c r="C143" s="110" t="s">
        <v>786</v>
      </c>
      <c r="D143" s="110" t="s">
        <v>787</v>
      </c>
      <c r="E143" s="110" t="s">
        <v>788</v>
      </c>
      <c r="F143" s="110" t="s">
        <v>793</v>
      </c>
      <c r="G143" s="110" t="s">
        <v>790</v>
      </c>
      <c r="H143" s="114">
        <v>2019.0</v>
      </c>
      <c r="I143" s="114">
        <v>0.037641958</v>
      </c>
      <c r="J143" s="114">
        <v>0.051141</v>
      </c>
      <c r="K143" s="114">
        <v>0.028473648</v>
      </c>
    </row>
    <row r="144">
      <c r="A144" s="110" t="s">
        <v>784</v>
      </c>
      <c r="B144" s="110" t="s">
        <v>428</v>
      </c>
      <c r="C144" s="110" t="s">
        <v>786</v>
      </c>
      <c r="D144" s="110" t="s">
        <v>787</v>
      </c>
      <c r="E144" s="110" t="s">
        <v>788</v>
      </c>
      <c r="F144" s="110" t="s">
        <v>794</v>
      </c>
      <c r="G144" s="110" t="s">
        <v>790</v>
      </c>
      <c r="H144" s="114">
        <v>2019.0</v>
      </c>
      <c r="I144" s="114">
        <v>0.003802345</v>
      </c>
      <c r="J144" s="114">
        <v>0.007107</v>
      </c>
      <c r="K144" s="114">
        <v>0.001812491</v>
      </c>
    </row>
    <row r="145">
      <c r="A145" s="110" t="s">
        <v>784</v>
      </c>
      <c r="B145" s="110" t="s">
        <v>428</v>
      </c>
      <c r="C145" s="110" t="s">
        <v>786</v>
      </c>
      <c r="D145" s="110" t="s">
        <v>787</v>
      </c>
      <c r="E145" s="110" t="s">
        <v>788</v>
      </c>
      <c r="F145" s="110" t="s">
        <v>795</v>
      </c>
      <c r="G145" s="110" t="s">
        <v>790</v>
      </c>
      <c r="H145" s="114">
        <v>2019.0</v>
      </c>
      <c r="I145" s="114">
        <v>0.021021897</v>
      </c>
      <c r="J145" s="114">
        <v>0.028214</v>
      </c>
      <c r="K145" s="114">
        <v>0.016087866</v>
      </c>
    </row>
    <row r="146">
      <c r="A146" s="110" t="s">
        <v>784</v>
      </c>
      <c r="B146" s="110" t="s">
        <v>452</v>
      </c>
      <c r="C146" s="110" t="s">
        <v>786</v>
      </c>
      <c r="D146" s="110" t="s">
        <v>787</v>
      </c>
      <c r="E146" s="110" t="s">
        <v>788</v>
      </c>
      <c r="F146" s="110" t="s">
        <v>792</v>
      </c>
      <c r="G146" s="110" t="s">
        <v>790</v>
      </c>
      <c r="H146" s="114">
        <v>2019.0</v>
      </c>
      <c r="I146" s="114">
        <v>0.005852474</v>
      </c>
      <c r="J146" s="114">
        <v>0.007076</v>
      </c>
      <c r="K146" s="114">
        <v>0.00484518</v>
      </c>
    </row>
    <row r="147">
      <c r="A147" s="110" t="s">
        <v>784</v>
      </c>
      <c r="B147" s="110" t="s">
        <v>452</v>
      </c>
      <c r="C147" s="110" t="s">
        <v>786</v>
      </c>
      <c r="D147" s="110" t="s">
        <v>787</v>
      </c>
      <c r="E147" s="110" t="s">
        <v>788</v>
      </c>
      <c r="F147" s="110" t="s">
        <v>793</v>
      </c>
      <c r="G147" s="110" t="s">
        <v>790</v>
      </c>
      <c r="H147" s="114">
        <v>2019.0</v>
      </c>
      <c r="I147" s="114">
        <v>0.074277906</v>
      </c>
      <c r="J147" s="114">
        <v>0.092046</v>
      </c>
      <c r="K147" s="114">
        <v>0.061414072</v>
      </c>
    </row>
    <row r="148">
      <c r="A148" s="110" t="s">
        <v>784</v>
      </c>
      <c r="B148" s="110" t="s">
        <v>452</v>
      </c>
      <c r="C148" s="110" t="s">
        <v>786</v>
      </c>
      <c r="D148" s="110" t="s">
        <v>787</v>
      </c>
      <c r="E148" s="110" t="s">
        <v>788</v>
      </c>
      <c r="F148" s="110" t="s">
        <v>794</v>
      </c>
      <c r="G148" s="110" t="s">
        <v>790</v>
      </c>
      <c r="H148" s="114">
        <v>2019.0</v>
      </c>
      <c r="I148" s="114">
        <v>0.014135555</v>
      </c>
      <c r="J148" s="114">
        <v>0.023515</v>
      </c>
      <c r="K148" s="114">
        <v>0.007738998</v>
      </c>
    </row>
    <row r="149">
      <c r="A149" s="110" t="s">
        <v>784</v>
      </c>
      <c r="B149" s="110" t="s">
        <v>452</v>
      </c>
      <c r="C149" s="110" t="s">
        <v>786</v>
      </c>
      <c r="D149" s="110" t="s">
        <v>787</v>
      </c>
      <c r="E149" s="110" t="s">
        <v>788</v>
      </c>
      <c r="F149" s="110" t="s">
        <v>795</v>
      </c>
      <c r="G149" s="110" t="s">
        <v>790</v>
      </c>
      <c r="H149" s="114">
        <v>2019.0</v>
      </c>
      <c r="I149" s="114">
        <v>0.029272994</v>
      </c>
      <c r="J149" s="114">
        <v>0.033322</v>
      </c>
      <c r="K149" s="114">
        <v>0.025545437</v>
      </c>
    </row>
    <row r="150">
      <c r="A150" s="110" t="s">
        <v>784</v>
      </c>
      <c r="B150" s="110" t="s">
        <v>379</v>
      </c>
      <c r="C150" s="110" t="s">
        <v>786</v>
      </c>
      <c r="D150" s="110" t="s">
        <v>787</v>
      </c>
      <c r="E150" s="110" t="s">
        <v>788</v>
      </c>
      <c r="F150" s="110" t="s">
        <v>789</v>
      </c>
      <c r="G150" s="110" t="s">
        <v>790</v>
      </c>
      <c r="H150" s="114">
        <v>2019.0</v>
      </c>
      <c r="I150" s="114">
        <v>0.088971322</v>
      </c>
      <c r="J150" s="114">
        <v>0.100844</v>
      </c>
      <c r="K150" s="114">
        <v>0.076267326</v>
      </c>
    </row>
    <row r="151">
      <c r="A151" s="110" t="s">
        <v>784</v>
      </c>
      <c r="B151" s="110" t="s">
        <v>379</v>
      </c>
      <c r="C151" s="110" t="s">
        <v>786</v>
      </c>
      <c r="D151" s="110" t="s">
        <v>787</v>
      </c>
      <c r="E151" s="110" t="s">
        <v>788</v>
      </c>
      <c r="F151" s="110" t="s">
        <v>791</v>
      </c>
      <c r="G151" s="110" t="s">
        <v>790</v>
      </c>
      <c r="H151" s="114">
        <v>2019.0</v>
      </c>
      <c r="I151" s="114">
        <v>0.005291662</v>
      </c>
      <c r="J151" s="114">
        <v>0.007512</v>
      </c>
      <c r="K151" s="114">
        <v>0.00364068</v>
      </c>
    </row>
    <row r="152">
      <c r="A152" s="110" t="s">
        <v>784</v>
      </c>
      <c r="B152" s="110" t="s">
        <v>379</v>
      </c>
      <c r="C152" s="110" t="s">
        <v>786</v>
      </c>
      <c r="D152" s="110" t="s">
        <v>787</v>
      </c>
      <c r="E152" s="110" t="s">
        <v>788</v>
      </c>
      <c r="F152" s="110" t="s">
        <v>792</v>
      </c>
      <c r="G152" s="110" t="s">
        <v>790</v>
      </c>
      <c r="H152" s="114">
        <v>2019.0</v>
      </c>
      <c r="I152" s="114">
        <v>0.008231148</v>
      </c>
      <c r="J152" s="114">
        <v>0.010069</v>
      </c>
      <c r="K152" s="114">
        <v>0.006657673</v>
      </c>
    </row>
    <row r="153">
      <c r="A153" s="110" t="s">
        <v>784</v>
      </c>
      <c r="B153" s="110" t="s">
        <v>379</v>
      </c>
      <c r="C153" s="110" t="s">
        <v>786</v>
      </c>
      <c r="D153" s="110" t="s">
        <v>787</v>
      </c>
      <c r="E153" s="110" t="s">
        <v>788</v>
      </c>
      <c r="F153" s="110" t="s">
        <v>793</v>
      </c>
      <c r="G153" s="110" t="s">
        <v>790</v>
      </c>
      <c r="H153" s="114">
        <v>2019.0</v>
      </c>
      <c r="I153" s="114">
        <v>0.083784318</v>
      </c>
      <c r="J153" s="114">
        <v>0.099402</v>
      </c>
      <c r="K153" s="114">
        <v>0.068265372</v>
      </c>
    </row>
    <row r="154">
      <c r="A154" s="110" t="s">
        <v>784</v>
      </c>
      <c r="B154" s="110" t="s">
        <v>379</v>
      </c>
      <c r="C154" s="110" t="s">
        <v>786</v>
      </c>
      <c r="D154" s="110" t="s">
        <v>787</v>
      </c>
      <c r="E154" s="110" t="s">
        <v>788</v>
      </c>
      <c r="F154" s="110" t="s">
        <v>794</v>
      </c>
      <c r="G154" s="110" t="s">
        <v>790</v>
      </c>
      <c r="H154" s="114">
        <v>2019.0</v>
      </c>
      <c r="I154" s="114">
        <v>0.018957669</v>
      </c>
      <c r="J154" s="114">
        <v>0.030824</v>
      </c>
      <c r="K154" s="114">
        <v>0.010886303</v>
      </c>
    </row>
    <row r="155">
      <c r="A155" s="110" t="s">
        <v>784</v>
      </c>
      <c r="B155" s="110" t="s">
        <v>379</v>
      </c>
      <c r="C155" s="110" t="s">
        <v>786</v>
      </c>
      <c r="D155" s="110" t="s">
        <v>787</v>
      </c>
      <c r="E155" s="110" t="s">
        <v>788</v>
      </c>
      <c r="F155" s="110" t="s">
        <v>795</v>
      </c>
      <c r="G155" s="110" t="s">
        <v>790</v>
      </c>
      <c r="H155" s="114">
        <v>2019.0</v>
      </c>
      <c r="I155" s="114">
        <v>0.001738059</v>
      </c>
      <c r="J155" s="114">
        <v>0.002307</v>
      </c>
      <c r="K155" s="114">
        <v>0.001353267</v>
      </c>
    </row>
    <row r="156">
      <c r="A156" s="110" t="s">
        <v>784</v>
      </c>
      <c r="B156" s="110" t="s">
        <v>467</v>
      </c>
      <c r="C156" s="110" t="s">
        <v>786</v>
      </c>
      <c r="D156" s="110" t="s">
        <v>787</v>
      </c>
      <c r="E156" s="110" t="s">
        <v>788</v>
      </c>
      <c r="F156" s="110" t="s">
        <v>789</v>
      </c>
      <c r="G156" s="110" t="s">
        <v>790</v>
      </c>
      <c r="H156" s="114">
        <v>2019.0</v>
      </c>
      <c r="I156" s="114">
        <v>0.096222328</v>
      </c>
      <c r="J156" s="114">
        <v>0.11116</v>
      </c>
      <c r="K156" s="114">
        <v>0.082225943</v>
      </c>
    </row>
    <row r="157">
      <c r="A157" s="110" t="s">
        <v>784</v>
      </c>
      <c r="B157" s="110" t="s">
        <v>467</v>
      </c>
      <c r="C157" s="110" t="s">
        <v>786</v>
      </c>
      <c r="D157" s="110" t="s">
        <v>787</v>
      </c>
      <c r="E157" s="110" t="s">
        <v>788</v>
      </c>
      <c r="F157" s="110" t="s">
        <v>791</v>
      </c>
      <c r="G157" s="110" t="s">
        <v>790</v>
      </c>
      <c r="H157" s="114">
        <v>2019.0</v>
      </c>
      <c r="I157" s="114">
        <v>0.015921991</v>
      </c>
      <c r="J157" s="114">
        <v>0.021776</v>
      </c>
      <c r="K157" s="114">
        <v>0.011043651</v>
      </c>
    </row>
    <row r="158">
      <c r="A158" s="110" t="s">
        <v>784</v>
      </c>
      <c r="B158" s="110" t="s">
        <v>467</v>
      </c>
      <c r="C158" s="110" t="s">
        <v>786</v>
      </c>
      <c r="D158" s="110" t="s">
        <v>787</v>
      </c>
      <c r="E158" s="110" t="s">
        <v>788</v>
      </c>
      <c r="F158" s="110" t="s">
        <v>792</v>
      </c>
      <c r="G158" s="110" t="s">
        <v>790</v>
      </c>
      <c r="H158" s="114">
        <v>2019.0</v>
      </c>
      <c r="I158" s="114">
        <v>0.035935245</v>
      </c>
      <c r="J158" s="114">
        <v>0.045928</v>
      </c>
      <c r="K158" s="114">
        <v>0.027465714</v>
      </c>
    </row>
    <row r="159">
      <c r="A159" s="110" t="s">
        <v>784</v>
      </c>
      <c r="B159" s="110" t="s">
        <v>467</v>
      </c>
      <c r="C159" s="110" t="s">
        <v>786</v>
      </c>
      <c r="D159" s="110" t="s">
        <v>787</v>
      </c>
      <c r="E159" s="110" t="s">
        <v>788</v>
      </c>
      <c r="F159" s="110" t="s">
        <v>793</v>
      </c>
      <c r="G159" s="110" t="s">
        <v>790</v>
      </c>
      <c r="H159" s="114">
        <v>2019.0</v>
      </c>
      <c r="I159" s="114">
        <v>0.067317085</v>
      </c>
      <c r="J159" s="114">
        <v>0.087075</v>
      </c>
      <c r="K159" s="114">
        <v>0.051402368</v>
      </c>
    </row>
    <row r="160">
      <c r="A160" s="110" t="s">
        <v>784</v>
      </c>
      <c r="B160" s="110" t="s">
        <v>467</v>
      </c>
      <c r="C160" s="110" t="s">
        <v>786</v>
      </c>
      <c r="D160" s="110" t="s">
        <v>787</v>
      </c>
      <c r="E160" s="110" t="s">
        <v>788</v>
      </c>
      <c r="F160" s="110" t="s">
        <v>794</v>
      </c>
      <c r="G160" s="110" t="s">
        <v>790</v>
      </c>
      <c r="H160" s="114">
        <v>2019.0</v>
      </c>
      <c r="I160" s="114">
        <v>0.023803667</v>
      </c>
      <c r="J160" s="114">
        <v>0.036393</v>
      </c>
      <c r="K160" s="114">
        <v>0.013836392</v>
      </c>
    </row>
    <row r="161">
      <c r="A161" s="110" t="s">
        <v>784</v>
      </c>
      <c r="B161" s="110" t="s">
        <v>467</v>
      </c>
      <c r="C161" s="110" t="s">
        <v>786</v>
      </c>
      <c r="D161" s="110" t="s">
        <v>787</v>
      </c>
      <c r="E161" s="110" t="s">
        <v>788</v>
      </c>
      <c r="F161" s="110" t="s">
        <v>795</v>
      </c>
      <c r="G161" s="110" t="s">
        <v>790</v>
      </c>
      <c r="H161" s="114">
        <v>2019.0</v>
      </c>
      <c r="I161" s="114">
        <v>0.003462072</v>
      </c>
      <c r="J161" s="114">
        <v>0.010573</v>
      </c>
      <c r="K161" s="114">
        <v>0.0017399</v>
      </c>
    </row>
    <row r="162">
      <c r="A162" s="110" t="s">
        <v>784</v>
      </c>
      <c r="B162" s="110" t="s">
        <v>801</v>
      </c>
      <c r="C162" s="110" t="s">
        <v>786</v>
      </c>
      <c r="D162" s="110" t="s">
        <v>787</v>
      </c>
      <c r="E162" s="110" t="s">
        <v>788</v>
      </c>
      <c r="F162" s="110" t="s">
        <v>789</v>
      </c>
      <c r="G162" s="110" t="s">
        <v>790</v>
      </c>
      <c r="H162" s="114">
        <v>2019.0</v>
      </c>
      <c r="I162" s="114">
        <v>0.061454764</v>
      </c>
      <c r="J162" s="114">
        <v>0.067426</v>
      </c>
      <c r="K162" s="114">
        <v>0.054759978</v>
      </c>
    </row>
    <row r="163">
      <c r="A163" s="110" t="s">
        <v>784</v>
      </c>
      <c r="B163" s="110" t="s">
        <v>801</v>
      </c>
      <c r="C163" s="110" t="s">
        <v>786</v>
      </c>
      <c r="D163" s="110" t="s">
        <v>787</v>
      </c>
      <c r="E163" s="110" t="s">
        <v>788</v>
      </c>
      <c r="F163" s="110" t="s">
        <v>791</v>
      </c>
      <c r="G163" s="110" t="s">
        <v>790</v>
      </c>
      <c r="H163" s="114">
        <v>2019.0</v>
      </c>
      <c r="I163" s="114">
        <v>0.059722659</v>
      </c>
      <c r="J163" s="114">
        <v>0.068671</v>
      </c>
      <c r="K163" s="114">
        <v>0.05075819</v>
      </c>
    </row>
    <row r="164">
      <c r="A164" s="110" t="s">
        <v>784</v>
      </c>
      <c r="B164" s="110" t="s">
        <v>801</v>
      </c>
      <c r="C164" s="110" t="s">
        <v>786</v>
      </c>
      <c r="D164" s="110" t="s">
        <v>787</v>
      </c>
      <c r="E164" s="110" t="s">
        <v>788</v>
      </c>
      <c r="F164" s="110" t="s">
        <v>792</v>
      </c>
      <c r="G164" s="110" t="s">
        <v>790</v>
      </c>
      <c r="H164" s="114">
        <v>2019.0</v>
      </c>
      <c r="I164" s="114">
        <v>0.005714279</v>
      </c>
      <c r="J164" s="114">
        <v>0.006975</v>
      </c>
      <c r="K164" s="114">
        <v>0.004601821</v>
      </c>
    </row>
    <row r="165">
      <c r="A165" s="110" t="s">
        <v>784</v>
      </c>
      <c r="B165" s="110" t="s">
        <v>801</v>
      </c>
      <c r="C165" s="110" t="s">
        <v>786</v>
      </c>
      <c r="D165" s="110" t="s">
        <v>787</v>
      </c>
      <c r="E165" s="110" t="s">
        <v>788</v>
      </c>
      <c r="F165" s="110" t="s">
        <v>793</v>
      </c>
      <c r="G165" s="110" t="s">
        <v>790</v>
      </c>
      <c r="H165" s="114">
        <v>2019.0</v>
      </c>
      <c r="I165" s="114">
        <v>0.072834282</v>
      </c>
      <c r="J165" s="114">
        <v>0.089861</v>
      </c>
      <c r="K165" s="114">
        <v>0.06082628</v>
      </c>
    </row>
    <row r="166">
      <c r="A166" s="110" t="s">
        <v>784</v>
      </c>
      <c r="B166" s="110" t="s">
        <v>801</v>
      </c>
      <c r="C166" s="110" t="s">
        <v>786</v>
      </c>
      <c r="D166" s="110" t="s">
        <v>787</v>
      </c>
      <c r="E166" s="110" t="s">
        <v>788</v>
      </c>
      <c r="F166" s="110" t="s">
        <v>794</v>
      </c>
      <c r="G166" s="110" t="s">
        <v>790</v>
      </c>
      <c r="H166" s="114">
        <v>2019.0</v>
      </c>
      <c r="I166" s="114">
        <v>0.016659204</v>
      </c>
      <c r="J166" s="114">
        <v>0.026866</v>
      </c>
      <c r="K166" s="114">
        <v>0.009346025</v>
      </c>
    </row>
    <row r="167">
      <c r="A167" s="110" t="s">
        <v>784</v>
      </c>
      <c r="B167" s="110" t="s">
        <v>801</v>
      </c>
      <c r="C167" s="110" t="s">
        <v>786</v>
      </c>
      <c r="D167" s="110" t="s">
        <v>787</v>
      </c>
      <c r="E167" s="110" t="s">
        <v>788</v>
      </c>
      <c r="F167" s="110" t="s">
        <v>795</v>
      </c>
      <c r="G167" s="110" t="s">
        <v>790</v>
      </c>
      <c r="H167" s="114">
        <v>2019.0</v>
      </c>
      <c r="I167" s="114">
        <v>0.014620709</v>
      </c>
      <c r="J167" s="114">
        <v>0.016351</v>
      </c>
      <c r="K167" s="114">
        <v>0.013058866</v>
      </c>
    </row>
    <row r="168">
      <c r="A168" s="110" t="s">
        <v>784</v>
      </c>
      <c r="B168" s="110" t="s">
        <v>454</v>
      </c>
      <c r="C168" s="110" t="s">
        <v>786</v>
      </c>
      <c r="D168" s="110" t="s">
        <v>787</v>
      </c>
      <c r="E168" s="110" t="s">
        <v>788</v>
      </c>
      <c r="F168" s="110" t="s">
        <v>789</v>
      </c>
      <c r="G168" s="110" t="s">
        <v>790</v>
      </c>
      <c r="H168" s="114">
        <v>2019.0</v>
      </c>
      <c r="I168" s="114">
        <v>0.115844172</v>
      </c>
      <c r="J168" s="114">
        <v>0.127382</v>
      </c>
      <c r="K168" s="114">
        <v>0.103552788</v>
      </c>
    </row>
    <row r="169">
      <c r="A169" s="110" t="s">
        <v>784</v>
      </c>
      <c r="B169" s="110" t="s">
        <v>454</v>
      </c>
      <c r="C169" s="110" t="s">
        <v>786</v>
      </c>
      <c r="D169" s="110" t="s">
        <v>787</v>
      </c>
      <c r="E169" s="110" t="s">
        <v>788</v>
      </c>
      <c r="F169" s="110" t="s">
        <v>791</v>
      </c>
      <c r="G169" s="110" t="s">
        <v>790</v>
      </c>
      <c r="H169" s="114">
        <v>2019.0</v>
      </c>
      <c r="I169" s="114">
        <v>0.054339131</v>
      </c>
      <c r="J169" s="114">
        <v>0.063912</v>
      </c>
      <c r="K169" s="114">
        <v>0.045820476</v>
      </c>
    </row>
    <row r="170">
      <c r="A170" s="110" t="s">
        <v>784</v>
      </c>
      <c r="B170" s="110" t="s">
        <v>454</v>
      </c>
      <c r="C170" s="110" t="s">
        <v>786</v>
      </c>
      <c r="D170" s="110" t="s">
        <v>787</v>
      </c>
      <c r="E170" s="110" t="s">
        <v>788</v>
      </c>
      <c r="F170" s="110" t="s">
        <v>792</v>
      </c>
      <c r="G170" s="110" t="s">
        <v>790</v>
      </c>
      <c r="H170" s="114">
        <v>2019.0</v>
      </c>
      <c r="I170" s="114">
        <v>0.015989976</v>
      </c>
      <c r="J170" s="114">
        <v>0.018156</v>
      </c>
      <c r="K170" s="114">
        <v>0.01390428</v>
      </c>
    </row>
    <row r="171">
      <c r="A171" s="110" t="s">
        <v>784</v>
      </c>
      <c r="B171" s="110" t="s">
        <v>454</v>
      </c>
      <c r="C171" s="110" t="s">
        <v>786</v>
      </c>
      <c r="D171" s="110" t="s">
        <v>787</v>
      </c>
      <c r="E171" s="110" t="s">
        <v>788</v>
      </c>
      <c r="F171" s="110" t="s">
        <v>793</v>
      </c>
      <c r="G171" s="110" t="s">
        <v>790</v>
      </c>
      <c r="H171" s="114">
        <v>2019.0</v>
      </c>
      <c r="I171" s="114">
        <v>0.067390158</v>
      </c>
      <c r="J171" s="114">
        <v>0.081374</v>
      </c>
      <c r="K171" s="114">
        <v>0.055857376</v>
      </c>
    </row>
    <row r="172">
      <c r="A172" s="110" t="s">
        <v>784</v>
      </c>
      <c r="B172" s="110" t="s">
        <v>454</v>
      </c>
      <c r="C172" s="110" t="s">
        <v>786</v>
      </c>
      <c r="D172" s="110" t="s">
        <v>787</v>
      </c>
      <c r="E172" s="110" t="s">
        <v>788</v>
      </c>
      <c r="F172" s="110" t="s">
        <v>794</v>
      </c>
      <c r="G172" s="110" t="s">
        <v>790</v>
      </c>
      <c r="H172" s="114">
        <v>2019.0</v>
      </c>
      <c r="I172" s="114">
        <v>0.011509097</v>
      </c>
      <c r="J172" s="114">
        <v>0.018516</v>
      </c>
      <c r="K172" s="114">
        <v>0.006376718</v>
      </c>
    </row>
    <row r="173">
      <c r="A173" s="110" t="s">
        <v>784</v>
      </c>
      <c r="B173" s="110" t="s">
        <v>454</v>
      </c>
      <c r="C173" s="110" t="s">
        <v>786</v>
      </c>
      <c r="D173" s="110" t="s">
        <v>787</v>
      </c>
      <c r="E173" s="110" t="s">
        <v>788</v>
      </c>
      <c r="F173" s="110" t="s">
        <v>795</v>
      </c>
      <c r="G173" s="110" t="s">
        <v>790</v>
      </c>
      <c r="H173" s="114">
        <v>2019.0</v>
      </c>
      <c r="I173" s="114">
        <v>0.003493434</v>
      </c>
      <c r="J173" s="114">
        <v>0.004007</v>
      </c>
      <c r="K173" s="114">
        <v>0.003043683</v>
      </c>
    </row>
    <row r="174">
      <c r="A174" s="110" t="s">
        <v>784</v>
      </c>
      <c r="B174" s="110" t="s">
        <v>316</v>
      </c>
      <c r="C174" s="110" t="s">
        <v>786</v>
      </c>
      <c r="D174" s="110" t="s">
        <v>787</v>
      </c>
      <c r="E174" s="110" t="s">
        <v>788</v>
      </c>
      <c r="F174" s="110" t="s">
        <v>789</v>
      </c>
      <c r="G174" s="110" t="s">
        <v>790</v>
      </c>
      <c r="H174" s="114">
        <v>2019.0</v>
      </c>
      <c r="I174" s="114">
        <v>0.116253558</v>
      </c>
      <c r="J174" s="114">
        <v>0.126821</v>
      </c>
      <c r="K174" s="114">
        <v>0.10589858</v>
      </c>
    </row>
    <row r="175">
      <c r="A175" s="110" t="s">
        <v>784</v>
      </c>
      <c r="B175" s="110" t="s">
        <v>316</v>
      </c>
      <c r="C175" s="110" t="s">
        <v>786</v>
      </c>
      <c r="D175" s="110" t="s">
        <v>787</v>
      </c>
      <c r="E175" s="110" t="s">
        <v>788</v>
      </c>
      <c r="F175" s="110" t="s">
        <v>791</v>
      </c>
      <c r="G175" s="110" t="s">
        <v>790</v>
      </c>
      <c r="H175" s="114">
        <v>2019.0</v>
      </c>
      <c r="I175" s="114">
        <v>0.057530805</v>
      </c>
      <c r="J175" s="114">
        <v>0.066494</v>
      </c>
      <c r="K175" s="114">
        <v>0.048520313</v>
      </c>
    </row>
    <row r="176">
      <c r="A176" s="110" t="s">
        <v>784</v>
      </c>
      <c r="B176" s="110" t="s">
        <v>316</v>
      </c>
      <c r="C176" s="110" t="s">
        <v>786</v>
      </c>
      <c r="D176" s="110" t="s">
        <v>787</v>
      </c>
      <c r="E176" s="110" t="s">
        <v>788</v>
      </c>
      <c r="F176" s="110" t="s">
        <v>792</v>
      </c>
      <c r="G176" s="110" t="s">
        <v>790</v>
      </c>
      <c r="H176" s="114">
        <v>2019.0</v>
      </c>
      <c r="I176" s="114">
        <v>0.01221566</v>
      </c>
      <c r="J176" s="114">
        <v>0.014378</v>
      </c>
      <c r="K176" s="114">
        <v>0.010311257</v>
      </c>
    </row>
    <row r="177">
      <c r="A177" s="110" t="s">
        <v>784</v>
      </c>
      <c r="B177" s="110" t="s">
        <v>316</v>
      </c>
      <c r="C177" s="110" t="s">
        <v>786</v>
      </c>
      <c r="D177" s="110" t="s">
        <v>787</v>
      </c>
      <c r="E177" s="110" t="s">
        <v>788</v>
      </c>
      <c r="F177" s="110" t="s">
        <v>793</v>
      </c>
      <c r="G177" s="110" t="s">
        <v>790</v>
      </c>
      <c r="H177" s="114">
        <v>2019.0</v>
      </c>
      <c r="I177" s="114">
        <v>0.077471154</v>
      </c>
      <c r="J177" s="114">
        <v>0.094282</v>
      </c>
      <c r="K177" s="114">
        <v>0.065276985</v>
      </c>
    </row>
    <row r="178">
      <c r="A178" s="110" t="s">
        <v>784</v>
      </c>
      <c r="B178" s="110" t="s">
        <v>316</v>
      </c>
      <c r="C178" s="110" t="s">
        <v>786</v>
      </c>
      <c r="D178" s="110" t="s">
        <v>787</v>
      </c>
      <c r="E178" s="110" t="s">
        <v>788</v>
      </c>
      <c r="F178" s="110" t="s">
        <v>794</v>
      </c>
      <c r="G178" s="110" t="s">
        <v>790</v>
      </c>
      <c r="H178" s="114">
        <v>2019.0</v>
      </c>
      <c r="I178" s="114">
        <v>0.001471839</v>
      </c>
      <c r="J178" s="114">
        <v>0.00325</v>
      </c>
      <c r="K178" s="114">
        <v>6.88658E-4</v>
      </c>
    </row>
    <row r="179">
      <c r="A179" s="110" t="s">
        <v>784</v>
      </c>
      <c r="B179" s="110" t="s">
        <v>316</v>
      </c>
      <c r="C179" s="110" t="s">
        <v>786</v>
      </c>
      <c r="D179" s="110" t="s">
        <v>787</v>
      </c>
      <c r="E179" s="110" t="s">
        <v>788</v>
      </c>
      <c r="F179" s="110" t="s">
        <v>795</v>
      </c>
      <c r="G179" s="110" t="s">
        <v>790</v>
      </c>
      <c r="H179" s="114">
        <v>2019.0</v>
      </c>
      <c r="I179" s="114">
        <v>0.015392534</v>
      </c>
      <c r="J179" s="114">
        <v>0.017063</v>
      </c>
      <c r="K179" s="114">
        <v>0.013488892</v>
      </c>
    </row>
    <row r="180">
      <c r="A180" s="110" t="s">
        <v>784</v>
      </c>
      <c r="B180" s="110" t="s">
        <v>347</v>
      </c>
      <c r="C180" s="110" t="s">
        <v>786</v>
      </c>
      <c r="D180" s="110" t="s">
        <v>787</v>
      </c>
      <c r="E180" s="110" t="s">
        <v>788</v>
      </c>
      <c r="F180" s="110" t="s">
        <v>789</v>
      </c>
      <c r="G180" s="110" t="s">
        <v>790</v>
      </c>
      <c r="H180" s="114">
        <v>2019.0</v>
      </c>
      <c r="I180" s="114">
        <v>0.175596166</v>
      </c>
      <c r="J180" s="114">
        <v>0.19149</v>
      </c>
      <c r="K180" s="114">
        <v>0.158156297</v>
      </c>
    </row>
    <row r="181">
      <c r="A181" s="110" t="s">
        <v>784</v>
      </c>
      <c r="B181" s="110" t="s">
        <v>347</v>
      </c>
      <c r="C181" s="110" t="s">
        <v>786</v>
      </c>
      <c r="D181" s="110" t="s">
        <v>787</v>
      </c>
      <c r="E181" s="110" t="s">
        <v>788</v>
      </c>
      <c r="F181" s="110" t="s">
        <v>791</v>
      </c>
      <c r="G181" s="110" t="s">
        <v>790</v>
      </c>
      <c r="H181" s="114">
        <v>2019.0</v>
      </c>
      <c r="I181" s="114">
        <v>0.06225626</v>
      </c>
      <c r="J181" s="114">
        <v>0.073653</v>
      </c>
      <c r="K181" s="114">
        <v>0.051189699</v>
      </c>
    </row>
    <row r="182">
      <c r="A182" s="110" t="s">
        <v>784</v>
      </c>
      <c r="B182" s="110" t="s">
        <v>347</v>
      </c>
      <c r="C182" s="110" t="s">
        <v>786</v>
      </c>
      <c r="D182" s="110" t="s">
        <v>787</v>
      </c>
      <c r="E182" s="110" t="s">
        <v>788</v>
      </c>
      <c r="F182" s="110" t="s">
        <v>792</v>
      </c>
      <c r="G182" s="110" t="s">
        <v>790</v>
      </c>
      <c r="H182" s="114">
        <v>2019.0</v>
      </c>
      <c r="I182" s="114">
        <v>0.006760744</v>
      </c>
      <c r="J182" s="114">
        <v>0.007976</v>
      </c>
      <c r="K182" s="114">
        <v>0.00565177</v>
      </c>
    </row>
    <row r="183">
      <c r="A183" s="110" t="s">
        <v>784</v>
      </c>
      <c r="B183" s="110" t="s">
        <v>347</v>
      </c>
      <c r="C183" s="110" t="s">
        <v>786</v>
      </c>
      <c r="D183" s="110" t="s">
        <v>787</v>
      </c>
      <c r="E183" s="110" t="s">
        <v>788</v>
      </c>
      <c r="F183" s="110" t="s">
        <v>793</v>
      </c>
      <c r="G183" s="110" t="s">
        <v>790</v>
      </c>
      <c r="H183" s="114">
        <v>2019.0</v>
      </c>
      <c r="I183" s="114">
        <v>0.131991376</v>
      </c>
      <c r="J183" s="114">
        <v>0.165002</v>
      </c>
      <c r="K183" s="114">
        <v>0.102716522</v>
      </c>
    </row>
    <row r="184">
      <c r="A184" s="110" t="s">
        <v>784</v>
      </c>
      <c r="B184" s="110" t="s">
        <v>347</v>
      </c>
      <c r="C184" s="110" t="s">
        <v>786</v>
      </c>
      <c r="D184" s="110" t="s">
        <v>787</v>
      </c>
      <c r="E184" s="110" t="s">
        <v>788</v>
      </c>
      <c r="F184" s="110" t="s">
        <v>794</v>
      </c>
      <c r="G184" s="110" t="s">
        <v>790</v>
      </c>
      <c r="H184" s="114">
        <v>2019.0</v>
      </c>
      <c r="I184" s="114">
        <v>0.010105086</v>
      </c>
      <c r="J184" s="114">
        <v>0.01846</v>
      </c>
      <c r="K184" s="114">
        <v>0.005428604</v>
      </c>
    </row>
    <row r="185">
      <c r="A185" s="110" t="s">
        <v>784</v>
      </c>
      <c r="B185" s="110" t="s">
        <v>347</v>
      </c>
      <c r="C185" s="110" t="s">
        <v>786</v>
      </c>
      <c r="D185" s="110" t="s">
        <v>787</v>
      </c>
      <c r="E185" s="110" t="s">
        <v>788</v>
      </c>
      <c r="F185" s="110" t="s">
        <v>795</v>
      </c>
      <c r="G185" s="110" t="s">
        <v>790</v>
      </c>
      <c r="H185" s="114">
        <v>2019.0</v>
      </c>
      <c r="I185" s="114">
        <v>0.00320112</v>
      </c>
      <c r="J185" s="114">
        <v>0.003745</v>
      </c>
      <c r="K185" s="114">
        <v>0.002680179</v>
      </c>
    </row>
    <row r="186">
      <c r="A186" s="110" t="s">
        <v>784</v>
      </c>
      <c r="B186" s="110" t="s">
        <v>390</v>
      </c>
      <c r="C186" s="110" t="s">
        <v>786</v>
      </c>
      <c r="D186" s="110" t="s">
        <v>787</v>
      </c>
      <c r="E186" s="110" t="s">
        <v>788</v>
      </c>
      <c r="F186" s="110" t="s">
        <v>789</v>
      </c>
      <c r="G186" s="110" t="s">
        <v>790</v>
      </c>
      <c r="H186" s="114">
        <v>2019.0</v>
      </c>
      <c r="I186" s="114">
        <v>0.089704445</v>
      </c>
      <c r="J186" s="114">
        <v>0.102452</v>
      </c>
      <c r="K186" s="114">
        <v>0.077461986</v>
      </c>
    </row>
    <row r="187">
      <c r="A187" s="110" t="s">
        <v>784</v>
      </c>
      <c r="B187" s="110" t="s">
        <v>390</v>
      </c>
      <c r="C187" s="110" t="s">
        <v>786</v>
      </c>
      <c r="D187" s="110" t="s">
        <v>787</v>
      </c>
      <c r="E187" s="110" t="s">
        <v>788</v>
      </c>
      <c r="F187" s="110" t="s">
        <v>791</v>
      </c>
      <c r="G187" s="110" t="s">
        <v>790</v>
      </c>
      <c r="H187" s="114">
        <v>2019.0</v>
      </c>
      <c r="I187" s="114">
        <v>0.004423725</v>
      </c>
      <c r="J187" s="114">
        <v>0.005665</v>
      </c>
      <c r="K187" s="114">
        <v>0.003410144</v>
      </c>
    </row>
    <row r="188">
      <c r="A188" s="110" t="s">
        <v>784</v>
      </c>
      <c r="B188" s="110" t="s">
        <v>390</v>
      </c>
      <c r="C188" s="110" t="s">
        <v>786</v>
      </c>
      <c r="D188" s="110" t="s">
        <v>787</v>
      </c>
      <c r="E188" s="110" t="s">
        <v>788</v>
      </c>
      <c r="F188" s="110" t="s">
        <v>792</v>
      </c>
      <c r="G188" s="110" t="s">
        <v>790</v>
      </c>
      <c r="H188" s="114">
        <v>2019.0</v>
      </c>
      <c r="I188" s="114">
        <v>0.011157824</v>
      </c>
      <c r="J188" s="114">
        <v>0.014335</v>
      </c>
      <c r="K188" s="114">
        <v>0.008427528</v>
      </c>
    </row>
    <row r="189">
      <c r="A189" s="110" t="s">
        <v>784</v>
      </c>
      <c r="B189" s="110" t="s">
        <v>390</v>
      </c>
      <c r="C189" s="110" t="s">
        <v>786</v>
      </c>
      <c r="D189" s="110" t="s">
        <v>787</v>
      </c>
      <c r="E189" s="110" t="s">
        <v>788</v>
      </c>
      <c r="F189" s="110" t="s">
        <v>793</v>
      </c>
      <c r="G189" s="110" t="s">
        <v>790</v>
      </c>
      <c r="H189" s="114">
        <v>2019.0</v>
      </c>
      <c r="I189" s="114">
        <v>0.079470917</v>
      </c>
      <c r="J189" s="114">
        <v>0.097085</v>
      </c>
      <c r="K189" s="114">
        <v>0.062996163</v>
      </c>
    </row>
    <row r="190">
      <c r="A190" s="110" t="s">
        <v>784</v>
      </c>
      <c r="B190" s="110" t="s">
        <v>390</v>
      </c>
      <c r="C190" s="110" t="s">
        <v>786</v>
      </c>
      <c r="D190" s="110" t="s">
        <v>787</v>
      </c>
      <c r="E190" s="110" t="s">
        <v>788</v>
      </c>
      <c r="F190" s="110" t="s">
        <v>794</v>
      </c>
      <c r="G190" s="110" t="s">
        <v>790</v>
      </c>
      <c r="H190" s="114">
        <v>2019.0</v>
      </c>
      <c r="I190" s="114">
        <v>0.021562249</v>
      </c>
      <c r="J190" s="114">
        <v>0.033644</v>
      </c>
      <c r="K190" s="114">
        <v>0.012657553</v>
      </c>
    </row>
    <row r="191">
      <c r="A191" s="110" t="s">
        <v>784</v>
      </c>
      <c r="B191" s="110" t="s">
        <v>390</v>
      </c>
      <c r="C191" s="110" t="s">
        <v>786</v>
      </c>
      <c r="D191" s="110" t="s">
        <v>787</v>
      </c>
      <c r="E191" s="110" t="s">
        <v>788</v>
      </c>
      <c r="F191" s="110" t="s">
        <v>795</v>
      </c>
      <c r="G191" s="110" t="s">
        <v>790</v>
      </c>
      <c r="H191" s="114">
        <v>2019.0</v>
      </c>
      <c r="I191" s="114">
        <v>0.001818124</v>
      </c>
      <c r="J191" s="114">
        <v>0.00244</v>
      </c>
      <c r="K191" s="114">
        <v>0.001410671</v>
      </c>
    </row>
    <row r="192">
      <c r="A192" s="110" t="s">
        <v>784</v>
      </c>
      <c r="B192" s="110" t="s">
        <v>408</v>
      </c>
      <c r="C192" s="110" t="s">
        <v>786</v>
      </c>
      <c r="D192" s="110" t="s">
        <v>787</v>
      </c>
      <c r="E192" s="110" t="s">
        <v>788</v>
      </c>
      <c r="F192" s="110" t="s">
        <v>789</v>
      </c>
      <c r="G192" s="110" t="s">
        <v>790</v>
      </c>
      <c r="H192" s="114">
        <v>2019.0</v>
      </c>
      <c r="I192" s="114">
        <v>0.044899011</v>
      </c>
      <c r="J192" s="114">
        <v>0.050575</v>
      </c>
      <c r="K192" s="114">
        <v>0.038920435</v>
      </c>
    </row>
    <row r="193">
      <c r="A193" s="110" t="s">
        <v>784</v>
      </c>
      <c r="B193" s="110" t="s">
        <v>408</v>
      </c>
      <c r="C193" s="110" t="s">
        <v>786</v>
      </c>
      <c r="D193" s="110" t="s">
        <v>787</v>
      </c>
      <c r="E193" s="110" t="s">
        <v>788</v>
      </c>
      <c r="F193" s="110" t="s">
        <v>791</v>
      </c>
      <c r="G193" s="110" t="s">
        <v>790</v>
      </c>
      <c r="H193" s="114">
        <v>2019.0</v>
      </c>
      <c r="I193" s="114">
        <v>0.059682259</v>
      </c>
      <c r="J193" s="114">
        <v>0.070863</v>
      </c>
      <c r="K193" s="114">
        <v>0.049653128</v>
      </c>
    </row>
    <row r="194">
      <c r="A194" s="110" t="s">
        <v>784</v>
      </c>
      <c r="B194" s="110" t="s">
        <v>408</v>
      </c>
      <c r="C194" s="110" t="s">
        <v>786</v>
      </c>
      <c r="D194" s="110" t="s">
        <v>787</v>
      </c>
      <c r="E194" s="110" t="s">
        <v>788</v>
      </c>
      <c r="F194" s="110" t="s">
        <v>792</v>
      </c>
      <c r="G194" s="110" t="s">
        <v>790</v>
      </c>
      <c r="H194" s="114">
        <v>2019.0</v>
      </c>
      <c r="I194" s="114">
        <v>0.008570219</v>
      </c>
      <c r="J194" s="114">
        <v>0.010947</v>
      </c>
      <c r="K194" s="114">
        <v>0.006795</v>
      </c>
    </row>
    <row r="195">
      <c r="A195" s="110" t="s">
        <v>784</v>
      </c>
      <c r="B195" s="110" t="s">
        <v>408</v>
      </c>
      <c r="C195" s="110" t="s">
        <v>786</v>
      </c>
      <c r="D195" s="110" t="s">
        <v>787</v>
      </c>
      <c r="E195" s="110" t="s">
        <v>788</v>
      </c>
      <c r="F195" s="110" t="s">
        <v>793</v>
      </c>
      <c r="G195" s="110" t="s">
        <v>790</v>
      </c>
      <c r="H195" s="114">
        <v>2019.0</v>
      </c>
      <c r="I195" s="114">
        <v>0.062645228</v>
      </c>
      <c r="J195" s="114">
        <v>0.077048</v>
      </c>
      <c r="K195" s="114">
        <v>0.051638155</v>
      </c>
    </row>
    <row r="196">
      <c r="A196" s="110" t="s">
        <v>784</v>
      </c>
      <c r="B196" s="110" t="s">
        <v>408</v>
      </c>
      <c r="C196" s="110" t="s">
        <v>786</v>
      </c>
      <c r="D196" s="110" t="s">
        <v>787</v>
      </c>
      <c r="E196" s="110" t="s">
        <v>788</v>
      </c>
      <c r="F196" s="110" t="s">
        <v>794</v>
      </c>
      <c r="G196" s="110" t="s">
        <v>790</v>
      </c>
      <c r="H196" s="114">
        <v>2019.0</v>
      </c>
      <c r="I196" s="114">
        <v>0.008274951</v>
      </c>
      <c r="J196" s="114">
        <v>0.015435</v>
      </c>
      <c r="K196" s="114">
        <v>0.003761332</v>
      </c>
    </row>
    <row r="197">
      <c r="A197" s="110" t="s">
        <v>784</v>
      </c>
      <c r="B197" s="110" t="s">
        <v>408</v>
      </c>
      <c r="C197" s="110" t="s">
        <v>786</v>
      </c>
      <c r="D197" s="110" t="s">
        <v>787</v>
      </c>
      <c r="E197" s="110" t="s">
        <v>788</v>
      </c>
      <c r="F197" s="110" t="s">
        <v>795</v>
      </c>
      <c r="G197" s="110" t="s">
        <v>790</v>
      </c>
      <c r="H197" s="114">
        <v>2019.0</v>
      </c>
      <c r="I197" s="114">
        <v>0.013388494</v>
      </c>
      <c r="J197" s="114">
        <v>0.015767</v>
      </c>
      <c r="K197" s="114">
        <v>0.011720797</v>
      </c>
    </row>
    <row r="198">
      <c r="A198" s="110" t="s">
        <v>784</v>
      </c>
      <c r="B198" s="110" t="s">
        <v>374</v>
      </c>
      <c r="C198" s="110" t="s">
        <v>786</v>
      </c>
      <c r="D198" s="110" t="s">
        <v>787</v>
      </c>
      <c r="E198" s="110" t="s">
        <v>788</v>
      </c>
      <c r="F198" s="110" t="s">
        <v>789</v>
      </c>
      <c r="G198" s="110" t="s">
        <v>790</v>
      </c>
      <c r="H198" s="114">
        <v>2019.0</v>
      </c>
      <c r="I198" s="114">
        <v>0.194674926</v>
      </c>
      <c r="J198" s="114">
        <v>0.211082</v>
      </c>
      <c r="K198" s="114">
        <v>0.177236849</v>
      </c>
    </row>
    <row r="199">
      <c r="A199" s="110" t="s">
        <v>784</v>
      </c>
      <c r="B199" s="110" t="s">
        <v>374</v>
      </c>
      <c r="C199" s="110" t="s">
        <v>786</v>
      </c>
      <c r="D199" s="110" t="s">
        <v>787</v>
      </c>
      <c r="E199" s="110" t="s">
        <v>788</v>
      </c>
      <c r="F199" s="110" t="s">
        <v>791</v>
      </c>
      <c r="G199" s="110" t="s">
        <v>790</v>
      </c>
      <c r="H199" s="114">
        <v>2019.0</v>
      </c>
      <c r="I199" s="114">
        <v>0.078478122</v>
      </c>
      <c r="J199" s="114">
        <v>0.090589</v>
      </c>
      <c r="K199" s="114">
        <v>0.068082476</v>
      </c>
    </row>
    <row r="200">
      <c r="A200" s="110" t="s">
        <v>784</v>
      </c>
      <c r="B200" s="110" t="s">
        <v>374</v>
      </c>
      <c r="C200" s="110" t="s">
        <v>786</v>
      </c>
      <c r="D200" s="110" t="s">
        <v>787</v>
      </c>
      <c r="E200" s="110" t="s">
        <v>788</v>
      </c>
      <c r="F200" s="110" t="s">
        <v>792</v>
      </c>
      <c r="G200" s="110" t="s">
        <v>790</v>
      </c>
      <c r="H200" s="114">
        <v>2019.0</v>
      </c>
      <c r="I200" s="114">
        <v>0.005047839</v>
      </c>
      <c r="J200" s="114">
        <v>0.006215</v>
      </c>
      <c r="K200" s="114">
        <v>0.0040382</v>
      </c>
    </row>
    <row r="201">
      <c r="A201" s="110" t="s">
        <v>784</v>
      </c>
      <c r="B201" s="110" t="s">
        <v>374</v>
      </c>
      <c r="C201" s="110" t="s">
        <v>786</v>
      </c>
      <c r="D201" s="110" t="s">
        <v>787</v>
      </c>
      <c r="E201" s="110" t="s">
        <v>788</v>
      </c>
      <c r="F201" s="110" t="s">
        <v>793</v>
      </c>
      <c r="G201" s="110" t="s">
        <v>790</v>
      </c>
      <c r="H201" s="114">
        <v>2019.0</v>
      </c>
      <c r="I201" s="114">
        <v>0.15579081</v>
      </c>
      <c r="J201" s="114">
        <v>0.187819</v>
      </c>
      <c r="K201" s="114">
        <v>0.126196809</v>
      </c>
    </row>
    <row r="202">
      <c r="A202" s="110" t="s">
        <v>784</v>
      </c>
      <c r="B202" s="110" t="s">
        <v>374</v>
      </c>
      <c r="C202" s="110" t="s">
        <v>786</v>
      </c>
      <c r="D202" s="110" t="s">
        <v>787</v>
      </c>
      <c r="E202" s="110" t="s">
        <v>788</v>
      </c>
      <c r="F202" s="110" t="s">
        <v>794</v>
      </c>
      <c r="G202" s="110" t="s">
        <v>790</v>
      </c>
      <c r="H202" s="114">
        <v>2019.0</v>
      </c>
      <c r="I202" s="114">
        <v>0.008662133</v>
      </c>
      <c r="J202" s="114">
        <v>0.016093</v>
      </c>
      <c r="K202" s="114">
        <v>0.004587779</v>
      </c>
    </row>
    <row r="203">
      <c r="A203" s="110" t="s">
        <v>784</v>
      </c>
      <c r="B203" s="110" t="s">
        <v>374</v>
      </c>
      <c r="C203" s="110" t="s">
        <v>786</v>
      </c>
      <c r="D203" s="110" t="s">
        <v>787</v>
      </c>
      <c r="E203" s="110" t="s">
        <v>788</v>
      </c>
      <c r="F203" s="110" t="s">
        <v>795</v>
      </c>
      <c r="G203" s="110" t="s">
        <v>790</v>
      </c>
      <c r="H203" s="114">
        <v>2019.0</v>
      </c>
      <c r="I203" s="114">
        <v>0.004339456</v>
      </c>
      <c r="J203" s="114">
        <v>0.004929</v>
      </c>
      <c r="K203" s="114">
        <v>0.003767908</v>
      </c>
    </row>
    <row r="204">
      <c r="A204" s="110" t="s">
        <v>784</v>
      </c>
      <c r="B204" s="110" t="s">
        <v>417</v>
      </c>
      <c r="C204" s="110" t="s">
        <v>786</v>
      </c>
      <c r="D204" s="110" t="s">
        <v>787</v>
      </c>
      <c r="E204" s="110" t="s">
        <v>788</v>
      </c>
      <c r="F204" s="110" t="s">
        <v>789</v>
      </c>
      <c r="G204" s="110" t="s">
        <v>790</v>
      </c>
      <c r="H204" s="114">
        <v>2019.0</v>
      </c>
      <c r="I204" s="114">
        <v>0.154514289</v>
      </c>
      <c r="J204" s="114">
        <v>0.168654</v>
      </c>
      <c r="K204" s="114">
        <v>0.13906108</v>
      </c>
    </row>
    <row r="205">
      <c r="A205" s="110" t="s">
        <v>784</v>
      </c>
      <c r="B205" s="110" t="s">
        <v>417</v>
      </c>
      <c r="C205" s="110" t="s">
        <v>786</v>
      </c>
      <c r="D205" s="110" t="s">
        <v>787</v>
      </c>
      <c r="E205" s="110" t="s">
        <v>788</v>
      </c>
      <c r="F205" s="110" t="s">
        <v>791</v>
      </c>
      <c r="G205" s="110" t="s">
        <v>790</v>
      </c>
      <c r="H205" s="114">
        <v>2019.0</v>
      </c>
      <c r="I205" s="114">
        <v>0.046032236</v>
      </c>
      <c r="J205" s="114">
        <v>0.053439</v>
      </c>
      <c r="K205" s="114">
        <v>0.039309983</v>
      </c>
    </row>
    <row r="206">
      <c r="A206" s="110" t="s">
        <v>784</v>
      </c>
      <c r="B206" s="110" t="s">
        <v>417</v>
      </c>
      <c r="C206" s="110" t="s">
        <v>786</v>
      </c>
      <c r="D206" s="110" t="s">
        <v>787</v>
      </c>
      <c r="E206" s="110" t="s">
        <v>788</v>
      </c>
      <c r="F206" s="110" t="s">
        <v>792</v>
      </c>
      <c r="G206" s="110" t="s">
        <v>790</v>
      </c>
      <c r="H206" s="114">
        <v>2019.0</v>
      </c>
      <c r="I206" s="114">
        <v>0.009326082</v>
      </c>
      <c r="J206" s="114">
        <v>0.010713</v>
      </c>
      <c r="K206" s="114">
        <v>0.00793423</v>
      </c>
    </row>
    <row r="207">
      <c r="A207" s="110" t="s">
        <v>784</v>
      </c>
      <c r="B207" s="110" t="s">
        <v>417</v>
      </c>
      <c r="C207" s="110" t="s">
        <v>786</v>
      </c>
      <c r="D207" s="110" t="s">
        <v>787</v>
      </c>
      <c r="E207" s="110" t="s">
        <v>788</v>
      </c>
      <c r="F207" s="110" t="s">
        <v>793</v>
      </c>
      <c r="G207" s="110" t="s">
        <v>790</v>
      </c>
      <c r="H207" s="114">
        <v>2019.0</v>
      </c>
      <c r="I207" s="114">
        <v>0.064534956</v>
      </c>
      <c r="J207" s="114">
        <v>0.07754</v>
      </c>
      <c r="K207" s="114">
        <v>0.054360787</v>
      </c>
    </row>
    <row r="208">
      <c r="A208" s="110" t="s">
        <v>784</v>
      </c>
      <c r="B208" s="110" t="s">
        <v>417</v>
      </c>
      <c r="C208" s="110" t="s">
        <v>786</v>
      </c>
      <c r="D208" s="110" t="s">
        <v>787</v>
      </c>
      <c r="E208" s="110" t="s">
        <v>788</v>
      </c>
      <c r="F208" s="110" t="s">
        <v>794</v>
      </c>
      <c r="G208" s="110" t="s">
        <v>790</v>
      </c>
      <c r="H208" s="114">
        <v>2019.0</v>
      </c>
      <c r="I208" s="114">
        <v>0.005328646</v>
      </c>
      <c r="J208" s="114">
        <v>0.010266</v>
      </c>
      <c r="K208" s="114">
        <v>0.002476905</v>
      </c>
    </row>
    <row r="209">
      <c r="A209" s="110" t="s">
        <v>784</v>
      </c>
      <c r="B209" s="110" t="s">
        <v>417</v>
      </c>
      <c r="C209" s="110" t="s">
        <v>786</v>
      </c>
      <c r="D209" s="110" t="s">
        <v>787</v>
      </c>
      <c r="E209" s="110" t="s">
        <v>788</v>
      </c>
      <c r="F209" s="110" t="s">
        <v>795</v>
      </c>
      <c r="G209" s="110" t="s">
        <v>790</v>
      </c>
      <c r="H209" s="114">
        <v>2019.0</v>
      </c>
      <c r="I209" s="114">
        <v>0.002778524</v>
      </c>
      <c r="J209" s="114">
        <v>0.003145</v>
      </c>
      <c r="K209" s="114">
        <v>0.002430061</v>
      </c>
    </row>
    <row r="210">
      <c r="A210" s="110" t="s">
        <v>784</v>
      </c>
      <c r="B210" s="110" t="s">
        <v>348</v>
      </c>
      <c r="C210" s="110" t="s">
        <v>786</v>
      </c>
      <c r="D210" s="110" t="s">
        <v>787</v>
      </c>
      <c r="E210" s="110" t="s">
        <v>788</v>
      </c>
      <c r="F210" s="110" t="s">
        <v>789</v>
      </c>
      <c r="G210" s="110" t="s">
        <v>790</v>
      </c>
      <c r="H210" s="114">
        <v>2019.0</v>
      </c>
      <c r="I210" s="114">
        <v>0.151505468</v>
      </c>
      <c r="J210" s="114">
        <v>0.167472</v>
      </c>
      <c r="K210" s="114">
        <v>0.135413591</v>
      </c>
    </row>
    <row r="211">
      <c r="A211" s="110" t="s">
        <v>784</v>
      </c>
      <c r="B211" s="110" t="s">
        <v>348</v>
      </c>
      <c r="C211" s="110" t="s">
        <v>786</v>
      </c>
      <c r="D211" s="110" t="s">
        <v>787</v>
      </c>
      <c r="E211" s="110" t="s">
        <v>788</v>
      </c>
      <c r="F211" s="110" t="s">
        <v>791</v>
      </c>
      <c r="G211" s="110" t="s">
        <v>790</v>
      </c>
      <c r="H211" s="114">
        <v>2019.0</v>
      </c>
      <c r="I211" s="114">
        <v>0.046029483</v>
      </c>
      <c r="J211" s="114">
        <v>0.053008</v>
      </c>
      <c r="K211" s="114">
        <v>0.039329117</v>
      </c>
    </row>
    <row r="212">
      <c r="A212" s="110" t="s">
        <v>784</v>
      </c>
      <c r="B212" s="110" t="s">
        <v>348</v>
      </c>
      <c r="C212" s="110" t="s">
        <v>786</v>
      </c>
      <c r="D212" s="110" t="s">
        <v>787</v>
      </c>
      <c r="E212" s="110" t="s">
        <v>788</v>
      </c>
      <c r="F212" s="110" t="s">
        <v>792</v>
      </c>
      <c r="G212" s="110" t="s">
        <v>790</v>
      </c>
      <c r="H212" s="114">
        <v>2019.0</v>
      </c>
      <c r="I212" s="114">
        <v>0.004959304</v>
      </c>
      <c r="J212" s="114">
        <v>0.006206</v>
      </c>
      <c r="K212" s="114">
        <v>0.003903714</v>
      </c>
    </row>
    <row r="213">
      <c r="A213" s="110" t="s">
        <v>784</v>
      </c>
      <c r="B213" s="110" t="s">
        <v>348</v>
      </c>
      <c r="C213" s="110" t="s">
        <v>786</v>
      </c>
      <c r="D213" s="110" t="s">
        <v>787</v>
      </c>
      <c r="E213" s="110" t="s">
        <v>788</v>
      </c>
      <c r="F213" s="110" t="s">
        <v>793</v>
      </c>
      <c r="G213" s="110" t="s">
        <v>790</v>
      </c>
      <c r="H213" s="114">
        <v>2019.0</v>
      </c>
      <c r="I213" s="114">
        <v>0.073900524</v>
      </c>
      <c r="J213" s="114">
        <v>0.093455</v>
      </c>
      <c r="K213" s="114">
        <v>0.059649833</v>
      </c>
    </row>
    <row r="214">
      <c r="A214" s="110" t="s">
        <v>784</v>
      </c>
      <c r="B214" s="110" t="s">
        <v>348</v>
      </c>
      <c r="C214" s="110" t="s">
        <v>786</v>
      </c>
      <c r="D214" s="110" t="s">
        <v>787</v>
      </c>
      <c r="E214" s="110" t="s">
        <v>788</v>
      </c>
      <c r="F214" s="110" t="s">
        <v>794</v>
      </c>
      <c r="G214" s="110" t="s">
        <v>790</v>
      </c>
      <c r="H214" s="114">
        <v>2019.0</v>
      </c>
      <c r="I214" s="114">
        <v>0.018490905</v>
      </c>
      <c r="J214" s="114">
        <v>0.029351</v>
      </c>
      <c r="K214" s="114">
        <v>0.010360528</v>
      </c>
    </row>
    <row r="215">
      <c r="A215" s="110" t="s">
        <v>784</v>
      </c>
      <c r="B215" s="110" t="s">
        <v>348</v>
      </c>
      <c r="C215" s="110" t="s">
        <v>786</v>
      </c>
      <c r="D215" s="110" t="s">
        <v>787</v>
      </c>
      <c r="E215" s="110" t="s">
        <v>788</v>
      </c>
      <c r="F215" s="110" t="s">
        <v>795</v>
      </c>
      <c r="G215" s="110" t="s">
        <v>790</v>
      </c>
      <c r="H215" s="114">
        <v>2019.0</v>
      </c>
      <c r="I215" s="114">
        <v>0.010578929</v>
      </c>
      <c r="J215" s="114">
        <v>0.011791</v>
      </c>
      <c r="K215" s="114">
        <v>0.009357631</v>
      </c>
    </row>
    <row r="216">
      <c r="A216" s="110" t="s">
        <v>784</v>
      </c>
      <c r="B216" s="110" t="s">
        <v>342</v>
      </c>
      <c r="C216" s="110" t="s">
        <v>786</v>
      </c>
      <c r="D216" s="110" t="s">
        <v>787</v>
      </c>
      <c r="E216" s="110" t="s">
        <v>788</v>
      </c>
      <c r="F216" s="110" t="s">
        <v>789</v>
      </c>
      <c r="G216" s="110" t="s">
        <v>790</v>
      </c>
      <c r="H216" s="114">
        <v>2019.0</v>
      </c>
      <c r="I216" s="114">
        <v>0.047685382</v>
      </c>
      <c r="J216" s="114">
        <v>0.053277</v>
      </c>
      <c r="K216" s="114">
        <v>0.041850135</v>
      </c>
    </row>
    <row r="217">
      <c r="A217" s="110" t="s">
        <v>784</v>
      </c>
      <c r="B217" s="110" t="s">
        <v>342</v>
      </c>
      <c r="C217" s="110" t="s">
        <v>786</v>
      </c>
      <c r="D217" s="110" t="s">
        <v>787</v>
      </c>
      <c r="E217" s="110" t="s">
        <v>788</v>
      </c>
      <c r="F217" s="110" t="s">
        <v>791</v>
      </c>
      <c r="G217" s="110" t="s">
        <v>790</v>
      </c>
      <c r="H217" s="114">
        <v>2019.0</v>
      </c>
      <c r="I217" s="114">
        <v>0.039167035</v>
      </c>
      <c r="J217" s="114">
        <v>0.046691</v>
      </c>
      <c r="K217" s="114">
        <v>0.031941208</v>
      </c>
    </row>
    <row r="218">
      <c r="A218" s="110" t="s">
        <v>784</v>
      </c>
      <c r="B218" s="110" t="s">
        <v>342</v>
      </c>
      <c r="C218" s="110" t="s">
        <v>786</v>
      </c>
      <c r="D218" s="110" t="s">
        <v>787</v>
      </c>
      <c r="E218" s="110" t="s">
        <v>788</v>
      </c>
      <c r="F218" s="110" t="s">
        <v>792</v>
      </c>
      <c r="G218" s="110" t="s">
        <v>790</v>
      </c>
      <c r="H218" s="114">
        <v>2019.0</v>
      </c>
      <c r="I218" s="114">
        <v>0.006471279</v>
      </c>
      <c r="J218" s="114">
        <v>0.007959</v>
      </c>
      <c r="K218" s="114">
        <v>0.005073212</v>
      </c>
    </row>
    <row r="219">
      <c r="A219" s="110" t="s">
        <v>784</v>
      </c>
      <c r="B219" s="110" t="s">
        <v>342</v>
      </c>
      <c r="C219" s="110" t="s">
        <v>786</v>
      </c>
      <c r="D219" s="110" t="s">
        <v>787</v>
      </c>
      <c r="E219" s="110" t="s">
        <v>788</v>
      </c>
      <c r="F219" s="110" t="s">
        <v>793</v>
      </c>
      <c r="G219" s="110" t="s">
        <v>790</v>
      </c>
      <c r="H219" s="114">
        <v>2019.0</v>
      </c>
      <c r="I219" s="114">
        <v>0.062295751</v>
      </c>
      <c r="J219" s="114">
        <v>0.078992</v>
      </c>
      <c r="K219" s="114">
        <v>0.04856829</v>
      </c>
    </row>
    <row r="220">
      <c r="A220" s="110" t="s">
        <v>784</v>
      </c>
      <c r="B220" s="110" t="s">
        <v>342</v>
      </c>
      <c r="C220" s="110" t="s">
        <v>786</v>
      </c>
      <c r="D220" s="110" t="s">
        <v>787</v>
      </c>
      <c r="E220" s="110" t="s">
        <v>788</v>
      </c>
      <c r="F220" s="110" t="s">
        <v>794</v>
      </c>
      <c r="G220" s="110" t="s">
        <v>790</v>
      </c>
      <c r="H220" s="114">
        <v>2019.0</v>
      </c>
      <c r="I220" s="114">
        <v>0.00479519</v>
      </c>
      <c r="J220" s="114">
        <v>0.009466</v>
      </c>
      <c r="K220" s="114">
        <v>0.00209765</v>
      </c>
    </row>
    <row r="221">
      <c r="A221" s="110" t="s">
        <v>784</v>
      </c>
      <c r="B221" s="110" t="s">
        <v>342</v>
      </c>
      <c r="C221" s="110" t="s">
        <v>786</v>
      </c>
      <c r="D221" s="110" t="s">
        <v>787</v>
      </c>
      <c r="E221" s="110" t="s">
        <v>788</v>
      </c>
      <c r="F221" s="110" t="s">
        <v>795</v>
      </c>
      <c r="G221" s="110" t="s">
        <v>790</v>
      </c>
      <c r="H221" s="114">
        <v>2019.0</v>
      </c>
      <c r="I221" s="114">
        <v>0.017231895</v>
      </c>
      <c r="J221" s="114">
        <v>0.019525</v>
      </c>
      <c r="K221" s="114">
        <v>0.01528209</v>
      </c>
    </row>
    <row r="222">
      <c r="A222" s="110" t="s">
        <v>784</v>
      </c>
      <c r="B222" s="110" t="s">
        <v>380</v>
      </c>
      <c r="C222" s="110" t="s">
        <v>786</v>
      </c>
      <c r="D222" s="110" t="s">
        <v>787</v>
      </c>
      <c r="E222" s="110" t="s">
        <v>788</v>
      </c>
      <c r="F222" s="110" t="s">
        <v>789</v>
      </c>
      <c r="G222" s="110" t="s">
        <v>790</v>
      </c>
      <c r="H222" s="114">
        <v>2019.0</v>
      </c>
      <c r="I222" s="114">
        <v>0.128420347</v>
      </c>
      <c r="J222" s="114">
        <v>0.141717</v>
      </c>
      <c r="K222" s="114">
        <v>0.114767477</v>
      </c>
    </row>
    <row r="223">
      <c r="A223" s="110" t="s">
        <v>784</v>
      </c>
      <c r="B223" s="110" t="s">
        <v>380</v>
      </c>
      <c r="C223" s="110" t="s">
        <v>786</v>
      </c>
      <c r="D223" s="110" t="s">
        <v>787</v>
      </c>
      <c r="E223" s="110" t="s">
        <v>788</v>
      </c>
      <c r="F223" s="110" t="s">
        <v>791</v>
      </c>
      <c r="G223" s="110" t="s">
        <v>790</v>
      </c>
      <c r="H223" s="114">
        <v>2019.0</v>
      </c>
      <c r="I223" s="114">
        <v>0.052539369</v>
      </c>
      <c r="J223" s="114">
        <v>0.060053</v>
      </c>
      <c r="K223" s="114">
        <v>0.045568888</v>
      </c>
    </row>
    <row r="224">
      <c r="A224" s="110" t="s">
        <v>784</v>
      </c>
      <c r="B224" s="110" t="s">
        <v>380</v>
      </c>
      <c r="C224" s="110" t="s">
        <v>786</v>
      </c>
      <c r="D224" s="110" t="s">
        <v>787</v>
      </c>
      <c r="E224" s="110" t="s">
        <v>788</v>
      </c>
      <c r="F224" s="110" t="s">
        <v>792</v>
      </c>
      <c r="G224" s="110" t="s">
        <v>790</v>
      </c>
      <c r="H224" s="114">
        <v>2019.0</v>
      </c>
      <c r="I224" s="114">
        <v>0.020913784</v>
      </c>
      <c r="J224" s="114">
        <v>0.023974</v>
      </c>
      <c r="K224" s="114">
        <v>0.018123374</v>
      </c>
    </row>
    <row r="225">
      <c r="A225" s="110" t="s">
        <v>784</v>
      </c>
      <c r="B225" s="110" t="s">
        <v>380</v>
      </c>
      <c r="C225" s="110" t="s">
        <v>786</v>
      </c>
      <c r="D225" s="110" t="s">
        <v>787</v>
      </c>
      <c r="E225" s="110" t="s">
        <v>788</v>
      </c>
      <c r="F225" s="110" t="s">
        <v>793</v>
      </c>
      <c r="G225" s="110" t="s">
        <v>790</v>
      </c>
      <c r="H225" s="114">
        <v>2019.0</v>
      </c>
      <c r="I225" s="114">
        <v>0.067885685</v>
      </c>
      <c r="J225" s="114">
        <v>0.080757</v>
      </c>
      <c r="K225" s="114">
        <v>0.05721494</v>
      </c>
    </row>
    <row r="226">
      <c r="A226" s="110" t="s">
        <v>784</v>
      </c>
      <c r="B226" s="110" t="s">
        <v>380</v>
      </c>
      <c r="C226" s="110" t="s">
        <v>786</v>
      </c>
      <c r="D226" s="110" t="s">
        <v>787</v>
      </c>
      <c r="E226" s="110" t="s">
        <v>788</v>
      </c>
      <c r="F226" s="110" t="s">
        <v>794</v>
      </c>
      <c r="G226" s="110" t="s">
        <v>790</v>
      </c>
      <c r="H226" s="114">
        <v>2019.0</v>
      </c>
      <c r="I226" s="114">
        <v>0.01417919</v>
      </c>
      <c r="J226" s="114">
        <v>0.021935</v>
      </c>
      <c r="K226" s="114">
        <v>0.008392181</v>
      </c>
    </row>
    <row r="227">
      <c r="A227" s="110" t="s">
        <v>784</v>
      </c>
      <c r="B227" s="110" t="s">
        <v>380</v>
      </c>
      <c r="C227" s="110" t="s">
        <v>786</v>
      </c>
      <c r="D227" s="110" t="s">
        <v>787</v>
      </c>
      <c r="E227" s="110" t="s">
        <v>788</v>
      </c>
      <c r="F227" s="110" t="s">
        <v>795</v>
      </c>
      <c r="G227" s="110" t="s">
        <v>790</v>
      </c>
      <c r="H227" s="114">
        <v>2019.0</v>
      </c>
      <c r="I227" s="114">
        <v>0.003195557</v>
      </c>
      <c r="J227" s="114">
        <v>0.003737</v>
      </c>
      <c r="K227" s="114">
        <v>0.002572068</v>
      </c>
    </row>
    <row r="228">
      <c r="A228" s="110" t="s">
        <v>784</v>
      </c>
      <c r="B228" s="110" t="s">
        <v>398</v>
      </c>
      <c r="C228" s="110" t="s">
        <v>786</v>
      </c>
      <c r="D228" s="110" t="s">
        <v>787</v>
      </c>
      <c r="E228" s="110" t="s">
        <v>788</v>
      </c>
      <c r="F228" s="110" t="s">
        <v>789</v>
      </c>
      <c r="G228" s="110" t="s">
        <v>790</v>
      </c>
      <c r="H228" s="114">
        <v>2019.0</v>
      </c>
      <c r="I228" s="114">
        <v>0.125205454</v>
      </c>
      <c r="J228" s="114">
        <v>0.13712</v>
      </c>
      <c r="K228" s="114">
        <v>0.11281196</v>
      </c>
    </row>
    <row r="229">
      <c r="A229" s="110" t="s">
        <v>784</v>
      </c>
      <c r="B229" s="110" t="s">
        <v>398</v>
      </c>
      <c r="C229" s="110" t="s">
        <v>786</v>
      </c>
      <c r="D229" s="110" t="s">
        <v>787</v>
      </c>
      <c r="E229" s="110" t="s">
        <v>788</v>
      </c>
      <c r="F229" s="110" t="s">
        <v>791</v>
      </c>
      <c r="G229" s="110" t="s">
        <v>790</v>
      </c>
      <c r="H229" s="114">
        <v>2019.0</v>
      </c>
      <c r="I229" s="114">
        <v>0.086076942</v>
      </c>
      <c r="J229" s="114">
        <v>0.100692</v>
      </c>
      <c r="K229" s="114">
        <v>0.074174214</v>
      </c>
    </row>
    <row r="230">
      <c r="A230" s="110" t="s">
        <v>784</v>
      </c>
      <c r="B230" s="110" t="s">
        <v>398</v>
      </c>
      <c r="C230" s="110" t="s">
        <v>786</v>
      </c>
      <c r="D230" s="110" t="s">
        <v>787</v>
      </c>
      <c r="E230" s="110" t="s">
        <v>788</v>
      </c>
      <c r="F230" s="110" t="s">
        <v>792</v>
      </c>
      <c r="G230" s="110" t="s">
        <v>790</v>
      </c>
      <c r="H230" s="114">
        <v>2019.0</v>
      </c>
      <c r="I230" s="114">
        <v>0.01824841</v>
      </c>
      <c r="J230" s="114">
        <v>0.020958</v>
      </c>
      <c r="K230" s="114">
        <v>0.015966058</v>
      </c>
    </row>
    <row r="231">
      <c r="A231" s="110" t="s">
        <v>784</v>
      </c>
      <c r="B231" s="110" t="s">
        <v>398</v>
      </c>
      <c r="C231" s="110" t="s">
        <v>786</v>
      </c>
      <c r="D231" s="110" t="s">
        <v>787</v>
      </c>
      <c r="E231" s="110" t="s">
        <v>788</v>
      </c>
      <c r="F231" s="110" t="s">
        <v>793</v>
      </c>
      <c r="G231" s="110" t="s">
        <v>790</v>
      </c>
      <c r="H231" s="114">
        <v>2019.0</v>
      </c>
      <c r="I231" s="114">
        <v>0.141027992</v>
      </c>
      <c r="J231" s="114">
        <v>0.170327</v>
      </c>
      <c r="K231" s="114">
        <v>0.116155037</v>
      </c>
    </row>
    <row r="232">
      <c r="A232" s="110" t="s">
        <v>784</v>
      </c>
      <c r="B232" s="110" t="s">
        <v>398</v>
      </c>
      <c r="C232" s="110" t="s">
        <v>786</v>
      </c>
      <c r="D232" s="110" t="s">
        <v>787</v>
      </c>
      <c r="E232" s="110" t="s">
        <v>788</v>
      </c>
      <c r="F232" s="110" t="s">
        <v>794</v>
      </c>
      <c r="G232" s="110" t="s">
        <v>790</v>
      </c>
      <c r="H232" s="114">
        <v>2019.0</v>
      </c>
      <c r="I232" s="114">
        <v>0.018308761</v>
      </c>
      <c r="J232" s="114">
        <v>0.031654</v>
      </c>
      <c r="K232" s="114">
        <v>0.009517049</v>
      </c>
    </row>
    <row r="233">
      <c r="A233" s="110" t="s">
        <v>784</v>
      </c>
      <c r="B233" s="110" t="s">
        <v>398</v>
      </c>
      <c r="C233" s="110" t="s">
        <v>786</v>
      </c>
      <c r="D233" s="110" t="s">
        <v>787</v>
      </c>
      <c r="E233" s="110" t="s">
        <v>788</v>
      </c>
      <c r="F233" s="110" t="s">
        <v>795</v>
      </c>
      <c r="G233" s="110" t="s">
        <v>790</v>
      </c>
      <c r="H233" s="114">
        <v>2019.0</v>
      </c>
      <c r="I233" s="114">
        <v>0.004969401</v>
      </c>
      <c r="J233" s="114">
        <v>0.005675</v>
      </c>
      <c r="K233" s="114">
        <v>0.004350329</v>
      </c>
    </row>
    <row r="234">
      <c r="A234" s="110" t="s">
        <v>784</v>
      </c>
      <c r="B234" s="110" t="s">
        <v>402</v>
      </c>
      <c r="C234" s="110" t="s">
        <v>786</v>
      </c>
      <c r="D234" s="110" t="s">
        <v>787</v>
      </c>
      <c r="E234" s="110" t="s">
        <v>788</v>
      </c>
      <c r="F234" s="110" t="s">
        <v>789</v>
      </c>
      <c r="G234" s="110" t="s">
        <v>790</v>
      </c>
      <c r="H234" s="114">
        <v>2019.0</v>
      </c>
      <c r="I234" s="114">
        <v>0.10815727</v>
      </c>
      <c r="J234" s="114">
        <v>0.120489</v>
      </c>
      <c r="K234" s="114">
        <v>0.095959206</v>
      </c>
    </row>
    <row r="235">
      <c r="A235" s="110" t="s">
        <v>784</v>
      </c>
      <c r="B235" s="110" t="s">
        <v>402</v>
      </c>
      <c r="C235" s="110" t="s">
        <v>786</v>
      </c>
      <c r="D235" s="110" t="s">
        <v>787</v>
      </c>
      <c r="E235" s="110" t="s">
        <v>788</v>
      </c>
      <c r="F235" s="110" t="s">
        <v>791</v>
      </c>
      <c r="G235" s="110" t="s">
        <v>790</v>
      </c>
      <c r="H235" s="114">
        <v>2019.0</v>
      </c>
      <c r="I235" s="114">
        <v>0.017794218</v>
      </c>
      <c r="J235" s="114">
        <v>0.02479</v>
      </c>
      <c r="K235" s="114">
        <v>0.011466723</v>
      </c>
    </row>
    <row r="236">
      <c r="A236" s="110" t="s">
        <v>784</v>
      </c>
      <c r="B236" s="110" t="s">
        <v>402</v>
      </c>
      <c r="C236" s="110" t="s">
        <v>786</v>
      </c>
      <c r="D236" s="110" t="s">
        <v>787</v>
      </c>
      <c r="E236" s="110" t="s">
        <v>788</v>
      </c>
      <c r="F236" s="110" t="s">
        <v>792</v>
      </c>
      <c r="G236" s="110" t="s">
        <v>790</v>
      </c>
      <c r="H236" s="114">
        <v>2019.0</v>
      </c>
      <c r="I236" s="114">
        <v>0.013370239</v>
      </c>
      <c r="J236" s="114">
        <v>0.016206</v>
      </c>
      <c r="K236" s="114">
        <v>0.010923291</v>
      </c>
    </row>
    <row r="237">
      <c r="A237" s="110" t="s">
        <v>784</v>
      </c>
      <c r="B237" s="110" t="s">
        <v>402</v>
      </c>
      <c r="C237" s="110" t="s">
        <v>786</v>
      </c>
      <c r="D237" s="110" t="s">
        <v>787</v>
      </c>
      <c r="E237" s="110" t="s">
        <v>788</v>
      </c>
      <c r="F237" s="110" t="s">
        <v>793</v>
      </c>
      <c r="G237" s="110" t="s">
        <v>790</v>
      </c>
      <c r="H237" s="114">
        <v>2019.0</v>
      </c>
      <c r="I237" s="114">
        <v>0.094594774</v>
      </c>
      <c r="J237" s="114">
        <v>0.119234</v>
      </c>
      <c r="K237" s="114">
        <v>0.072506352</v>
      </c>
    </row>
    <row r="238">
      <c r="A238" s="110" t="s">
        <v>784</v>
      </c>
      <c r="B238" s="110" t="s">
        <v>402</v>
      </c>
      <c r="C238" s="110" t="s">
        <v>786</v>
      </c>
      <c r="D238" s="110" t="s">
        <v>787</v>
      </c>
      <c r="E238" s="110" t="s">
        <v>788</v>
      </c>
      <c r="F238" s="110" t="s">
        <v>794</v>
      </c>
      <c r="G238" s="110" t="s">
        <v>790</v>
      </c>
      <c r="H238" s="114">
        <v>2019.0</v>
      </c>
      <c r="I238" s="114">
        <v>0.011142526</v>
      </c>
      <c r="J238" s="114">
        <v>0.019994</v>
      </c>
      <c r="K238" s="114">
        <v>0.005639741</v>
      </c>
    </row>
    <row r="239">
      <c r="A239" s="110" t="s">
        <v>784</v>
      </c>
      <c r="B239" s="110" t="s">
        <v>402</v>
      </c>
      <c r="C239" s="110" t="s">
        <v>786</v>
      </c>
      <c r="D239" s="110" t="s">
        <v>787</v>
      </c>
      <c r="E239" s="110" t="s">
        <v>788</v>
      </c>
      <c r="F239" s="110" t="s">
        <v>795</v>
      </c>
      <c r="G239" s="110" t="s">
        <v>790</v>
      </c>
      <c r="H239" s="114">
        <v>2019.0</v>
      </c>
      <c r="I239" s="114">
        <v>0.009328052</v>
      </c>
      <c r="J239" s="114">
        <v>0.011331</v>
      </c>
      <c r="K239" s="114">
        <v>0.007549123</v>
      </c>
    </row>
    <row r="240">
      <c r="A240" s="110" t="s">
        <v>784</v>
      </c>
      <c r="B240" s="110" t="s">
        <v>471</v>
      </c>
      <c r="C240" s="110" t="s">
        <v>786</v>
      </c>
      <c r="D240" s="110" t="s">
        <v>787</v>
      </c>
      <c r="E240" s="110" t="s">
        <v>788</v>
      </c>
      <c r="F240" s="110" t="s">
        <v>789</v>
      </c>
      <c r="G240" s="110" t="s">
        <v>790</v>
      </c>
      <c r="H240" s="114">
        <v>2019.0</v>
      </c>
      <c r="I240" s="114">
        <v>0.090698994</v>
      </c>
      <c r="J240" s="114">
        <v>0.100712</v>
      </c>
      <c r="K240" s="114">
        <v>0.081275833</v>
      </c>
    </row>
    <row r="241">
      <c r="A241" s="110" t="s">
        <v>784</v>
      </c>
      <c r="B241" s="110" t="s">
        <v>471</v>
      </c>
      <c r="C241" s="110" t="s">
        <v>786</v>
      </c>
      <c r="D241" s="110" t="s">
        <v>787</v>
      </c>
      <c r="E241" s="110" t="s">
        <v>788</v>
      </c>
      <c r="F241" s="110" t="s">
        <v>791</v>
      </c>
      <c r="G241" s="110" t="s">
        <v>790</v>
      </c>
      <c r="H241" s="114">
        <v>2019.0</v>
      </c>
      <c r="I241" s="114">
        <v>0.046984459</v>
      </c>
      <c r="J241" s="114">
        <v>0.056137</v>
      </c>
      <c r="K241" s="114">
        <v>0.038184437</v>
      </c>
    </row>
    <row r="242">
      <c r="A242" s="110" t="s">
        <v>784</v>
      </c>
      <c r="B242" s="110" t="s">
        <v>471</v>
      </c>
      <c r="C242" s="110" t="s">
        <v>786</v>
      </c>
      <c r="D242" s="110" t="s">
        <v>787</v>
      </c>
      <c r="E242" s="110" t="s">
        <v>788</v>
      </c>
      <c r="F242" s="110" t="s">
        <v>792</v>
      </c>
      <c r="G242" s="110" t="s">
        <v>790</v>
      </c>
      <c r="H242" s="114">
        <v>2019.0</v>
      </c>
      <c r="I242" s="114">
        <v>0.015288624</v>
      </c>
      <c r="J242" s="114">
        <v>0.018514</v>
      </c>
      <c r="K242" s="114">
        <v>0.012544366</v>
      </c>
    </row>
    <row r="243">
      <c r="A243" s="110" t="s">
        <v>784</v>
      </c>
      <c r="B243" s="110" t="s">
        <v>471</v>
      </c>
      <c r="C243" s="110" t="s">
        <v>786</v>
      </c>
      <c r="D243" s="110" t="s">
        <v>787</v>
      </c>
      <c r="E243" s="110" t="s">
        <v>788</v>
      </c>
      <c r="F243" s="110" t="s">
        <v>793</v>
      </c>
      <c r="G243" s="110" t="s">
        <v>790</v>
      </c>
      <c r="H243" s="114">
        <v>2019.0</v>
      </c>
      <c r="I243" s="114">
        <v>0.150441787</v>
      </c>
      <c r="J243" s="114">
        <v>0.176606</v>
      </c>
      <c r="K243" s="114">
        <v>0.126469107</v>
      </c>
    </row>
    <row r="244">
      <c r="A244" s="110" t="s">
        <v>784</v>
      </c>
      <c r="B244" s="110" t="s">
        <v>471</v>
      </c>
      <c r="C244" s="110" t="s">
        <v>786</v>
      </c>
      <c r="D244" s="110" t="s">
        <v>787</v>
      </c>
      <c r="E244" s="110" t="s">
        <v>788</v>
      </c>
      <c r="F244" s="110" t="s">
        <v>794</v>
      </c>
      <c r="G244" s="110" t="s">
        <v>790</v>
      </c>
      <c r="H244" s="114">
        <v>2019.0</v>
      </c>
      <c r="I244" s="114">
        <v>0.005868506</v>
      </c>
      <c r="J244" s="114">
        <v>0.012665</v>
      </c>
      <c r="K244" s="114">
        <v>0.002396649</v>
      </c>
    </row>
    <row r="245">
      <c r="A245" s="110" t="s">
        <v>784</v>
      </c>
      <c r="B245" s="110" t="s">
        <v>471</v>
      </c>
      <c r="C245" s="110" t="s">
        <v>786</v>
      </c>
      <c r="D245" s="110" t="s">
        <v>787</v>
      </c>
      <c r="E245" s="110" t="s">
        <v>788</v>
      </c>
      <c r="F245" s="110" t="s">
        <v>795</v>
      </c>
      <c r="G245" s="110" t="s">
        <v>790</v>
      </c>
      <c r="H245" s="114">
        <v>2019.0</v>
      </c>
      <c r="I245" s="114">
        <v>0.005732784</v>
      </c>
      <c r="J245" s="114">
        <v>0.006515</v>
      </c>
      <c r="K245" s="114">
        <v>0.004889794</v>
      </c>
    </row>
    <row r="246">
      <c r="A246" s="110" t="s">
        <v>784</v>
      </c>
      <c r="B246" s="110" t="s">
        <v>442</v>
      </c>
      <c r="C246" s="110" t="s">
        <v>786</v>
      </c>
      <c r="D246" s="110" t="s">
        <v>787</v>
      </c>
      <c r="E246" s="110" t="s">
        <v>788</v>
      </c>
      <c r="F246" s="110" t="s">
        <v>789</v>
      </c>
      <c r="G246" s="110" t="s">
        <v>790</v>
      </c>
      <c r="H246" s="114">
        <v>2019.0</v>
      </c>
      <c r="I246" s="114">
        <v>0.135969422</v>
      </c>
      <c r="J246" s="114">
        <v>0.150581</v>
      </c>
      <c r="K246" s="114">
        <v>0.120624851</v>
      </c>
    </row>
    <row r="247">
      <c r="A247" s="110" t="s">
        <v>784</v>
      </c>
      <c r="B247" s="110" t="s">
        <v>442</v>
      </c>
      <c r="C247" s="110" t="s">
        <v>786</v>
      </c>
      <c r="D247" s="110" t="s">
        <v>787</v>
      </c>
      <c r="E247" s="110" t="s">
        <v>788</v>
      </c>
      <c r="F247" s="110" t="s">
        <v>791</v>
      </c>
      <c r="G247" s="110" t="s">
        <v>790</v>
      </c>
      <c r="H247" s="114">
        <v>2019.0</v>
      </c>
      <c r="I247" s="114">
        <v>0.059857411</v>
      </c>
      <c r="J247" s="114">
        <v>0.078699</v>
      </c>
      <c r="K247" s="114">
        <v>0.039751881</v>
      </c>
    </row>
    <row r="248">
      <c r="A248" s="110" t="s">
        <v>784</v>
      </c>
      <c r="B248" s="110" t="s">
        <v>442</v>
      </c>
      <c r="C248" s="110" t="s">
        <v>786</v>
      </c>
      <c r="D248" s="110" t="s">
        <v>787</v>
      </c>
      <c r="E248" s="110" t="s">
        <v>788</v>
      </c>
      <c r="F248" s="110" t="s">
        <v>792</v>
      </c>
      <c r="G248" s="110" t="s">
        <v>790</v>
      </c>
      <c r="H248" s="114">
        <v>2019.0</v>
      </c>
      <c r="I248" s="114">
        <v>0.011539484</v>
      </c>
      <c r="J248" s="114">
        <v>0.013787</v>
      </c>
      <c r="K248" s="114">
        <v>0.00961916</v>
      </c>
    </row>
    <row r="249">
      <c r="A249" s="110" t="s">
        <v>784</v>
      </c>
      <c r="B249" s="110" t="s">
        <v>442</v>
      </c>
      <c r="C249" s="110" t="s">
        <v>786</v>
      </c>
      <c r="D249" s="110" t="s">
        <v>787</v>
      </c>
      <c r="E249" s="110" t="s">
        <v>788</v>
      </c>
      <c r="F249" s="110" t="s">
        <v>793</v>
      </c>
      <c r="G249" s="110" t="s">
        <v>790</v>
      </c>
      <c r="H249" s="114">
        <v>2019.0</v>
      </c>
      <c r="I249" s="114">
        <v>0.094634297</v>
      </c>
      <c r="J249" s="114">
        <v>0.119223</v>
      </c>
      <c r="K249" s="114">
        <v>0.073410837</v>
      </c>
    </row>
    <row r="250">
      <c r="A250" s="110" t="s">
        <v>784</v>
      </c>
      <c r="B250" s="110" t="s">
        <v>442</v>
      </c>
      <c r="C250" s="110" t="s">
        <v>786</v>
      </c>
      <c r="D250" s="110" t="s">
        <v>787</v>
      </c>
      <c r="E250" s="110" t="s">
        <v>788</v>
      </c>
      <c r="F250" s="110" t="s">
        <v>794</v>
      </c>
      <c r="G250" s="110" t="s">
        <v>790</v>
      </c>
      <c r="H250" s="114">
        <v>2019.0</v>
      </c>
      <c r="I250" s="114">
        <v>0.007353999</v>
      </c>
      <c r="J250" s="114">
        <v>0.012831</v>
      </c>
      <c r="K250" s="114">
        <v>0.004046551</v>
      </c>
    </row>
    <row r="251">
      <c r="A251" s="110" t="s">
        <v>784</v>
      </c>
      <c r="B251" s="110" t="s">
        <v>442</v>
      </c>
      <c r="C251" s="110" t="s">
        <v>786</v>
      </c>
      <c r="D251" s="110" t="s">
        <v>787</v>
      </c>
      <c r="E251" s="110" t="s">
        <v>788</v>
      </c>
      <c r="F251" s="110" t="s">
        <v>795</v>
      </c>
      <c r="G251" s="110" t="s">
        <v>790</v>
      </c>
      <c r="H251" s="114">
        <v>2019.0</v>
      </c>
      <c r="I251" s="114">
        <v>0.00284512</v>
      </c>
      <c r="J251" s="114">
        <v>0.003454</v>
      </c>
      <c r="K251" s="114">
        <v>0.002351432</v>
      </c>
    </row>
    <row r="252">
      <c r="A252" s="110" t="s">
        <v>784</v>
      </c>
      <c r="B252" s="110" t="s">
        <v>470</v>
      </c>
      <c r="C252" s="110" t="s">
        <v>786</v>
      </c>
      <c r="D252" s="110" t="s">
        <v>787</v>
      </c>
      <c r="E252" s="110" t="s">
        <v>788</v>
      </c>
      <c r="F252" s="110" t="s">
        <v>789</v>
      </c>
      <c r="G252" s="110" t="s">
        <v>790</v>
      </c>
      <c r="H252" s="114">
        <v>2019.0</v>
      </c>
      <c r="I252" s="114">
        <v>0.127423674</v>
      </c>
      <c r="J252" s="114">
        <v>0.138241</v>
      </c>
      <c r="K252" s="114">
        <v>0.115892977</v>
      </c>
    </row>
    <row r="253">
      <c r="A253" s="110" t="s">
        <v>784</v>
      </c>
      <c r="B253" s="110" t="s">
        <v>470</v>
      </c>
      <c r="C253" s="110" t="s">
        <v>786</v>
      </c>
      <c r="D253" s="110" t="s">
        <v>787</v>
      </c>
      <c r="E253" s="110" t="s">
        <v>788</v>
      </c>
      <c r="F253" s="110" t="s">
        <v>791</v>
      </c>
      <c r="G253" s="110" t="s">
        <v>790</v>
      </c>
      <c r="H253" s="114">
        <v>2019.0</v>
      </c>
      <c r="I253" s="114">
        <v>0.050421452</v>
      </c>
      <c r="J253" s="114">
        <v>0.059262</v>
      </c>
      <c r="K253" s="114">
        <v>0.042692907</v>
      </c>
    </row>
    <row r="254">
      <c r="A254" s="110" t="s">
        <v>784</v>
      </c>
      <c r="B254" s="110" t="s">
        <v>470</v>
      </c>
      <c r="C254" s="110" t="s">
        <v>786</v>
      </c>
      <c r="D254" s="110" t="s">
        <v>787</v>
      </c>
      <c r="E254" s="110" t="s">
        <v>788</v>
      </c>
      <c r="F254" s="110" t="s">
        <v>792</v>
      </c>
      <c r="G254" s="110" t="s">
        <v>790</v>
      </c>
      <c r="H254" s="114">
        <v>2019.0</v>
      </c>
      <c r="I254" s="114">
        <v>0.013885606</v>
      </c>
      <c r="J254" s="114">
        <v>0.016307</v>
      </c>
      <c r="K254" s="114">
        <v>0.011838273</v>
      </c>
    </row>
    <row r="255">
      <c r="A255" s="110" t="s">
        <v>784</v>
      </c>
      <c r="B255" s="110" t="s">
        <v>470</v>
      </c>
      <c r="C255" s="110" t="s">
        <v>786</v>
      </c>
      <c r="D255" s="110" t="s">
        <v>787</v>
      </c>
      <c r="E255" s="110" t="s">
        <v>788</v>
      </c>
      <c r="F255" s="110" t="s">
        <v>793</v>
      </c>
      <c r="G255" s="110" t="s">
        <v>790</v>
      </c>
      <c r="H255" s="114">
        <v>2019.0</v>
      </c>
      <c r="I255" s="114">
        <v>0.081082678</v>
      </c>
      <c r="J255" s="114">
        <v>0.098838</v>
      </c>
      <c r="K255" s="114">
        <v>0.067399312</v>
      </c>
    </row>
    <row r="256">
      <c r="A256" s="110" t="s">
        <v>784</v>
      </c>
      <c r="B256" s="110" t="s">
        <v>470</v>
      </c>
      <c r="C256" s="110" t="s">
        <v>786</v>
      </c>
      <c r="D256" s="110" t="s">
        <v>787</v>
      </c>
      <c r="E256" s="110" t="s">
        <v>788</v>
      </c>
      <c r="F256" s="110" t="s">
        <v>794</v>
      </c>
      <c r="G256" s="110" t="s">
        <v>790</v>
      </c>
      <c r="H256" s="114">
        <v>2019.0</v>
      </c>
      <c r="I256" s="114">
        <v>0.006890992</v>
      </c>
      <c r="J256" s="114">
        <v>0.013535</v>
      </c>
      <c r="K256" s="114">
        <v>0.003058326</v>
      </c>
    </row>
    <row r="257">
      <c r="A257" s="110" t="s">
        <v>784</v>
      </c>
      <c r="B257" s="110" t="s">
        <v>470</v>
      </c>
      <c r="C257" s="110" t="s">
        <v>786</v>
      </c>
      <c r="D257" s="110" t="s">
        <v>787</v>
      </c>
      <c r="E257" s="110" t="s">
        <v>788</v>
      </c>
      <c r="F257" s="110" t="s">
        <v>795</v>
      </c>
      <c r="G257" s="110" t="s">
        <v>790</v>
      </c>
      <c r="H257" s="114">
        <v>2019.0</v>
      </c>
      <c r="I257" s="114">
        <v>0.011868867</v>
      </c>
      <c r="J257" s="114">
        <v>0.013205</v>
      </c>
      <c r="K257" s="114">
        <v>0.010556431</v>
      </c>
    </row>
    <row r="258">
      <c r="A258" s="110" t="s">
        <v>784</v>
      </c>
      <c r="B258" s="110" t="s">
        <v>320</v>
      </c>
      <c r="C258" s="110" t="s">
        <v>786</v>
      </c>
      <c r="D258" s="110" t="s">
        <v>787</v>
      </c>
      <c r="E258" s="110" t="s">
        <v>788</v>
      </c>
      <c r="F258" s="110" t="s">
        <v>789</v>
      </c>
      <c r="G258" s="110" t="s">
        <v>790</v>
      </c>
      <c r="H258" s="114">
        <v>2019.0</v>
      </c>
      <c r="I258" s="114">
        <v>0.14380624</v>
      </c>
      <c r="J258" s="114">
        <v>0.160124</v>
      </c>
      <c r="K258" s="114">
        <v>0.126788938</v>
      </c>
    </row>
    <row r="259">
      <c r="A259" s="110" t="s">
        <v>784</v>
      </c>
      <c r="B259" s="110" t="s">
        <v>320</v>
      </c>
      <c r="C259" s="110" t="s">
        <v>786</v>
      </c>
      <c r="D259" s="110" t="s">
        <v>787</v>
      </c>
      <c r="E259" s="110" t="s">
        <v>788</v>
      </c>
      <c r="F259" s="110" t="s">
        <v>791</v>
      </c>
      <c r="G259" s="110" t="s">
        <v>790</v>
      </c>
      <c r="H259" s="114">
        <v>2019.0</v>
      </c>
      <c r="I259" s="114">
        <v>0.053519244</v>
      </c>
      <c r="J259" s="114">
        <v>0.066181</v>
      </c>
      <c r="K259" s="114">
        <v>0.040535906</v>
      </c>
    </row>
    <row r="260">
      <c r="A260" s="110" t="s">
        <v>784</v>
      </c>
      <c r="B260" s="110" t="s">
        <v>320</v>
      </c>
      <c r="C260" s="110" t="s">
        <v>786</v>
      </c>
      <c r="D260" s="110" t="s">
        <v>787</v>
      </c>
      <c r="E260" s="110" t="s">
        <v>788</v>
      </c>
      <c r="F260" s="110" t="s">
        <v>792</v>
      </c>
      <c r="G260" s="110" t="s">
        <v>790</v>
      </c>
      <c r="H260" s="114">
        <v>2019.0</v>
      </c>
      <c r="I260" s="114">
        <v>0.007125511</v>
      </c>
      <c r="J260" s="114">
        <v>0.00917</v>
      </c>
      <c r="K260" s="114">
        <v>0.005486605</v>
      </c>
    </row>
    <row r="261">
      <c r="A261" s="110" t="s">
        <v>784</v>
      </c>
      <c r="B261" s="110" t="s">
        <v>320</v>
      </c>
      <c r="C261" s="110" t="s">
        <v>786</v>
      </c>
      <c r="D261" s="110" t="s">
        <v>787</v>
      </c>
      <c r="E261" s="110" t="s">
        <v>788</v>
      </c>
      <c r="F261" s="110" t="s">
        <v>793</v>
      </c>
      <c r="G261" s="110" t="s">
        <v>790</v>
      </c>
      <c r="H261" s="114">
        <v>2019.0</v>
      </c>
      <c r="I261" s="114">
        <v>0.146293257</v>
      </c>
      <c r="J261" s="114">
        <v>0.179443</v>
      </c>
      <c r="K261" s="114">
        <v>0.117934254</v>
      </c>
    </row>
    <row r="262">
      <c r="A262" s="110" t="s">
        <v>784</v>
      </c>
      <c r="B262" s="110" t="s">
        <v>320</v>
      </c>
      <c r="C262" s="110" t="s">
        <v>786</v>
      </c>
      <c r="D262" s="110" t="s">
        <v>787</v>
      </c>
      <c r="E262" s="110" t="s">
        <v>788</v>
      </c>
      <c r="F262" s="110" t="s">
        <v>794</v>
      </c>
      <c r="G262" s="110" t="s">
        <v>790</v>
      </c>
      <c r="H262" s="114">
        <v>2019.0</v>
      </c>
      <c r="I262" s="114">
        <v>0.007409146</v>
      </c>
      <c r="J262" s="114">
        <v>0.015697</v>
      </c>
      <c r="K262" s="114">
        <v>0.00318694</v>
      </c>
    </row>
    <row r="263">
      <c r="A263" s="110" t="s">
        <v>784</v>
      </c>
      <c r="B263" s="110" t="s">
        <v>320</v>
      </c>
      <c r="C263" s="110" t="s">
        <v>786</v>
      </c>
      <c r="D263" s="110" t="s">
        <v>787</v>
      </c>
      <c r="E263" s="110" t="s">
        <v>788</v>
      </c>
      <c r="F263" s="110" t="s">
        <v>795</v>
      </c>
      <c r="G263" s="110" t="s">
        <v>790</v>
      </c>
      <c r="H263" s="114">
        <v>2019.0</v>
      </c>
      <c r="I263" s="114">
        <v>0.004380484</v>
      </c>
      <c r="J263" s="114">
        <v>0.005812</v>
      </c>
      <c r="K263" s="114">
        <v>0.003447355</v>
      </c>
    </row>
    <row r="264">
      <c r="A264" s="110" t="s">
        <v>784</v>
      </c>
      <c r="B264" s="110" t="s">
        <v>323</v>
      </c>
      <c r="C264" s="110" t="s">
        <v>786</v>
      </c>
      <c r="D264" s="110" t="s">
        <v>787</v>
      </c>
      <c r="E264" s="110" t="s">
        <v>788</v>
      </c>
      <c r="F264" s="110" t="s">
        <v>789</v>
      </c>
      <c r="G264" s="110" t="s">
        <v>790</v>
      </c>
      <c r="H264" s="114">
        <v>2019.0</v>
      </c>
      <c r="I264" s="114">
        <v>0.161001742</v>
      </c>
      <c r="J264" s="114">
        <v>0.1753</v>
      </c>
      <c r="K264" s="114">
        <v>0.144808163</v>
      </c>
    </row>
    <row r="265">
      <c r="A265" s="110" t="s">
        <v>784</v>
      </c>
      <c r="B265" s="110" t="s">
        <v>323</v>
      </c>
      <c r="C265" s="110" t="s">
        <v>786</v>
      </c>
      <c r="D265" s="110" t="s">
        <v>787</v>
      </c>
      <c r="E265" s="110" t="s">
        <v>788</v>
      </c>
      <c r="F265" s="110" t="s">
        <v>791</v>
      </c>
      <c r="G265" s="110" t="s">
        <v>790</v>
      </c>
      <c r="H265" s="114">
        <v>2019.0</v>
      </c>
      <c r="I265" s="114">
        <v>0.101517226</v>
      </c>
      <c r="J265" s="114">
        <v>0.118275</v>
      </c>
      <c r="K265" s="114">
        <v>0.086664947</v>
      </c>
    </row>
    <row r="266">
      <c r="A266" s="110" t="s">
        <v>784</v>
      </c>
      <c r="B266" s="110" t="s">
        <v>323</v>
      </c>
      <c r="C266" s="110" t="s">
        <v>786</v>
      </c>
      <c r="D266" s="110" t="s">
        <v>787</v>
      </c>
      <c r="E266" s="110" t="s">
        <v>788</v>
      </c>
      <c r="F266" s="110" t="s">
        <v>792</v>
      </c>
      <c r="G266" s="110" t="s">
        <v>790</v>
      </c>
      <c r="H266" s="114">
        <v>2019.0</v>
      </c>
      <c r="I266" s="114">
        <v>0.013475375</v>
      </c>
      <c r="J266" s="114">
        <v>0.015519</v>
      </c>
      <c r="K266" s="114">
        <v>0.011539055</v>
      </c>
    </row>
    <row r="267">
      <c r="A267" s="110" t="s">
        <v>784</v>
      </c>
      <c r="B267" s="110" t="s">
        <v>323</v>
      </c>
      <c r="C267" s="110" t="s">
        <v>786</v>
      </c>
      <c r="D267" s="110" t="s">
        <v>787</v>
      </c>
      <c r="E267" s="110" t="s">
        <v>788</v>
      </c>
      <c r="F267" s="110" t="s">
        <v>793</v>
      </c>
      <c r="G267" s="110" t="s">
        <v>790</v>
      </c>
      <c r="H267" s="114">
        <v>2019.0</v>
      </c>
      <c r="I267" s="114">
        <v>0.180251345</v>
      </c>
      <c r="J267" s="114">
        <v>0.209696</v>
      </c>
      <c r="K267" s="114">
        <v>0.150276506</v>
      </c>
    </row>
    <row r="268">
      <c r="A268" s="110" t="s">
        <v>784</v>
      </c>
      <c r="B268" s="110" t="s">
        <v>323</v>
      </c>
      <c r="C268" s="110" t="s">
        <v>786</v>
      </c>
      <c r="D268" s="110" t="s">
        <v>787</v>
      </c>
      <c r="E268" s="110" t="s">
        <v>788</v>
      </c>
      <c r="F268" s="110" t="s">
        <v>794</v>
      </c>
      <c r="G268" s="110" t="s">
        <v>790</v>
      </c>
      <c r="H268" s="114">
        <v>2019.0</v>
      </c>
      <c r="I268" s="114">
        <v>0.01185396</v>
      </c>
      <c r="J268" s="114">
        <v>0.023338</v>
      </c>
      <c r="K268" s="114">
        <v>0.005383831</v>
      </c>
    </row>
    <row r="269">
      <c r="A269" s="110" t="s">
        <v>784</v>
      </c>
      <c r="B269" s="110" t="s">
        <v>323</v>
      </c>
      <c r="C269" s="110" t="s">
        <v>786</v>
      </c>
      <c r="D269" s="110" t="s">
        <v>787</v>
      </c>
      <c r="E269" s="110" t="s">
        <v>788</v>
      </c>
      <c r="F269" s="110" t="s">
        <v>795</v>
      </c>
      <c r="G269" s="110" t="s">
        <v>790</v>
      </c>
      <c r="H269" s="114">
        <v>2019.0</v>
      </c>
      <c r="I269" s="114">
        <v>0.007068567</v>
      </c>
      <c r="J269" s="114">
        <v>0.008084</v>
      </c>
      <c r="K269" s="114">
        <v>0.006380471</v>
      </c>
    </row>
    <row r="270">
      <c r="A270" s="110" t="s">
        <v>784</v>
      </c>
      <c r="B270" s="110" t="s">
        <v>802</v>
      </c>
      <c r="C270" s="110" t="s">
        <v>786</v>
      </c>
      <c r="D270" s="110" t="s">
        <v>787</v>
      </c>
      <c r="E270" s="110" t="s">
        <v>788</v>
      </c>
      <c r="F270" s="110" t="s">
        <v>789</v>
      </c>
      <c r="G270" s="110" t="s">
        <v>790</v>
      </c>
      <c r="H270" s="114">
        <v>2019.0</v>
      </c>
      <c r="I270" s="114">
        <v>0.143677943</v>
      </c>
      <c r="J270" s="114">
        <v>0.157796</v>
      </c>
      <c r="K270" s="114">
        <v>0.12678125</v>
      </c>
    </row>
    <row r="271">
      <c r="A271" s="110" t="s">
        <v>784</v>
      </c>
      <c r="B271" s="110" t="s">
        <v>802</v>
      </c>
      <c r="C271" s="110" t="s">
        <v>786</v>
      </c>
      <c r="D271" s="110" t="s">
        <v>787</v>
      </c>
      <c r="E271" s="110" t="s">
        <v>788</v>
      </c>
      <c r="F271" s="110" t="s">
        <v>791</v>
      </c>
      <c r="G271" s="110" t="s">
        <v>790</v>
      </c>
      <c r="H271" s="114">
        <v>2019.0</v>
      </c>
      <c r="I271" s="114">
        <v>0.0214178</v>
      </c>
      <c r="J271" s="114">
        <v>0.031181</v>
      </c>
      <c r="K271" s="114">
        <v>0.012794419</v>
      </c>
    </row>
    <row r="272">
      <c r="A272" s="110" t="s">
        <v>784</v>
      </c>
      <c r="B272" s="110" t="s">
        <v>802</v>
      </c>
      <c r="C272" s="110" t="s">
        <v>786</v>
      </c>
      <c r="D272" s="110" t="s">
        <v>787</v>
      </c>
      <c r="E272" s="110" t="s">
        <v>788</v>
      </c>
      <c r="F272" s="110" t="s">
        <v>792</v>
      </c>
      <c r="G272" s="110" t="s">
        <v>790</v>
      </c>
      <c r="H272" s="114">
        <v>2019.0</v>
      </c>
      <c r="I272" s="114">
        <v>0.008328743</v>
      </c>
      <c r="J272" s="114">
        <v>0.010029</v>
      </c>
      <c r="K272" s="114">
        <v>0.006952705</v>
      </c>
    </row>
    <row r="273">
      <c r="A273" s="110" t="s">
        <v>784</v>
      </c>
      <c r="B273" s="110" t="s">
        <v>802</v>
      </c>
      <c r="C273" s="110" t="s">
        <v>786</v>
      </c>
      <c r="D273" s="110" t="s">
        <v>787</v>
      </c>
      <c r="E273" s="110" t="s">
        <v>788</v>
      </c>
      <c r="F273" s="110" t="s">
        <v>793</v>
      </c>
      <c r="G273" s="110" t="s">
        <v>790</v>
      </c>
      <c r="H273" s="114">
        <v>2019.0</v>
      </c>
      <c r="I273" s="114">
        <v>0.107486311</v>
      </c>
      <c r="J273" s="114">
        <v>0.125471</v>
      </c>
      <c r="K273" s="114">
        <v>0.089406745</v>
      </c>
    </row>
    <row r="274">
      <c r="A274" s="110" t="s">
        <v>784</v>
      </c>
      <c r="B274" s="110" t="s">
        <v>802</v>
      </c>
      <c r="C274" s="110" t="s">
        <v>786</v>
      </c>
      <c r="D274" s="110" t="s">
        <v>787</v>
      </c>
      <c r="E274" s="110" t="s">
        <v>788</v>
      </c>
      <c r="F274" s="110" t="s">
        <v>794</v>
      </c>
      <c r="G274" s="110" t="s">
        <v>790</v>
      </c>
      <c r="H274" s="114">
        <v>2019.0</v>
      </c>
      <c r="I274" s="114">
        <v>0.01478481</v>
      </c>
      <c r="J274" s="114">
        <v>0.025349</v>
      </c>
      <c r="K274" s="114">
        <v>0.007863547</v>
      </c>
    </row>
    <row r="275">
      <c r="A275" s="110" t="s">
        <v>784</v>
      </c>
      <c r="B275" s="110" t="s">
        <v>802</v>
      </c>
      <c r="C275" s="110" t="s">
        <v>786</v>
      </c>
      <c r="D275" s="110" t="s">
        <v>787</v>
      </c>
      <c r="E275" s="110" t="s">
        <v>788</v>
      </c>
      <c r="F275" s="110" t="s">
        <v>795</v>
      </c>
      <c r="G275" s="110" t="s">
        <v>790</v>
      </c>
      <c r="H275" s="114">
        <v>2019.0</v>
      </c>
      <c r="I275" s="114">
        <v>0.015566189</v>
      </c>
      <c r="J275" s="114">
        <v>0.073846</v>
      </c>
      <c r="K275" s="114">
        <v>0.005223186</v>
      </c>
    </row>
    <row r="276">
      <c r="A276" s="110" t="s">
        <v>784</v>
      </c>
      <c r="B276" s="110" t="s">
        <v>803</v>
      </c>
      <c r="C276" s="110" t="s">
        <v>786</v>
      </c>
      <c r="D276" s="110" t="s">
        <v>787</v>
      </c>
      <c r="E276" s="110" t="s">
        <v>788</v>
      </c>
      <c r="F276" s="110" t="s">
        <v>789</v>
      </c>
      <c r="G276" s="110" t="s">
        <v>790</v>
      </c>
      <c r="H276" s="114">
        <v>2019.0</v>
      </c>
      <c r="I276" s="114">
        <v>0.118040843</v>
      </c>
      <c r="J276" s="114">
        <v>0.130635</v>
      </c>
      <c r="K276" s="114">
        <v>0.105106707</v>
      </c>
    </row>
    <row r="277">
      <c r="A277" s="110" t="s">
        <v>784</v>
      </c>
      <c r="B277" s="110" t="s">
        <v>803</v>
      </c>
      <c r="C277" s="110" t="s">
        <v>786</v>
      </c>
      <c r="D277" s="110" t="s">
        <v>787</v>
      </c>
      <c r="E277" s="110" t="s">
        <v>788</v>
      </c>
      <c r="F277" s="110" t="s">
        <v>791</v>
      </c>
      <c r="G277" s="110" t="s">
        <v>790</v>
      </c>
      <c r="H277" s="114">
        <v>2019.0</v>
      </c>
      <c r="I277" s="114">
        <v>0.013657226</v>
      </c>
      <c r="J277" s="114">
        <v>0.021185</v>
      </c>
      <c r="K277" s="114">
        <v>0.008598223</v>
      </c>
    </row>
    <row r="278">
      <c r="A278" s="110" t="s">
        <v>784</v>
      </c>
      <c r="B278" s="110" t="s">
        <v>803</v>
      </c>
      <c r="C278" s="110" t="s">
        <v>786</v>
      </c>
      <c r="D278" s="110" t="s">
        <v>787</v>
      </c>
      <c r="E278" s="110" t="s">
        <v>788</v>
      </c>
      <c r="F278" s="110" t="s">
        <v>792</v>
      </c>
      <c r="G278" s="110" t="s">
        <v>790</v>
      </c>
      <c r="H278" s="114">
        <v>2019.0</v>
      </c>
      <c r="I278" s="114">
        <v>0.012362097</v>
      </c>
      <c r="J278" s="114">
        <v>0.014698</v>
      </c>
      <c r="K278" s="114">
        <v>0.010300606</v>
      </c>
    </row>
    <row r="279">
      <c r="A279" s="110" t="s">
        <v>784</v>
      </c>
      <c r="B279" s="110" t="s">
        <v>803</v>
      </c>
      <c r="C279" s="110" t="s">
        <v>786</v>
      </c>
      <c r="D279" s="110" t="s">
        <v>787</v>
      </c>
      <c r="E279" s="110" t="s">
        <v>788</v>
      </c>
      <c r="F279" s="110" t="s">
        <v>793</v>
      </c>
      <c r="G279" s="110" t="s">
        <v>790</v>
      </c>
      <c r="H279" s="114">
        <v>2019.0</v>
      </c>
      <c r="I279" s="114">
        <v>0.087432065</v>
      </c>
      <c r="J279" s="114">
        <v>0.106161</v>
      </c>
      <c r="K279" s="114">
        <v>0.071222239</v>
      </c>
    </row>
    <row r="280">
      <c r="A280" s="110" t="s">
        <v>784</v>
      </c>
      <c r="B280" s="110" t="s">
        <v>803</v>
      </c>
      <c r="C280" s="110" t="s">
        <v>786</v>
      </c>
      <c r="D280" s="110" t="s">
        <v>787</v>
      </c>
      <c r="E280" s="110" t="s">
        <v>788</v>
      </c>
      <c r="F280" s="110" t="s">
        <v>794</v>
      </c>
      <c r="G280" s="110" t="s">
        <v>790</v>
      </c>
      <c r="H280" s="114">
        <v>2019.0</v>
      </c>
      <c r="I280" s="114">
        <v>0.01407337</v>
      </c>
      <c r="J280" s="114">
        <v>0.023805</v>
      </c>
      <c r="K280" s="114">
        <v>0.007595104</v>
      </c>
    </row>
    <row r="281">
      <c r="A281" s="110" t="s">
        <v>784</v>
      </c>
      <c r="B281" s="110" t="s">
        <v>803</v>
      </c>
      <c r="C281" s="110" t="s">
        <v>786</v>
      </c>
      <c r="D281" s="110" t="s">
        <v>787</v>
      </c>
      <c r="E281" s="110" t="s">
        <v>788</v>
      </c>
      <c r="F281" s="110" t="s">
        <v>795</v>
      </c>
      <c r="G281" s="110" t="s">
        <v>790</v>
      </c>
      <c r="H281" s="114">
        <v>2019.0</v>
      </c>
      <c r="I281" s="114">
        <v>0.011281491</v>
      </c>
      <c r="J281" s="114">
        <v>0.015826</v>
      </c>
      <c r="K281" s="114">
        <v>0.008472953</v>
      </c>
    </row>
    <row r="282">
      <c r="A282" s="110" t="s">
        <v>784</v>
      </c>
      <c r="B282" s="110" t="s">
        <v>322</v>
      </c>
      <c r="C282" s="110" t="s">
        <v>786</v>
      </c>
      <c r="D282" s="110" t="s">
        <v>787</v>
      </c>
      <c r="E282" s="110" t="s">
        <v>788</v>
      </c>
      <c r="F282" s="110" t="s">
        <v>789</v>
      </c>
      <c r="G282" s="110" t="s">
        <v>790</v>
      </c>
      <c r="H282" s="114">
        <v>2019.0</v>
      </c>
      <c r="I282" s="114">
        <v>0.083419851</v>
      </c>
      <c r="J282" s="114">
        <v>0.09406</v>
      </c>
      <c r="K282" s="114">
        <v>0.073129092</v>
      </c>
    </row>
    <row r="283">
      <c r="A283" s="110" t="s">
        <v>784</v>
      </c>
      <c r="B283" s="110" t="s">
        <v>322</v>
      </c>
      <c r="C283" s="110" t="s">
        <v>786</v>
      </c>
      <c r="D283" s="110" t="s">
        <v>787</v>
      </c>
      <c r="E283" s="110" t="s">
        <v>788</v>
      </c>
      <c r="F283" s="110" t="s">
        <v>791</v>
      </c>
      <c r="G283" s="110" t="s">
        <v>790</v>
      </c>
      <c r="H283" s="114">
        <v>2019.0</v>
      </c>
      <c r="I283" s="114">
        <v>0.011391794</v>
      </c>
      <c r="J283" s="114">
        <v>0.014164</v>
      </c>
      <c r="K283" s="114">
        <v>0.008518655</v>
      </c>
    </row>
    <row r="284">
      <c r="A284" s="110" t="s">
        <v>784</v>
      </c>
      <c r="B284" s="110" t="s">
        <v>322</v>
      </c>
      <c r="C284" s="110" t="s">
        <v>786</v>
      </c>
      <c r="D284" s="110" t="s">
        <v>787</v>
      </c>
      <c r="E284" s="110" t="s">
        <v>788</v>
      </c>
      <c r="F284" s="110" t="s">
        <v>792</v>
      </c>
      <c r="G284" s="110" t="s">
        <v>790</v>
      </c>
      <c r="H284" s="114">
        <v>2019.0</v>
      </c>
      <c r="I284" s="114">
        <v>0.004330258</v>
      </c>
      <c r="J284" s="114">
        <v>0.005517</v>
      </c>
      <c r="K284" s="114">
        <v>0.003308024</v>
      </c>
    </row>
    <row r="285">
      <c r="A285" s="110" t="s">
        <v>784</v>
      </c>
      <c r="B285" s="110" t="s">
        <v>322</v>
      </c>
      <c r="C285" s="110" t="s">
        <v>786</v>
      </c>
      <c r="D285" s="110" t="s">
        <v>787</v>
      </c>
      <c r="E285" s="110" t="s">
        <v>788</v>
      </c>
      <c r="F285" s="110" t="s">
        <v>793</v>
      </c>
      <c r="G285" s="110" t="s">
        <v>790</v>
      </c>
      <c r="H285" s="114">
        <v>2019.0</v>
      </c>
      <c r="I285" s="114">
        <v>0.081628584</v>
      </c>
      <c r="J285" s="114">
        <v>0.100408</v>
      </c>
      <c r="K285" s="114">
        <v>0.064387174</v>
      </c>
    </row>
    <row r="286">
      <c r="A286" s="110" t="s">
        <v>784</v>
      </c>
      <c r="B286" s="110" t="s">
        <v>322</v>
      </c>
      <c r="C286" s="110" t="s">
        <v>786</v>
      </c>
      <c r="D286" s="110" t="s">
        <v>787</v>
      </c>
      <c r="E286" s="110" t="s">
        <v>788</v>
      </c>
      <c r="F286" s="110" t="s">
        <v>794</v>
      </c>
      <c r="G286" s="110" t="s">
        <v>790</v>
      </c>
      <c r="H286" s="114">
        <v>2019.0</v>
      </c>
      <c r="I286" s="114">
        <v>0.004770167</v>
      </c>
      <c r="J286" s="114">
        <v>0.009483</v>
      </c>
      <c r="K286" s="114">
        <v>0.002324751</v>
      </c>
    </row>
    <row r="287">
      <c r="A287" s="110" t="s">
        <v>784</v>
      </c>
      <c r="B287" s="110" t="s">
        <v>322</v>
      </c>
      <c r="C287" s="110" t="s">
        <v>786</v>
      </c>
      <c r="D287" s="110" t="s">
        <v>787</v>
      </c>
      <c r="E287" s="110" t="s">
        <v>788</v>
      </c>
      <c r="F287" s="110" t="s">
        <v>795</v>
      </c>
      <c r="G287" s="110" t="s">
        <v>790</v>
      </c>
      <c r="H287" s="114">
        <v>2019.0</v>
      </c>
      <c r="I287" s="114">
        <v>0.003836624</v>
      </c>
      <c r="J287" s="114">
        <v>0.005622</v>
      </c>
      <c r="K287" s="114">
        <v>0.002456638</v>
      </c>
    </row>
    <row r="288">
      <c r="A288" s="110" t="s">
        <v>784</v>
      </c>
      <c r="B288" s="110" t="s">
        <v>397</v>
      </c>
      <c r="C288" s="110" t="s">
        <v>786</v>
      </c>
      <c r="D288" s="110" t="s">
        <v>787</v>
      </c>
      <c r="E288" s="110" t="s">
        <v>788</v>
      </c>
      <c r="F288" s="110" t="s">
        <v>789</v>
      </c>
      <c r="G288" s="110" t="s">
        <v>790</v>
      </c>
      <c r="H288" s="114">
        <v>2019.0</v>
      </c>
      <c r="I288" s="114">
        <v>0.088681117</v>
      </c>
      <c r="J288" s="114">
        <v>0.101643</v>
      </c>
      <c r="K288" s="114">
        <v>0.077912966</v>
      </c>
    </row>
    <row r="289">
      <c r="A289" s="110" t="s">
        <v>784</v>
      </c>
      <c r="B289" s="110" t="s">
        <v>397</v>
      </c>
      <c r="C289" s="110" t="s">
        <v>786</v>
      </c>
      <c r="D289" s="110" t="s">
        <v>787</v>
      </c>
      <c r="E289" s="110" t="s">
        <v>788</v>
      </c>
      <c r="F289" s="110" t="s">
        <v>791</v>
      </c>
      <c r="G289" s="110" t="s">
        <v>790</v>
      </c>
      <c r="H289" s="114">
        <v>2019.0</v>
      </c>
      <c r="I289" s="114">
        <v>0.006547639</v>
      </c>
      <c r="J289" s="114">
        <v>0.008369</v>
      </c>
      <c r="K289" s="114">
        <v>0.004556151</v>
      </c>
    </row>
    <row r="290">
      <c r="A290" s="110" t="s">
        <v>784</v>
      </c>
      <c r="B290" s="110" t="s">
        <v>397</v>
      </c>
      <c r="C290" s="110" t="s">
        <v>786</v>
      </c>
      <c r="D290" s="110" t="s">
        <v>787</v>
      </c>
      <c r="E290" s="110" t="s">
        <v>788</v>
      </c>
      <c r="F290" s="110" t="s">
        <v>792</v>
      </c>
      <c r="G290" s="110" t="s">
        <v>790</v>
      </c>
      <c r="H290" s="114">
        <v>2019.0</v>
      </c>
      <c r="I290" s="114">
        <v>0.02056954</v>
      </c>
      <c r="J290" s="114">
        <v>0.026283</v>
      </c>
      <c r="K290" s="114">
        <v>0.016247455</v>
      </c>
    </row>
    <row r="291">
      <c r="A291" s="110" t="s">
        <v>784</v>
      </c>
      <c r="B291" s="110" t="s">
        <v>397</v>
      </c>
      <c r="C291" s="110" t="s">
        <v>786</v>
      </c>
      <c r="D291" s="110" t="s">
        <v>787</v>
      </c>
      <c r="E291" s="110" t="s">
        <v>788</v>
      </c>
      <c r="F291" s="110" t="s">
        <v>793</v>
      </c>
      <c r="G291" s="110" t="s">
        <v>790</v>
      </c>
      <c r="H291" s="114">
        <v>2019.0</v>
      </c>
      <c r="I291" s="114">
        <v>0.08340682</v>
      </c>
      <c r="J291" s="114">
        <v>0.107342</v>
      </c>
      <c r="K291" s="114">
        <v>0.067248454</v>
      </c>
    </row>
    <row r="292">
      <c r="A292" s="110" t="s">
        <v>784</v>
      </c>
      <c r="B292" s="110" t="s">
        <v>397</v>
      </c>
      <c r="C292" s="110" t="s">
        <v>786</v>
      </c>
      <c r="D292" s="110" t="s">
        <v>787</v>
      </c>
      <c r="E292" s="110" t="s">
        <v>788</v>
      </c>
      <c r="F292" s="110" t="s">
        <v>794</v>
      </c>
      <c r="G292" s="110" t="s">
        <v>790</v>
      </c>
      <c r="H292" s="114">
        <v>2019.0</v>
      </c>
      <c r="I292" s="114">
        <v>0.019112239</v>
      </c>
      <c r="J292" s="114">
        <v>0.031143</v>
      </c>
      <c r="K292" s="114">
        <v>0.010927004</v>
      </c>
    </row>
    <row r="293">
      <c r="A293" s="110" t="s">
        <v>784</v>
      </c>
      <c r="B293" s="110" t="s">
        <v>397</v>
      </c>
      <c r="C293" s="110" t="s">
        <v>786</v>
      </c>
      <c r="D293" s="110" t="s">
        <v>787</v>
      </c>
      <c r="E293" s="110" t="s">
        <v>788</v>
      </c>
      <c r="F293" s="110" t="s">
        <v>795</v>
      </c>
      <c r="G293" s="110" t="s">
        <v>790</v>
      </c>
      <c r="H293" s="114">
        <v>2019.0</v>
      </c>
      <c r="I293" s="114">
        <v>0.004333631</v>
      </c>
      <c r="J293" s="114">
        <v>0.010808</v>
      </c>
      <c r="K293" s="114">
        <v>0.002361165</v>
      </c>
    </row>
    <row r="294">
      <c r="A294" s="110" t="s">
        <v>784</v>
      </c>
      <c r="B294" s="110" t="s">
        <v>411</v>
      </c>
      <c r="C294" s="110" t="s">
        <v>786</v>
      </c>
      <c r="D294" s="110" t="s">
        <v>787</v>
      </c>
      <c r="E294" s="110" t="s">
        <v>788</v>
      </c>
      <c r="F294" s="110" t="s">
        <v>789</v>
      </c>
      <c r="G294" s="110" t="s">
        <v>790</v>
      </c>
      <c r="H294" s="114">
        <v>2019.0</v>
      </c>
      <c r="I294" s="114">
        <v>0.235079573</v>
      </c>
      <c r="J294" s="114">
        <v>0.256567</v>
      </c>
      <c r="K294" s="114">
        <v>0.213669424</v>
      </c>
    </row>
    <row r="295">
      <c r="A295" s="110" t="s">
        <v>784</v>
      </c>
      <c r="B295" s="110" t="s">
        <v>411</v>
      </c>
      <c r="C295" s="110" t="s">
        <v>786</v>
      </c>
      <c r="D295" s="110" t="s">
        <v>787</v>
      </c>
      <c r="E295" s="110" t="s">
        <v>788</v>
      </c>
      <c r="F295" s="110" t="s">
        <v>791</v>
      </c>
      <c r="G295" s="110" t="s">
        <v>790</v>
      </c>
      <c r="H295" s="114">
        <v>2019.0</v>
      </c>
      <c r="I295" s="114">
        <v>0.066425901</v>
      </c>
      <c r="J295" s="114">
        <v>0.08019</v>
      </c>
      <c r="K295" s="114">
        <v>0.053422582</v>
      </c>
    </row>
    <row r="296">
      <c r="A296" s="110" t="s">
        <v>784</v>
      </c>
      <c r="B296" s="110" t="s">
        <v>411</v>
      </c>
      <c r="C296" s="110" t="s">
        <v>786</v>
      </c>
      <c r="D296" s="110" t="s">
        <v>787</v>
      </c>
      <c r="E296" s="110" t="s">
        <v>788</v>
      </c>
      <c r="F296" s="110" t="s">
        <v>792</v>
      </c>
      <c r="G296" s="110" t="s">
        <v>790</v>
      </c>
      <c r="H296" s="114">
        <v>2019.0</v>
      </c>
      <c r="I296" s="114">
        <v>0.006644695</v>
      </c>
      <c r="J296" s="114">
        <v>0.007925</v>
      </c>
      <c r="K296" s="114">
        <v>0.005435743</v>
      </c>
    </row>
    <row r="297">
      <c r="A297" s="110" t="s">
        <v>784</v>
      </c>
      <c r="B297" s="110" t="s">
        <v>411</v>
      </c>
      <c r="C297" s="110" t="s">
        <v>786</v>
      </c>
      <c r="D297" s="110" t="s">
        <v>787</v>
      </c>
      <c r="E297" s="110" t="s">
        <v>788</v>
      </c>
      <c r="F297" s="110" t="s">
        <v>793</v>
      </c>
      <c r="G297" s="110" t="s">
        <v>790</v>
      </c>
      <c r="H297" s="114">
        <v>2019.0</v>
      </c>
      <c r="I297" s="114">
        <v>0.150178904</v>
      </c>
      <c r="J297" s="114">
        <v>0.189186</v>
      </c>
      <c r="K297" s="114">
        <v>0.114314529</v>
      </c>
    </row>
    <row r="298">
      <c r="A298" s="110" t="s">
        <v>784</v>
      </c>
      <c r="B298" s="110" t="s">
        <v>411</v>
      </c>
      <c r="C298" s="110" t="s">
        <v>786</v>
      </c>
      <c r="D298" s="110" t="s">
        <v>787</v>
      </c>
      <c r="E298" s="110" t="s">
        <v>788</v>
      </c>
      <c r="F298" s="110" t="s">
        <v>794</v>
      </c>
      <c r="G298" s="110" t="s">
        <v>790</v>
      </c>
      <c r="H298" s="114">
        <v>2019.0</v>
      </c>
      <c r="I298" s="114">
        <v>0.008201685</v>
      </c>
      <c r="J298" s="114">
        <v>0.015383</v>
      </c>
      <c r="K298" s="114">
        <v>0.004216921</v>
      </c>
    </row>
    <row r="299">
      <c r="A299" s="110" t="s">
        <v>784</v>
      </c>
      <c r="B299" s="110" t="s">
        <v>411</v>
      </c>
      <c r="C299" s="110" t="s">
        <v>786</v>
      </c>
      <c r="D299" s="110" t="s">
        <v>787</v>
      </c>
      <c r="E299" s="110" t="s">
        <v>788</v>
      </c>
      <c r="F299" s="110" t="s">
        <v>795</v>
      </c>
      <c r="G299" s="110" t="s">
        <v>790</v>
      </c>
      <c r="H299" s="114">
        <v>2019.0</v>
      </c>
      <c r="I299" s="114">
        <v>0.003875421</v>
      </c>
      <c r="J299" s="114">
        <v>0.004758</v>
      </c>
      <c r="K299" s="114">
        <v>0.00329693</v>
      </c>
    </row>
    <row r="300">
      <c r="A300" s="110" t="s">
        <v>784</v>
      </c>
      <c r="B300" s="110" t="s">
        <v>321</v>
      </c>
      <c r="C300" s="110" t="s">
        <v>786</v>
      </c>
      <c r="D300" s="110" t="s">
        <v>787</v>
      </c>
      <c r="E300" s="110" t="s">
        <v>788</v>
      </c>
      <c r="F300" s="110" t="s">
        <v>789</v>
      </c>
      <c r="G300" s="110" t="s">
        <v>790</v>
      </c>
      <c r="H300" s="114">
        <v>2019.0</v>
      </c>
      <c r="I300" s="114">
        <v>0.084742184</v>
      </c>
      <c r="J300" s="114">
        <v>0.098803</v>
      </c>
      <c r="K300" s="114">
        <v>0.072529687</v>
      </c>
    </row>
    <row r="301">
      <c r="A301" s="110" t="s">
        <v>784</v>
      </c>
      <c r="B301" s="110" t="s">
        <v>321</v>
      </c>
      <c r="C301" s="110" t="s">
        <v>786</v>
      </c>
      <c r="D301" s="110" t="s">
        <v>787</v>
      </c>
      <c r="E301" s="110" t="s">
        <v>788</v>
      </c>
      <c r="F301" s="110" t="s">
        <v>791</v>
      </c>
      <c r="G301" s="110" t="s">
        <v>790</v>
      </c>
      <c r="H301" s="114">
        <v>2019.0</v>
      </c>
      <c r="I301" s="114">
        <v>0.013518981</v>
      </c>
      <c r="J301" s="114">
        <v>0.017547</v>
      </c>
      <c r="K301" s="114">
        <v>0.009860666</v>
      </c>
    </row>
    <row r="302">
      <c r="A302" s="110" t="s">
        <v>784</v>
      </c>
      <c r="B302" s="110" t="s">
        <v>321</v>
      </c>
      <c r="C302" s="110" t="s">
        <v>786</v>
      </c>
      <c r="D302" s="110" t="s">
        <v>787</v>
      </c>
      <c r="E302" s="110" t="s">
        <v>788</v>
      </c>
      <c r="F302" s="110" t="s">
        <v>792</v>
      </c>
      <c r="G302" s="110" t="s">
        <v>790</v>
      </c>
      <c r="H302" s="114">
        <v>2019.0</v>
      </c>
      <c r="I302" s="114">
        <v>0.010543082</v>
      </c>
      <c r="J302" s="114">
        <v>0.013609</v>
      </c>
      <c r="K302" s="114">
        <v>0.008128462</v>
      </c>
    </row>
    <row r="303">
      <c r="A303" s="110" t="s">
        <v>784</v>
      </c>
      <c r="B303" s="110" t="s">
        <v>321</v>
      </c>
      <c r="C303" s="110" t="s">
        <v>786</v>
      </c>
      <c r="D303" s="110" t="s">
        <v>787</v>
      </c>
      <c r="E303" s="110" t="s">
        <v>788</v>
      </c>
      <c r="F303" s="110" t="s">
        <v>793</v>
      </c>
      <c r="G303" s="110" t="s">
        <v>790</v>
      </c>
      <c r="H303" s="114">
        <v>2019.0</v>
      </c>
      <c r="I303" s="114">
        <v>0.073002652</v>
      </c>
      <c r="J303" s="114">
        <v>0.08729</v>
      </c>
      <c r="K303" s="114">
        <v>0.05923106</v>
      </c>
    </row>
    <row r="304">
      <c r="A304" s="110" t="s">
        <v>784</v>
      </c>
      <c r="B304" s="110" t="s">
        <v>321</v>
      </c>
      <c r="C304" s="110" t="s">
        <v>786</v>
      </c>
      <c r="D304" s="110" t="s">
        <v>787</v>
      </c>
      <c r="E304" s="110" t="s">
        <v>788</v>
      </c>
      <c r="F304" s="110" t="s">
        <v>794</v>
      </c>
      <c r="G304" s="110" t="s">
        <v>790</v>
      </c>
      <c r="H304" s="114">
        <v>2019.0</v>
      </c>
      <c r="I304" s="114">
        <v>0.027117507</v>
      </c>
      <c r="J304" s="114">
        <v>0.04155</v>
      </c>
      <c r="K304" s="114">
        <v>0.016342346</v>
      </c>
    </row>
    <row r="305">
      <c r="A305" s="110" t="s">
        <v>784</v>
      </c>
      <c r="B305" s="110" t="s">
        <v>321</v>
      </c>
      <c r="C305" s="110" t="s">
        <v>786</v>
      </c>
      <c r="D305" s="110" t="s">
        <v>787</v>
      </c>
      <c r="E305" s="110" t="s">
        <v>788</v>
      </c>
      <c r="F305" s="110" t="s">
        <v>795</v>
      </c>
      <c r="G305" s="110" t="s">
        <v>790</v>
      </c>
      <c r="H305" s="114">
        <v>2019.0</v>
      </c>
      <c r="I305" s="114">
        <v>0.002382894</v>
      </c>
      <c r="J305" s="114">
        <v>0.002928</v>
      </c>
      <c r="K305" s="114">
        <v>0.001970318</v>
      </c>
    </row>
    <row r="306">
      <c r="A306" s="110" t="s">
        <v>784</v>
      </c>
      <c r="B306" s="110" t="s">
        <v>353</v>
      </c>
      <c r="C306" s="110" t="s">
        <v>786</v>
      </c>
      <c r="D306" s="110" t="s">
        <v>787</v>
      </c>
      <c r="E306" s="110" t="s">
        <v>788</v>
      </c>
      <c r="F306" s="110" t="s">
        <v>789</v>
      </c>
      <c r="G306" s="110" t="s">
        <v>790</v>
      </c>
      <c r="H306" s="114">
        <v>2019.0</v>
      </c>
      <c r="I306" s="114">
        <v>0.069522099</v>
      </c>
      <c r="J306" s="114">
        <v>0.078278</v>
      </c>
      <c r="K306" s="114">
        <v>0.061068129</v>
      </c>
    </row>
    <row r="307">
      <c r="A307" s="110" t="s">
        <v>784</v>
      </c>
      <c r="B307" s="110" t="s">
        <v>353</v>
      </c>
      <c r="C307" s="110" t="s">
        <v>786</v>
      </c>
      <c r="D307" s="110" t="s">
        <v>787</v>
      </c>
      <c r="E307" s="110" t="s">
        <v>788</v>
      </c>
      <c r="F307" s="110" t="s">
        <v>791</v>
      </c>
      <c r="G307" s="110" t="s">
        <v>790</v>
      </c>
      <c r="H307" s="114">
        <v>2019.0</v>
      </c>
      <c r="I307" s="114">
        <v>0.046950217</v>
      </c>
      <c r="J307" s="114">
        <v>0.056837</v>
      </c>
      <c r="K307" s="114">
        <v>0.037707144</v>
      </c>
    </row>
    <row r="308">
      <c r="A308" s="110" t="s">
        <v>784</v>
      </c>
      <c r="B308" s="110" t="s">
        <v>353</v>
      </c>
      <c r="C308" s="110" t="s">
        <v>786</v>
      </c>
      <c r="D308" s="110" t="s">
        <v>787</v>
      </c>
      <c r="E308" s="110" t="s">
        <v>788</v>
      </c>
      <c r="F308" s="110" t="s">
        <v>792</v>
      </c>
      <c r="G308" s="110" t="s">
        <v>790</v>
      </c>
      <c r="H308" s="114">
        <v>2019.0</v>
      </c>
      <c r="I308" s="114">
        <v>0.005691166</v>
      </c>
      <c r="J308" s="114">
        <v>0.007262</v>
      </c>
      <c r="K308" s="114">
        <v>0.004482403</v>
      </c>
    </row>
    <row r="309">
      <c r="A309" s="110" t="s">
        <v>784</v>
      </c>
      <c r="B309" s="110" t="s">
        <v>353</v>
      </c>
      <c r="C309" s="110" t="s">
        <v>786</v>
      </c>
      <c r="D309" s="110" t="s">
        <v>787</v>
      </c>
      <c r="E309" s="110" t="s">
        <v>788</v>
      </c>
      <c r="F309" s="110" t="s">
        <v>793</v>
      </c>
      <c r="G309" s="110" t="s">
        <v>790</v>
      </c>
      <c r="H309" s="114">
        <v>2019.0</v>
      </c>
      <c r="I309" s="114">
        <v>0.069517773</v>
      </c>
      <c r="J309" s="114">
        <v>0.089323</v>
      </c>
      <c r="K309" s="114">
        <v>0.053772714</v>
      </c>
    </row>
    <row r="310">
      <c r="A310" s="110" t="s">
        <v>784</v>
      </c>
      <c r="B310" s="110" t="s">
        <v>353</v>
      </c>
      <c r="C310" s="110" t="s">
        <v>786</v>
      </c>
      <c r="D310" s="110" t="s">
        <v>787</v>
      </c>
      <c r="E310" s="110" t="s">
        <v>788</v>
      </c>
      <c r="F310" s="110" t="s">
        <v>794</v>
      </c>
      <c r="G310" s="110" t="s">
        <v>790</v>
      </c>
      <c r="H310" s="114">
        <v>2019.0</v>
      </c>
      <c r="I310" s="114">
        <v>0.015547037</v>
      </c>
      <c r="J310" s="114">
        <v>0.025742</v>
      </c>
      <c r="K310" s="114">
        <v>0.008340752</v>
      </c>
    </row>
    <row r="311">
      <c r="A311" s="110" t="s">
        <v>784</v>
      </c>
      <c r="B311" s="110" t="s">
        <v>353</v>
      </c>
      <c r="C311" s="110" t="s">
        <v>786</v>
      </c>
      <c r="D311" s="110" t="s">
        <v>787</v>
      </c>
      <c r="E311" s="110" t="s">
        <v>788</v>
      </c>
      <c r="F311" s="110" t="s">
        <v>795</v>
      </c>
      <c r="G311" s="110" t="s">
        <v>790</v>
      </c>
      <c r="H311" s="114">
        <v>2019.0</v>
      </c>
      <c r="I311" s="114">
        <v>0.02290269</v>
      </c>
      <c r="J311" s="114">
        <v>0.03084</v>
      </c>
      <c r="K311" s="114">
        <v>0.017680263</v>
      </c>
    </row>
    <row r="312">
      <c r="A312" s="110" t="s">
        <v>784</v>
      </c>
      <c r="B312" s="110" t="s">
        <v>452</v>
      </c>
      <c r="C312" s="110" t="s">
        <v>786</v>
      </c>
      <c r="D312" s="110" t="s">
        <v>787</v>
      </c>
      <c r="E312" s="110" t="s">
        <v>788</v>
      </c>
      <c r="F312" s="110" t="s">
        <v>789</v>
      </c>
      <c r="G312" s="110" t="s">
        <v>790</v>
      </c>
      <c r="H312" s="114">
        <v>2019.0</v>
      </c>
      <c r="I312" s="114">
        <v>0.081817663</v>
      </c>
      <c r="J312" s="114">
        <v>0.089613</v>
      </c>
      <c r="K312" s="114">
        <v>0.073790382</v>
      </c>
    </row>
    <row r="313">
      <c r="A313" s="110" t="s">
        <v>784</v>
      </c>
      <c r="B313" s="110" t="s">
        <v>452</v>
      </c>
      <c r="C313" s="110" t="s">
        <v>786</v>
      </c>
      <c r="D313" s="110" t="s">
        <v>787</v>
      </c>
      <c r="E313" s="110" t="s">
        <v>788</v>
      </c>
      <c r="F313" s="110" t="s">
        <v>791</v>
      </c>
      <c r="G313" s="110" t="s">
        <v>790</v>
      </c>
      <c r="H313" s="114">
        <v>2019.0</v>
      </c>
      <c r="I313" s="114">
        <v>0.044102637</v>
      </c>
      <c r="J313" s="114">
        <v>0.051961</v>
      </c>
      <c r="K313" s="114">
        <v>0.036331214</v>
      </c>
    </row>
    <row r="314">
      <c r="A314" s="110" t="s">
        <v>784</v>
      </c>
      <c r="B314" s="110" t="s">
        <v>418</v>
      </c>
      <c r="C314" s="110" t="s">
        <v>786</v>
      </c>
      <c r="D314" s="110" t="s">
        <v>787</v>
      </c>
      <c r="E314" s="110" t="s">
        <v>788</v>
      </c>
      <c r="F314" s="110" t="s">
        <v>789</v>
      </c>
      <c r="G314" s="110" t="s">
        <v>790</v>
      </c>
      <c r="H314" s="114">
        <v>2019.0</v>
      </c>
      <c r="I314" s="114">
        <v>0.100976318</v>
      </c>
      <c r="J314" s="114">
        <v>0.111407</v>
      </c>
      <c r="K314" s="114">
        <v>0.089861308</v>
      </c>
    </row>
    <row r="315">
      <c r="A315" s="110" t="s">
        <v>784</v>
      </c>
      <c r="B315" s="110" t="s">
        <v>418</v>
      </c>
      <c r="C315" s="110" t="s">
        <v>786</v>
      </c>
      <c r="D315" s="110" t="s">
        <v>787</v>
      </c>
      <c r="E315" s="110" t="s">
        <v>788</v>
      </c>
      <c r="F315" s="110" t="s">
        <v>791</v>
      </c>
      <c r="G315" s="110" t="s">
        <v>790</v>
      </c>
      <c r="H315" s="114">
        <v>2019.0</v>
      </c>
      <c r="I315" s="114">
        <v>0.048750209</v>
      </c>
      <c r="J315" s="114">
        <v>0.056409</v>
      </c>
      <c r="K315" s="114">
        <v>0.041956594</v>
      </c>
    </row>
    <row r="316">
      <c r="A316" s="110" t="s">
        <v>784</v>
      </c>
      <c r="B316" s="110" t="s">
        <v>418</v>
      </c>
      <c r="C316" s="110" t="s">
        <v>786</v>
      </c>
      <c r="D316" s="110" t="s">
        <v>787</v>
      </c>
      <c r="E316" s="110" t="s">
        <v>788</v>
      </c>
      <c r="F316" s="110" t="s">
        <v>792</v>
      </c>
      <c r="G316" s="110" t="s">
        <v>790</v>
      </c>
      <c r="H316" s="114">
        <v>2019.0</v>
      </c>
      <c r="I316" s="114">
        <v>0.014536704</v>
      </c>
      <c r="J316" s="114">
        <v>0.01683</v>
      </c>
      <c r="K316" s="114">
        <v>0.012468447</v>
      </c>
    </row>
    <row r="317">
      <c r="A317" s="110" t="s">
        <v>784</v>
      </c>
      <c r="B317" s="110" t="s">
        <v>418</v>
      </c>
      <c r="C317" s="110" t="s">
        <v>786</v>
      </c>
      <c r="D317" s="110" t="s">
        <v>787</v>
      </c>
      <c r="E317" s="110" t="s">
        <v>788</v>
      </c>
      <c r="F317" s="110" t="s">
        <v>793</v>
      </c>
      <c r="G317" s="110" t="s">
        <v>790</v>
      </c>
      <c r="H317" s="114">
        <v>2019.0</v>
      </c>
      <c r="I317" s="114">
        <v>0.074106767</v>
      </c>
      <c r="J317" s="114">
        <v>0.088844</v>
      </c>
      <c r="K317" s="114">
        <v>0.061895586</v>
      </c>
    </row>
    <row r="318">
      <c r="A318" s="110" t="s">
        <v>784</v>
      </c>
      <c r="B318" s="110" t="s">
        <v>418</v>
      </c>
      <c r="C318" s="110" t="s">
        <v>786</v>
      </c>
      <c r="D318" s="110" t="s">
        <v>787</v>
      </c>
      <c r="E318" s="110" t="s">
        <v>788</v>
      </c>
      <c r="F318" s="110" t="s">
        <v>794</v>
      </c>
      <c r="G318" s="110" t="s">
        <v>790</v>
      </c>
      <c r="H318" s="114">
        <v>2019.0</v>
      </c>
      <c r="I318" s="114">
        <v>0.011516579</v>
      </c>
      <c r="J318" s="114">
        <v>0.019158</v>
      </c>
      <c r="K318" s="114">
        <v>0.006161445</v>
      </c>
    </row>
    <row r="319">
      <c r="A319" s="110" t="s">
        <v>784</v>
      </c>
      <c r="B319" s="110" t="s">
        <v>418</v>
      </c>
      <c r="C319" s="110" t="s">
        <v>786</v>
      </c>
      <c r="D319" s="110" t="s">
        <v>787</v>
      </c>
      <c r="E319" s="110" t="s">
        <v>788</v>
      </c>
      <c r="F319" s="110" t="s">
        <v>795</v>
      </c>
      <c r="G319" s="110" t="s">
        <v>790</v>
      </c>
      <c r="H319" s="114">
        <v>2019.0</v>
      </c>
      <c r="I319" s="114">
        <v>0.002748683</v>
      </c>
      <c r="J319" s="114">
        <v>0.003167</v>
      </c>
      <c r="K319" s="114">
        <v>0.002432501</v>
      </c>
    </row>
    <row r="320">
      <c r="A320" s="110" t="s">
        <v>784</v>
      </c>
      <c r="B320" s="110" t="s">
        <v>432</v>
      </c>
      <c r="C320" s="110" t="s">
        <v>786</v>
      </c>
      <c r="D320" s="110" t="s">
        <v>787</v>
      </c>
      <c r="E320" s="110" t="s">
        <v>788</v>
      </c>
      <c r="F320" s="110" t="s">
        <v>789</v>
      </c>
      <c r="G320" s="110" t="s">
        <v>790</v>
      </c>
      <c r="H320" s="114">
        <v>2019.0</v>
      </c>
      <c r="I320" s="114">
        <v>0.056949945</v>
      </c>
      <c r="J320" s="114">
        <v>0.065695</v>
      </c>
      <c r="K320" s="114">
        <v>0.048676172</v>
      </c>
    </row>
    <row r="321">
      <c r="A321" s="110" t="s">
        <v>784</v>
      </c>
      <c r="B321" s="110" t="s">
        <v>432</v>
      </c>
      <c r="C321" s="110" t="s">
        <v>786</v>
      </c>
      <c r="D321" s="110" t="s">
        <v>787</v>
      </c>
      <c r="E321" s="110" t="s">
        <v>788</v>
      </c>
      <c r="F321" s="110" t="s">
        <v>791</v>
      </c>
      <c r="G321" s="110" t="s">
        <v>790</v>
      </c>
      <c r="H321" s="114">
        <v>2019.0</v>
      </c>
      <c r="I321" s="114">
        <v>0.012716834</v>
      </c>
      <c r="J321" s="114">
        <v>0.016044</v>
      </c>
      <c r="K321" s="114">
        <v>0.009830893</v>
      </c>
    </row>
    <row r="322">
      <c r="A322" s="110" t="s">
        <v>784</v>
      </c>
      <c r="B322" s="110" t="s">
        <v>432</v>
      </c>
      <c r="C322" s="110" t="s">
        <v>786</v>
      </c>
      <c r="D322" s="110" t="s">
        <v>787</v>
      </c>
      <c r="E322" s="110" t="s">
        <v>788</v>
      </c>
      <c r="F322" s="110" t="s">
        <v>792</v>
      </c>
      <c r="G322" s="110" t="s">
        <v>790</v>
      </c>
      <c r="H322" s="114">
        <v>2019.0</v>
      </c>
      <c r="I322" s="114">
        <v>0.014159774</v>
      </c>
      <c r="J322" s="114">
        <v>0.018885</v>
      </c>
      <c r="K322" s="114">
        <v>0.01062505</v>
      </c>
    </row>
    <row r="323">
      <c r="A323" s="110" t="s">
        <v>784</v>
      </c>
      <c r="B323" s="110" t="s">
        <v>432</v>
      </c>
      <c r="C323" s="110" t="s">
        <v>786</v>
      </c>
      <c r="D323" s="110" t="s">
        <v>787</v>
      </c>
      <c r="E323" s="110" t="s">
        <v>788</v>
      </c>
      <c r="F323" s="110" t="s">
        <v>793</v>
      </c>
      <c r="G323" s="110" t="s">
        <v>790</v>
      </c>
      <c r="H323" s="114">
        <v>2019.0</v>
      </c>
      <c r="I323" s="114">
        <v>0.047304528</v>
      </c>
      <c r="J323" s="114">
        <v>0.057292</v>
      </c>
      <c r="K323" s="114">
        <v>0.037900153</v>
      </c>
    </row>
    <row r="324">
      <c r="A324" s="110" t="s">
        <v>784</v>
      </c>
      <c r="B324" s="110" t="s">
        <v>432</v>
      </c>
      <c r="C324" s="110" t="s">
        <v>786</v>
      </c>
      <c r="D324" s="110" t="s">
        <v>787</v>
      </c>
      <c r="E324" s="110" t="s">
        <v>788</v>
      </c>
      <c r="F324" s="110" t="s">
        <v>794</v>
      </c>
      <c r="G324" s="110" t="s">
        <v>790</v>
      </c>
      <c r="H324" s="114">
        <v>2019.0</v>
      </c>
      <c r="I324" s="114">
        <v>0.017550619</v>
      </c>
      <c r="J324" s="114">
        <v>0.027156</v>
      </c>
      <c r="K324" s="114">
        <v>0.010311014</v>
      </c>
    </row>
    <row r="325">
      <c r="A325" s="110" t="s">
        <v>784</v>
      </c>
      <c r="B325" s="110" t="s">
        <v>432</v>
      </c>
      <c r="C325" s="110" t="s">
        <v>786</v>
      </c>
      <c r="D325" s="110" t="s">
        <v>787</v>
      </c>
      <c r="E325" s="110" t="s">
        <v>788</v>
      </c>
      <c r="F325" s="110" t="s">
        <v>795</v>
      </c>
      <c r="G325" s="110" t="s">
        <v>790</v>
      </c>
      <c r="H325" s="114">
        <v>2019.0</v>
      </c>
      <c r="I325" s="114">
        <v>0.001848876</v>
      </c>
      <c r="J325" s="114">
        <v>0.002315</v>
      </c>
      <c r="K325" s="114">
        <v>0.001523452</v>
      </c>
    </row>
    <row r="326">
      <c r="A326" s="110" t="s">
        <v>784</v>
      </c>
      <c r="B326" s="110" t="s">
        <v>335</v>
      </c>
      <c r="C326" s="110" t="s">
        <v>786</v>
      </c>
      <c r="D326" s="110" t="s">
        <v>787</v>
      </c>
      <c r="E326" s="110" t="s">
        <v>788</v>
      </c>
      <c r="F326" s="110" t="s">
        <v>789</v>
      </c>
      <c r="G326" s="110" t="s">
        <v>790</v>
      </c>
      <c r="H326" s="114">
        <v>2019.0</v>
      </c>
      <c r="I326" s="114">
        <v>0.104772218</v>
      </c>
      <c r="J326" s="114">
        <v>0.115847</v>
      </c>
      <c r="K326" s="114">
        <v>0.092350948</v>
      </c>
    </row>
    <row r="327">
      <c r="A327" s="110" t="s">
        <v>784</v>
      </c>
      <c r="B327" s="110" t="s">
        <v>335</v>
      </c>
      <c r="C327" s="110" t="s">
        <v>786</v>
      </c>
      <c r="D327" s="110" t="s">
        <v>787</v>
      </c>
      <c r="E327" s="110" t="s">
        <v>788</v>
      </c>
      <c r="F327" s="110" t="s">
        <v>791</v>
      </c>
      <c r="G327" s="110" t="s">
        <v>790</v>
      </c>
      <c r="H327" s="114">
        <v>2019.0</v>
      </c>
      <c r="I327" s="114">
        <v>0.067227159</v>
      </c>
      <c r="J327" s="114">
        <v>0.083389</v>
      </c>
      <c r="K327" s="114">
        <v>0.052048864</v>
      </c>
    </row>
    <row r="328">
      <c r="A328" s="110" t="s">
        <v>784</v>
      </c>
      <c r="B328" s="110" t="s">
        <v>335</v>
      </c>
      <c r="C328" s="110" t="s">
        <v>786</v>
      </c>
      <c r="D328" s="110" t="s">
        <v>787</v>
      </c>
      <c r="E328" s="110" t="s">
        <v>788</v>
      </c>
      <c r="F328" s="110" t="s">
        <v>792</v>
      </c>
      <c r="G328" s="110" t="s">
        <v>790</v>
      </c>
      <c r="H328" s="114">
        <v>2019.0</v>
      </c>
      <c r="I328" s="114">
        <v>0.009295476</v>
      </c>
      <c r="J328" s="114">
        <v>0.012131</v>
      </c>
      <c r="K328" s="114">
        <v>0.006934079</v>
      </c>
    </row>
    <row r="329">
      <c r="A329" s="110" t="s">
        <v>784</v>
      </c>
      <c r="B329" s="110" t="s">
        <v>335</v>
      </c>
      <c r="C329" s="110" t="s">
        <v>786</v>
      </c>
      <c r="D329" s="110" t="s">
        <v>787</v>
      </c>
      <c r="E329" s="110" t="s">
        <v>788</v>
      </c>
      <c r="F329" s="110" t="s">
        <v>793</v>
      </c>
      <c r="G329" s="110" t="s">
        <v>790</v>
      </c>
      <c r="H329" s="114">
        <v>2019.0</v>
      </c>
      <c r="I329" s="114">
        <v>0.067755539</v>
      </c>
      <c r="J329" s="114">
        <v>0.085024</v>
      </c>
      <c r="K329" s="114">
        <v>0.052680259</v>
      </c>
    </row>
    <row r="330">
      <c r="A330" s="110" t="s">
        <v>784</v>
      </c>
      <c r="B330" s="110" t="s">
        <v>335</v>
      </c>
      <c r="C330" s="110" t="s">
        <v>786</v>
      </c>
      <c r="D330" s="110" t="s">
        <v>787</v>
      </c>
      <c r="E330" s="110" t="s">
        <v>788</v>
      </c>
      <c r="F330" s="110" t="s">
        <v>794</v>
      </c>
      <c r="G330" s="110" t="s">
        <v>790</v>
      </c>
      <c r="H330" s="114">
        <v>2019.0</v>
      </c>
      <c r="I330" s="114">
        <v>0.002631296</v>
      </c>
      <c r="J330" s="114">
        <v>0.005432</v>
      </c>
      <c r="K330" s="114">
        <v>0.001194819</v>
      </c>
    </row>
    <row r="331">
      <c r="A331" s="110" t="s">
        <v>784</v>
      </c>
      <c r="B331" s="110" t="s">
        <v>335</v>
      </c>
      <c r="C331" s="110" t="s">
        <v>786</v>
      </c>
      <c r="D331" s="110" t="s">
        <v>787</v>
      </c>
      <c r="E331" s="110" t="s">
        <v>788</v>
      </c>
      <c r="F331" s="110" t="s">
        <v>795</v>
      </c>
      <c r="G331" s="110" t="s">
        <v>790</v>
      </c>
      <c r="H331" s="114">
        <v>2019.0</v>
      </c>
      <c r="I331" s="114">
        <v>0.014419328</v>
      </c>
      <c r="J331" s="114">
        <v>0.019617</v>
      </c>
      <c r="K331" s="114">
        <v>0.010936919</v>
      </c>
    </row>
    <row r="332">
      <c r="A332" s="110" t="s">
        <v>784</v>
      </c>
      <c r="B332" s="110" t="s">
        <v>319</v>
      </c>
      <c r="C332" s="110" t="s">
        <v>786</v>
      </c>
      <c r="D332" s="110" t="s">
        <v>787</v>
      </c>
      <c r="E332" s="110" t="s">
        <v>788</v>
      </c>
      <c r="F332" s="110" t="s">
        <v>789</v>
      </c>
      <c r="G332" s="110" t="s">
        <v>790</v>
      </c>
      <c r="H332" s="114">
        <v>2019.0</v>
      </c>
      <c r="I332" s="114">
        <v>0.129898631</v>
      </c>
      <c r="J332" s="114">
        <v>0.141512</v>
      </c>
      <c r="K332" s="114">
        <v>0.118332901</v>
      </c>
    </row>
    <row r="333">
      <c r="A333" s="110" t="s">
        <v>784</v>
      </c>
      <c r="B333" s="110" t="s">
        <v>319</v>
      </c>
      <c r="C333" s="110" t="s">
        <v>786</v>
      </c>
      <c r="D333" s="110" t="s">
        <v>787</v>
      </c>
      <c r="E333" s="110" t="s">
        <v>788</v>
      </c>
      <c r="F333" s="110" t="s">
        <v>791</v>
      </c>
      <c r="G333" s="110" t="s">
        <v>790</v>
      </c>
      <c r="H333" s="114">
        <v>2019.0</v>
      </c>
      <c r="I333" s="114">
        <v>0.06364046</v>
      </c>
      <c r="J333" s="114">
        <v>0.072376</v>
      </c>
      <c r="K333" s="114">
        <v>0.055466517</v>
      </c>
    </row>
    <row r="334">
      <c r="A334" s="110" t="s">
        <v>784</v>
      </c>
      <c r="B334" s="110" t="s">
        <v>319</v>
      </c>
      <c r="C334" s="110" t="s">
        <v>786</v>
      </c>
      <c r="D334" s="110" t="s">
        <v>787</v>
      </c>
      <c r="E334" s="110" t="s">
        <v>788</v>
      </c>
      <c r="F334" s="110" t="s">
        <v>792</v>
      </c>
      <c r="G334" s="110" t="s">
        <v>790</v>
      </c>
      <c r="H334" s="114">
        <v>2019.0</v>
      </c>
      <c r="I334" s="114">
        <v>0.014837257</v>
      </c>
      <c r="J334" s="114">
        <v>0.017216</v>
      </c>
      <c r="K334" s="114">
        <v>0.012593523</v>
      </c>
    </row>
    <row r="335">
      <c r="A335" s="110" t="s">
        <v>784</v>
      </c>
      <c r="B335" s="110" t="s">
        <v>319</v>
      </c>
      <c r="C335" s="110" t="s">
        <v>786</v>
      </c>
      <c r="D335" s="110" t="s">
        <v>787</v>
      </c>
      <c r="E335" s="110" t="s">
        <v>788</v>
      </c>
      <c r="F335" s="110" t="s">
        <v>793</v>
      </c>
      <c r="G335" s="110" t="s">
        <v>790</v>
      </c>
      <c r="H335" s="114">
        <v>2019.0</v>
      </c>
      <c r="I335" s="114">
        <v>0.0790428</v>
      </c>
      <c r="J335" s="114">
        <v>0.100726</v>
      </c>
      <c r="K335" s="114">
        <v>0.063179932</v>
      </c>
    </row>
    <row r="336">
      <c r="A336" s="110" t="s">
        <v>784</v>
      </c>
      <c r="B336" s="110" t="s">
        <v>319</v>
      </c>
      <c r="C336" s="110" t="s">
        <v>786</v>
      </c>
      <c r="D336" s="110" t="s">
        <v>787</v>
      </c>
      <c r="E336" s="110" t="s">
        <v>788</v>
      </c>
      <c r="F336" s="110" t="s">
        <v>794</v>
      </c>
      <c r="G336" s="110" t="s">
        <v>790</v>
      </c>
      <c r="H336" s="114">
        <v>2019.0</v>
      </c>
      <c r="I336" s="114">
        <v>0.012217911</v>
      </c>
      <c r="J336" s="114">
        <v>0.020935</v>
      </c>
      <c r="K336" s="114">
        <v>0.006392204</v>
      </c>
    </row>
    <row r="337">
      <c r="A337" s="110" t="s">
        <v>784</v>
      </c>
      <c r="B337" s="110" t="s">
        <v>319</v>
      </c>
      <c r="C337" s="110" t="s">
        <v>786</v>
      </c>
      <c r="D337" s="110" t="s">
        <v>787</v>
      </c>
      <c r="E337" s="110" t="s">
        <v>788</v>
      </c>
      <c r="F337" s="110" t="s">
        <v>795</v>
      </c>
      <c r="G337" s="110" t="s">
        <v>790</v>
      </c>
      <c r="H337" s="114">
        <v>2019.0</v>
      </c>
      <c r="I337" s="114">
        <v>0.003372579</v>
      </c>
      <c r="J337" s="114">
        <v>0.004089</v>
      </c>
      <c r="K337" s="114">
        <v>0.002935969</v>
      </c>
    </row>
    <row r="338">
      <c r="A338" s="110" t="s">
        <v>784</v>
      </c>
      <c r="B338" s="110" t="s">
        <v>804</v>
      </c>
      <c r="C338" s="110" t="s">
        <v>786</v>
      </c>
      <c r="D338" s="110" t="s">
        <v>787</v>
      </c>
      <c r="E338" s="110" t="s">
        <v>788</v>
      </c>
      <c r="F338" s="110" t="s">
        <v>789</v>
      </c>
      <c r="G338" s="110" t="s">
        <v>790</v>
      </c>
      <c r="H338" s="114">
        <v>2019.0</v>
      </c>
      <c r="I338" s="114">
        <v>0.120559781</v>
      </c>
      <c r="J338" s="114">
        <v>0.13343</v>
      </c>
      <c r="K338" s="114">
        <v>0.107298958</v>
      </c>
    </row>
    <row r="339">
      <c r="A339" s="110" t="s">
        <v>784</v>
      </c>
      <c r="B339" s="110" t="s">
        <v>804</v>
      </c>
      <c r="C339" s="110" t="s">
        <v>786</v>
      </c>
      <c r="D339" s="110" t="s">
        <v>787</v>
      </c>
      <c r="E339" s="110" t="s">
        <v>788</v>
      </c>
      <c r="F339" s="110" t="s">
        <v>791</v>
      </c>
      <c r="G339" s="110" t="s">
        <v>790</v>
      </c>
      <c r="H339" s="114">
        <v>2019.0</v>
      </c>
      <c r="I339" s="114">
        <v>0.0572086</v>
      </c>
      <c r="J339" s="114">
        <v>0.069214</v>
      </c>
      <c r="K339" s="114">
        <v>0.046489081</v>
      </c>
    </row>
    <row r="340">
      <c r="A340" s="110" t="s">
        <v>784</v>
      </c>
      <c r="B340" s="110" t="s">
        <v>804</v>
      </c>
      <c r="C340" s="110" t="s">
        <v>786</v>
      </c>
      <c r="D340" s="110" t="s">
        <v>787</v>
      </c>
      <c r="E340" s="110" t="s">
        <v>788</v>
      </c>
      <c r="F340" s="110" t="s">
        <v>792</v>
      </c>
      <c r="G340" s="110" t="s">
        <v>790</v>
      </c>
      <c r="H340" s="114">
        <v>2019.0</v>
      </c>
      <c r="I340" s="114">
        <v>0.018167422</v>
      </c>
      <c r="J340" s="114">
        <v>0.021213</v>
      </c>
      <c r="K340" s="114">
        <v>0.015443766</v>
      </c>
    </row>
    <row r="341">
      <c r="A341" s="110" t="s">
        <v>784</v>
      </c>
      <c r="B341" s="110" t="s">
        <v>804</v>
      </c>
      <c r="C341" s="110" t="s">
        <v>786</v>
      </c>
      <c r="D341" s="110" t="s">
        <v>787</v>
      </c>
      <c r="E341" s="110" t="s">
        <v>788</v>
      </c>
      <c r="F341" s="110" t="s">
        <v>793</v>
      </c>
      <c r="G341" s="110" t="s">
        <v>790</v>
      </c>
      <c r="H341" s="114">
        <v>2019.0</v>
      </c>
      <c r="I341" s="114">
        <v>0.072369194</v>
      </c>
      <c r="J341" s="114">
        <v>0.091921</v>
      </c>
      <c r="K341" s="114">
        <v>0.057726244</v>
      </c>
    </row>
    <row r="342">
      <c r="A342" s="110" t="s">
        <v>784</v>
      </c>
      <c r="B342" s="110" t="s">
        <v>804</v>
      </c>
      <c r="C342" s="110" t="s">
        <v>786</v>
      </c>
      <c r="D342" s="110" t="s">
        <v>787</v>
      </c>
      <c r="E342" s="110" t="s">
        <v>788</v>
      </c>
      <c r="F342" s="110" t="s">
        <v>794</v>
      </c>
      <c r="G342" s="110" t="s">
        <v>790</v>
      </c>
      <c r="H342" s="114">
        <v>2019.0</v>
      </c>
      <c r="I342" s="114">
        <v>0.008769768</v>
      </c>
      <c r="J342" s="114">
        <v>0.0151</v>
      </c>
      <c r="K342" s="114">
        <v>0.004800803</v>
      </c>
    </row>
    <row r="343">
      <c r="A343" s="110" t="s">
        <v>784</v>
      </c>
      <c r="B343" s="110" t="s">
        <v>804</v>
      </c>
      <c r="C343" s="110" t="s">
        <v>786</v>
      </c>
      <c r="D343" s="110" t="s">
        <v>787</v>
      </c>
      <c r="E343" s="110" t="s">
        <v>788</v>
      </c>
      <c r="F343" s="110" t="s">
        <v>795</v>
      </c>
      <c r="G343" s="110" t="s">
        <v>790</v>
      </c>
      <c r="H343" s="114">
        <v>2019.0</v>
      </c>
      <c r="I343" s="114">
        <v>0.005281319</v>
      </c>
      <c r="J343" s="114">
        <v>0.006587</v>
      </c>
      <c r="K343" s="114">
        <v>0.004532381</v>
      </c>
    </row>
    <row r="344">
      <c r="A344" s="110" t="s">
        <v>784</v>
      </c>
      <c r="B344" s="110" t="s">
        <v>414</v>
      </c>
      <c r="C344" s="110" t="s">
        <v>786</v>
      </c>
      <c r="D344" s="110" t="s">
        <v>787</v>
      </c>
      <c r="E344" s="110" t="s">
        <v>788</v>
      </c>
      <c r="F344" s="110" t="s">
        <v>789</v>
      </c>
      <c r="G344" s="110" t="s">
        <v>790</v>
      </c>
      <c r="H344" s="114">
        <v>2019.0</v>
      </c>
      <c r="I344" s="114">
        <v>0.094526408</v>
      </c>
      <c r="J344" s="114">
        <v>0.103653</v>
      </c>
      <c r="K344" s="114">
        <v>0.085307598</v>
      </c>
    </row>
    <row r="345">
      <c r="A345" s="110" t="s">
        <v>784</v>
      </c>
      <c r="B345" s="110" t="s">
        <v>414</v>
      </c>
      <c r="C345" s="110" t="s">
        <v>786</v>
      </c>
      <c r="D345" s="110" t="s">
        <v>787</v>
      </c>
      <c r="E345" s="110" t="s">
        <v>788</v>
      </c>
      <c r="F345" s="110" t="s">
        <v>791</v>
      </c>
      <c r="G345" s="110" t="s">
        <v>790</v>
      </c>
      <c r="H345" s="114">
        <v>2019.0</v>
      </c>
      <c r="I345" s="114">
        <v>0.042240264</v>
      </c>
      <c r="J345" s="114">
        <v>0.052639</v>
      </c>
      <c r="K345" s="114">
        <v>0.032188612</v>
      </c>
    </row>
    <row r="346">
      <c r="A346" s="110" t="s">
        <v>784</v>
      </c>
      <c r="B346" s="110" t="s">
        <v>414</v>
      </c>
      <c r="C346" s="110" t="s">
        <v>786</v>
      </c>
      <c r="D346" s="110" t="s">
        <v>787</v>
      </c>
      <c r="E346" s="110" t="s">
        <v>788</v>
      </c>
      <c r="F346" s="110" t="s">
        <v>792</v>
      </c>
      <c r="G346" s="110" t="s">
        <v>790</v>
      </c>
      <c r="H346" s="114">
        <v>2019.0</v>
      </c>
      <c r="I346" s="114">
        <v>0.014626852</v>
      </c>
      <c r="J346" s="114">
        <v>0.01801</v>
      </c>
      <c r="K346" s="114">
        <v>0.011698458</v>
      </c>
    </row>
    <row r="347">
      <c r="A347" s="110" t="s">
        <v>784</v>
      </c>
      <c r="B347" s="110" t="s">
        <v>414</v>
      </c>
      <c r="C347" s="110" t="s">
        <v>786</v>
      </c>
      <c r="D347" s="110" t="s">
        <v>787</v>
      </c>
      <c r="E347" s="110" t="s">
        <v>788</v>
      </c>
      <c r="F347" s="110" t="s">
        <v>793</v>
      </c>
      <c r="G347" s="110" t="s">
        <v>790</v>
      </c>
      <c r="H347" s="114">
        <v>2019.0</v>
      </c>
      <c r="I347" s="114">
        <v>0.077117563</v>
      </c>
      <c r="J347" s="114">
        <v>0.097151</v>
      </c>
      <c r="K347" s="114">
        <v>0.059162506</v>
      </c>
    </row>
    <row r="348">
      <c r="A348" s="110" t="s">
        <v>784</v>
      </c>
      <c r="B348" s="110" t="s">
        <v>414</v>
      </c>
      <c r="C348" s="110" t="s">
        <v>786</v>
      </c>
      <c r="D348" s="110" t="s">
        <v>787</v>
      </c>
      <c r="E348" s="110" t="s">
        <v>788</v>
      </c>
      <c r="F348" s="110" t="s">
        <v>794</v>
      </c>
      <c r="G348" s="110" t="s">
        <v>790</v>
      </c>
      <c r="H348" s="114">
        <v>2019.0</v>
      </c>
      <c r="I348" s="114">
        <v>0.003996428</v>
      </c>
      <c r="J348" s="114">
        <v>0.007872</v>
      </c>
      <c r="K348" s="114">
        <v>0.001866358</v>
      </c>
    </row>
    <row r="349">
      <c r="A349" s="110" t="s">
        <v>784</v>
      </c>
      <c r="B349" s="110" t="s">
        <v>414</v>
      </c>
      <c r="C349" s="110" t="s">
        <v>786</v>
      </c>
      <c r="D349" s="110" t="s">
        <v>787</v>
      </c>
      <c r="E349" s="110" t="s">
        <v>788</v>
      </c>
      <c r="F349" s="110" t="s">
        <v>795</v>
      </c>
      <c r="G349" s="110" t="s">
        <v>790</v>
      </c>
      <c r="H349" s="114">
        <v>2019.0</v>
      </c>
      <c r="I349" s="114">
        <v>0.013937628</v>
      </c>
      <c r="J349" s="114">
        <v>0.018014</v>
      </c>
      <c r="K349" s="114">
        <v>0.011106156</v>
      </c>
    </row>
    <row r="350">
      <c r="A350" s="110" t="s">
        <v>784</v>
      </c>
      <c r="B350" s="110" t="s">
        <v>382</v>
      </c>
      <c r="C350" s="110" t="s">
        <v>786</v>
      </c>
      <c r="D350" s="110" t="s">
        <v>787</v>
      </c>
      <c r="E350" s="110" t="s">
        <v>788</v>
      </c>
      <c r="F350" s="110" t="s">
        <v>789</v>
      </c>
      <c r="G350" s="110" t="s">
        <v>790</v>
      </c>
      <c r="H350" s="114">
        <v>2019.0</v>
      </c>
      <c r="I350" s="114">
        <v>0.121324604</v>
      </c>
      <c r="J350" s="114">
        <v>0.133277</v>
      </c>
      <c r="K350" s="114">
        <v>0.109030396</v>
      </c>
    </row>
    <row r="351">
      <c r="A351" s="110" t="s">
        <v>784</v>
      </c>
      <c r="B351" s="110" t="s">
        <v>382</v>
      </c>
      <c r="C351" s="110" t="s">
        <v>786</v>
      </c>
      <c r="D351" s="110" t="s">
        <v>787</v>
      </c>
      <c r="E351" s="110" t="s">
        <v>788</v>
      </c>
      <c r="F351" s="110" t="s">
        <v>791</v>
      </c>
      <c r="G351" s="110" t="s">
        <v>790</v>
      </c>
      <c r="H351" s="114">
        <v>2019.0</v>
      </c>
      <c r="I351" s="114">
        <v>0.04196233</v>
      </c>
      <c r="J351" s="114">
        <v>0.048754</v>
      </c>
      <c r="K351" s="114">
        <v>0.035015469</v>
      </c>
    </row>
    <row r="352">
      <c r="A352" s="110" t="s">
        <v>784</v>
      </c>
      <c r="B352" s="110" t="s">
        <v>382</v>
      </c>
      <c r="C352" s="110" t="s">
        <v>786</v>
      </c>
      <c r="D352" s="110" t="s">
        <v>787</v>
      </c>
      <c r="E352" s="110" t="s">
        <v>788</v>
      </c>
      <c r="F352" s="110" t="s">
        <v>792</v>
      </c>
      <c r="G352" s="110" t="s">
        <v>790</v>
      </c>
      <c r="H352" s="114">
        <v>2019.0</v>
      </c>
      <c r="I352" s="114">
        <v>0.012326198</v>
      </c>
      <c r="J352" s="114">
        <v>0.013925</v>
      </c>
      <c r="K352" s="114">
        <v>0.010890055</v>
      </c>
    </row>
    <row r="353">
      <c r="A353" s="110" t="s">
        <v>784</v>
      </c>
      <c r="B353" s="110" t="s">
        <v>382</v>
      </c>
      <c r="C353" s="110" t="s">
        <v>786</v>
      </c>
      <c r="D353" s="110" t="s">
        <v>787</v>
      </c>
      <c r="E353" s="110" t="s">
        <v>788</v>
      </c>
      <c r="F353" s="110" t="s">
        <v>793</v>
      </c>
      <c r="G353" s="110" t="s">
        <v>790</v>
      </c>
      <c r="H353" s="114">
        <v>2019.0</v>
      </c>
      <c r="I353" s="114">
        <v>0.079156037</v>
      </c>
      <c r="J353" s="114">
        <v>0.098524</v>
      </c>
      <c r="K353" s="114">
        <v>0.065419174</v>
      </c>
    </row>
    <row r="354">
      <c r="A354" s="110" t="s">
        <v>784</v>
      </c>
      <c r="B354" s="110" t="s">
        <v>382</v>
      </c>
      <c r="C354" s="110" t="s">
        <v>786</v>
      </c>
      <c r="D354" s="110" t="s">
        <v>787</v>
      </c>
      <c r="E354" s="110" t="s">
        <v>788</v>
      </c>
      <c r="F354" s="110" t="s">
        <v>794</v>
      </c>
      <c r="G354" s="110" t="s">
        <v>790</v>
      </c>
      <c r="H354" s="114">
        <v>2019.0</v>
      </c>
      <c r="I354" s="114">
        <v>0.015038886</v>
      </c>
      <c r="J354" s="114">
        <v>0.023916</v>
      </c>
      <c r="K354" s="114">
        <v>0.00865427</v>
      </c>
    </row>
    <row r="355">
      <c r="A355" s="110" t="s">
        <v>784</v>
      </c>
      <c r="B355" s="110" t="s">
        <v>382</v>
      </c>
      <c r="C355" s="110" t="s">
        <v>786</v>
      </c>
      <c r="D355" s="110" t="s">
        <v>787</v>
      </c>
      <c r="E355" s="110" t="s">
        <v>788</v>
      </c>
      <c r="F355" s="110" t="s">
        <v>795</v>
      </c>
      <c r="G355" s="110" t="s">
        <v>790</v>
      </c>
      <c r="H355" s="114">
        <v>2019.0</v>
      </c>
      <c r="I355" s="114">
        <v>0.003877206</v>
      </c>
      <c r="J355" s="114">
        <v>0.004394</v>
      </c>
      <c r="K355" s="114">
        <v>0.00308606</v>
      </c>
    </row>
    <row r="356">
      <c r="A356" s="110" t="s">
        <v>784</v>
      </c>
      <c r="B356" s="110" t="s">
        <v>805</v>
      </c>
      <c r="C356" s="110" t="s">
        <v>786</v>
      </c>
      <c r="D356" s="110" t="s">
        <v>787</v>
      </c>
      <c r="E356" s="110" t="s">
        <v>788</v>
      </c>
      <c r="F356" s="110" t="s">
        <v>789</v>
      </c>
      <c r="G356" s="110" t="s">
        <v>790</v>
      </c>
      <c r="H356" s="114">
        <v>2019.0</v>
      </c>
      <c r="I356" s="114">
        <v>0.04608539</v>
      </c>
      <c r="J356" s="114">
        <v>0.051499</v>
      </c>
      <c r="K356" s="114">
        <v>0.040797152</v>
      </c>
    </row>
    <row r="357">
      <c r="A357" s="110" t="s">
        <v>784</v>
      </c>
      <c r="B357" s="110" t="s">
        <v>805</v>
      </c>
      <c r="C357" s="110" t="s">
        <v>786</v>
      </c>
      <c r="D357" s="110" t="s">
        <v>787</v>
      </c>
      <c r="E357" s="110" t="s">
        <v>788</v>
      </c>
      <c r="F357" s="110" t="s">
        <v>791</v>
      </c>
      <c r="G357" s="110" t="s">
        <v>790</v>
      </c>
      <c r="H357" s="114">
        <v>2019.0</v>
      </c>
      <c r="I357" s="114">
        <v>0.052225115</v>
      </c>
      <c r="J357" s="114">
        <v>0.067554</v>
      </c>
      <c r="K357" s="114">
        <v>0.034083326</v>
      </c>
    </row>
    <row r="358">
      <c r="A358" s="110" t="s">
        <v>784</v>
      </c>
      <c r="B358" s="110" t="s">
        <v>805</v>
      </c>
      <c r="C358" s="110" t="s">
        <v>786</v>
      </c>
      <c r="D358" s="110" t="s">
        <v>787</v>
      </c>
      <c r="E358" s="110" t="s">
        <v>788</v>
      </c>
      <c r="F358" s="110" t="s">
        <v>792</v>
      </c>
      <c r="G358" s="110" t="s">
        <v>790</v>
      </c>
      <c r="H358" s="114">
        <v>2019.0</v>
      </c>
      <c r="I358" s="114">
        <v>0.007009008</v>
      </c>
      <c r="J358" s="114">
        <v>0.00842</v>
      </c>
      <c r="K358" s="114">
        <v>0.005802606</v>
      </c>
    </row>
    <row r="359">
      <c r="A359" s="110" t="s">
        <v>784</v>
      </c>
      <c r="B359" s="110" t="s">
        <v>805</v>
      </c>
      <c r="C359" s="110" t="s">
        <v>786</v>
      </c>
      <c r="D359" s="110" t="s">
        <v>787</v>
      </c>
      <c r="E359" s="110" t="s">
        <v>788</v>
      </c>
      <c r="F359" s="110" t="s">
        <v>793</v>
      </c>
      <c r="G359" s="110" t="s">
        <v>790</v>
      </c>
      <c r="H359" s="114">
        <v>2019.0</v>
      </c>
      <c r="I359" s="114">
        <v>0.071140005</v>
      </c>
      <c r="J359" s="114">
        <v>0.090318</v>
      </c>
      <c r="K359" s="114">
        <v>0.057570658</v>
      </c>
    </row>
    <row r="360">
      <c r="A360" s="110" t="s">
        <v>784</v>
      </c>
      <c r="B360" s="110" t="s">
        <v>805</v>
      </c>
      <c r="C360" s="110" t="s">
        <v>786</v>
      </c>
      <c r="D360" s="110" t="s">
        <v>787</v>
      </c>
      <c r="E360" s="110" t="s">
        <v>788</v>
      </c>
      <c r="F360" s="110" t="s">
        <v>794</v>
      </c>
      <c r="G360" s="110" t="s">
        <v>790</v>
      </c>
      <c r="H360" s="114">
        <v>2019.0</v>
      </c>
      <c r="I360" s="114">
        <v>0.01215622</v>
      </c>
      <c r="J360" s="114">
        <v>0.020308</v>
      </c>
      <c r="K360" s="114">
        <v>0.006803618</v>
      </c>
    </row>
    <row r="361">
      <c r="A361" s="110" t="s">
        <v>784</v>
      </c>
      <c r="B361" s="110" t="s">
        <v>805</v>
      </c>
      <c r="C361" s="110" t="s">
        <v>786</v>
      </c>
      <c r="D361" s="110" t="s">
        <v>787</v>
      </c>
      <c r="E361" s="110" t="s">
        <v>788</v>
      </c>
      <c r="F361" s="110" t="s">
        <v>795</v>
      </c>
      <c r="G361" s="110" t="s">
        <v>790</v>
      </c>
      <c r="H361" s="114">
        <v>2019.0</v>
      </c>
      <c r="I361" s="114">
        <v>0.043514391</v>
      </c>
      <c r="J361" s="114">
        <v>0.049661</v>
      </c>
      <c r="K361" s="114">
        <v>0.037827391</v>
      </c>
    </row>
    <row r="362">
      <c r="A362" s="110" t="s">
        <v>784</v>
      </c>
      <c r="B362" s="110" t="s">
        <v>356</v>
      </c>
      <c r="C362" s="110" t="s">
        <v>786</v>
      </c>
      <c r="D362" s="110" t="s">
        <v>787</v>
      </c>
      <c r="E362" s="110" t="s">
        <v>788</v>
      </c>
      <c r="F362" s="110" t="s">
        <v>789</v>
      </c>
      <c r="G362" s="110" t="s">
        <v>790</v>
      </c>
      <c r="H362" s="114">
        <v>2019.0</v>
      </c>
      <c r="I362" s="114">
        <v>0.032243969</v>
      </c>
      <c r="J362" s="114">
        <v>0.036466</v>
      </c>
      <c r="K362" s="114">
        <v>0.028068395</v>
      </c>
    </row>
    <row r="363">
      <c r="A363" s="110" t="s">
        <v>784</v>
      </c>
      <c r="B363" s="110" t="s">
        <v>356</v>
      </c>
      <c r="C363" s="110" t="s">
        <v>786</v>
      </c>
      <c r="D363" s="110" t="s">
        <v>787</v>
      </c>
      <c r="E363" s="110" t="s">
        <v>788</v>
      </c>
      <c r="F363" s="110" t="s">
        <v>791</v>
      </c>
      <c r="G363" s="110" t="s">
        <v>790</v>
      </c>
      <c r="H363" s="114">
        <v>2019.0</v>
      </c>
      <c r="I363" s="114">
        <v>0.066939794</v>
      </c>
      <c r="J363" s="114">
        <v>0.077028</v>
      </c>
      <c r="K363" s="114">
        <v>0.057920872</v>
      </c>
    </row>
    <row r="364">
      <c r="A364" s="110" t="s">
        <v>784</v>
      </c>
      <c r="B364" s="110" t="s">
        <v>356</v>
      </c>
      <c r="C364" s="110" t="s">
        <v>786</v>
      </c>
      <c r="D364" s="110" t="s">
        <v>787</v>
      </c>
      <c r="E364" s="110" t="s">
        <v>788</v>
      </c>
      <c r="F364" s="110" t="s">
        <v>792</v>
      </c>
      <c r="G364" s="110" t="s">
        <v>790</v>
      </c>
      <c r="H364" s="114">
        <v>2019.0</v>
      </c>
      <c r="I364" s="114">
        <v>0.005307935</v>
      </c>
      <c r="J364" s="114">
        <v>0.006954</v>
      </c>
      <c r="K364" s="114">
        <v>0.004078469</v>
      </c>
    </row>
    <row r="365">
      <c r="A365" s="110" t="s">
        <v>784</v>
      </c>
      <c r="B365" s="110" t="s">
        <v>356</v>
      </c>
      <c r="C365" s="110" t="s">
        <v>786</v>
      </c>
      <c r="D365" s="110" t="s">
        <v>787</v>
      </c>
      <c r="E365" s="110" t="s">
        <v>788</v>
      </c>
      <c r="F365" s="110" t="s">
        <v>793</v>
      </c>
      <c r="G365" s="110" t="s">
        <v>790</v>
      </c>
      <c r="H365" s="114">
        <v>2019.0</v>
      </c>
      <c r="I365" s="114">
        <v>0.055698428</v>
      </c>
      <c r="J365" s="114">
        <v>0.074732</v>
      </c>
      <c r="K365" s="114">
        <v>0.042270295</v>
      </c>
    </row>
    <row r="366">
      <c r="A366" s="110" t="s">
        <v>784</v>
      </c>
      <c r="B366" s="110" t="s">
        <v>356</v>
      </c>
      <c r="C366" s="110" t="s">
        <v>786</v>
      </c>
      <c r="D366" s="110" t="s">
        <v>787</v>
      </c>
      <c r="E366" s="110" t="s">
        <v>788</v>
      </c>
      <c r="F366" s="110" t="s">
        <v>794</v>
      </c>
      <c r="G366" s="110" t="s">
        <v>790</v>
      </c>
      <c r="H366" s="114">
        <v>2019.0</v>
      </c>
      <c r="I366" s="114">
        <v>0.002800168</v>
      </c>
      <c r="J366" s="114">
        <v>0.006059</v>
      </c>
      <c r="K366" s="114">
        <v>0.001115491</v>
      </c>
    </row>
    <row r="367">
      <c r="A367" s="110" t="s">
        <v>784</v>
      </c>
      <c r="B367" s="110" t="s">
        <v>356</v>
      </c>
      <c r="C367" s="110" t="s">
        <v>786</v>
      </c>
      <c r="D367" s="110" t="s">
        <v>787</v>
      </c>
      <c r="E367" s="110" t="s">
        <v>788</v>
      </c>
      <c r="F367" s="110" t="s">
        <v>795</v>
      </c>
      <c r="G367" s="110" t="s">
        <v>790</v>
      </c>
      <c r="H367" s="114">
        <v>2019.0</v>
      </c>
      <c r="I367" s="114">
        <v>0.025157631</v>
      </c>
      <c r="J367" s="114">
        <v>0.03224</v>
      </c>
      <c r="K367" s="114">
        <v>0.018677474</v>
      </c>
    </row>
    <row r="368">
      <c r="A368" s="110" t="s">
        <v>784</v>
      </c>
      <c r="B368" s="110" t="s">
        <v>349</v>
      </c>
      <c r="C368" s="110" t="s">
        <v>786</v>
      </c>
      <c r="D368" s="110" t="s">
        <v>787</v>
      </c>
      <c r="E368" s="110" t="s">
        <v>788</v>
      </c>
      <c r="F368" s="110" t="s">
        <v>789</v>
      </c>
      <c r="G368" s="110" t="s">
        <v>790</v>
      </c>
      <c r="H368" s="114">
        <v>2019.0</v>
      </c>
      <c r="I368" s="114">
        <v>0.137385227</v>
      </c>
      <c r="J368" s="114">
        <v>0.151348</v>
      </c>
      <c r="K368" s="114">
        <v>0.12290171</v>
      </c>
    </row>
    <row r="369">
      <c r="A369" s="110" t="s">
        <v>784</v>
      </c>
      <c r="B369" s="110" t="s">
        <v>349</v>
      </c>
      <c r="C369" s="110" t="s">
        <v>786</v>
      </c>
      <c r="D369" s="110" t="s">
        <v>787</v>
      </c>
      <c r="E369" s="110" t="s">
        <v>788</v>
      </c>
      <c r="F369" s="110" t="s">
        <v>791</v>
      </c>
      <c r="G369" s="110" t="s">
        <v>790</v>
      </c>
      <c r="H369" s="114">
        <v>2019.0</v>
      </c>
      <c r="I369" s="114">
        <v>0.039254153</v>
      </c>
      <c r="J369" s="114">
        <v>0.047253</v>
      </c>
      <c r="K369" s="114">
        <v>0.031710431</v>
      </c>
    </row>
    <row r="370">
      <c r="A370" s="110" t="s">
        <v>784</v>
      </c>
      <c r="B370" s="110" t="s">
        <v>349</v>
      </c>
      <c r="C370" s="110" t="s">
        <v>786</v>
      </c>
      <c r="D370" s="110" t="s">
        <v>787</v>
      </c>
      <c r="E370" s="110" t="s">
        <v>788</v>
      </c>
      <c r="F370" s="110" t="s">
        <v>792</v>
      </c>
      <c r="G370" s="110" t="s">
        <v>790</v>
      </c>
      <c r="H370" s="114">
        <v>2019.0</v>
      </c>
      <c r="I370" s="114">
        <v>0.00905664</v>
      </c>
      <c r="J370" s="114">
        <v>0.01059</v>
      </c>
      <c r="K370" s="114">
        <v>0.007640176</v>
      </c>
    </row>
    <row r="371">
      <c r="A371" s="110" t="s">
        <v>784</v>
      </c>
      <c r="B371" s="110" t="s">
        <v>349</v>
      </c>
      <c r="C371" s="110" t="s">
        <v>786</v>
      </c>
      <c r="D371" s="110" t="s">
        <v>787</v>
      </c>
      <c r="E371" s="110" t="s">
        <v>788</v>
      </c>
      <c r="F371" s="110" t="s">
        <v>793</v>
      </c>
      <c r="G371" s="110" t="s">
        <v>790</v>
      </c>
      <c r="H371" s="114">
        <v>2019.0</v>
      </c>
      <c r="I371" s="114">
        <v>0.080958916</v>
      </c>
      <c r="J371" s="114">
        <v>0.098722</v>
      </c>
      <c r="K371" s="114">
        <v>0.066639841</v>
      </c>
    </row>
    <row r="372">
      <c r="A372" s="110" t="s">
        <v>784</v>
      </c>
      <c r="B372" s="110" t="s">
        <v>349</v>
      </c>
      <c r="C372" s="110" t="s">
        <v>786</v>
      </c>
      <c r="D372" s="110" t="s">
        <v>787</v>
      </c>
      <c r="E372" s="110" t="s">
        <v>788</v>
      </c>
      <c r="F372" s="110" t="s">
        <v>794</v>
      </c>
      <c r="G372" s="110" t="s">
        <v>790</v>
      </c>
      <c r="H372" s="114">
        <v>2019.0</v>
      </c>
      <c r="I372" s="114">
        <v>0.011375317</v>
      </c>
      <c r="J372" s="114">
        <v>0.020684</v>
      </c>
      <c r="K372" s="114">
        <v>0.005579507</v>
      </c>
    </row>
    <row r="373">
      <c r="A373" s="110" t="s">
        <v>784</v>
      </c>
      <c r="B373" s="110" t="s">
        <v>349</v>
      </c>
      <c r="C373" s="110" t="s">
        <v>786</v>
      </c>
      <c r="D373" s="110" t="s">
        <v>787</v>
      </c>
      <c r="E373" s="110" t="s">
        <v>788</v>
      </c>
      <c r="F373" s="110" t="s">
        <v>795</v>
      </c>
      <c r="G373" s="110" t="s">
        <v>790</v>
      </c>
      <c r="H373" s="114">
        <v>2019.0</v>
      </c>
      <c r="I373" s="114">
        <v>0.003003741</v>
      </c>
      <c r="J373" s="114">
        <v>0.00354</v>
      </c>
      <c r="K373" s="114">
        <v>0.002338173</v>
      </c>
    </row>
    <row r="374">
      <c r="A374" s="110" t="s">
        <v>784</v>
      </c>
      <c r="B374" s="110" t="s">
        <v>387</v>
      </c>
      <c r="C374" s="110" t="s">
        <v>786</v>
      </c>
      <c r="D374" s="110" t="s">
        <v>787</v>
      </c>
      <c r="E374" s="110" t="s">
        <v>788</v>
      </c>
      <c r="F374" s="110" t="s">
        <v>789</v>
      </c>
      <c r="G374" s="110" t="s">
        <v>790</v>
      </c>
      <c r="H374" s="114">
        <v>2019.0</v>
      </c>
      <c r="I374" s="114">
        <v>0.118184637</v>
      </c>
      <c r="J374" s="114">
        <v>0.130218</v>
      </c>
      <c r="K374" s="114">
        <v>0.105861912</v>
      </c>
    </row>
    <row r="375">
      <c r="A375" s="110" t="s">
        <v>784</v>
      </c>
      <c r="B375" s="110" t="s">
        <v>387</v>
      </c>
      <c r="C375" s="110" t="s">
        <v>786</v>
      </c>
      <c r="D375" s="110" t="s">
        <v>787</v>
      </c>
      <c r="E375" s="110" t="s">
        <v>788</v>
      </c>
      <c r="F375" s="110" t="s">
        <v>791</v>
      </c>
      <c r="G375" s="110" t="s">
        <v>790</v>
      </c>
      <c r="H375" s="114">
        <v>2019.0</v>
      </c>
      <c r="I375" s="114">
        <v>0.07819555</v>
      </c>
      <c r="J375" s="114">
        <v>0.090598</v>
      </c>
      <c r="K375" s="114">
        <v>0.066802696</v>
      </c>
    </row>
    <row r="376">
      <c r="A376" s="110" t="s">
        <v>784</v>
      </c>
      <c r="B376" s="110" t="s">
        <v>387</v>
      </c>
      <c r="C376" s="110" t="s">
        <v>786</v>
      </c>
      <c r="D376" s="110" t="s">
        <v>787</v>
      </c>
      <c r="E376" s="110" t="s">
        <v>788</v>
      </c>
      <c r="F376" s="110" t="s">
        <v>792</v>
      </c>
      <c r="G376" s="110" t="s">
        <v>790</v>
      </c>
      <c r="H376" s="114">
        <v>2019.0</v>
      </c>
      <c r="I376" s="114">
        <v>0.024248342</v>
      </c>
      <c r="J376" s="114">
        <v>0.028043</v>
      </c>
      <c r="K376" s="114">
        <v>0.020763155</v>
      </c>
    </row>
    <row r="377">
      <c r="A377" s="110" t="s">
        <v>784</v>
      </c>
      <c r="B377" s="110" t="s">
        <v>387</v>
      </c>
      <c r="C377" s="110" t="s">
        <v>786</v>
      </c>
      <c r="D377" s="110" t="s">
        <v>787</v>
      </c>
      <c r="E377" s="110" t="s">
        <v>788</v>
      </c>
      <c r="F377" s="110" t="s">
        <v>793</v>
      </c>
      <c r="G377" s="110" t="s">
        <v>790</v>
      </c>
      <c r="H377" s="114">
        <v>2019.0</v>
      </c>
      <c r="I377" s="114">
        <v>0.115318476</v>
      </c>
      <c r="J377" s="114">
        <v>0.140419</v>
      </c>
      <c r="K377" s="114">
        <v>0.094525594</v>
      </c>
    </row>
    <row r="378">
      <c r="A378" s="110" t="s">
        <v>784</v>
      </c>
      <c r="B378" s="110" t="s">
        <v>387</v>
      </c>
      <c r="C378" s="110" t="s">
        <v>786</v>
      </c>
      <c r="D378" s="110" t="s">
        <v>787</v>
      </c>
      <c r="E378" s="110" t="s">
        <v>788</v>
      </c>
      <c r="F378" s="110" t="s">
        <v>794</v>
      </c>
      <c r="G378" s="110" t="s">
        <v>790</v>
      </c>
      <c r="H378" s="114">
        <v>2019.0</v>
      </c>
      <c r="I378" s="114">
        <v>0.008092959</v>
      </c>
      <c r="J378" s="114">
        <v>0.015365</v>
      </c>
      <c r="K378" s="114">
        <v>0.004009855</v>
      </c>
    </row>
    <row r="379">
      <c r="A379" s="110" t="s">
        <v>784</v>
      </c>
      <c r="B379" s="110" t="s">
        <v>387</v>
      </c>
      <c r="C379" s="110" t="s">
        <v>786</v>
      </c>
      <c r="D379" s="110" t="s">
        <v>787</v>
      </c>
      <c r="E379" s="110" t="s">
        <v>788</v>
      </c>
      <c r="F379" s="110" t="s">
        <v>795</v>
      </c>
      <c r="G379" s="110" t="s">
        <v>790</v>
      </c>
      <c r="H379" s="114">
        <v>2019.0</v>
      </c>
      <c r="I379" s="114">
        <v>0.006396382</v>
      </c>
      <c r="J379" s="114">
        <v>0.007322</v>
      </c>
      <c r="K379" s="114">
        <v>0.005707222</v>
      </c>
    </row>
    <row r="380">
      <c r="A380" s="110" t="s">
        <v>784</v>
      </c>
      <c r="B380" s="110" t="s">
        <v>426</v>
      </c>
      <c r="C380" s="110" t="s">
        <v>786</v>
      </c>
      <c r="D380" s="110" t="s">
        <v>787</v>
      </c>
      <c r="E380" s="110" t="s">
        <v>788</v>
      </c>
      <c r="F380" s="110" t="s">
        <v>789</v>
      </c>
      <c r="G380" s="110" t="s">
        <v>790</v>
      </c>
      <c r="H380" s="114">
        <v>2019.0</v>
      </c>
      <c r="I380" s="114">
        <v>0.035684697</v>
      </c>
      <c r="J380" s="114">
        <v>0.040835</v>
      </c>
      <c r="K380" s="114">
        <v>0.030972952</v>
      </c>
    </row>
    <row r="381">
      <c r="A381" s="110" t="s">
        <v>784</v>
      </c>
      <c r="B381" s="110" t="s">
        <v>426</v>
      </c>
      <c r="C381" s="110" t="s">
        <v>786</v>
      </c>
      <c r="D381" s="110" t="s">
        <v>787</v>
      </c>
      <c r="E381" s="110" t="s">
        <v>788</v>
      </c>
      <c r="F381" s="110" t="s">
        <v>791</v>
      </c>
      <c r="G381" s="110" t="s">
        <v>790</v>
      </c>
      <c r="H381" s="114">
        <v>2019.0</v>
      </c>
      <c r="I381" s="114">
        <v>0.040683866</v>
      </c>
      <c r="J381" s="114">
        <v>0.046755</v>
      </c>
      <c r="K381" s="114">
        <v>0.034761425</v>
      </c>
    </row>
    <row r="382">
      <c r="A382" s="110" t="s">
        <v>784</v>
      </c>
      <c r="B382" s="110" t="s">
        <v>426</v>
      </c>
      <c r="C382" s="110" t="s">
        <v>786</v>
      </c>
      <c r="D382" s="110" t="s">
        <v>787</v>
      </c>
      <c r="E382" s="110" t="s">
        <v>788</v>
      </c>
      <c r="F382" s="110" t="s">
        <v>792</v>
      </c>
      <c r="G382" s="110" t="s">
        <v>790</v>
      </c>
      <c r="H382" s="114">
        <v>2019.0</v>
      </c>
      <c r="I382" s="114">
        <v>0.006188891</v>
      </c>
      <c r="J382" s="114">
        <v>0.007579</v>
      </c>
      <c r="K382" s="114">
        <v>0.005017219</v>
      </c>
    </row>
    <row r="383">
      <c r="A383" s="110" t="s">
        <v>784</v>
      </c>
      <c r="B383" s="110" t="s">
        <v>426</v>
      </c>
      <c r="C383" s="110" t="s">
        <v>786</v>
      </c>
      <c r="D383" s="110" t="s">
        <v>787</v>
      </c>
      <c r="E383" s="110" t="s">
        <v>788</v>
      </c>
      <c r="F383" s="110" t="s">
        <v>793</v>
      </c>
      <c r="G383" s="110" t="s">
        <v>790</v>
      </c>
      <c r="H383" s="114">
        <v>2019.0</v>
      </c>
      <c r="I383" s="114">
        <v>0.058566314</v>
      </c>
      <c r="J383" s="114">
        <v>0.074333</v>
      </c>
      <c r="K383" s="114">
        <v>0.046694843</v>
      </c>
    </row>
    <row r="384">
      <c r="A384" s="110" t="s">
        <v>784</v>
      </c>
      <c r="B384" s="110" t="s">
        <v>426</v>
      </c>
      <c r="C384" s="110" t="s">
        <v>786</v>
      </c>
      <c r="D384" s="110" t="s">
        <v>787</v>
      </c>
      <c r="E384" s="110" t="s">
        <v>788</v>
      </c>
      <c r="F384" s="110" t="s">
        <v>794</v>
      </c>
      <c r="G384" s="110" t="s">
        <v>790</v>
      </c>
      <c r="H384" s="114">
        <v>2019.0</v>
      </c>
      <c r="I384" s="114">
        <v>0.002469199</v>
      </c>
      <c r="J384" s="114">
        <v>0.004984</v>
      </c>
      <c r="K384" s="114">
        <v>0.001036319</v>
      </c>
    </row>
    <row r="385">
      <c r="A385" s="110" t="s">
        <v>784</v>
      </c>
      <c r="B385" s="110" t="s">
        <v>426</v>
      </c>
      <c r="C385" s="110" t="s">
        <v>786</v>
      </c>
      <c r="D385" s="110" t="s">
        <v>787</v>
      </c>
      <c r="E385" s="110" t="s">
        <v>788</v>
      </c>
      <c r="F385" s="110" t="s">
        <v>795</v>
      </c>
      <c r="G385" s="110" t="s">
        <v>790</v>
      </c>
      <c r="H385" s="114">
        <v>2019.0</v>
      </c>
      <c r="I385" s="114">
        <v>0.03558814</v>
      </c>
      <c r="J385" s="114">
        <v>0.041067</v>
      </c>
      <c r="K385" s="114">
        <v>0.030880581</v>
      </c>
    </row>
    <row r="386">
      <c r="A386" s="110" t="s">
        <v>784</v>
      </c>
      <c r="B386" s="110" t="s">
        <v>354</v>
      </c>
      <c r="C386" s="110" t="s">
        <v>786</v>
      </c>
      <c r="D386" s="110" t="s">
        <v>787</v>
      </c>
      <c r="E386" s="110" t="s">
        <v>788</v>
      </c>
      <c r="F386" s="110" t="s">
        <v>789</v>
      </c>
      <c r="G386" s="110" t="s">
        <v>790</v>
      </c>
      <c r="H386" s="114">
        <v>2019.0</v>
      </c>
      <c r="I386" s="114">
        <v>0.032649443</v>
      </c>
      <c r="J386" s="114">
        <v>0.037767</v>
      </c>
      <c r="K386" s="114">
        <v>0.028203727</v>
      </c>
    </row>
    <row r="387">
      <c r="A387" s="110" t="s">
        <v>784</v>
      </c>
      <c r="B387" s="110" t="s">
        <v>354</v>
      </c>
      <c r="C387" s="110" t="s">
        <v>786</v>
      </c>
      <c r="D387" s="110" t="s">
        <v>787</v>
      </c>
      <c r="E387" s="110" t="s">
        <v>788</v>
      </c>
      <c r="F387" s="110" t="s">
        <v>791</v>
      </c>
      <c r="G387" s="110" t="s">
        <v>790</v>
      </c>
      <c r="H387" s="114">
        <v>2019.0</v>
      </c>
      <c r="I387" s="114">
        <v>0.038871035</v>
      </c>
      <c r="J387" s="114">
        <v>0.046023</v>
      </c>
      <c r="K387" s="114">
        <v>0.031691278</v>
      </c>
    </row>
    <row r="388">
      <c r="A388" s="110" t="s">
        <v>784</v>
      </c>
      <c r="B388" s="110" t="s">
        <v>354</v>
      </c>
      <c r="C388" s="110" t="s">
        <v>786</v>
      </c>
      <c r="D388" s="110" t="s">
        <v>787</v>
      </c>
      <c r="E388" s="110" t="s">
        <v>788</v>
      </c>
      <c r="F388" s="110" t="s">
        <v>792</v>
      </c>
      <c r="G388" s="110" t="s">
        <v>790</v>
      </c>
      <c r="H388" s="114">
        <v>2019.0</v>
      </c>
      <c r="I388" s="114">
        <v>0.006873807</v>
      </c>
      <c r="J388" s="114">
        <v>0.008548</v>
      </c>
      <c r="K388" s="114">
        <v>0.0053948</v>
      </c>
    </row>
    <row r="389">
      <c r="A389" s="110" t="s">
        <v>784</v>
      </c>
      <c r="B389" s="110" t="s">
        <v>354</v>
      </c>
      <c r="C389" s="110" t="s">
        <v>786</v>
      </c>
      <c r="D389" s="110" t="s">
        <v>787</v>
      </c>
      <c r="E389" s="110" t="s">
        <v>788</v>
      </c>
      <c r="F389" s="110" t="s">
        <v>793</v>
      </c>
      <c r="G389" s="110" t="s">
        <v>790</v>
      </c>
      <c r="H389" s="114">
        <v>2019.0</v>
      </c>
      <c r="I389" s="114">
        <v>0.055716217</v>
      </c>
      <c r="J389" s="114">
        <v>0.072037</v>
      </c>
      <c r="K389" s="114">
        <v>0.043532714</v>
      </c>
    </row>
    <row r="390">
      <c r="A390" s="110" t="s">
        <v>784</v>
      </c>
      <c r="B390" s="110" t="s">
        <v>354</v>
      </c>
      <c r="C390" s="110" t="s">
        <v>786</v>
      </c>
      <c r="D390" s="110" t="s">
        <v>787</v>
      </c>
      <c r="E390" s="110" t="s">
        <v>788</v>
      </c>
      <c r="F390" s="110" t="s">
        <v>794</v>
      </c>
      <c r="G390" s="110" t="s">
        <v>790</v>
      </c>
      <c r="H390" s="114">
        <v>2019.0</v>
      </c>
      <c r="I390" s="114">
        <v>0.005090375</v>
      </c>
      <c r="J390" s="114">
        <v>0.00947</v>
      </c>
      <c r="K390" s="114">
        <v>0.002355446</v>
      </c>
    </row>
    <row r="391">
      <c r="A391" s="110" t="s">
        <v>784</v>
      </c>
      <c r="B391" s="110" t="s">
        <v>354</v>
      </c>
      <c r="C391" s="110" t="s">
        <v>786</v>
      </c>
      <c r="D391" s="110" t="s">
        <v>787</v>
      </c>
      <c r="E391" s="110" t="s">
        <v>788</v>
      </c>
      <c r="F391" s="110" t="s">
        <v>795</v>
      </c>
      <c r="G391" s="110" t="s">
        <v>790</v>
      </c>
      <c r="H391" s="114">
        <v>2019.0</v>
      </c>
      <c r="I391" s="114">
        <v>0.021456007</v>
      </c>
      <c r="J391" s="114">
        <v>0.024194</v>
      </c>
      <c r="K391" s="114">
        <v>0.018983453</v>
      </c>
    </row>
    <row r="392">
      <c r="A392" s="110" t="s">
        <v>784</v>
      </c>
      <c r="B392" s="110" t="s">
        <v>806</v>
      </c>
      <c r="C392" s="110" t="s">
        <v>786</v>
      </c>
      <c r="D392" s="110" t="s">
        <v>787</v>
      </c>
      <c r="E392" s="110" t="s">
        <v>788</v>
      </c>
      <c r="F392" s="110" t="s">
        <v>789</v>
      </c>
      <c r="G392" s="110" t="s">
        <v>790</v>
      </c>
      <c r="H392" s="114">
        <v>2019.0</v>
      </c>
      <c r="I392" s="114">
        <v>0.119528043</v>
      </c>
      <c r="J392" s="114">
        <v>0.13829</v>
      </c>
      <c r="K392" s="114">
        <v>0.103521278</v>
      </c>
    </row>
    <row r="393">
      <c r="A393" s="110" t="s">
        <v>784</v>
      </c>
      <c r="B393" s="110" t="s">
        <v>806</v>
      </c>
      <c r="C393" s="110" t="s">
        <v>786</v>
      </c>
      <c r="D393" s="110" t="s">
        <v>787</v>
      </c>
      <c r="E393" s="110" t="s">
        <v>788</v>
      </c>
      <c r="F393" s="110" t="s">
        <v>791</v>
      </c>
      <c r="G393" s="110" t="s">
        <v>790</v>
      </c>
      <c r="H393" s="114">
        <v>2019.0</v>
      </c>
      <c r="I393" s="114">
        <v>0.00610733</v>
      </c>
      <c r="J393" s="114">
        <v>0.008357</v>
      </c>
      <c r="K393" s="114">
        <v>0.004195736</v>
      </c>
    </row>
    <row r="394">
      <c r="A394" s="110" t="s">
        <v>784</v>
      </c>
      <c r="B394" s="110" t="s">
        <v>806</v>
      </c>
      <c r="C394" s="110" t="s">
        <v>786</v>
      </c>
      <c r="D394" s="110" t="s">
        <v>787</v>
      </c>
      <c r="E394" s="110" t="s">
        <v>788</v>
      </c>
      <c r="F394" s="110" t="s">
        <v>792</v>
      </c>
      <c r="G394" s="110" t="s">
        <v>790</v>
      </c>
      <c r="H394" s="114">
        <v>2019.0</v>
      </c>
      <c r="I394" s="114">
        <v>0.00630812</v>
      </c>
      <c r="J394" s="114">
        <v>0.007735</v>
      </c>
      <c r="K394" s="114">
        <v>0.005118863</v>
      </c>
    </row>
    <row r="395">
      <c r="A395" s="110" t="s">
        <v>784</v>
      </c>
      <c r="B395" s="110" t="s">
        <v>806</v>
      </c>
      <c r="C395" s="110" t="s">
        <v>786</v>
      </c>
      <c r="D395" s="110" t="s">
        <v>787</v>
      </c>
      <c r="E395" s="110" t="s">
        <v>788</v>
      </c>
      <c r="F395" s="110" t="s">
        <v>793</v>
      </c>
      <c r="G395" s="110" t="s">
        <v>790</v>
      </c>
      <c r="H395" s="114">
        <v>2019.0</v>
      </c>
      <c r="I395" s="114">
        <v>0.12327189</v>
      </c>
      <c r="J395" s="114">
        <v>0.149983</v>
      </c>
      <c r="K395" s="114">
        <v>0.09750829</v>
      </c>
    </row>
    <row r="396">
      <c r="A396" s="110" t="s">
        <v>784</v>
      </c>
      <c r="B396" s="110" t="s">
        <v>806</v>
      </c>
      <c r="C396" s="110" t="s">
        <v>786</v>
      </c>
      <c r="D396" s="110" t="s">
        <v>787</v>
      </c>
      <c r="E396" s="110" t="s">
        <v>788</v>
      </c>
      <c r="F396" s="110" t="s">
        <v>794</v>
      </c>
      <c r="G396" s="110" t="s">
        <v>790</v>
      </c>
      <c r="H396" s="114">
        <v>2019.0</v>
      </c>
      <c r="I396" s="114">
        <v>0.023962416</v>
      </c>
      <c r="J396" s="114">
        <v>0.04027</v>
      </c>
      <c r="K396" s="114">
        <v>0.012356904</v>
      </c>
    </row>
    <row r="397">
      <c r="A397" s="110" t="s">
        <v>784</v>
      </c>
      <c r="B397" s="110" t="s">
        <v>806</v>
      </c>
      <c r="C397" s="110" t="s">
        <v>786</v>
      </c>
      <c r="D397" s="110" t="s">
        <v>787</v>
      </c>
      <c r="E397" s="110" t="s">
        <v>788</v>
      </c>
      <c r="F397" s="110" t="s">
        <v>795</v>
      </c>
      <c r="G397" s="110" t="s">
        <v>790</v>
      </c>
      <c r="H397" s="114">
        <v>2019.0</v>
      </c>
      <c r="I397" s="114">
        <v>0.001406874</v>
      </c>
      <c r="J397" s="114">
        <v>0.001731</v>
      </c>
      <c r="K397" s="114">
        <v>0.001177277</v>
      </c>
    </row>
    <row r="398">
      <c r="A398" s="110" t="s">
        <v>784</v>
      </c>
      <c r="B398" s="110" t="s">
        <v>807</v>
      </c>
      <c r="C398" s="110" t="s">
        <v>786</v>
      </c>
      <c r="D398" s="110" t="s">
        <v>787</v>
      </c>
      <c r="E398" s="110" t="s">
        <v>788</v>
      </c>
      <c r="F398" s="110" t="s">
        <v>789</v>
      </c>
      <c r="G398" s="110" t="s">
        <v>790</v>
      </c>
      <c r="H398" s="114">
        <v>2019.0</v>
      </c>
      <c r="I398" s="114">
        <v>0.124060248</v>
      </c>
      <c r="J398" s="114">
        <v>0.136262</v>
      </c>
      <c r="K398" s="114">
        <v>0.110917839</v>
      </c>
    </row>
    <row r="399">
      <c r="A399" s="110" t="s">
        <v>784</v>
      </c>
      <c r="B399" s="110" t="s">
        <v>807</v>
      </c>
      <c r="C399" s="110" t="s">
        <v>786</v>
      </c>
      <c r="D399" s="110" t="s">
        <v>787</v>
      </c>
      <c r="E399" s="110" t="s">
        <v>788</v>
      </c>
      <c r="F399" s="110" t="s">
        <v>791</v>
      </c>
      <c r="G399" s="110" t="s">
        <v>790</v>
      </c>
      <c r="H399" s="114">
        <v>2019.0</v>
      </c>
      <c r="I399" s="114">
        <v>0.073431238</v>
      </c>
      <c r="J399" s="114">
        <v>0.086823</v>
      </c>
      <c r="K399" s="114">
        <v>0.06003552</v>
      </c>
    </row>
    <row r="400">
      <c r="A400" s="110" t="s">
        <v>784</v>
      </c>
      <c r="B400" s="110" t="s">
        <v>807</v>
      </c>
      <c r="C400" s="110" t="s">
        <v>786</v>
      </c>
      <c r="D400" s="110" t="s">
        <v>787</v>
      </c>
      <c r="E400" s="110" t="s">
        <v>788</v>
      </c>
      <c r="F400" s="110" t="s">
        <v>792</v>
      </c>
      <c r="G400" s="110" t="s">
        <v>790</v>
      </c>
      <c r="H400" s="114">
        <v>2019.0</v>
      </c>
      <c r="I400" s="114">
        <v>0.021093264</v>
      </c>
      <c r="J400" s="114">
        <v>0.02523</v>
      </c>
      <c r="K400" s="114">
        <v>0.017790633</v>
      </c>
    </row>
    <row r="401">
      <c r="A401" s="110" t="s">
        <v>784</v>
      </c>
      <c r="B401" s="110" t="s">
        <v>807</v>
      </c>
      <c r="C401" s="110" t="s">
        <v>786</v>
      </c>
      <c r="D401" s="110" t="s">
        <v>787</v>
      </c>
      <c r="E401" s="110" t="s">
        <v>788</v>
      </c>
      <c r="F401" s="110" t="s">
        <v>793</v>
      </c>
      <c r="G401" s="110" t="s">
        <v>790</v>
      </c>
      <c r="H401" s="114">
        <v>2019.0</v>
      </c>
      <c r="I401" s="114">
        <v>0.097142529</v>
      </c>
      <c r="J401" s="114">
        <v>0.125466</v>
      </c>
      <c r="K401" s="114">
        <v>0.073109966</v>
      </c>
    </row>
    <row r="402">
      <c r="A402" s="110" t="s">
        <v>784</v>
      </c>
      <c r="B402" s="110" t="s">
        <v>807</v>
      </c>
      <c r="C402" s="110" t="s">
        <v>786</v>
      </c>
      <c r="D402" s="110" t="s">
        <v>787</v>
      </c>
      <c r="E402" s="110" t="s">
        <v>788</v>
      </c>
      <c r="F402" s="110" t="s">
        <v>794</v>
      </c>
      <c r="G402" s="110" t="s">
        <v>790</v>
      </c>
      <c r="H402" s="114">
        <v>2019.0</v>
      </c>
      <c r="I402" s="114">
        <v>0.003830518</v>
      </c>
      <c r="J402" s="114">
        <v>0.008136</v>
      </c>
      <c r="K402" s="114">
        <v>0.001719503</v>
      </c>
    </row>
    <row r="403">
      <c r="A403" s="110" t="s">
        <v>784</v>
      </c>
      <c r="B403" s="110" t="s">
        <v>807</v>
      </c>
      <c r="C403" s="110" t="s">
        <v>786</v>
      </c>
      <c r="D403" s="110" t="s">
        <v>787</v>
      </c>
      <c r="E403" s="110" t="s">
        <v>788</v>
      </c>
      <c r="F403" s="110" t="s">
        <v>795</v>
      </c>
      <c r="G403" s="110" t="s">
        <v>790</v>
      </c>
      <c r="H403" s="114">
        <v>2019.0</v>
      </c>
      <c r="I403" s="114">
        <v>0.012452695</v>
      </c>
      <c r="J403" s="114">
        <v>0.014749</v>
      </c>
      <c r="K403" s="114">
        <v>0.010055298</v>
      </c>
    </row>
    <row r="404">
      <c r="A404" s="110" t="s">
        <v>784</v>
      </c>
      <c r="B404" s="110" t="s">
        <v>449</v>
      </c>
      <c r="C404" s="110" t="s">
        <v>786</v>
      </c>
      <c r="D404" s="110" t="s">
        <v>787</v>
      </c>
      <c r="E404" s="110" t="s">
        <v>788</v>
      </c>
      <c r="F404" s="110" t="s">
        <v>789</v>
      </c>
      <c r="G404" s="110" t="s">
        <v>790</v>
      </c>
      <c r="H404" s="114">
        <v>2019.0</v>
      </c>
      <c r="I404" s="114">
        <v>0.07072156</v>
      </c>
      <c r="J404" s="114">
        <v>0.0792</v>
      </c>
      <c r="K404" s="114">
        <v>0.060894883</v>
      </c>
    </row>
    <row r="405">
      <c r="A405" s="110" t="s">
        <v>784</v>
      </c>
      <c r="B405" s="110" t="s">
        <v>449</v>
      </c>
      <c r="C405" s="110" t="s">
        <v>786</v>
      </c>
      <c r="D405" s="110" t="s">
        <v>787</v>
      </c>
      <c r="E405" s="110" t="s">
        <v>788</v>
      </c>
      <c r="F405" s="110" t="s">
        <v>791</v>
      </c>
      <c r="G405" s="110" t="s">
        <v>790</v>
      </c>
      <c r="H405" s="114">
        <v>2019.0</v>
      </c>
      <c r="I405" s="114">
        <v>0.047495713</v>
      </c>
      <c r="J405" s="114">
        <v>0.056688</v>
      </c>
      <c r="K405" s="114">
        <v>0.038702714</v>
      </c>
    </row>
    <row r="406">
      <c r="A406" s="110" t="s">
        <v>784</v>
      </c>
      <c r="B406" s="110" t="s">
        <v>449</v>
      </c>
      <c r="C406" s="110" t="s">
        <v>786</v>
      </c>
      <c r="D406" s="110" t="s">
        <v>787</v>
      </c>
      <c r="E406" s="110" t="s">
        <v>788</v>
      </c>
      <c r="F406" s="110" t="s">
        <v>792</v>
      </c>
      <c r="G406" s="110" t="s">
        <v>790</v>
      </c>
      <c r="H406" s="114">
        <v>2019.0</v>
      </c>
      <c r="I406" s="114">
        <v>0.005712387</v>
      </c>
      <c r="J406" s="114">
        <v>0.007104</v>
      </c>
      <c r="K406" s="114">
        <v>0.004396462</v>
      </c>
    </row>
    <row r="407">
      <c r="A407" s="110" t="s">
        <v>784</v>
      </c>
      <c r="B407" s="110" t="s">
        <v>449</v>
      </c>
      <c r="C407" s="110" t="s">
        <v>786</v>
      </c>
      <c r="D407" s="110" t="s">
        <v>787</v>
      </c>
      <c r="E407" s="110" t="s">
        <v>788</v>
      </c>
      <c r="F407" s="110" t="s">
        <v>793</v>
      </c>
      <c r="G407" s="110" t="s">
        <v>790</v>
      </c>
      <c r="H407" s="114">
        <v>2019.0</v>
      </c>
      <c r="I407" s="114">
        <v>0.087923981</v>
      </c>
      <c r="J407" s="114">
        <v>0.114085</v>
      </c>
      <c r="K407" s="114">
        <v>0.066282976</v>
      </c>
    </row>
    <row r="408">
      <c r="A408" s="110" t="s">
        <v>784</v>
      </c>
      <c r="B408" s="110" t="s">
        <v>449</v>
      </c>
      <c r="C408" s="110" t="s">
        <v>786</v>
      </c>
      <c r="D408" s="110" t="s">
        <v>787</v>
      </c>
      <c r="E408" s="110" t="s">
        <v>788</v>
      </c>
      <c r="F408" s="110" t="s">
        <v>794</v>
      </c>
      <c r="G408" s="110" t="s">
        <v>790</v>
      </c>
      <c r="H408" s="114">
        <v>2019.0</v>
      </c>
      <c r="I408" s="114">
        <v>0.00646659</v>
      </c>
      <c r="J408" s="114">
        <v>0.012958</v>
      </c>
      <c r="K408" s="114">
        <v>0.002937852</v>
      </c>
    </row>
    <row r="409">
      <c r="A409" s="110" t="s">
        <v>784</v>
      </c>
      <c r="B409" s="110" t="s">
        <v>449</v>
      </c>
      <c r="C409" s="110" t="s">
        <v>786</v>
      </c>
      <c r="D409" s="110" t="s">
        <v>787</v>
      </c>
      <c r="E409" s="110" t="s">
        <v>788</v>
      </c>
      <c r="F409" s="110" t="s">
        <v>795</v>
      </c>
      <c r="G409" s="110" t="s">
        <v>790</v>
      </c>
      <c r="H409" s="114">
        <v>2019.0</v>
      </c>
      <c r="I409" s="114">
        <v>0.003404254</v>
      </c>
      <c r="J409" s="114">
        <v>0.004116</v>
      </c>
      <c r="K409" s="114">
        <v>0.002722718</v>
      </c>
    </row>
    <row r="410">
      <c r="A410" s="110" t="s">
        <v>784</v>
      </c>
      <c r="B410" s="110" t="s">
        <v>337</v>
      </c>
      <c r="C410" s="110" t="s">
        <v>786</v>
      </c>
      <c r="D410" s="110" t="s">
        <v>787</v>
      </c>
      <c r="E410" s="110" t="s">
        <v>788</v>
      </c>
      <c r="F410" s="110" t="s">
        <v>789</v>
      </c>
      <c r="G410" s="110" t="s">
        <v>790</v>
      </c>
      <c r="H410" s="114">
        <v>2019.0</v>
      </c>
      <c r="I410" s="114">
        <v>0.123959221</v>
      </c>
      <c r="J410" s="114">
        <v>0.136132</v>
      </c>
      <c r="K410" s="114">
        <v>0.110148567</v>
      </c>
    </row>
    <row r="411">
      <c r="A411" s="110" t="s">
        <v>784</v>
      </c>
      <c r="B411" s="110" t="s">
        <v>337</v>
      </c>
      <c r="C411" s="110" t="s">
        <v>786</v>
      </c>
      <c r="D411" s="110" t="s">
        <v>787</v>
      </c>
      <c r="E411" s="110" t="s">
        <v>788</v>
      </c>
      <c r="F411" s="110" t="s">
        <v>791</v>
      </c>
      <c r="G411" s="110" t="s">
        <v>790</v>
      </c>
      <c r="H411" s="114">
        <v>2019.0</v>
      </c>
      <c r="I411" s="114">
        <v>0.047813684</v>
      </c>
      <c r="J411" s="114">
        <v>0.055125</v>
      </c>
      <c r="K411" s="114">
        <v>0.041014411</v>
      </c>
    </row>
    <row r="412">
      <c r="A412" s="110" t="s">
        <v>784</v>
      </c>
      <c r="B412" s="110" t="s">
        <v>337</v>
      </c>
      <c r="C412" s="110" t="s">
        <v>786</v>
      </c>
      <c r="D412" s="110" t="s">
        <v>787</v>
      </c>
      <c r="E412" s="110" t="s">
        <v>788</v>
      </c>
      <c r="F412" s="110" t="s">
        <v>792</v>
      </c>
      <c r="G412" s="110" t="s">
        <v>790</v>
      </c>
      <c r="H412" s="114">
        <v>2019.0</v>
      </c>
      <c r="I412" s="114">
        <v>0.03496267</v>
      </c>
      <c r="J412" s="114">
        <v>0.039416</v>
      </c>
      <c r="K412" s="114">
        <v>0.030344674</v>
      </c>
    </row>
    <row r="413">
      <c r="A413" s="110" t="s">
        <v>784</v>
      </c>
      <c r="B413" s="110" t="s">
        <v>337</v>
      </c>
      <c r="C413" s="110" t="s">
        <v>786</v>
      </c>
      <c r="D413" s="110" t="s">
        <v>787</v>
      </c>
      <c r="E413" s="110" t="s">
        <v>788</v>
      </c>
      <c r="F413" s="110" t="s">
        <v>793</v>
      </c>
      <c r="G413" s="110" t="s">
        <v>790</v>
      </c>
      <c r="H413" s="114">
        <v>2019.0</v>
      </c>
      <c r="I413" s="114">
        <v>0.067804398</v>
      </c>
      <c r="J413" s="114">
        <v>0.082465</v>
      </c>
      <c r="K413" s="114">
        <v>0.055839964</v>
      </c>
    </row>
    <row r="414">
      <c r="A414" s="110" t="s">
        <v>784</v>
      </c>
      <c r="B414" s="110" t="s">
        <v>337</v>
      </c>
      <c r="C414" s="110" t="s">
        <v>786</v>
      </c>
      <c r="D414" s="110" t="s">
        <v>787</v>
      </c>
      <c r="E414" s="110" t="s">
        <v>788</v>
      </c>
      <c r="F414" s="110" t="s">
        <v>794</v>
      </c>
      <c r="G414" s="110" t="s">
        <v>790</v>
      </c>
      <c r="H414" s="114">
        <v>2019.0</v>
      </c>
      <c r="I414" s="114">
        <v>0.008940262</v>
      </c>
      <c r="J414" s="114">
        <v>0.015545</v>
      </c>
      <c r="K414" s="114">
        <v>0.004592932</v>
      </c>
    </row>
    <row r="415">
      <c r="A415" s="110" t="s">
        <v>784</v>
      </c>
      <c r="B415" s="110" t="s">
        <v>337</v>
      </c>
      <c r="C415" s="110" t="s">
        <v>786</v>
      </c>
      <c r="D415" s="110" t="s">
        <v>787</v>
      </c>
      <c r="E415" s="110" t="s">
        <v>788</v>
      </c>
      <c r="F415" s="110" t="s">
        <v>795</v>
      </c>
      <c r="G415" s="110" t="s">
        <v>790</v>
      </c>
      <c r="H415" s="114">
        <v>2019.0</v>
      </c>
      <c r="I415" s="114">
        <v>0.003973645</v>
      </c>
      <c r="J415" s="114">
        <v>0.004519</v>
      </c>
      <c r="K415" s="114">
        <v>0.003479127</v>
      </c>
    </row>
    <row r="416">
      <c r="A416" s="110" t="s">
        <v>784</v>
      </c>
      <c r="B416" s="110" t="s">
        <v>370</v>
      </c>
      <c r="C416" s="110" t="s">
        <v>786</v>
      </c>
      <c r="D416" s="110" t="s">
        <v>787</v>
      </c>
      <c r="E416" s="110" t="s">
        <v>788</v>
      </c>
      <c r="F416" s="110" t="s">
        <v>789</v>
      </c>
      <c r="G416" s="110" t="s">
        <v>790</v>
      </c>
      <c r="H416" s="114">
        <v>2019.0</v>
      </c>
      <c r="I416" s="114">
        <v>0.054328283</v>
      </c>
      <c r="J416" s="114">
        <v>0.060776</v>
      </c>
      <c r="K416" s="114">
        <v>0.048042544</v>
      </c>
    </row>
    <row r="417">
      <c r="A417" s="110" t="s">
        <v>784</v>
      </c>
      <c r="B417" s="110" t="s">
        <v>370</v>
      </c>
      <c r="C417" s="110" t="s">
        <v>786</v>
      </c>
      <c r="D417" s="110" t="s">
        <v>787</v>
      </c>
      <c r="E417" s="110" t="s">
        <v>788</v>
      </c>
      <c r="F417" s="110" t="s">
        <v>791</v>
      </c>
      <c r="G417" s="110" t="s">
        <v>790</v>
      </c>
      <c r="H417" s="114">
        <v>2019.0</v>
      </c>
      <c r="I417" s="114">
        <v>0.06437769</v>
      </c>
      <c r="J417" s="114">
        <v>0.073905</v>
      </c>
      <c r="K417" s="114">
        <v>0.054769562</v>
      </c>
    </row>
    <row r="418">
      <c r="A418" s="110" t="s">
        <v>784</v>
      </c>
      <c r="B418" s="110" t="s">
        <v>370</v>
      </c>
      <c r="C418" s="110" t="s">
        <v>786</v>
      </c>
      <c r="D418" s="110" t="s">
        <v>787</v>
      </c>
      <c r="E418" s="110" t="s">
        <v>788</v>
      </c>
      <c r="F418" s="110" t="s">
        <v>792</v>
      </c>
      <c r="G418" s="110" t="s">
        <v>790</v>
      </c>
      <c r="H418" s="114">
        <v>2019.0</v>
      </c>
      <c r="I418" s="114">
        <v>0.005682885</v>
      </c>
      <c r="J418" s="114">
        <v>0.007114</v>
      </c>
      <c r="K418" s="114">
        <v>0.004549839</v>
      </c>
    </row>
    <row r="419">
      <c r="A419" s="110" t="s">
        <v>784</v>
      </c>
      <c r="B419" s="110" t="s">
        <v>370</v>
      </c>
      <c r="C419" s="110" t="s">
        <v>786</v>
      </c>
      <c r="D419" s="110" t="s">
        <v>787</v>
      </c>
      <c r="E419" s="110" t="s">
        <v>788</v>
      </c>
      <c r="F419" s="110" t="s">
        <v>793</v>
      </c>
      <c r="G419" s="110" t="s">
        <v>790</v>
      </c>
      <c r="H419" s="114">
        <v>2019.0</v>
      </c>
      <c r="I419" s="114">
        <v>0.077384169</v>
      </c>
      <c r="J419" s="114">
        <v>0.096596</v>
      </c>
      <c r="K419" s="114">
        <v>0.063493541</v>
      </c>
    </row>
    <row r="420">
      <c r="A420" s="110" t="s">
        <v>784</v>
      </c>
      <c r="B420" s="110" t="s">
        <v>370</v>
      </c>
      <c r="C420" s="110" t="s">
        <v>786</v>
      </c>
      <c r="D420" s="110" t="s">
        <v>787</v>
      </c>
      <c r="E420" s="110" t="s">
        <v>788</v>
      </c>
      <c r="F420" s="110" t="s">
        <v>794</v>
      </c>
      <c r="G420" s="110" t="s">
        <v>790</v>
      </c>
      <c r="H420" s="114">
        <v>2019.0</v>
      </c>
      <c r="I420" s="114">
        <v>0.014097115</v>
      </c>
      <c r="J420" s="114">
        <v>0.024604</v>
      </c>
      <c r="K420" s="114">
        <v>0.007435947</v>
      </c>
    </row>
    <row r="421">
      <c r="A421" s="110" t="s">
        <v>784</v>
      </c>
      <c r="B421" s="110" t="s">
        <v>370</v>
      </c>
      <c r="C421" s="110" t="s">
        <v>786</v>
      </c>
      <c r="D421" s="110" t="s">
        <v>787</v>
      </c>
      <c r="E421" s="110" t="s">
        <v>788</v>
      </c>
      <c r="F421" s="110" t="s">
        <v>795</v>
      </c>
      <c r="G421" s="110" t="s">
        <v>790</v>
      </c>
      <c r="H421" s="114">
        <v>2019.0</v>
      </c>
      <c r="I421" s="114">
        <v>0.032582194</v>
      </c>
      <c r="J421" s="114">
        <v>0.037435</v>
      </c>
      <c r="K421" s="114">
        <v>0.028431911</v>
      </c>
    </row>
    <row r="422">
      <c r="A422" s="110" t="s">
        <v>784</v>
      </c>
      <c r="B422" s="110" t="s">
        <v>313</v>
      </c>
      <c r="C422" s="110" t="s">
        <v>786</v>
      </c>
      <c r="D422" s="110" t="s">
        <v>787</v>
      </c>
      <c r="E422" s="110" t="s">
        <v>788</v>
      </c>
      <c r="F422" s="110" t="s">
        <v>789</v>
      </c>
      <c r="G422" s="110" t="s">
        <v>790</v>
      </c>
      <c r="H422" s="114">
        <v>2019.0</v>
      </c>
      <c r="I422" s="114">
        <v>0.151493933</v>
      </c>
      <c r="J422" s="114">
        <v>0.170991</v>
      </c>
      <c r="K422" s="114">
        <v>0.131519221</v>
      </c>
    </row>
    <row r="423">
      <c r="A423" s="110" t="s">
        <v>784</v>
      </c>
      <c r="B423" s="110" t="s">
        <v>313</v>
      </c>
      <c r="C423" s="110" t="s">
        <v>786</v>
      </c>
      <c r="D423" s="110" t="s">
        <v>787</v>
      </c>
      <c r="E423" s="110" t="s">
        <v>788</v>
      </c>
      <c r="F423" s="110" t="s">
        <v>791</v>
      </c>
      <c r="G423" s="110" t="s">
        <v>790</v>
      </c>
      <c r="H423" s="114">
        <v>2019.0</v>
      </c>
      <c r="I423" s="114">
        <v>0.034234464</v>
      </c>
      <c r="J423" s="114">
        <v>0.042341</v>
      </c>
      <c r="K423" s="114">
        <v>0.02700182</v>
      </c>
    </row>
    <row r="424">
      <c r="A424" s="110" t="s">
        <v>784</v>
      </c>
      <c r="B424" s="110" t="s">
        <v>313</v>
      </c>
      <c r="C424" s="110" t="s">
        <v>786</v>
      </c>
      <c r="D424" s="110" t="s">
        <v>787</v>
      </c>
      <c r="E424" s="110" t="s">
        <v>788</v>
      </c>
      <c r="F424" s="110" t="s">
        <v>792</v>
      </c>
      <c r="G424" s="110" t="s">
        <v>790</v>
      </c>
      <c r="H424" s="114">
        <v>2019.0</v>
      </c>
      <c r="I424" s="114">
        <v>0.007339979</v>
      </c>
      <c r="J424" s="114">
        <v>0.008755</v>
      </c>
      <c r="K424" s="114">
        <v>0.006058397</v>
      </c>
    </row>
    <row r="425">
      <c r="A425" s="110" t="s">
        <v>784</v>
      </c>
      <c r="B425" s="110" t="s">
        <v>313</v>
      </c>
      <c r="C425" s="110" t="s">
        <v>786</v>
      </c>
      <c r="D425" s="110" t="s">
        <v>787</v>
      </c>
      <c r="E425" s="110" t="s">
        <v>788</v>
      </c>
      <c r="F425" s="110" t="s">
        <v>793</v>
      </c>
      <c r="G425" s="110" t="s">
        <v>790</v>
      </c>
      <c r="H425" s="114">
        <v>2019.0</v>
      </c>
      <c r="I425" s="114">
        <v>0.137587563</v>
      </c>
      <c r="J425" s="114">
        <v>0.175814</v>
      </c>
      <c r="K425" s="114">
        <v>0.104159849</v>
      </c>
    </row>
    <row r="426">
      <c r="A426" s="110" t="s">
        <v>784</v>
      </c>
      <c r="B426" s="110" t="s">
        <v>313</v>
      </c>
      <c r="C426" s="110" t="s">
        <v>786</v>
      </c>
      <c r="D426" s="110" t="s">
        <v>787</v>
      </c>
      <c r="E426" s="110" t="s">
        <v>788</v>
      </c>
      <c r="F426" s="110" t="s">
        <v>794</v>
      </c>
      <c r="G426" s="110" t="s">
        <v>790</v>
      </c>
      <c r="H426" s="114">
        <v>2019.0</v>
      </c>
      <c r="I426" s="114">
        <v>0.006352843</v>
      </c>
      <c r="J426" s="114">
        <v>0.012775</v>
      </c>
      <c r="K426" s="114">
        <v>0.002963646</v>
      </c>
    </row>
    <row r="427">
      <c r="A427" s="110" t="s">
        <v>784</v>
      </c>
      <c r="B427" s="110" t="s">
        <v>313</v>
      </c>
      <c r="C427" s="110" t="s">
        <v>786</v>
      </c>
      <c r="D427" s="110" t="s">
        <v>787</v>
      </c>
      <c r="E427" s="110" t="s">
        <v>788</v>
      </c>
      <c r="F427" s="110" t="s">
        <v>795</v>
      </c>
      <c r="G427" s="110" t="s">
        <v>790</v>
      </c>
      <c r="H427" s="114">
        <v>2019.0</v>
      </c>
      <c r="I427" s="114">
        <v>0.002803692</v>
      </c>
      <c r="J427" s="114">
        <v>0.003493</v>
      </c>
      <c r="K427" s="114">
        <v>0.00223706</v>
      </c>
    </row>
    <row r="428">
      <c r="A428" s="110" t="s">
        <v>784</v>
      </c>
      <c r="B428" s="110" t="s">
        <v>808</v>
      </c>
      <c r="C428" s="110" t="s">
        <v>786</v>
      </c>
      <c r="D428" s="110" t="s">
        <v>787</v>
      </c>
      <c r="E428" s="110" t="s">
        <v>788</v>
      </c>
      <c r="F428" s="110" t="s">
        <v>789</v>
      </c>
      <c r="G428" s="110" t="s">
        <v>790</v>
      </c>
      <c r="H428" s="114">
        <v>2019.0</v>
      </c>
      <c r="I428" s="114">
        <v>0.113316397</v>
      </c>
      <c r="J428" s="114">
        <v>0.128982</v>
      </c>
      <c r="K428" s="114">
        <v>0.098340148</v>
      </c>
    </row>
    <row r="429">
      <c r="A429" s="110" t="s">
        <v>784</v>
      </c>
      <c r="B429" s="110" t="s">
        <v>808</v>
      </c>
      <c r="C429" s="110" t="s">
        <v>786</v>
      </c>
      <c r="D429" s="110" t="s">
        <v>787</v>
      </c>
      <c r="E429" s="110" t="s">
        <v>788</v>
      </c>
      <c r="F429" s="110" t="s">
        <v>791</v>
      </c>
      <c r="G429" s="110" t="s">
        <v>790</v>
      </c>
      <c r="H429" s="114">
        <v>2019.0</v>
      </c>
      <c r="I429" s="114">
        <v>0.022669827</v>
      </c>
      <c r="J429" s="114">
        <v>0.03831</v>
      </c>
      <c r="K429" s="114">
        <v>0.011059589</v>
      </c>
    </row>
    <row r="430">
      <c r="A430" s="110" t="s">
        <v>784</v>
      </c>
      <c r="B430" s="110" t="s">
        <v>808</v>
      </c>
      <c r="C430" s="110" t="s">
        <v>786</v>
      </c>
      <c r="D430" s="110" t="s">
        <v>787</v>
      </c>
      <c r="E430" s="110" t="s">
        <v>788</v>
      </c>
      <c r="F430" s="110" t="s">
        <v>792</v>
      </c>
      <c r="G430" s="110" t="s">
        <v>790</v>
      </c>
      <c r="H430" s="114">
        <v>2019.0</v>
      </c>
      <c r="I430" s="114">
        <v>0.009566908</v>
      </c>
      <c r="J430" s="114">
        <v>0.013345</v>
      </c>
      <c r="K430" s="114">
        <v>0.006899461</v>
      </c>
    </row>
    <row r="431">
      <c r="A431" s="110" t="s">
        <v>784</v>
      </c>
      <c r="B431" s="110" t="s">
        <v>808</v>
      </c>
      <c r="C431" s="110" t="s">
        <v>786</v>
      </c>
      <c r="D431" s="110" t="s">
        <v>787</v>
      </c>
      <c r="E431" s="110" t="s">
        <v>788</v>
      </c>
      <c r="F431" s="110" t="s">
        <v>793</v>
      </c>
      <c r="G431" s="110" t="s">
        <v>790</v>
      </c>
      <c r="H431" s="114">
        <v>2019.0</v>
      </c>
      <c r="I431" s="114">
        <v>0.121478007</v>
      </c>
      <c r="J431" s="114">
        <v>0.149808</v>
      </c>
      <c r="K431" s="114">
        <v>0.096111656</v>
      </c>
    </row>
    <row r="432">
      <c r="A432" s="110" t="s">
        <v>784</v>
      </c>
      <c r="B432" s="110" t="s">
        <v>808</v>
      </c>
      <c r="C432" s="110" t="s">
        <v>786</v>
      </c>
      <c r="D432" s="110" t="s">
        <v>787</v>
      </c>
      <c r="E432" s="110" t="s">
        <v>788</v>
      </c>
      <c r="F432" s="110" t="s">
        <v>794</v>
      </c>
      <c r="G432" s="110" t="s">
        <v>790</v>
      </c>
      <c r="H432" s="114">
        <v>2019.0</v>
      </c>
      <c r="I432" s="114">
        <v>0.014120925</v>
      </c>
      <c r="J432" s="114">
        <v>0.026087</v>
      </c>
      <c r="K432" s="114">
        <v>0.006602126</v>
      </c>
    </row>
    <row r="433">
      <c r="A433" s="110" t="s">
        <v>784</v>
      </c>
      <c r="B433" s="110" t="s">
        <v>808</v>
      </c>
      <c r="C433" s="110" t="s">
        <v>786</v>
      </c>
      <c r="D433" s="110" t="s">
        <v>787</v>
      </c>
      <c r="E433" s="110" t="s">
        <v>788</v>
      </c>
      <c r="F433" s="110" t="s">
        <v>795</v>
      </c>
      <c r="G433" s="110" t="s">
        <v>790</v>
      </c>
      <c r="H433" s="114">
        <v>2019.0</v>
      </c>
      <c r="I433" s="114">
        <v>0.015972404</v>
      </c>
      <c r="J433" s="114">
        <v>0.066464</v>
      </c>
      <c r="K433" s="114">
        <v>0.005899639</v>
      </c>
    </row>
    <row r="434">
      <c r="A434" s="110" t="s">
        <v>784</v>
      </c>
      <c r="B434" s="110" t="s">
        <v>431</v>
      </c>
      <c r="C434" s="110" t="s">
        <v>786</v>
      </c>
      <c r="D434" s="110" t="s">
        <v>787</v>
      </c>
      <c r="E434" s="110" t="s">
        <v>788</v>
      </c>
      <c r="F434" s="110" t="s">
        <v>789</v>
      </c>
      <c r="G434" s="110" t="s">
        <v>790</v>
      </c>
      <c r="H434" s="114">
        <v>2019.0</v>
      </c>
      <c r="I434" s="114">
        <v>0.105629044</v>
      </c>
      <c r="J434" s="114">
        <v>0.115092</v>
      </c>
      <c r="K434" s="114">
        <v>0.096274014</v>
      </c>
    </row>
    <row r="435">
      <c r="A435" s="110" t="s">
        <v>784</v>
      </c>
      <c r="B435" s="110" t="s">
        <v>431</v>
      </c>
      <c r="C435" s="110" t="s">
        <v>786</v>
      </c>
      <c r="D435" s="110" t="s">
        <v>787</v>
      </c>
      <c r="E435" s="110" t="s">
        <v>788</v>
      </c>
      <c r="F435" s="110" t="s">
        <v>791</v>
      </c>
      <c r="G435" s="110" t="s">
        <v>790</v>
      </c>
      <c r="H435" s="114">
        <v>2019.0</v>
      </c>
      <c r="I435" s="114">
        <v>0.062282612</v>
      </c>
      <c r="J435" s="114">
        <v>0.070366</v>
      </c>
      <c r="K435" s="114">
        <v>0.054999296</v>
      </c>
    </row>
    <row r="436">
      <c r="A436" s="110" t="s">
        <v>784</v>
      </c>
      <c r="B436" s="110" t="s">
        <v>431</v>
      </c>
      <c r="C436" s="110" t="s">
        <v>786</v>
      </c>
      <c r="D436" s="110" t="s">
        <v>787</v>
      </c>
      <c r="E436" s="110" t="s">
        <v>788</v>
      </c>
      <c r="F436" s="110" t="s">
        <v>792</v>
      </c>
      <c r="G436" s="110" t="s">
        <v>790</v>
      </c>
      <c r="H436" s="114">
        <v>2019.0</v>
      </c>
      <c r="I436" s="114">
        <v>0.009229552</v>
      </c>
      <c r="J436" s="114">
        <v>0.010812</v>
      </c>
      <c r="K436" s="114">
        <v>0.007764179</v>
      </c>
    </row>
    <row r="437">
      <c r="A437" s="110" t="s">
        <v>784</v>
      </c>
      <c r="B437" s="110" t="s">
        <v>431</v>
      </c>
      <c r="C437" s="110" t="s">
        <v>786</v>
      </c>
      <c r="D437" s="110" t="s">
        <v>787</v>
      </c>
      <c r="E437" s="110" t="s">
        <v>788</v>
      </c>
      <c r="F437" s="110" t="s">
        <v>793</v>
      </c>
      <c r="G437" s="110" t="s">
        <v>790</v>
      </c>
      <c r="H437" s="114">
        <v>2019.0</v>
      </c>
      <c r="I437" s="114">
        <v>0.073100279</v>
      </c>
      <c r="J437" s="114">
        <v>0.088546</v>
      </c>
      <c r="K437" s="114">
        <v>0.06172186</v>
      </c>
    </row>
    <row r="438">
      <c r="A438" s="110" t="s">
        <v>784</v>
      </c>
      <c r="B438" s="110" t="s">
        <v>431</v>
      </c>
      <c r="C438" s="110" t="s">
        <v>786</v>
      </c>
      <c r="D438" s="110" t="s">
        <v>787</v>
      </c>
      <c r="E438" s="110" t="s">
        <v>788</v>
      </c>
      <c r="F438" s="110" t="s">
        <v>794</v>
      </c>
      <c r="G438" s="110" t="s">
        <v>790</v>
      </c>
      <c r="H438" s="114">
        <v>2019.0</v>
      </c>
      <c r="I438" s="114">
        <v>0.016809444</v>
      </c>
      <c r="J438" s="114">
        <v>0.026104</v>
      </c>
      <c r="K438" s="114">
        <v>0.010123073</v>
      </c>
    </row>
    <row r="439">
      <c r="A439" s="110" t="s">
        <v>784</v>
      </c>
      <c r="B439" s="110" t="s">
        <v>431</v>
      </c>
      <c r="C439" s="110" t="s">
        <v>786</v>
      </c>
      <c r="D439" s="110" t="s">
        <v>787</v>
      </c>
      <c r="E439" s="110" t="s">
        <v>788</v>
      </c>
      <c r="F439" s="110" t="s">
        <v>795</v>
      </c>
      <c r="G439" s="110" t="s">
        <v>790</v>
      </c>
      <c r="H439" s="114">
        <v>2019.0</v>
      </c>
      <c r="I439" s="114">
        <v>0.008911901</v>
      </c>
      <c r="J439" s="114">
        <v>0.009949</v>
      </c>
      <c r="K439" s="114">
        <v>0.007996551</v>
      </c>
    </row>
    <row r="440">
      <c r="A440" s="110" t="s">
        <v>784</v>
      </c>
      <c r="B440" s="110" t="s">
        <v>360</v>
      </c>
      <c r="C440" s="110" t="s">
        <v>786</v>
      </c>
      <c r="D440" s="110" t="s">
        <v>787</v>
      </c>
      <c r="E440" s="110" t="s">
        <v>788</v>
      </c>
      <c r="F440" s="110" t="s">
        <v>789</v>
      </c>
      <c r="G440" s="110" t="s">
        <v>790</v>
      </c>
      <c r="H440" s="114">
        <v>2019.0</v>
      </c>
      <c r="I440" s="114">
        <v>0.103524935</v>
      </c>
      <c r="J440" s="114">
        <v>0.113405</v>
      </c>
      <c r="K440" s="114">
        <v>0.093668176</v>
      </c>
    </row>
    <row r="441">
      <c r="A441" s="110" t="s">
        <v>784</v>
      </c>
      <c r="B441" s="110" t="s">
        <v>360</v>
      </c>
      <c r="C441" s="110" t="s">
        <v>786</v>
      </c>
      <c r="D441" s="110" t="s">
        <v>787</v>
      </c>
      <c r="E441" s="110" t="s">
        <v>788</v>
      </c>
      <c r="F441" s="110" t="s">
        <v>791</v>
      </c>
      <c r="G441" s="110" t="s">
        <v>790</v>
      </c>
      <c r="H441" s="114">
        <v>2019.0</v>
      </c>
      <c r="I441" s="114">
        <v>0.061074997</v>
      </c>
      <c r="J441" s="114">
        <v>0.0709</v>
      </c>
      <c r="K441" s="114">
        <v>0.051838554</v>
      </c>
    </row>
    <row r="442">
      <c r="A442" s="110" t="s">
        <v>784</v>
      </c>
      <c r="B442" s="110" t="s">
        <v>360</v>
      </c>
      <c r="C442" s="110" t="s">
        <v>786</v>
      </c>
      <c r="D442" s="110" t="s">
        <v>787</v>
      </c>
      <c r="E442" s="110" t="s">
        <v>788</v>
      </c>
      <c r="F442" s="110" t="s">
        <v>792</v>
      </c>
      <c r="G442" s="110" t="s">
        <v>790</v>
      </c>
      <c r="H442" s="114">
        <v>2019.0</v>
      </c>
      <c r="I442" s="114">
        <v>0.019759418</v>
      </c>
      <c r="J442" s="114">
        <v>0.022437</v>
      </c>
      <c r="K442" s="114">
        <v>0.017234662</v>
      </c>
    </row>
    <row r="443">
      <c r="A443" s="110" t="s">
        <v>784</v>
      </c>
      <c r="B443" s="110" t="s">
        <v>360</v>
      </c>
      <c r="C443" s="110" t="s">
        <v>786</v>
      </c>
      <c r="D443" s="110" t="s">
        <v>787</v>
      </c>
      <c r="E443" s="110" t="s">
        <v>788</v>
      </c>
      <c r="F443" s="110" t="s">
        <v>793</v>
      </c>
      <c r="G443" s="110" t="s">
        <v>790</v>
      </c>
      <c r="H443" s="114">
        <v>2019.0</v>
      </c>
      <c r="I443" s="114">
        <v>0.097222826</v>
      </c>
      <c r="J443" s="114">
        <v>0.116852</v>
      </c>
      <c r="K443" s="114">
        <v>0.081138471</v>
      </c>
    </row>
    <row r="444">
      <c r="A444" s="110" t="s">
        <v>784</v>
      </c>
      <c r="B444" s="110" t="s">
        <v>360</v>
      </c>
      <c r="C444" s="110" t="s">
        <v>786</v>
      </c>
      <c r="D444" s="110" t="s">
        <v>787</v>
      </c>
      <c r="E444" s="110" t="s">
        <v>788</v>
      </c>
      <c r="F444" s="110" t="s">
        <v>794</v>
      </c>
      <c r="G444" s="110" t="s">
        <v>790</v>
      </c>
      <c r="H444" s="114">
        <v>2019.0</v>
      </c>
      <c r="I444" s="114">
        <v>0.013767939</v>
      </c>
      <c r="J444" s="114">
        <v>0.024658</v>
      </c>
      <c r="K444" s="114">
        <v>0.006721655</v>
      </c>
    </row>
    <row r="445">
      <c r="A445" s="110" t="s">
        <v>784</v>
      </c>
      <c r="B445" s="110" t="s">
        <v>360</v>
      </c>
      <c r="C445" s="110" t="s">
        <v>786</v>
      </c>
      <c r="D445" s="110" t="s">
        <v>787</v>
      </c>
      <c r="E445" s="110" t="s">
        <v>788</v>
      </c>
      <c r="F445" s="110" t="s">
        <v>795</v>
      </c>
      <c r="G445" s="110" t="s">
        <v>790</v>
      </c>
      <c r="H445" s="114">
        <v>2019.0</v>
      </c>
      <c r="I445" s="114">
        <v>0.001774632</v>
      </c>
      <c r="J445" s="114">
        <v>0.002062</v>
      </c>
      <c r="K445" s="114">
        <v>0.001459054</v>
      </c>
    </row>
    <row r="446">
      <c r="A446" s="110" t="s">
        <v>784</v>
      </c>
      <c r="B446" s="110" t="s">
        <v>410</v>
      </c>
      <c r="C446" s="110" t="s">
        <v>786</v>
      </c>
      <c r="D446" s="110" t="s">
        <v>787</v>
      </c>
      <c r="E446" s="110" t="s">
        <v>788</v>
      </c>
      <c r="F446" s="110" t="s">
        <v>789</v>
      </c>
      <c r="G446" s="110" t="s">
        <v>790</v>
      </c>
      <c r="H446" s="114">
        <v>2019.0</v>
      </c>
      <c r="I446" s="114">
        <v>0.113453105</v>
      </c>
      <c r="J446" s="114">
        <v>0.125409</v>
      </c>
      <c r="K446" s="114">
        <v>0.100927491</v>
      </c>
    </row>
    <row r="447">
      <c r="A447" s="110" t="s">
        <v>784</v>
      </c>
      <c r="B447" s="110" t="s">
        <v>410</v>
      </c>
      <c r="C447" s="110" t="s">
        <v>786</v>
      </c>
      <c r="D447" s="110" t="s">
        <v>787</v>
      </c>
      <c r="E447" s="110" t="s">
        <v>788</v>
      </c>
      <c r="F447" s="110" t="s">
        <v>791</v>
      </c>
      <c r="G447" s="110" t="s">
        <v>790</v>
      </c>
      <c r="H447" s="114">
        <v>2019.0</v>
      </c>
      <c r="I447" s="114">
        <v>0.121126564</v>
      </c>
      <c r="J447" s="114">
        <v>0.137517</v>
      </c>
      <c r="K447" s="114">
        <v>0.102250344</v>
      </c>
    </row>
    <row r="448">
      <c r="A448" s="110" t="s">
        <v>784</v>
      </c>
      <c r="B448" s="110" t="s">
        <v>410</v>
      </c>
      <c r="C448" s="110" t="s">
        <v>786</v>
      </c>
      <c r="D448" s="110" t="s">
        <v>787</v>
      </c>
      <c r="E448" s="110" t="s">
        <v>788</v>
      </c>
      <c r="F448" s="110" t="s">
        <v>792</v>
      </c>
      <c r="G448" s="110" t="s">
        <v>790</v>
      </c>
      <c r="H448" s="114">
        <v>2019.0</v>
      </c>
      <c r="I448" s="114">
        <v>0.015235065</v>
      </c>
      <c r="J448" s="114">
        <v>0.020862</v>
      </c>
      <c r="K448" s="114">
        <v>0.010695497</v>
      </c>
    </row>
    <row r="449">
      <c r="A449" s="110" t="s">
        <v>784</v>
      </c>
      <c r="B449" s="110" t="s">
        <v>410</v>
      </c>
      <c r="C449" s="110" t="s">
        <v>786</v>
      </c>
      <c r="D449" s="110" t="s">
        <v>787</v>
      </c>
      <c r="E449" s="110" t="s">
        <v>788</v>
      </c>
      <c r="F449" s="110" t="s">
        <v>793</v>
      </c>
      <c r="G449" s="110" t="s">
        <v>790</v>
      </c>
      <c r="H449" s="114">
        <v>2019.0</v>
      </c>
      <c r="I449" s="114">
        <v>0.137758349</v>
      </c>
      <c r="J449" s="114">
        <v>0.162703</v>
      </c>
      <c r="K449" s="114">
        <v>0.117290765</v>
      </c>
    </row>
    <row r="450">
      <c r="A450" s="110" t="s">
        <v>784</v>
      </c>
      <c r="B450" s="110" t="s">
        <v>410</v>
      </c>
      <c r="C450" s="110" t="s">
        <v>786</v>
      </c>
      <c r="D450" s="110" t="s">
        <v>787</v>
      </c>
      <c r="E450" s="110" t="s">
        <v>788</v>
      </c>
      <c r="F450" s="110" t="s">
        <v>794</v>
      </c>
      <c r="G450" s="110" t="s">
        <v>790</v>
      </c>
      <c r="H450" s="114">
        <v>2019.0</v>
      </c>
      <c r="I450" s="114">
        <v>0.002843467</v>
      </c>
      <c r="J450" s="114">
        <v>0.006517</v>
      </c>
      <c r="K450" s="114">
        <v>0.001139477</v>
      </c>
    </row>
    <row r="451">
      <c r="A451" s="110" t="s">
        <v>784</v>
      </c>
      <c r="B451" s="110" t="s">
        <v>410</v>
      </c>
      <c r="C451" s="110" t="s">
        <v>786</v>
      </c>
      <c r="D451" s="110" t="s">
        <v>787</v>
      </c>
      <c r="E451" s="110" t="s">
        <v>788</v>
      </c>
      <c r="F451" s="110" t="s">
        <v>795</v>
      </c>
      <c r="G451" s="110" t="s">
        <v>790</v>
      </c>
      <c r="H451" s="114">
        <v>2019.0</v>
      </c>
      <c r="I451" s="114">
        <v>0.005870434</v>
      </c>
      <c r="J451" s="114">
        <v>0.007552</v>
      </c>
      <c r="K451" s="114">
        <v>0.004903726</v>
      </c>
    </row>
    <row r="452">
      <c r="A452" s="110" t="s">
        <v>784</v>
      </c>
      <c r="B452" s="110" t="s">
        <v>809</v>
      </c>
      <c r="C452" s="110" t="s">
        <v>786</v>
      </c>
      <c r="D452" s="110" t="s">
        <v>787</v>
      </c>
      <c r="E452" s="110" t="s">
        <v>788</v>
      </c>
      <c r="F452" s="110" t="s">
        <v>789</v>
      </c>
      <c r="G452" s="110" t="s">
        <v>790</v>
      </c>
      <c r="H452" s="114">
        <v>2019.0</v>
      </c>
      <c r="I452" s="114">
        <v>0.074914394</v>
      </c>
      <c r="J452" s="114">
        <v>0.082923</v>
      </c>
      <c r="K452" s="114">
        <v>0.066623265</v>
      </c>
    </row>
    <row r="453">
      <c r="A453" s="110" t="s">
        <v>784</v>
      </c>
      <c r="B453" s="110" t="s">
        <v>809</v>
      </c>
      <c r="C453" s="110" t="s">
        <v>786</v>
      </c>
      <c r="D453" s="110" t="s">
        <v>787</v>
      </c>
      <c r="E453" s="110" t="s">
        <v>788</v>
      </c>
      <c r="F453" s="110" t="s">
        <v>791</v>
      </c>
      <c r="G453" s="110" t="s">
        <v>790</v>
      </c>
      <c r="H453" s="114">
        <v>2019.0</v>
      </c>
      <c r="I453" s="114">
        <v>0.007065105</v>
      </c>
      <c r="J453" s="114">
        <v>0.008741</v>
      </c>
      <c r="K453" s="114">
        <v>0.005716708</v>
      </c>
    </row>
    <row r="454">
      <c r="A454" s="110" t="s">
        <v>784</v>
      </c>
      <c r="B454" s="110" t="s">
        <v>809</v>
      </c>
      <c r="C454" s="110" t="s">
        <v>786</v>
      </c>
      <c r="D454" s="110" t="s">
        <v>787</v>
      </c>
      <c r="E454" s="110" t="s">
        <v>788</v>
      </c>
      <c r="F454" s="110" t="s">
        <v>792</v>
      </c>
      <c r="G454" s="110" t="s">
        <v>790</v>
      </c>
      <c r="H454" s="114">
        <v>2019.0</v>
      </c>
      <c r="I454" s="114">
        <v>0.022442907</v>
      </c>
      <c r="J454" s="114">
        <v>0.025797</v>
      </c>
      <c r="K454" s="114">
        <v>0.019341285</v>
      </c>
    </row>
    <row r="455">
      <c r="A455" s="110" t="s">
        <v>784</v>
      </c>
      <c r="B455" s="110" t="s">
        <v>809</v>
      </c>
      <c r="C455" s="110" t="s">
        <v>786</v>
      </c>
      <c r="D455" s="110" t="s">
        <v>787</v>
      </c>
      <c r="E455" s="110" t="s">
        <v>788</v>
      </c>
      <c r="F455" s="110" t="s">
        <v>793</v>
      </c>
      <c r="G455" s="110" t="s">
        <v>790</v>
      </c>
      <c r="H455" s="114">
        <v>2019.0</v>
      </c>
      <c r="I455" s="114">
        <v>0.074559915</v>
      </c>
      <c r="J455" s="114">
        <v>0.0891</v>
      </c>
      <c r="K455" s="114">
        <v>0.060891055</v>
      </c>
    </row>
    <row r="456">
      <c r="A456" s="110" t="s">
        <v>784</v>
      </c>
      <c r="B456" s="110" t="s">
        <v>809</v>
      </c>
      <c r="C456" s="110" t="s">
        <v>786</v>
      </c>
      <c r="D456" s="110" t="s">
        <v>787</v>
      </c>
      <c r="E456" s="110" t="s">
        <v>788</v>
      </c>
      <c r="F456" s="110" t="s">
        <v>794</v>
      </c>
      <c r="G456" s="110" t="s">
        <v>790</v>
      </c>
      <c r="H456" s="114">
        <v>2019.0</v>
      </c>
      <c r="I456" s="114">
        <v>0.015090736</v>
      </c>
      <c r="J456" s="114">
        <v>0.025338</v>
      </c>
      <c r="K456" s="114">
        <v>0.008287735</v>
      </c>
    </row>
    <row r="457">
      <c r="A457" s="110" t="s">
        <v>784</v>
      </c>
      <c r="B457" s="110" t="s">
        <v>809</v>
      </c>
      <c r="C457" s="110" t="s">
        <v>786</v>
      </c>
      <c r="D457" s="110" t="s">
        <v>787</v>
      </c>
      <c r="E457" s="110" t="s">
        <v>788</v>
      </c>
      <c r="F457" s="110" t="s">
        <v>795</v>
      </c>
      <c r="G457" s="110" t="s">
        <v>790</v>
      </c>
      <c r="H457" s="114">
        <v>2019.0</v>
      </c>
      <c r="I457" s="114">
        <v>0.002573387</v>
      </c>
      <c r="J457" s="114">
        <v>0.003195</v>
      </c>
      <c r="K457" s="114">
        <v>0.002037818</v>
      </c>
    </row>
    <row r="458">
      <c r="A458" s="110" t="s">
        <v>784</v>
      </c>
      <c r="B458" s="110" t="s">
        <v>810</v>
      </c>
      <c r="C458" s="110" t="s">
        <v>786</v>
      </c>
      <c r="D458" s="110" t="s">
        <v>787</v>
      </c>
      <c r="E458" s="110" t="s">
        <v>788</v>
      </c>
      <c r="F458" s="110" t="s">
        <v>789</v>
      </c>
      <c r="G458" s="110" t="s">
        <v>790</v>
      </c>
      <c r="H458" s="114">
        <v>2019.0</v>
      </c>
      <c r="I458" s="114">
        <v>0.119258778</v>
      </c>
      <c r="J458" s="114">
        <v>0.133465</v>
      </c>
      <c r="K458" s="114">
        <v>0.104513037</v>
      </c>
    </row>
    <row r="459">
      <c r="A459" s="110" t="s">
        <v>784</v>
      </c>
      <c r="B459" s="110" t="s">
        <v>810</v>
      </c>
      <c r="C459" s="110" t="s">
        <v>786</v>
      </c>
      <c r="D459" s="110" t="s">
        <v>787</v>
      </c>
      <c r="E459" s="110" t="s">
        <v>788</v>
      </c>
      <c r="F459" s="110" t="s">
        <v>791</v>
      </c>
      <c r="G459" s="110" t="s">
        <v>790</v>
      </c>
      <c r="H459" s="114">
        <v>2019.0</v>
      </c>
      <c r="I459" s="114">
        <v>0.014884669</v>
      </c>
      <c r="J459" s="114">
        <v>0.020284</v>
      </c>
      <c r="K459" s="114">
        <v>0.01012509</v>
      </c>
    </row>
    <row r="460">
      <c r="A460" s="110" t="s">
        <v>784</v>
      </c>
      <c r="B460" s="110" t="s">
        <v>810</v>
      </c>
      <c r="C460" s="110" t="s">
        <v>786</v>
      </c>
      <c r="D460" s="110" t="s">
        <v>787</v>
      </c>
      <c r="E460" s="110" t="s">
        <v>788</v>
      </c>
      <c r="F460" s="110" t="s">
        <v>792</v>
      </c>
      <c r="G460" s="110" t="s">
        <v>790</v>
      </c>
      <c r="H460" s="114">
        <v>2019.0</v>
      </c>
      <c r="I460" s="114">
        <v>0.005529427</v>
      </c>
      <c r="J460" s="114">
        <v>0.006503</v>
      </c>
      <c r="K460" s="114">
        <v>0.004627603</v>
      </c>
    </row>
    <row r="461">
      <c r="A461" s="110" t="s">
        <v>784</v>
      </c>
      <c r="B461" s="110" t="s">
        <v>810</v>
      </c>
      <c r="C461" s="110" t="s">
        <v>786</v>
      </c>
      <c r="D461" s="110" t="s">
        <v>787</v>
      </c>
      <c r="E461" s="110" t="s">
        <v>788</v>
      </c>
      <c r="F461" s="110" t="s">
        <v>793</v>
      </c>
      <c r="G461" s="110" t="s">
        <v>790</v>
      </c>
      <c r="H461" s="114">
        <v>2019.0</v>
      </c>
      <c r="I461" s="114">
        <v>0.143716942</v>
      </c>
      <c r="J461" s="114">
        <v>0.168848</v>
      </c>
      <c r="K461" s="114">
        <v>0.120710967</v>
      </c>
    </row>
    <row r="462">
      <c r="A462" s="110" t="s">
        <v>784</v>
      </c>
      <c r="B462" s="110" t="s">
        <v>810</v>
      </c>
      <c r="C462" s="110" t="s">
        <v>786</v>
      </c>
      <c r="D462" s="110" t="s">
        <v>787</v>
      </c>
      <c r="E462" s="110" t="s">
        <v>788</v>
      </c>
      <c r="F462" s="110" t="s">
        <v>794</v>
      </c>
      <c r="G462" s="110" t="s">
        <v>790</v>
      </c>
      <c r="H462" s="114">
        <v>2019.0</v>
      </c>
      <c r="I462" s="114">
        <v>0.021503056</v>
      </c>
      <c r="J462" s="114">
        <v>0.037851</v>
      </c>
      <c r="K462" s="114">
        <v>0.010770907</v>
      </c>
    </row>
    <row r="463">
      <c r="A463" s="110" t="s">
        <v>784</v>
      </c>
      <c r="B463" s="110" t="s">
        <v>810</v>
      </c>
      <c r="C463" s="110" t="s">
        <v>786</v>
      </c>
      <c r="D463" s="110" t="s">
        <v>787</v>
      </c>
      <c r="E463" s="110" t="s">
        <v>788</v>
      </c>
      <c r="F463" s="110" t="s">
        <v>795</v>
      </c>
      <c r="G463" s="110" t="s">
        <v>790</v>
      </c>
      <c r="H463" s="114">
        <v>2019.0</v>
      </c>
      <c r="I463" s="114">
        <v>0.010916181</v>
      </c>
      <c r="J463" s="114">
        <v>0.013152</v>
      </c>
      <c r="K463" s="114">
        <v>0.005768516</v>
      </c>
    </row>
    <row r="464">
      <c r="A464" s="110" t="s">
        <v>784</v>
      </c>
      <c r="B464" s="110" t="s">
        <v>433</v>
      </c>
      <c r="C464" s="110" t="s">
        <v>786</v>
      </c>
      <c r="D464" s="110" t="s">
        <v>787</v>
      </c>
      <c r="E464" s="110" t="s">
        <v>788</v>
      </c>
      <c r="F464" s="110" t="s">
        <v>789</v>
      </c>
      <c r="G464" s="110" t="s">
        <v>790</v>
      </c>
      <c r="H464" s="114">
        <v>2019.0</v>
      </c>
      <c r="I464" s="114">
        <v>0.157977761</v>
      </c>
      <c r="J464" s="114">
        <v>0.170674</v>
      </c>
      <c r="K464" s="114">
        <v>0.143703054</v>
      </c>
    </row>
    <row r="465">
      <c r="A465" s="110" t="s">
        <v>784</v>
      </c>
      <c r="B465" s="110" t="s">
        <v>433</v>
      </c>
      <c r="C465" s="110" t="s">
        <v>786</v>
      </c>
      <c r="D465" s="110" t="s">
        <v>787</v>
      </c>
      <c r="E465" s="110" t="s">
        <v>788</v>
      </c>
      <c r="F465" s="110" t="s">
        <v>791</v>
      </c>
      <c r="G465" s="110" t="s">
        <v>790</v>
      </c>
      <c r="H465" s="114">
        <v>2019.0</v>
      </c>
      <c r="I465" s="114">
        <v>0.083047146</v>
      </c>
      <c r="J465" s="114">
        <v>0.09536</v>
      </c>
      <c r="K465" s="114">
        <v>0.070537447</v>
      </c>
    </row>
    <row r="466">
      <c r="A466" s="110" t="s">
        <v>784</v>
      </c>
      <c r="B466" s="110" t="s">
        <v>433</v>
      </c>
      <c r="C466" s="110" t="s">
        <v>786</v>
      </c>
      <c r="D466" s="110" t="s">
        <v>787</v>
      </c>
      <c r="E466" s="110" t="s">
        <v>788</v>
      </c>
      <c r="F466" s="110" t="s">
        <v>792</v>
      </c>
      <c r="G466" s="110" t="s">
        <v>790</v>
      </c>
      <c r="H466" s="114">
        <v>2019.0</v>
      </c>
      <c r="I466" s="114">
        <v>0.010375344</v>
      </c>
      <c r="J466" s="114">
        <v>0.012894</v>
      </c>
      <c r="K466" s="114">
        <v>0.008388672</v>
      </c>
    </row>
    <row r="467">
      <c r="A467" s="110" t="s">
        <v>784</v>
      </c>
      <c r="B467" s="110" t="s">
        <v>433</v>
      </c>
      <c r="C467" s="110" t="s">
        <v>786</v>
      </c>
      <c r="D467" s="110" t="s">
        <v>787</v>
      </c>
      <c r="E467" s="110" t="s">
        <v>788</v>
      </c>
      <c r="F467" s="110" t="s">
        <v>793</v>
      </c>
      <c r="G467" s="110" t="s">
        <v>790</v>
      </c>
      <c r="H467" s="114">
        <v>2019.0</v>
      </c>
      <c r="I467" s="114">
        <v>0.15788077</v>
      </c>
      <c r="J467" s="114">
        <v>0.195206</v>
      </c>
      <c r="K467" s="114">
        <v>0.122961062</v>
      </c>
    </row>
    <row r="468">
      <c r="A468" s="110" t="s">
        <v>784</v>
      </c>
      <c r="B468" s="110" t="s">
        <v>433</v>
      </c>
      <c r="C468" s="110" t="s">
        <v>786</v>
      </c>
      <c r="D468" s="110" t="s">
        <v>787</v>
      </c>
      <c r="E468" s="110" t="s">
        <v>788</v>
      </c>
      <c r="F468" s="110" t="s">
        <v>794</v>
      </c>
      <c r="G468" s="110" t="s">
        <v>790</v>
      </c>
      <c r="H468" s="114">
        <v>2019.0</v>
      </c>
      <c r="I468" s="114">
        <v>0.012290346</v>
      </c>
      <c r="J468" s="114">
        <v>0.022011</v>
      </c>
      <c r="K468" s="114">
        <v>0.006352941</v>
      </c>
    </row>
    <row r="469">
      <c r="A469" s="110" t="s">
        <v>784</v>
      </c>
      <c r="B469" s="110" t="s">
        <v>433</v>
      </c>
      <c r="C469" s="110" t="s">
        <v>786</v>
      </c>
      <c r="D469" s="110" t="s">
        <v>787</v>
      </c>
      <c r="E469" s="110" t="s">
        <v>788</v>
      </c>
      <c r="F469" s="110" t="s">
        <v>795</v>
      </c>
      <c r="G469" s="110" t="s">
        <v>790</v>
      </c>
      <c r="H469" s="114">
        <v>2019.0</v>
      </c>
      <c r="I469" s="114">
        <v>0.008195302</v>
      </c>
      <c r="J469" s="114">
        <v>0.009321</v>
      </c>
      <c r="K469" s="114">
        <v>0.00604473</v>
      </c>
    </row>
    <row r="470">
      <c r="A470" s="110" t="s">
        <v>784</v>
      </c>
      <c r="B470" s="110" t="s">
        <v>375</v>
      </c>
      <c r="C470" s="110" t="s">
        <v>786</v>
      </c>
      <c r="D470" s="110" t="s">
        <v>787</v>
      </c>
      <c r="E470" s="110" t="s">
        <v>788</v>
      </c>
      <c r="F470" s="110" t="s">
        <v>789</v>
      </c>
      <c r="G470" s="110" t="s">
        <v>790</v>
      </c>
      <c r="H470" s="114">
        <v>2019.0</v>
      </c>
      <c r="I470" s="114">
        <v>0.117033599</v>
      </c>
      <c r="J470" s="114">
        <v>0.130553</v>
      </c>
      <c r="K470" s="114">
        <v>0.103612737</v>
      </c>
    </row>
    <row r="471">
      <c r="A471" s="110" t="s">
        <v>784</v>
      </c>
      <c r="B471" s="110" t="s">
        <v>375</v>
      </c>
      <c r="C471" s="110" t="s">
        <v>786</v>
      </c>
      <c r="D471" s="110" t="s">
        <v>787</v>
      </c>
      <c r="E471" s="110" t="s">
        <v>788</v>
      </c>
      <c r="F471" s="110" t="s">
        <v>791</v>
      </c>
      <c r="G471" s="110" t="s">
        <v>790</v>
      </c>
      <c r="H471" s="114">
        <v>2019.0</v>
      </c>
      <c r="I471" s="114">
        <v>0.039878738</v>
      </c>
      <c r="J471" s="114">
        <v>0.047218</v>
      </c>
      <c r="K471" s="114">
        <v>0.03294839</v>
      </c>
    </row>
    <row r="472">
      <c r="A472" s="110" t="s">
        <v>784</v>
      </c>
      <c r="B472" s="110" t="s">
        <v>375</v>
      </c>
      <c r="C472" s="110" t="s">
        <v>786</v>
      </c>
      <c r="D472" s="110" t="s">
        <v>787</v>
      </c>
      <c r="E472" s="110" t="s">
        <v>788</v>
      </c>
      <c r="F472" s="110" t="s">
        <v>792</v>
      </c>
      <c r="G472" s="110" t="s">
        <v>790</v>
      </c>
      <c r="H472" s="114">
        <v>2019.0</v>
      </c>
      <c r="I472" s="114">
        <v>0.020386955</v>
      </c>
      <c r="J472" s="114">
        <v>0.02327</v>
      </c>
      <c r="K472" s="114">
        <v>0.01766171</v>
      </c>
    </row>
    <row r="473">
      <c r="A473" s="110" t="s">
        <v>784</v>
      </c>
      <c r="B473" s="110" t="s">
        <v>375</v>
      </c>
      <c r="C473" s="110" t="s">
        <v>786</v>
      </c>
      <c r="D473" s="110" t="s">
        <v>787</v>
      </c>
      <c r="E473" s="110" t="s">
        <v>788</v>
      </c>
      <c r="F473" s="110" t="s">
        <v>793</v>
      </c>
      <c r="G473" s="110" t="s">
        <v>790</v>
      </c>
      <c r="H473" s="114">
        <v>2019.0</v>
      </c>
      <c r="I473" s="114">
        <v>0.073994545</v>
      </c>
      <c r="J473" s="114">
        <v>0.088781</v>
      </c>
      <c r="K473" s="114">
        <v>0.061837659</v>
      </c>
    </row>
    <row r="474">
      <c r="A474" s="110" t="s">
        <v>784</v>
      </c>
      <c r="B474" s="110" t="s">
        <v>375</v>
      </c>
      <c r="C474" s="110" t="s">
        <v>786</v>
      </c>
      <c r="D474" s="110" t="s">
        <v>787</v>
      </c>
      <c r="E474" s="110" t="s">
        <v>788</v>
      </c>
      <c r="F474" s="110" t="s">
        <v>794</v>
      </c>
      <c r="G474" s="110" t="s">
        <v>790</v>
      </c>
      <c r="H474" s="114">
        <v>2019.0</v>
      </c>
      <c r="I474" s="114">
        <v>0.011374162</v>
      </c>
      <c r="J474" s="114">
        <v>0.019184</v>
      </c>
      <c r="K474" s="114">
        <v>0.006082836</v>
      </c>
    </row>
    <row r="475">
      <c r="A475" s="110" t="s">
        <v>784</v>
      </c>
      <c r="B475" s="110" t="s">
        <v>375</v>
      </c>
      <c r="C475" s="110" t="s">
        <v>786</v>
      </c>
      <c r="D475" s="110" t="s">
        <v>787</v>
      </c>
      <c r="E475" s="110" t="s">
        <v>788</v>
      </c>
      <c r="F475" s="110" t="s">
        <v>795</v>
      </c>
      <c r="G475" s="110" t="s">
        <v>790</v>
      </c>
      <c r="H475" s="114">
        <v>2019.0</v>
      </c>
      <c r="I475" s="114">
        <v>0.002223028</v>
      </c>
      <c r="J475" s="114">
        <v>0.002663</v>
      </c>
      <c r="K475" s="114">
        <v>0.001855315</v>
      </c>
    </row>
    <row r="476">
      <c r="A476" s="110" t="s">
        <v>784</v>
      </c>
      <c r="B476" s="110" t="s">
        <v>332</v>
      </c>
      <c r="C476" s="110" t="s">
        <v>786</v>
      </c>
      <c r="D476" s="110" t="s">
        <v>787</v>
      </c>
      <c r="E476" s="110" t="s">
        <v>788</v>
      </c>
      <c r="F476" s="110" t="s">
        <v>789</v>
      </c>
      <c r="G476" s="110" t="s">
        <v>790</v>
      </c>
      <c r="H476" s="114">
        <v>2019.0</v>
      </c>
      <c r="I476" s="114">
        <v>0.189322272</v>
      </c>
      <c r="J476" s="114">
        <v>0.203781</v>
      </c>
      <c r="K476" s="114">
        <v>0.173660092</v>
      </c>
    </row>
    <row r="477">
      <c r="A477" s="110" t="s">
        <v>784</v>
      </c>
      <c r="B477" s="110" t="s">
        <v>332</v>
      </c>
      <c r="C477" s="110" t="s">
        <v>786</v>
      </c>
      <c r="D477" s="110" t="s">
        <v>787</v>
      </c>
      <c r="E477" s="110" t="s">
        <v>788</v>
      </c>
      <c r="F477" s="110" t="s">
        <v>791</v>
      </c>
      <c r="G477" s="110" t="s">
        <v>790</v>
      </c>
      <c r="H477" s="114">
        <v>2019.0</v>
      </c>
      <c r="I477" s="114">
        <v>0.072736166</v>
      </c>
      <c r="J477" s="114">
        <v>0.085641</v>
      </c>
      <c r="K477" s="114">
        <v>0.060699718</v>
      </c>
    </row>
    <row r="478">
      <c r="A478" s="110" t="s">
        <v>784</v>
      </c>
      <c r="B478" s="110" t="s">
        <v>332</v>
      </c>
      <c r="C478" s="110" t="s">
        <v>786</v>
      </c>
      <c r="D478" s="110" t="s">
        <v>787</v>
      </c>
      <c r="E478" s="110" t="s">
        <v>788</v>
      </c>
      <c r="F478" s="110" t="s">
        <v>792</v>
      </c>
      <c r="G478" s="110" t="s">
        <v>790</v>
      </c>
      <c r="H478" s="114">
        <v>2019.0</v>
      </c>
      <c r="I478" s="114">
        <v>0.008181809</v>
      </c>
      <c r="J478" s="114">
        <v>0.010001</v>
      </c>
      <c r="K478" s="114">
        <v>0.006835422</v>
      </c>
    </row>
    <row r="479">
      <c r="A479" s="110" t="s">
        <v>784</v>
      </c>
      <c r="B479" s="110" t="s">
        <v>332</v>
      </c>
      <c r="C479" s="110" t="s">
        <v>786</v>
      </c>
      <c r="D479" s="110" t="s">
        <v>787</v>
      </c>
      <c r="E479" s="110" t="s">
        <v>788</v>
      </c>
      <c r="F479" s="110" t="s">
        <v>793</v>
      </c>
      <c r="G479" s="110" t="s">
        <v>790</v>
      </c>
      <c r="H479" s="114">
        <v>2019.0</v>
      </c>
      <c r="I479" s="114">
        <v>0.20021593</v>
      </c>
      <c r="J479" s="114">
        <v>0.251058</v>
      </c>
      <c r="K479" s="114">
        <v>0.155474544</v>
      </c>
    </row>
    <row r="480">
      <c r="A480" s="110" t="s">
        <v>784</v>
      </c>
      <c r="B480" s="110" t="s">
        <v>332</v>
      </c>
      <c r="C480" s="110" t="s">
        <v>786</v>
      </c>
      <c r="D480" s="110" t="s">
        <v>787</v>
      </c>
      <c r="E480" s="110" t="s">
        <v>788</v>
      </c>
      <c r="F480" s="110" t="s">
        <v>794</v>
      </c>
      <c r="G480" s="110" t="s">
        <v>790</v>
      </c>
      <c r="H480" s="114">
        <v>2019.0</v>
      </c>
      <c r="I480" s="114">
        <v>0.01088465</v>
      </c>
      <c r="J480" s="114">
        <v>0.020532</v>
      </c>
      <c r="K480" s="114">
        <v>0.005447005</v>
      </c>
    </row>
    <row r="481">
      <c r="A481" s="110" t="s">
        <v>784</v>
      </c>
      <c r="B481" s="110" t="s">
        <v>332</v>
      </c>
      <c r="C481" s="110" t="s">
        <v>786</v>
      </c>
      <c r="D481" s="110" t="s">
        <v>787</v>
      </c>
      <c r="E481" s="110" t="s">
        <v>788</v>
      </c>
      <c r="F481" s="110" t="s">
        <v>795</v>
      </c>
      <c r="G481" s="110" t="s">
        <v>790</v>
      </c>
      <c r="H481" s="114">
        <v>2019.0</v>
      </c>
      <c r="I481" s="114">
        <v>0.005300557</v>
      </c>
      <c r="J481" s="114">
        <v>0.006136</v>
      </c>
      <c r="K481" s="114">
        <v>0.003749381</v>
      </c>
    </row>
    <row r="482">
      <c r="A482" s="110" t="s">
        <v>784</v>
      </c>
      <c r="B482" s="110" t="s">
        <v>372</v>
      </c>
      <c r="C482" s="110" t="s">
        <v>786</v>
      </c>
      <c r="D482" s="110" t="s">
        <v>787</v>
      </c>
      <c r="E482" s="110" t="s">
        <v>788</v>
      </c>
      <c r="F482" s="110" t="s">
        <v>789</v>
      </c>
      <c r="G482" s="110" t="s">
        <v>790</v>
      </c>
      <c r="H482" s="114">
        <v>2019.0</v>
      </c>
      <c r="I482" s="114">
        <v>0.050486546</v>
      </c>
      <c r="J482" s="114">
        <v>0.056656</v>
      </c>
      <c r="K482" s="114">
        <v>0.045050993</v>
      </c>
    </row>
    <row r="483">
      <c r="A483" s="110" t="s">
        <v>784</v>
      </c>
      <c r="B483" s="110" t="s">
        <v>372</v>
      </c>
      <c r="C483" s="110" t="s">
        <v>786</v>
      </c>
      <c r="D483" s="110" t="s">
        <v>787</v>
      </c>
      <c r="E483" s="110" t="s">
        <v>788</v>
      </c>
      <c r="F483" s="110" t="s">
        <v>791</v>
      </c>
      <c r="G483" s="110" t="s">
        <v>790</v>
      </c>
      <c r="H483" s="114">
        <v>2019.0</v>
      </c>
      <c r="I483" s="114">
        <v>0.044977877</v>
      </c>
      <c r="J483" s="114">
        <v>0.053122</v>
      </c>
      <c r="K483" s="114">
        <v>0.037264359</v>
      </c>
    </row>
    <row r="484">
      <c r="A484" s="110" t="s">
        <v>784</v>
      </c>
      <c r="B484" s="110" t="s">
        <v>372</v>
      </c>
      <c r="C484" s="110" t="s">
        <v>786</v>
      </c>
      <c r="D484" s="110" t="s">
        <v>787</v>
      </c>
      <c r="E484" s="110" t="s">
        <v>788</v>
      </c>
      <c r="F484" s="110" t="s">
        <v>792</v>
      </c>
      <c r="G484" s="110" t="s">
        <v>790</v>
      </c>
      <c r="H484" s="114">
        <v>2019.0</v>
      </c>
      <c r="I484" s="114">
        <v>0.006540112</v>
      </c>
      <c r="J484" s="114">
        <v>0.008171</v>
      </c>
      <c r="K484" s="114">
        <v>0.005213171</v>
      </c>
    </row>
    <row r="485">
      <c r="A485" s="110" t="s">
        <v>784</v>
      </c>
      <c r="B485" s="110" t="s">
        <v>372</v>
      </c>
      <c r="C485" s="110" t="s">
        <v>786</v>
      </c>
      <c r="D485" s="110" t="s">
        <v>787</v>
      </c>
      <c r="E485" s="110" t="s">
        <v>788</v>
      </c>
      <c r="F485" s="110" t="s">
        <v>793</v>
      </c>
      <c r="G485" s="110" t="s">
        <v>790</v>
      </c>
      <c r="H485" s="114">
        <v>2019.0</v>
      </c>
      <c r="I485" s="114">
        <v>0.058351525</v>
      </c>
      <c r="J485" s="114">
        <v>0.075475</v>
      </c>
      <c r="K485" s="114">
        <v>0.04469467</v>
      </c>
    </row>
    <row r="486">
      <c r="A486" s="110" t="s">
        <v>784</v>
      </c>
      <c r="B486" s="110" t="s">
        <v>372</v>
      </c>
      <c r="C486" s="110" t="s">
        <v>786</v>
      </c>
      <c r="D486" s="110" t="s">
        <v>787</v>
      </c>
      <c r="E486" s="110" t="s">
        <v>788</v>
      </c>
      <c r="F486" s="110" t="s">
        <v>794</v>
      </c>
      <c r="G486" s="110" t="s">
        <v>790</v>
      </c>
      <c r="H486" s="114">
        <v>2019.0</v>
      </c>
      <c r="I486" s="114">
        <v>0.001731744</v>
      </c>
      <c r="J486" s="114">
        <v>0.004086</v>
      </c>
      <c r="K486" s="114">
        <v>6.76288E-4</v>
      </c>
    </row>
    <row r="487">
      <c r="A487" s="110" t="s">
        <v>784</v>
      </c>
      <c r="B487" s="110" t="s">
        <v>372</v>
      </c>
      <c r="C487" s="110" t="s">
        <v>786</v>
      </c>
      <c r="D487" s="110" t="s">
        <v>787</v>
      </c>
      <c r="E487" s="110" t="s">
        <v>788</v>
      </c>
      <c r="F487" s="110" t="s">
        <v>795</v>
      </c>
      <c r="G487" s="110" t="s">
        <v>790</v>
      </c>
      <c r="H487" s="114">
        <v>2019.0</v>
      </c>
      <c r="I487" s="114">
        <v>0.007843033</v>
      </c>
      <c r="J487" s="114">
        <v>0.010021</v>
      </c>
      <c r="K487" s="114">
        <v>0.005982449</v>
      </c>
    </row>
    <row r="488">
      <c r="A488" s="110" t="s">
        <v>784</v>
      </c>
      <c r="B488" s="110" t="s">
        <v>393</v>
      </c>
      <c r="C488" s="110" t="s">
        <v>786</v>
      </c>
      <c r="D488" s="110" t="s">
        <v>787</v>
      </c>
      <c r="E488" s="110" t="s">
        <v>788</v>
      </c>
      <c r="F488" s="110" t="s">
        <v>789</v>
      </c>
      <c r="G488" s="110" t="s">
        <v>790</v>
      </c>
      <c r="H488" s="114">
        <v>2019.0</v>
      </c>
      <c r="I488" s="114">
        <v>0.135778436</v>
      </c>
      <c r="J488" s="114">
        <v>0.150003</v>
      </c>
      <c r="K488" s="114">
        <v>0.121774274</v>
      </c>
    </row>
    <row r="489">
      <c r="A489" s="110" t="s">
        <v>784</v>
      </c>
      <c r="B489" s="110" t="s">
        <v>393</v>
      </c>
      <c r="C489" s="110" t="s">
        <v>786</v>
      </c>
      <c r="D489" s="110" t="s">
        <v>787</v>
      </c>
      <c r="E489" s="110" t="s">
        <v>788</v>
      </c>
      <c r="F489" s="110" t="s">
        <v>791</v>
      </c>
      <c r="G489" s="110" t="s">
        <v>790</v>
      </c>
      <c r="H489" s="114">
        <v>2019.0</v>
      </c>
      <c r="I489" s="114">
        <v>0.08668186</v>
      </c>
      <c r="J489" s="114">
        <v>0.101321</v>
      </c>
      <c r="K489" s="114">
        <v>0.072255464</v>
      </c>
    </row>
    <row r="490">
      <c r="A490" s="110" t="s">
        <v>784</v>
      </c>
      <c r="B490" s="110" t="s">
        <v>393</v>
      </c>
      <c r="C490" s="110" t="s">
        <v>786</v>
      </c>
      <c r="D490" s="110" t="s">
        <v>787</v>
      </c>
      <c r="E490" s="110" t="s">
        <v>788</v>
      </c>
      <c r="F490" s="110" t="s">
        <v>792</v>
      </c>
      <c r="G490" s="110" t="s">
        <v>790</v>
      </c>
      <c r="H490" s="114">
        <v>2019.0</v>
      </c>
      <c r="I490" s="114">
        <v>0.017781409</v>
      </c>
      <c r="J490" s="114">
        <v>0.020301</v>
      </c>
      <c r="K490" s="114">
        <v>0.01542583</v>
      </c>
    </row>
    <row r="491">
      <c r="A491" s="110" t="s">
        <v>784</v>
      </c>
      <c r="B491" s="110" t="s">
        <v>393</v>
      </c>
      <c r="C491" s="110" t="s">
        <v>786</v>
      </c>
      <c r="D491" s="110" t="s">
        <v>787</v>
      </c>
      <c r="E491" s="110" t="s">
        <v>788</v>
      </c>
      <c r="F491" s="110" t="s">
        <v>793</v>
      </c>
      <c r="G491" s="110" t="s">
        <v>790</v>
      </c>
      <c r="H491" s="114">
        <v>2019.0</v>
      </c>
      <c r="I491" s="114">
        <v>0.145798976</v>
      </c>
      <c r="J491" s="114">
        <v>0.174379</v>
      </c>
      <c r="K491" s="114">
        <v>0.122527661</v>
      </c>
    </row>
    <row r="492">
      <c r="A492" s="110" t="s">
        <v>784</v>
      </c>
      <c r="B492" s="110" t="s">
        <v>393</v>
      </c>
      <c r="C492" s="110" t="s">
        <v>786</v>
      </c>
      <c r="D492" s="110" t="s">
        <v>787</v>
      </c>
      <c r="E492" s="110" t="s">
        <v>788</v>
      </c>
      <c r="F492" s="110" t="s">
        <v>794</v>
      </c>
      <c r="G492" s="110" t="s">
        <v>790</v>
      </c>
      <c r="H492" s="114">
        <v>2019.0</v>
      </c>
      <c r="I492" s="114">
        <v>0.017987687</v>
      </c>
      <c r="J492" s="114">
        <v>0.031029</v>
      </c>
      <c r="K492" s="114">
        <v>0.009193515</v>
      </c>
    </row>
    <row r="493">
      <c r="A493" s="110" t="s">
        <v>784</v>
      </c>
      <c r="B493" s="110" t="s">
        <v>393</v>
      </c>
      <c r="C493" s="110" t="s">
        <v>786</v>
      </c>
      <c r="D493" s="110" t="s">
        <v>787</v>
      </c>
      <c r="E493" s="110" t="s">
        <v>788</v>
      </c>
      <c r="F493" s="110" t="s">
        <v>795</v>
      </c>
      <c r="G493" s="110" t="s">
        <v>790</v>
      </c>
      <c r="H493" s="114">
        <v>2019.0</v>
      </c>
      <c r="I493" s="114">
        <v>0.007366475</v>
      </c>
      <c r="J493" s="114">
        <v>0.008559</v>
      </c>
      <c r="K493" s="114">
        <v>0.006416904</v>
      </c>
    </row>
    <row r="494">
      <c r="A494" s="110" t="s">
        <v>784</v>
      </c>
      <c r="B494" s="110" t="s">
        <v>811</v>
      </c>
      <c r="C494" s="110" t="s">
        <v>786</v>
      </c>
      <c r="D494" s="110" t="s">
        <v>787</v>
      </c>
      <c r="E494" s="110" t="s">
        <v>788</v>
      </c>
      <c r="F494" s="110" t="s">
        <v>789</v>
      </c>
      <c r="G494" s="110" t="s">
        <v>790</v>
      </c>
      <c r="H494" s="114">
        <v>2019.0</v>
      </c>
      <c r="I494" s="114">
        <v>0.090834023</v>
      </c>
      <c r="J494" s="114">
        <v>0.100377</v>
      </c>
      <c r="K494" s="114">
        <v>0.080259023</v>
      </c>
    </row>
    <row r="495">
      <c r="A495" s="110" t="s">
        <v>784</v>
      </c>
      <c r="B495" s="110" t="s">
        <v>811</v>
      </c>
      <c r="C495" s="110" t="s">
        <v>786</v>
      </c>
      <c r="D495" s="110" t="s">
        <v>787</v>
      </c>
      <c r="E495" s="110" t="s">
        <v>788</v>
      </c>
      <c r="F495" s="110" t="s">
        <v>791</v>
      </c>
      <c r="G495" s="110" t="s">
        <v>790</v>
      </c>
      <c r="H495" s="114">
        <v>2019.0</v>
      </c>
      <c r="I495" s="114">
        <v>0.042904586</v>
      </c>
      <c r="J495" s="114">
        <v>0.055097</v>
      </c>
      <c r="K495" s="114">
        <v>0.029994188</v>
      </c>
    </row>
    <row r="496">
      <c r="A496" s="110" t="s">
        <v>784</v>
      </c>
      <c r="B496" s="110" t="s">
        <v>811</v>
      </c>
      <c r="C496" s="110" t="s">
        <v>786</v>
      </c>
      <c r="D496" s="110" t="s">
        <v>787</v>
      </c>
      <c r="E496" s="110" t="s">
        <v>788</v>
      </c>
      <c r="F496" s="110" t="s">
        <v>792</v>
      </c>
      <c r="G496" s="110" t="s">
        <v>790</v>
      </c>
      <c r="H496" s="114">
        <v>2019.0</v>
      </c>
      <c r="I496" s="114">
        <v>0.004707795</v>
      </c>
      <c r="J496" s="114">
        <v>0.006393</v>
      </c>
      <c r="K496" s="114">
        <v>0.003434114</v>
      </c>
    </row>
    <row r="497">
      <c r="A497" s="110" t="s">
        <v>784</v>
      </c>
      <c r="B497" s="110" t="s">
        <v>811</v>
      </c>
      <c r="C497" s="110" t="s">
        <v>786</v>
      </c>
      <c r="D497" s="110" t="s">
        <v>787</v>
      </c>
      <c r="E497" s="110" t="s">
        <v>788</v>
      </c>
      <c r="F497" s="110" t="s">
        <v>793</v>
      </c>
      <c r="G497" s="110" t="s">
        <v>790</v>
      </c>
      <c r="H497" s="114">
        <v>2019.0</v>
      </c>
      <c r="I497" s="114">
        <v>0.06907109</v>
      </c>
      <c r="J497" s="114">
        <v>0.08795</v>
      </c>
      <c r="K497" s="114">
        <v>0.052613127</v>
      </c>
    </row>
    <row r="498">
      <c r="A498" s="110" t="s">
        <v>784</v>
      </c>
      <c r="B498" s="110" t="s">
        <v>811</v>
      </c>
      <c r="C498" s="110" t="s">
        <v>786</v>
      </c>
      <c r="D498" s="110" t="s">
        <v>787</v>
      </c>
      <c r="E498" s="110" t="s">
        <v>788</v>
      </c>
      <c r="F498" s="110" t="s">
        <v>794</v>
      </c>
      <c r="G498" s="110" t="s">
        <v>790</v>
      </c>
      <c r="H498" s="114">
        <v>2019.0</v>
      </c>
      <c r="I498" s="114">
        <v>0.002637559</v>
      </c>
      <c r="J498" s="114">
        <v>0.005606</v>
      </c>
      <c r="K498" s="114">
        <v>0.001188583</v>
      </c>
    </row>
    <row r="499">
      <c r="A499" s="110" t="s">
        <v>784</v>
      </c>
      <c r="B499" s="110" t="s">
        <v>811</v>
      </c>
      <c r="C499" s="110" t="s">
        <v>786</v>
      </c>
      <c r="D499" s="110" t="s">
        <v>787</v>
      </c>
      <c r="E499" s="110" t="s">
        <v>788</v>
      </c>
      <c r="F499" s="110" t="s">
        <v>795</v>
      </c>
      <c r="G499" s="110" t="s">
        <v>790</v>
      </c>
      <c r="H499" s="114">
        <v>2019.0</v>
      </c>
      <c r="I499" s="114">
        <v>0.011069193</v>
      </c>
      <c r="J499" s="114">
        <v>0.052272</v>
      </c>
      <c r="K499" s="114">
        <v>0.004202596</v>
      </c>
    </row>
    <row r="500">
      <c r="A500" s="110" t="s">
        <v>784</v>
      </c>
      <c r="B500" s="110" t="s">
        <v>740</v>
      </c>
      <c r="C500" s="110" t="s">
        <v>786</v>
      </c>
      <c r="D500" s="110" t="s">
        <v>787</v>
      </c>
      <c r="E500" s="110" t="s">
        <v>788</v>
      </c>
      <c r="F500" s="110" t="s">
        <v>789</v>
      </c>
      <c r="G500" s="110" t="s">
        <v>790</v>
      </c>
      <c r="H500" s="114">
        <v>2019.0</v>
      </c>
      <c r="I500" s="114">
        <v>0.141341402</v>
      </c>
      <c r="J500" s="114">
        <v>0.15852</v>
      </c>
      <c r="K500" s="114">
        <v>0.122867744</v>
      </c>
    </row>
    <row r="501">
      <c r="A501" s="110" t="s">
        <v>784</v>
      </c>
      <c r="B501" s="110" t="s">
        <v>740</v>
      </c>
      <c r="C501" s="110" t="s">
        <v>786</v>
      </c>
      <c r="D501" s="110" t="s">
        <v>787</v>
      </c>
      <c r="E501" s="110" t="s">
        <v>788</v>
      </c>
      <c r="F501" s="110" t="s">
        <v>791</v>
      </c>
      <c r="G501" s="110" t="s">
        <v>790</v>
      </c>
      <c r="H501" s="114">
        <v>2019.0</v>
      </c>
      <c r="I501" s="114">
        <v>0.009908487</v>
      </c>
      <c r="J501" s="114">
        <v>0.012431</v>
      </c>
      <c r="K501" s="114">
        <v>0.007798027</v>
      </c>
    </row>
    <row r="502">
      <c r="A502" s="110" t="s">
        <v>784</v>
      </c>
      <c r="B502" s="110" t="s">
        <v>740</v>
      </c>
      <c r="C502" s="110" t="s">
        <v>786</v>
      </c>
      <c r="D502" s="110" t="s">
        <v>787</v>
      </c>
      <c r="E502" s="110" t="s">
        <v>788</v>
      </c>
      <c r="F502" s="110" t="s">
        <v>792</v>
      </c>
      <c r="G502" s="110" t="s">
        <v>790</v>
      </c>
      <c r="H502" s="114">
        <v>2019.0</v>
      </c>
      <c r="I502" s="114">
        <v>0.00771024</v>
      </c>
      <c r="J502" s="114">
        <v>0.009903</v>
      </c>
      <c r="K502" s="114">
        <v>0.005977431</v>
      </c>
    </row>
    <row r="503">
      <c r="A503" s="110" t="s">
        <v>784</v>
      </c>
      <c r="B503" s="110" t="s">
        <v>740</v>
      </c>
      <c r="C503" s="110" t="s">
        <v>786</v>
      </c>
      <c r="D503" s="110" t="s">
        <v>787</v>
      </c>
      <c r="E503" s="110" t="s">
        <v>788</v>
      </c>
      <c r="F503" s="110" t="s">
        <v>793</v>
      </c>
      <c r="G503" s="110" t="s">
        <v>790</v>
      </c>
      <c r="H503" s="114">
        <v>2019.0</v>
      </c>
      <c r="I503" s="114">
        <v>0.05608355</v>
      </c>
      <c r="J503" s="114">
        <v>0.069571</v>
      </c>
      <c r="K503" s="114">
        <v>0.043820483</v>
      </c>
    </row>
    <row r="504">
      <c r="A504" s="110" t="s">
        <v>784</v>
      </c>
      <c r="B504" s="110" t="s">
        <v>740</v>
      </c>
      <c r="C504" s="110" t="s">
        <v>786</v>
      </c>
      <c r="D504" s="110" t="s">
        <v>787</v>
      </c>
      <c r="E504" s="110" t="s">
        <v>788</v>
      </c>
      <c r="F504" s="110" t="s">
        <v>794</v>
      </c>
      <c r="G504" s="110" t="s">
        <v>790</v>
      </c>
      <c r="H504" s="114">
        <v>2019.0</v>
      </c>
      <c r="I504" s="114">
        <v>0.016197047</v>
      </c>
      <c r="J504" s="114">
        <v>0.026137</v>
      </c>
      <c r="K504" s="114">
        <v>0.009341126</v>
      </c>
    </row>
    <row r="505">
      <c r="A505" s="110" t="s">
        <v>784</v>
      </c>
      <c r="B505" s="110" t="s">
        <v>740</v>
      </c>
      <c r="C505" s="110" t="s">
        <v>786</v>
      </c>
      <c r="D505" s="110" t="s">
        <v>787</v>
      </c>
      <c r="E505" s="110" t="s">
        <v>788</v>
      </c>
      <c r="F505" s="110" t="s">
        <v>795</v>
      </c>
      <c r="G505" s="110" t="s">
        <v>790</v>
      </c>
      <c r="H505" s="114">
        <v>2019.0</v>
      </c>
      <c r="I505" s="114">
        <v>0.002381068</v>
      </c>
      <c r="J505" s="114">
        <v>0.002772</v>
      </c>
      <c r="K505" s="114">
        <v>0.00193785</v>
      </c>
    </row>
    <row r="506">
      <c r="A506" s="110" t="s">
        <v>784</v>
      </c>
      <c r="B506" s="110" t="s">
        <v>376</v>
      </c>
      <c r="C506" s="110" t="s">
        <v>786</v>
      </c>
      <c r="D506" s="110" t="s">
        <v>787</v>
      </c>
      <c r="E506" s="110" t="s">
        <v>788</v>
      </c>
      <c r="F506" s="110" t="s">
        <v>789</v>
      </c>
      <c r="G506" s="110" t="s">
        <v>790</v>
      </c>
      <c r="H506" s="114">
        <v>2019.0</v>
      </c>
      <c r="I506" s="114">
        <v>0.072467453</v>
      </c>
      <c r="J506" s="114">
        <v>0.081591</v>
      </c>
      <c r="K506" s="114">
        <v>0.06353635</v>
      </c>
    </row>
    <row r="507">
      <c r="A507" s="110" t="s">
        <v>784</v>
      </c>
      <c r="B507" s="110" t="s">
        <v>376</v>
      </c>
      <c r="C507" s="110" t="s">
        <v>786</v>
      </c>
      <c r="D507" s="110" t="s">
        <v>787</v>
      </c>
      <c r="E507" s="110" t="s">
        <v>788</v>
      </c>
      <c r="F507" s="110" t="s">
        <v>791</v>
      </c>
      <c r="G507" s="110" t="s">
        <v>790</v>
      </c>
      <c r="H507" s="114">
        <v>2019.0</v>
      </c>
      <c r="I507" s="114">
        <v>0.031449423</v>
      </c>
      <c r="J507" s="114">
        <v>0.038557</v>
      </c>
      <c r="K507" s="114">
        <v>0.024432061</v>
      </c>
    </row>
    <row r="508">
      <c r="A508" s="110" t="s">
        <v>784</v>
      </c>
      <c r="B508" s="110" t="s">
        <v>376</v>
      </c>
      <c r="C508" s="110" t="s">
        <v>786</v>
      </c>
      <c r="D508" s="110" t="s">
        <v>787</v>
      </c>
      <c r="E508" s="110" t="s">
        <v>788</v>
      </c>
      <c r="F508" s="110" t="s">
        <v>792</v>
      </c>
      <c r="G508" s="110" t="s">
        <v>790</v>
      </c>
      <c r="H508" s="114">
        <v>2019.0</v>
      </c>
      <c r="I508" s="114">
        <v>0.008342455</v>
      </c>
      <c r="J508" s="114">
        <v>0.009647</v>
      </c>
      <c r="K508" s="114">
        <v>0.007112621</v>
      </c>
    </row>
    <row r="509">
      <c r="A509" s="110" t="s">
        <v>784</v>
      </c>
      <c r="B509" s="110" t="s">
        <v>376</v>
      </c>
      <c r="C509" s="110" t="s">
        <v>786</v>
      </c>
      <c r="D509" s="110" t="s">
        <v>787</v>
      </c>
      <c r="E509" s="110" t="s">
        <v>788</v>
      </c>
      <c r="F509" s="110" t="s">
        <v>793</v>
      </c>
      <c r="G509" s="110" t="s">
        <v>790</v>
      </c>
      <c r="H509" s="114">
        <v>2019.0</v>
      </c>
      <c r="I509" s="114">
        <v>0.069298684</v>
      </c>
      <c r="J509" s="114">
        <v>0.083817</v>
      </c>
      <c r="K509" s="114">
        <v>0.056381138</v>
      </c>
    </row>
    <row r="510">
      <c r="A510" s="110" t="s">
        <v>784</v>
      </c>
      <c r="B510" s="110" t="s">
        <v>376</v>
      </c>
      <c r="C510" s="110" t="s">
        <v>786</v>
      </c>
      <c r="D510" s="110" t="s">
        <v>787</v>
      </c>
      <c r="E510" s="110" t="s">
        <v>788</v>
      </c>
      <c r="F510" s="110" t="s">
        <v>794</v>
      </c>
      <c r="G510" s="110" t="s">
        <v>790</v>
      </c>
      <c r="H510" s="114">
        <v>2019.0</v>
      </c>
      <c r="I510" s="114">
        <v>0.004026568</v>
      </c>
      <c r="J510" s="114">
        <v>0.007986</v>
      </c>
      <c r="K510" s="114">
        <v>0.001963927</v>
      </c>
    </row>
    <row r="511">
      <c r="A511" s="110" t="s">
        <v>784</v>
      </c>
      <c r="B511" s="110" t="s">
        <v>376</v>
      </c>
      <c r="C511" s="110" t="s">
        <v>786</v>
      </c>
      <c r="D511" s="110" t="s">
        <v>787</v>
      </c>
      <c r="E511" s="110" t="s">
        <v>788</v>
      </c>
      <c r="F511" s="110" t="s">
        <v>795</v>
      </c>
      <c r="G511" s="110" t="s">
        <v>790</v>
      </c>
      <c r="H511" s="114">
        <v>2019.0</v>
      </c>
      <c r="I511" s="114">
        <v>0.00735677</v>
      </c>
      <c r="J511" s="114">
        <v>0.008934</v>
      </c>
      <c r="K511" s="114">
        <v>0.006301249</v>
      </c>
    </row>
    <row r="512">
      <c r="A512" s="110" t="s">
        <v>784</v>
      </c>
      <c r="B512" s="110" t="s">
        <v>386</v>
      </c>
      <c r="C512" s="110" t="s">
        <v>786</v>
      </c>
      <c r="D512" s="110" t="s">
        <v>787</v>
      </c>
      <c r="E512" s="110" t="s">
        <v>788</v>
      </c>
      <c r="F512" s="110" t="s">
        <v>789</v>
      </c>
      <c r="G512" s="110" t="s">
        <v>790</v>
      </c>
      <c r="H512" s="114">
        <v>2019.0</v>
      </c>
      <c r="I512" s="114">
        <v>0.088224739</v>
      </c>
      <c r="J512" s="114">
        <v>0.100949</v>
      </c>
      <c r="K512" s="114">
        <v>0.075983423</v>
      </c>
    </row>
    <row r="513">
      <c r="A513" s="110" t="s">
        <v>784</v>
      </c>
      <c r="B513" s="110" t="s">
        <v>386</v>
      </c>
      <c r="C513" s="110" t="s">
        <v>786</v>
      </c>
      <c r="D513" s="110" t="s">
        <v>787</v>
      </c>
      <c r="E513" s="110" t="s">
        <v>788</v>
      </c>
      <c r="F513" s="110" t="s">
        <v>791</v>
      </c>
      <c r="G513" s="110" t="s">
        <v>790</v>
      </c>
      <c r="H513" s="114">
        <v>2019.0</v>
      </c>
      <c r="I513" s="114">
        <v>0.005899434</v>
      </c>
      <c r="J513" s="114">
        <v>0.008094</v>
      </c>
      <c r="K513" s="114">
        <v>0.004034644</v>
      </c>
    </row>
    <row r="514">
      <c r="A514" s="110" t="s">
        <v>784</v>
      </c>
      <c r="B514" s="110" t="s">
        <v>386</v>
      </c>
      <c r="C514" s="110" t="s">
        <v>786</v>
      </c>
      <c r="D514" s="110" t="s">
        <v>787</v>
      </c>
      <c r="E514" s="110" t="s">
        <v>788</v>
      </c>
      <c r="F514" s="110" t="s">
        <v>792</v>
      </c>
      <c r="G514" s="110" t="s">
        <v>790</v>
      </c>
      <c r="H514" s="114">
        <v>2019.0</v>
      </c>
      <c r="I514" s="114">
        <v>0.008965291</v>
      </c>
      <c r="J514" s="114">
        <v>0.011502</v>
      </c>
      <c r="K514" s="114">
        <v>0.006849092</v>
      </c>
    </row>
    <row r="515">
      <c r="A515" s="110" t="s">
        <v>784</v>
      </c>
      <c r="B515" s="110" t="s">
        <v>386</v>
      </c>
      <c r="C515" s="110" t="s">
        <v>786</v>
      </c>
      <c r="D515" s="110" t="s">
        <v>787</v>
      </c>
      <c r="E515" s="110" t="s">
        <v>788</v>
      </c>
      <c r="F515" s="110" t="s">
        <v>793</v>
      </c>
      <c r="G515" s="110" t="s">
        <v>790</v>
      </c>
      <c r="H515" s="114">
        <v>2019.0</v>
      </c>
      <c r="I515" s="114">
        <v>0.062379377</v>
      </c>
      <c r="J515" s="114">
        <v>0.074735</v>
      </c>
      <c r="K515" s="114">
        <v>0.051357038</v>
      </c>
    </row>
    <row r="516">
      <c r="A516" s="110" t="s">
        <v>784</v>
      </c>
      <c r="B516" s="110" t="s">
        <v>386</v>
      </c>
      <c r="C516" s="110" t="s">
        <v>786</v>
      </c>
      <c r="D516" s="110" t="s">
        <v>787</v>
      </c>
      <c r="E516" s="110" t="s">
        <v>788</v>
      </c>
      <c r="F516" s="110" t="s">
        <v>794</v>
      </c>
      <c r="G516" s="110" t="s">
        <v>790</v>
      </c>
      <c r="H516" s="114">
        <v>2019.0</v>
      </c>
      <c r="I516" s="114">
        <v>0.012127172</v>
      </c>
      <c r="J516" s="114">
        <v>0.020026</v>
      </c>
      <c r="K516" s="114">
        <v>0.006726017</v>
      </c>
    </row>
    <row r="517">
      <c r="A517" s="110" t="s">
        <v>784</v>
      </c>
      <c r="B517" s="110" t="s">
        <v>386</v>
      </c>
      <c r="C517" s="110" t="s">
        <v>786</v>
      </c>
      <c r="D517" s="110" t="s">
        <v>787</v>
      </c>
      <c r="E517" s="110" t="s">
        <v>788</v>
      </c>
      <c r="F517" s="110" t="s">
        <v>795</v>
      </c>
      <c r="G517" s="110" t="s">
        <v>790</v>
      </c>
      <c r="H517" s="114">
        <v>2019.0</v>
      </c>
      <c r="I517" s="114">
        <v>0.001914631</v>
      </c>
      <c r="J517" s="114">
        <v>0.002338</v>
      </c>
      <c r="K517" s="114">
        <v>0.001541576</v>
      </c>
    </row>
    <row r="518">
      <c r="A518" s="110" t="s">
        <v>784</v>
      </c>
      <c r="B518" s="110" t="s">
        <v>453</v>
      </c>
      <c r="C518" s="110" t="s">
        <v>786</v>
      </c>
      <c r="D518" s="110" t="s">
        <v>787</v>
      </c>
      <c r="E518" s="110" t="s">
        <v>788</v>
      </c>
      <c r="F518" s="110" t="s">
        <v>789</v>
      </c>
      <c r="G518" s="110" t="s">
        <v>790</v>
      </c>
      <c r="H518" s="114">
        <v>2019.0</v>
      </c>
      <c r="I518" s="114">
        <v>0.115149173</v>
      </c>
      <c r="J518" s="114">
        <v>0.126895</v>
      </c>
      <c r="K518" s="114">
        <v>0.103869749</v>
      </c>
    </row>
    <row r="519">
      <c r="A519" s="110" t="s">
        <v>784</v>
      </c>
      <c r="B519" s="110" t="s">
        <v>453</v>
      </c>
      <c r="C519" s="110" t="s">
        <v>786</v>
      </c>
      <c r="D519" s="110" t="s">
        <v>787</v>
      </c>
      <c r="E519" s="110" t="s">
        <v>788</v>
      </c>
      <c r="F519" s="110" t="s">
        <v>791</v>
      </c>
      <c r="G519" s="110" t="s">
        <v>790</v>
      </c>
      <c r="H519" s="114">
        <v>2019.0</v>
      </c>
      <c r="I519" s="114">
        <v>0.048162409</v>
      </c>
      <c r="J519" s="114">
        <v>0.056802</v>
      </c>
      <c r="K519" s="114">
        <v>0.040275092</v>
      </c>
    </row>
    <row r="520">
      <c r="A520" s="110" t="s">
        <v>784</v>
      </c>
      <c r="B520" s="110" t="s">
        <v>453</v>
      </c>
      <c r="C520" s="110" t="s">
        <v>786</v>
      </c>
      <c r="D520" s="110" t="s">
        <v>787</v>
      </c>
      <c r="E520" s="110" t="s">
        <v>788</v>
      </c>
      <c r="F520" s="110" t="s">
        <v>792</v>
      </c>
      <c r="G520" s="110" t="s">
        <v>790</v>
      </c>
      <c r="H520" s="114">
        <v>2019.0</v>
      </c>
      <c r="I520" s="114">
        <v>0.01667808</v>
      </c>
      <c r="J520" s="114">
        <v>0.018805</v>
      </c>
      <c r="K520" s="114">
        <v>0.014805891</v>
      </c>
    </row>
    <row r="521">
      <c r="A521" s="110" t="s">
        <v>784</v>
      </c>
      <c r="B521" s="110" t="s">
        <v>453</v>
      </c>
      <c r="C521" s="110" t="s">
        <v>786</v>
      </c>
      <c r="D521" s="110" t="s">
        <v>787</v>
      </c>
      <c r="E521" s="110" t="s">
        <v>788</v>
      </c>
      <c r="F521" s="110" t="s">
        <v>793</v>
      </c>
      <c r="G521" s="110" t="s">
        <v>790</v>
      </c>
      <c r="H521" s="114">
        <v>2019.0</v>
      </c>
      <c r="I521" s="114">
        <v>0.082213819</v>
      </c>
      <c r="J521" s="114">
        <v>0.100277</v>
      </c>
      <c r="K521" s="114">
        <v>0.0688312</v>
      </c>
    </row>
    <row r="522">
      <c r="A522" s="110" t="s">
        <v>784</v>
      </c>
      <c r="B522" s="110" t="s">
        <v>453</v>
      </c>
      <c r="C522" s="110" t="s">
        <v>786</v>
      </c>
      <c r="D522" s="110" t="s">
        <v>787</v>
      </c>
      <c r="E522" s="110" t="s">
        <v>788</v>
      </c>
      <c r="F522" s="110" t="s">
        <v>794</v>
      </c>
      <c r="G522" s="110" t="s">
        <v>790</v>
      </c>
      <c r="H522" s="114">
        <v>2019.0</v>
      </c>
      <c r="I522" s="114">
        <v>0.009914418</v>
      </c>
      <c r="J522" s="114">
        <v>0.018319</v>
      </c>
      <c r="K522" s="114">
        <v>0.004746206</v>
      </c>
    </row>
    <row r="523">
      <c r="A523" s="110" t="s">
        <v>784</v>
      </c>
      <c r="B523" s="110" t="s">
        <v>453</v>
      </c>
      <c r="C523" s="110" t="s">
        <v>786</v>
      </c>
      <c r="D523" s="110" t="s">
        <v>787</v>
      </c>
      <c r="E523" s="110" t="s">
        <v>788</v>
      </c>
      <c r="F523" s="110" t="s">
        <v>795</v>
      </c>
      <c r="G523" s="110" t="s">
        <v>790</v>
      </c>
      <c r="H523" s="114">
        <v>2019.0</v>
      </c>
      <c r="I523" s="114">
        <v>0.002826799</v>
      </c>
      <c r="J523" s="114">
        <v>0.00328</v>
      </c>
      <c r="K523" s="114">
        <v>0.002449579</v>
      </c>
    </row>
    <row r="524">
      <c r="A524" s="110" t="s">
        <v>784</v>
      </c>
      <c r="B524" s="110" t="s">
        <v>312</v>
      </c>
      <c r="C524" s="110" t="s">
        <v>786</v>
      </c>
      <c r="D524" s="110" t="s">
        <v>787</v>
      </c>
      <c r="E524" s="110" t="s">
        <v>788</v>
      </c>
      <c r="F524" s="110" t="s">
        <v>789</v>
      </c>
      <c r="G524" s="110" t="s">
        <v>790</v>
      </c>
      <c r="H524" s="114">
        <v>2019.0</v>
      </c>
      <c r="I524" s="114">
        <v>0.036558052</v>
      </c>
      <c r="J524" s="114">
        <v>0.0436</v>
      </c>
      <c r="K524" s="114">
        <v>0.029949512</v>
      </c>
    </row>
    <row r="525">
      <c r="A525" s="110" t="s">
        <v>784</v>
      </c>
      <c r="B525" s="110" t="s">
        <v>312</v>
      </c>
      <c r="C525" s="110" t="s">
        <v>786</v>
      </c>
      <c r="D525" s="110" t="s">
        <v>787</v>
      </c>
      <c r="E525" s="110" t="s">
        <v>788</v>
      </c>
      <c r="F525" s="110" t="s">
        <v>791</v>
      </c>
      <c r="G525" s="110" t="s">
        <v>790</v>
      </c>
      <c r="H525" s="114">
        <v>2019.0</v>
      </c>
      <c r="I525" s="114">
        <v>0.002074897</v>
      </c>
      <c r="J525" s="114">
        <v>0.002711</v>
      </c>
      <c r="K525" s="114">
        <v>0.001557946</v>
      </c>
    </row>
    <row r="526">
      <c r="A526" s="110" t="s">
        <v>784</v>
      </c>
      <c r="B526" s="110" t="s">
        <v>312</v>
      </c>
      <c r="C526" s="110" t="s">
        <v>786</v>
      </c>
      <c r="D526" s="110" t="s">
        <v>787</v>
      </c>
      <c r="E526" s="110" t="s">
        <v>788</v>
      </c>
      <c r="F526" s="110" t="s">
        <v>792</v>
      </c>
      <c r="G526" s="110" t="s">
        <v>790</v>
      </c>
      <c r="H526" s="114">
        <v>2019.0</v>
      </c>
      <c r="I526" s="114">
        <v>0.0048832</v>
      </c>
      <c r="J526" s="114">
        <v>0.006461</v>
      </c>
      <c r="K526" s="114">
        <v>0.003679318</v>
      </c>
    </row>
    <row r="527">
      <c r="A527" s="110" t="s">
        <v>784</v>
      </c>
      <c r="B527" s="110" t="s">
        <v>312</v>
      </c>
      <c r="C527" s="110" t="s">
        <v>786</v>
      </c>
      <c r="D527" s="110" t="s">
        <v>787</v>
      </c>
      <c r="E527" s="110" t="s">
        <v>788</v>
      </c>
      <c r="F527" s="110" t="s">
        <v>793</v>
      </c>
      <c r="G527" s="110" t="s">
        <v>790</v>
      </c>
      <c r="H527" s="114">
        <v>2019.0</v>
      </c>
      <c r="I527" s="114">
        <v>0.054626806</v>
      </c>
      <c r="J527" s="114">
        <v>0.066821</v>
      </c>
      <c r="K527" s="114">
        <v>0.042674534</v>
      </c>
    </row>
    <row r="528">
      <c r="A528" s="110" t="s">
        <v>784</v>
      </c>
      <c r="B528" s="110" t="s">
        <v>312</v>
      </c>
      <c r="C528" s="110" t="s">
        <v>786</v>
      </c>
      <c r="D528" s="110" t="s">
        <v>787</v>
      </c>
      <c r="E528" s="110" t="s">
        <v>788</v>
      </c>
      <c r="F528" s="110" t="s">
        <v>794</v>
      </c>
      <c r="G528" s="110" t="s">
        <v>790</v>
      </c>
      <c r="H528" s="114">
        <v>2019.0</v>
      </c>
      <c r="I528" s="114">
        <v>0.006400264</v>
      </c>
      <c r="J528" s="114">
        <v>0.01195</v>
      </c>
      <c r="K528" s="114">
        <v>0.003109871</v>
      </c>
    </row>
    <row r="529">
      <c r="A529" s="110" t="s">
        <v>784</v>
      </c>
      <c r="B529" s="110" t="s">
        <v>312</v>
      </c>
      <c r="C529" s="110" t="s">
        <v>786</v>
      </c>
      <c r="D529" s="110" t="s">
        <v>787</v>
      </c>
      <c r="E529" s="110" t="s">
        <v>788</v>
      </c>
      <c r="F529" s="110" t="s">
        <v>795</v>
      </c>
      <c r="G529" s="110" t="s">
        <v>790</v>
      </c>
      <c r="H529" s="114">
        <v>2019.0</v>
      </c>
      <c r="I529" s="114">
        <v>0.001955395</v>
      </c>
      <c r="J529" s="114">
        <v>0.00346</v>
      </c>
      <c r="K529" s="114">
        <v>7.53885E-4</v>
      </c>
    </row>
    <row r="530">
      <c r="A530" s="110" t="s">
        <v>784</v>
      </c>
      <c r="B530" s="110" t="s">
        <v>314</v>
      </c>
      <c r="C530" s="110" t="s">
        <v>786</v>
      </c>
      <c r="D530" s="110" t="s">
        <v>787</v>
      </c>
      <c r="E530" s="110" t="s">
        <v>788</v>
      </c>
      <c r="F530" s="110" t="s">
        <v>789</v>
      </c>
      <c r="G530" s="110" t="s">
        <v>790</v>
      </c>
      <c r="H530" s="114">
        <v>2019.0</v>
      </c>
      <c r="I530" s="114">
        <v>0.078526012</v>
      </c>
      <c r="J530" s="114">
        <v>0.088855</v>
      </c>
      <c r="K530" s="114">
        <v>0.069204426</v>
      </c>
    </row>
    <row r="531">
      <c r="A531" s="110" t="s">
        <v>784</v>
      </c>
      <c r="B531" s="110" t="s">
        <v>314</v>
      </c>
      <c r="C531" s="110" t="s">
        <v>786</v>
      </c>
      <c r="D531" s="110" t="s">
        <v>787</v>
      </c>
      <c r="E531" s="110" t="s">
        <v>788</v>
      </c>
      <c r="F531" s="110" t="s">
        <v>791</v>
      </c>
      <c r="G531" s="110" t="s">
        <v>790</v>
      </c>
      <c r="H531" s="114">
        <v>2019.0</v>
      </c>
      <c r="I531" s="114">
        <v>0.007122253</v>
      </c>
      <c r="J531" s="114">
        <v>0.009347</v>
      </c>
      <c r="K531" s="114">
        <v>0.005440763</v>
      </c>
    </row>
    <row r="532">
      <c r="A532" s="110" t="s">
        <v>784</v>
      </c>
      <c r="B532" s="110" t="s">
        <v>314</v>
      </c>
      <c r="C532" s="110" t="s">
        <v>786</v>
      </c>
      <c r="D532" s="110" t="s">
        <v>787</v>
      </c>
      <c r="E532" s="110" t="s">
        <v>788</v>
      </c>
      <c r="F532" s="110" t="s">
        <v>792</v>
      </c>
      <c r="G532" s="110" t="s">
        <v>790</v>
      </c>
      <c r="H532" s="114">
        <v>2019.0</v>
      </c>
      <c r="I532" s="114">
        <v>0.009697037</v>
      </c>
      <c r="J532" s="114">
        <v>0.012456</v>
      </c>
      <c r="K532" s="114">
        <v>0.007807198</v>
      </c>
    </row>
    <row r="533">
      <c r="A533" s="110" t="s">
        <v>784</v>
      </c>
      <c r="B533" s="110" t="s">
        <v>314</v>
      </c>
      <c r="C533" s="110" t="s">
        <v>786</v>
      </c>
      <c r="D533" s="110" t="s">
        <v>787</v>
      </c>
      <c r="E533" s="110" t="s">
        <v>788</v>
      </c>
      <c r="F533" s="110" t="s">
        <v>793</v>
      </c>
      <c r="G533" s="110" t="s">
        <v>790</v>
      </c>
      <c r="H533" s="114">
        <v>2019.0</v>
      </c>
      <c r="I533" s="114">
        <v>0.082824205</v>
      </c>
      <c r="J533" s="114">
        <v>0.100562</v>
      </c>
      <c r="K533" s="114">
        <v>0.066653202</v>
      </c>
    </row>
    <row r="534">
      <c r="A534" s="110" t="s">
        <v>784</v>
      </c>
      <c r="B534" s="110" t="s">
        <v>314</v>
      </c>
      <c r="C534" s="110" t="s">
        <v>786</v>
      </c>
      <c r="D534" s="110" t="s">
        <v>787</v>
      </c>
      <c r="E534" s="110" t="s">
        <v>788</v>
      </c>
      <c r="F534" s="110" t="s">
        <v>794</v>
      </c>
      <c r="G534" s="110" t="s">
        <v>790</v>
      </c>
      <c r="H534" s="114">
        <v>2019.0</v>
      </c>
      <c r="I534" s="114">
        <v>0.019452055</v>
      </c>
      <c r="J534" s="114">
        <v>0.031585</v>
      </c>
      <c r="K534" s="114">
        <v>0.01128362</v>
      </c>
    </row>
    <row r="535">
      <c r="A535" s="110" t="s">
        <v>784</v>
      </c>
      <c r="B535" s="110" t="s">
        <v>314</v>
      </c>
      <c r="C535" s="110" t="s">
        <v>786</v>
      </c>
      <c r="D535" s="110" t="s">
        <v>787</v>
      </c>
      <c r="E535" s="110" t="s">
        <v>788</v>
      </c>
      <c r="F535" s="110" t="s">
        <v>795</v>
      </c>
      <c r="G535" s="110" t="s">
        <v>790</v>
      </c>
      <c r="H535" s="114">
        <v>2019.0</v>
      </c>
      <c r="I535" s="114">
        <v>0.003822107</v>
      </c>
      <c r="J535" s="114">
        <v>0.007807</v>
      </c>
      <c r="K535" s="114">
        <v>0.00247545</v>
      </c>
    </row>
    <row r="536">
      <c r="A536" s="110" t="s">
        <v>784</v>
      </c>
      <c r="B536" s="110" t="s">
        <v>365</v>
      </c>
      <c r="C536" s="110" t="s">
        <v>786</v>
      </c>
      <c r="D536" s="110" t="s">
        <v>787</v>
      </c>
      <c r="E536" s="110" t="s">
        <v>788</v>
      </c>
      <c r="F536" s="110" t="s">
        <v>789</v>
      </c>
      <c r="G536" s="110" t="s">
        <v>790</v>
      </c>
      <c r="H536" s="114">
        <v>2019.0</v>
      </c>
      <c r="I536" s="114">
        <v>0.135318479</v>
      </c>
      <c r="J536" s="114">
        <v>0.147383</v>
      </c>
      <c r="K536" s="114">
        <v>0.122530063</v>
      </c>
    </row>
    <row r="537">
      <c r="A537" s="110" t="s">
        <v>784</v>
      </c>
      <c r="B537" s="110" t="s">
        <v>365</v>
      </c>
      <c r="C537" s="110" t="s">
        <v>786</v>
      </c>
      <c r="D537" s="110" t="s">
        <v>787</v>
      </c>
      <c r="E537" s="110" t="s">
        <v>788</v>
      </c>
      <c r="F537" s="110" t="s">
        <v>791</v>
      </c>
      <c r="G537" s="110" t="s">
        <v>790</v>
      </c>
      <c r="H537" s="114">
        <v>2019.0</v>
      </c>
      <c r="I537" s="114">
        <v>0.074257586</v>
      </c>
      <c r="J537" s="114">
        <v>0.085065</v>
      </c>
      <c r="K537" s="114">
        <v>0.064798023</v>
      </c>
    </row>
    <row r="538">
      <c r="A538" s="110" t="s">
        <v>784</v>
      </c>
      <c r="B538" s="110" t="s">
        <v>365</v>
      </c>
      <c r="C538" s="110" t="s">
        <v>786</v>
      </c>
      <c r="D538" s="110" t="s">
        <v>787</v>
      </c>
      <c r="E538" s="110" t="s">
        <v>788</v>
      </c>
      <c r="F538" s="110" t="s">
        <v>792</v>
      </c>
      <c r="G538" s="110" t="s">
        <v>790</v>
      </c>
      <c r="H538" s="114">
        <v>2019.0</v>
      </c>
      <c r="I538" s="114">
        <v>0.011427028</v>
      </c>
      <c r="J538" s="114">
        <v>0.013281</v>
      </c>
      <c r="K538" s="114">
        <v>0.009748394</v>
      </c>
    </row>
    <row r="539">
      <c r="A539" s="110" t="s">
        <v>784</v>
      </c>
      <c r="B539" s="110" t="s">
        <v>365</v>
      </c>
      <c r="C539" s="110" t="s">
        <v>786</v>
      </c>
      <c r="D539" s="110" t="s">
        <v>787</v>
      </c>
      <c r="E539" s="110" t="s">
        <v>788</v>
      </c>
      <c r="F539" s="110" t="s">
        <v>793</v>
      </c>
      <c r="G539" s="110" t="s">
        <v>790</v>
      </c>
      <c r="H539" s="114">
        <v>2019.0</v>
      </c>
      <c r="I539" s="114">
        <v>0.08730722</v>
      </c>
      <c r="J539" s="114">
        <v>0.105908</v>
      </c>
      <c r="K539" s="114">
        <v>0.073622596</v>
      </c>
    </row>
    <row r="540">
      <c r="A540" s="110" t="s">
        <v>784</v>
      </c>
      <c r="B540" s="110" t="s">
        <v>365</v>
      </c>
      <c r="C540" s="110" t="s">
        <v>786</v>
      </c>
      <c r="D540" s="110" t="s">
        <v>787</v>
      </c>
      <c r="E540" s="110" t="s">
        <v>788</v>
      </c>
      <c r="F540" s="110" t="s">
        <v>794</v>
      </c>
      <c r="G540" s="110" t="s">
        <v>790</v>
      </c>
      <c r="H540" s="114">
        <v>2019.0</v>
      </c>
      <c r="I540" s="114">
        <v>0.011107258</v>
      </c>
      <c r="J540" s="114">
        <v>0.020265</v>
      </c>
      <c r="K540" s="114">
        <v>0.005497672</v>
      </c>
    </row>
    <row r="541">
      <c r="A541" s="110" t="s">
        <v>784</v>
      </c>
      <c r="B541" s="110" t="s">
        <v>365</v>
      </c>
      <c r="C541" s="110" t="s">
        <v>786</v>
      </c>
      <c r="D541" s="110" t="s">
        <v>787</v>
      </c>
      <c r="E541" s="110" t="s">
        <v>788</v>
      </c>
      <c r="F541" s="110" t="s">
        <v>795</v>
      </c>
      <c r="G541" s="110" t="s">
        <v>790</v>
      </c>
      <c r="H541" s="114">
        <v>2019.0</v>
      </c>
      <c r="I541" s="114">
        <v>0.003202416</v>
      </c>
      <c r="J541" s="114">
        <v>0.003662</v>
      </c>
      <c r="K541" s="114">
        <v>0.002830249</v>
      </c>
    </row>
    <row r="542">
      <c r="A542" s="110" t="s">
        <v>784</v>
      </c>
      <c r="B542" s="110" t="s">
        <v>325</v>
      </c>
      <c r="C542" s="110" t="s">
        <v>786</v>
      </c>
      <c r="D542" s="110" t="s">
        <v>787</v>
      </c>
      <c r="E542" s="110" t="s">
        <v>788</v>
      </c>
      <c r="F542" s="110" t="s">
        <v>789</v>
      </c>
      <c r="G542" s="110" t="s">
        <v>790</v>
      </c>
      <c r="H542" s="114">
        <v>2019.0</v>
      </c>
      <c r="I542" s="114">
        <v>0.044939833</v>
      </c>
      <c r="J542" s="114">
        <v>0.050471</v>
      </c>
      <c r="K542" s="114">
        <v>0.03928766</v>
      </c>
    </row>
    <row r="543">
      <c r="A543" s="110" t="s">
        <v>784</v>
      </c>
      <c r="B543" s="110" t="s">
        <v>325</v>
      </c>
      <c r="C543" s="110" t="s">
        <v>786</v>
      </c>
      <c r="D543" s="110" t="s">
        <v>787</v>
      </c>
      <c r="E543" s="110" t="s">
        <v>788</v>
      </c>
      <c r="F543" s="110" t="s">
        <v>791</v>
      </c>
      <c r="G543" s="110" t="s">
        <v>790</v>
      </c>
      <c r="H543" s="114">
        <v>2019.0</v>
      </c>
      <c r="I543" s="114">
        <v>0.053894944</v>
      </c>
      <c r="J543" s="114">
        <v>0.062291</v>
      </c>
      <c r="K543" s="114">
        <v>0.045833709</v>
      </c>
    </row>
    <row r="544">
      <c r="A544" s="110" t="s">
        <v>784</v>
      </c>
      <c r="B544" s="110" t="s">
        <v>325</v>
      </c>
      <c r="C544" s="110" t="s">
        <v>786</v>
      </c>
      <c r="D544" s="110" t="s">
        <v>787</v>
      </c>
      <c r="E544" s="110" t="s">
        <v>788</v>
      </c>
      <c r="F544" s="110" t="s">
        <v>792</v>
      </c>
      <c r="G544" s="110" t="s">
        <v>790</v>
      </c>
      <c r="H544" s="114">
        <v>2019.0</v>
      </c>
      <c r="I544" s="114">
        <v>0.006506409</v>
      </c>
      <c r="J544" s="114">
        <v>0.007869</v>
      </c>
      <c r="K544" s="114">
        <v>0.005250334</v>
      </c>
    </row>
    <row r="545">
      <c r="A545" s="110" t="s">
        <v>784</v>
      </c>
      <c r="B545" s="110" t="s">
        <v>325</v>
      </c>
      <c r="C545" s="110" t="s">
        <v>786</v>
      </c>
      <c r="D545" s="110" t="s">
        <v>787</v>
      </c>
      <c r="E545" s="110" t="s">
        <v>788</v>
      </c>
      <c r="F545" s="110" t="s">
        <v>793</v>
      </c>
      <c r="G545" s="110" t="s">
        <v>790</v>
      </c>
      <c r="H545" s="114">
        <v>2019.0</v>
      </c>
      <c r="I545" s="114">
        <v>0.038982021</v>
      </c>
      <c r="J545" s="114">
        <v>0.050858</v>
      </c>
      <c r="K545" s="114">
        <v>0.030589319</v>
      </c>
    </row>
    <row r="546">
      <c r="A546" s="110" t="s">
        <v>784</v>
      </c>
      <c r="B546" s="110" t="s">
        <v>812</v>
      </c>
      <c r="C546" s="110" t="s">
        <v>786</v>
      </c>
      <c r="D546" s="110" t="s">
        <v>787</v>
      </c>
      <c r="E546" s="110" t="s">
        <v>788</v>
      </c>
      <c r="F546" s="110" t="s">
        <v>789</v>
      </c>
      <c r="G546" s="110" t="s">
        <v>790</v>
      </c>
      <c r="H546" s="114">
        <v>2019.0</v>
      </c>
      <c r="I546" s="114">
        <v>0.077679968</v>
      </c>
      <c r="J546" s="114">
        <v>0.090017</v>
      </c>
      <c r="K546" s="114">
        <v>0.065861589</v>
      </c>
    </row>
    <row r="547">
      <c r="A547" s="110" t="s">
        <v>784</v>
      </c>
      <c r="B547" s="110" t="s">
        <v>812</v>
      </c>
      <c r="C547" s="110" t="s">
        <v>786</v>
      </c>
      <c r="D547" s="110" t="s">
        <v>787</v>
      </c>
      <c r="E547" s="110" t="s">
        <v>788</v>
      </c>
      <c r="F547" s="110" t="s">
        <v>791</v>
      </c>
      <c r="G547" s="110" t="s">
        <v>790</v>
      </c>
      <c r="H547" s="114">
        <v>2019.0</v>
      </c>
      <c r="I547" s="114">
        <v>0.008123548</v>
      </c>
      <c r="J547" s="114">
        <v>0.012604</v>
      </c>
      <c r="K547" s="114">
        <v>0.004735679</v>
      </c>
    </row>
    <row r="548">
      <c r="A548" s="110" t="s">
        <v>784</v>
      </c>
      <c r="B548" s="110" t="s">
        <v>812</v>
      </c>
      <c r="C548" s="110" t="s">
        <v>786</v>
      </c>
      <c r="D548" s="110" t="s">
        <v>787</v>
      </c>
      <c r="E548" s="110" t="s">
        <v>788</v>
      </c>
      <c r="F548" s="110" t="s">
        <v>792</v>
      </c>
      <c r="G548" s="110" t="s">
        <v>790</v>
      </c>
      <c r="H548" s="114">
        <v>2019.0</v>
      </c>
      <c r="I548" s="114">
        <v>0.004751897</v>
      </c>
      <c r="J548" s="114">
        <v>0.006594</v>
      </c>
      <c r="K548" s="114">
        <v>0.003635664</v>
      </c>
    </row>
    <row r="549">
      <c r="A549" s="110" t="s">
        <v>784</v>
      </c>
      <c r="B549" s="110" t="s">
        <v>812</v>
      </c>
      <c r="C549" s="110" t="s">
        <v>786</v>
      </c>
      <c r="D549" s="110" t="s">
        <v>787</v>
      </c>
      <c r="E549" s="110" t="s">
        <v>788</v>
      </c>
      <c r="F549" s="110" t="s">
        <v>793</v>
      </c>
      <c r="G549" s="110" t="s">
        <v>790</v>
      </c>
      <c r="H549" s="114">
        <v>2019.0</v>
      </c>
      <c r="I549" s="114">
        <v>0.0544422</v>
      </c>
      <c r="J549" s="114">
        <v>0.06752</v>
      </c>
      <c r="K549" s="114">
        <v>0.042872416</v>
      </c>
    </row>
    <row r="550">
      <c r="A550" s="110" t="s">
        <v>784</v>
      </c>
      <c r="B550" s="110" t="s">
        <v>812</v>
      </c>
      <c r="C550" s="110" t="s">
        <v>786</v>
      </c>
      <c r="D550" s="110" t="s">
        <v>787</v>
      </c>
      <c r="E550" s="110" t="s">
        <v>788</v>
      </c>
      <c r="F550" s="110" t="s">
        <v>794</v>
      </c>
      <c r="G550" s="110" t="s">
        <v>790</v>
      </c>
      <c r="H550" s="114">
        <v>2019.0</v>
      </c>
      <c r="I550" s="114">
        <v>0.004245781</v>
      </c>
      <c r="J550" s="114">
        <v>0.008177</v>
      </c>
      <c r="K550" s="114">
        <v>0.001862085</v>
      </c>
    </row>
    <row r="551">
      <c r="A551" s="110" t="s">
        <v>784</v>
      </c>
      <c r="B551" s="110" t="s">
        <v>812</v>
      </c>
      <c r="C551" s="110" t="s">
        <v>786</v>
      </c>
      <c r="D551" s="110" t="s">
        <v>787</v>
      </c>
      <c r="E551" s="110" t="s">
        <v>788</v>
      </c>
      <c r="F551" s="110" t="s">
        <v>795</v>
      </c>
      <c r="G551" s="110" t="s">
        <v>790</v>
      </c>
      <c r="H551" s="114">
        <v>2019.0</v>
      </c>
      <c r="I551" s="114">
        <v>0.040114719</v>
      </c>
      <c r="J551" s="114">
        <v>0.098611</v>
      </c>
      <c r="K551" s="114">
        <v>0.015203471</v>
      </c>
    </row>
    <row r="552">
      <c r="A552" s="110" t="s">
        <v>784</v>
      </c>
      <c r="B552" s="110" t="s">
        <v>813</v>
      </c>
      <c r="C552" s="110" t="s">
        <v>786</v>
      </c>
      <c r="D552" s="110" t="s">
        <v>787</v>
      </c>
      <c r="E552" s="110" t="s">
        <v>788</v>
      </c>
      <c r="F552" s="110" t="s">
        <v>789</v>
      </c>
      <c r="G552" s="110" t="s">
        <v>790</v>
      </c>
      <c r="H552" s="114">
        <v>2019.0</v>
      </c>
      <c r="I552" s="114">
        <v>0.134322804</v>
      </c>
      <c r="J552" s="114">
        <v>0.152645</v>
      </c>
      <c r="K552" s="114">
        <v>0.116088339</v>
      </c>
    </row>
    <row r="553">
      <c r="A553" s="110" t="s">
        <v>784</v>
      </c>
      <c r="B553" s="110" t="s">
        <v>813</v>
      </c>
      <c r="C553" s="110" t="s">
        <v>786</v>
      </c>
      <c r="D553" s="110" t="s">
        <v>787</v>
      </c>
      <c r="E553" s="110" t="s">
        <v>788</v>
      </c>
      <c r="F553" s="110" t="s">
        <v>791</v>
      </c>
      <c r="G553" s="110" t="s">
        <v>790</v>
      </c>
      <c r="H553" s="114">
        <v>2019.0</v>
      </c>
      <c r="I553" s="114">
        <v>0.06042547</v>
      </c>
      <c r="J553" s="114">
        <v>0.070282</v>
      </c>
      <c r="K553" s="114">
        <v>0.050790518</v>
      </c>
    </row>
    <row r="554">
      <c r="A554" s="110" t="s">
        <v>784</v>
      </c>
      <c r="B554" s="110" t="s">
        <v>813</v>
      </c>
      <c r="C554" s="110" t="s">
        <v>786</v>
      </c>
      <c r="D554" s="110" t="s">
        <v>787</v>
      </c>
      <c r="E554" s="110" t="s">
        <v>788</v>
      </c>
      <c r="F554" s="110" t="s">
        <v>792</v>
      </c>
      <c r="G554" s="110" t="s">
        <v>790</v>
      </c>
      <c r="H554" s="114">
        <v>2019.0</v>
      </c>
      <c r="I554" s="114">
        <v>0.013488117</v>
      </c>
      <c r="J554" s="114">
        <v>0.016153</v>
      </c>
      <c r="K554" s="114">
        <v>0.01132355</v>
      </c>
    </row>
    <row r="555">
      <c r="A555" s="110" t="s">
        <v>784</v>
      </c>
      <c r="B555" s="110" t="s">
        <v>813</v>
      </c>
      <c r="C555" s="110" t="s">
        <v>786</v>
      </c>
      <c r="D555" s="110" t="s">
        <v>787</v>
      </c>
      <c r="E555" s="110" t="s">
        <v>788</v>
      </c>
      <c r="F555" s="110" t="s">
        <v>793</v>
      </c>
      <c r="G555" s="110" t="s">
        <v>790</v>
      </c>
      <c r="H555" s="114">
        <v>2019.0</v>
      </c>
      <c r="I555" s="114">
        <v>0.056786221</v>
      </c>
      <c r="J555" s="114">
        <v>0.069573</v>
      </c>
      <c r="K555" s="114">
        <v>0.046451357</v>
      </c>
    </row>
    <row r="556">
      <c r="A556" s="110" t="s">
        <v>784</v>
      </c>
      <c r="B556" s="110" t="s">
        <v>813</v>
      </c>
      <c r="C556" s="110" t="s">
        <v>786</v>
      </c>
      <c r="D556" s="110" t="s">
        <v>787</v>
      </c>
      <c r="E556" s="110" t="s">
        <v>788</v>
      </c>
      <c r="F556" s="110" t="s">
        <v>794</v>
      </c>
      <c r="G556" s="110" t="s">
        <v>790</v>
      </c>
      <c r="H556" s="114">
        <v>2019.0</v>
      </c>
      <c r="I556" s="114">
        <v>0.009884758</v>
      </c>
      <c r="J556" s="114">
        <v>0.015856</v>
      </c>
      <c r="K556" s="114">
        <v>0.005685344</v>
      </c>
    </row>
    <row r="557">
      <c r="A557" s="110" t="s">
        <v>784</v>
      </c>
      <c r="B557" s="110" t="s">
        <v>813</v>
      </c>
      <c r="C557" s="110" t="s">
        <v>786</v>
      </c>
      <c r="D557" s="110" t="s">
        <v>787</v>
      </c>
      <c r="E557" s="110" t="s">
        <v>788</v>
      </c>
      <c r="F557" s="110" t="s">
        <v>795</v>
      </c>
      <c r="G557" s="110" t="s">
        <v>790</v>
      </c>
      <c r="H557" s="114">
        <v>2019.0</v>
      </c>
      <c r="I557" s="114">
        <v>0.009181289</v>
      </c>
      <c r="J557" s="114">
        <v>0.027494</v>
      </c>
      <c r="K557" s="114">
        <v>0.00412834</v>
      </c>
    </row>
    <row r="558">
      <c r="A558" s="110" t="s">
        <v>784</v>
      </c>
      <c r="B558" s="110" t="s">
        <v>814</v>
      </c>
      <c r="C558" s="110" t="s">
        <v>786</v>
      </c>
      <c r="D558" s="110" t="s">
        <v>787</v>
      </c>
      <c r="E558" s="110" t="s">
        <v>788</v>
      </c>
      <c r="F558" s="110" t="s">
        <v>789</v>
      </c>
      <c r="G558" s="110" t="s">
        <v>790</v>
      </c>
      <c r="H558" s="114">
        <v>2019.0</v>
      </c>
      <c r="I558" s="114">
        <v>0.077423051</v>
      </c>
      <c r="J558" s="114">
        <v>0.092286</v>
      </c>
      <c r="K558" s="114">
        <v>0.060881749</v>
      </c>
    </row>
    <row r="559">
      <c r="A559" s="110" t="s">
        <v>784</v>
      </c>
      <c r="B559" s="110" t="s">
        <v>814</v>
      </c>
      <c r="C559" s="110" t="s">
        <v>786</v>
      </c>
      <c r="D559" s="110" t="s">
        <v>787</v>
      </c>
      <c r="E559" s="110" t="s">
        <v>788</v>
      </c>
      <c r="F559" s="110" t="s">
        <v>791</v>
      </c>
      <c r="G559" s="110" t="s">
        <v>790</v>
      </c>
      <c r="H559" s="114">
        <v>2019.0</v>
      </c>
      <c r="I559" s="114">
        <v>0.024865699</v>
      </c>
      <c r="J559" s="114">
        <v>0.034784</v>
      </c>
      <c r="K559" s="114">
        <v>0.013943685</v>
      </c>
    </row>
    <row r="560">
      <c r="A560" s="110" t="s">
        <v>784</v>
      </c>
      <c r="B560" s="110" t="s">
        <v>814</v>
      </c>
      <c r="C560" s="110" t="s">
        <v>786</v>
      </c>
      <c r="D560" s="110" t="s">
        <v>787</v>
      </c>
      <c r="E560" s="110" t="s">
        <v>788</v>
      </c>
      <c r="F560" s="110" t="s">
        <v>792</v>
      </c>
      <c r="G560" s="110" t="s">
        <v>790</v>
      </c>
      <c r="H560" s="114">
        <v>2019.0</v>
      </c>
      <c r="I560" s="114">
        <v>0.006441776</v>
      </c>
      <c r="J560" s="114">
        <v>0.025488</v>
      </c>
      <c r="K560" s="114">
        <v>0.00253619</v>
      </c>
    </row>
    <row r="561">
      <c r="A561" s="110" t="s">
        <v>784</v>
      </c>
      <c r="B561" s="110" t="s">
        <v>814</v>
      </c>
      <c r="C561" s="110" t="s">
        <v>786</v>
      </c>
      <c r="D561" s="110" t="s">
        <v>787</v>
      </c>
      <c r="E561" s="110" t="s">
        <v>788</v>
      </c>
      <c r="F561" s="110" t="s">
        <v>793</v>
      </c>
      <c r="G561" s="110" t="s">
        <v>790</v>
      </c>
      <c r="H561" s="114">
        <v>2019.0</v>
      </c>
      <c r="I561" s="114">
        <v>0.068613233</v>
      </c>
      <c r="J561" s="114">
        <v>0.092263</v>
      </c>
      <c r="K561" s="114">
        <v>0.048737638</v>
      </c>
    </row>
    <row r="562">
      <c r="A562" s="110" t="s">
        <v>784</v>
      </c>
      <c r="B562" s="110" t="s">
        <v>814</v>
      </c>
      <c r="C562" s="110" t="s">
        <v>786</v>
      </c>
      <c r="D562" s="110" t="s">
        <v>787</v>
      </c>
      <c r="E562" s="110" t="s">
        <v>788</v>
      </c>
      <c r="F562" s="110" t="s">
        <v>794</v>
      </c>
      <c r="G562" s="110" t="s">
        <v>790</v>
      </c>
      <c r="H562" s="114">
        <v>2019.0</v>
      </c>
      <c r="I562" s="114">
        <v>0.002876589</v>
      </c>
      <c r="J562" s="114">
        <v>0.006065</v>
      </c>
      <c r="K562" s="114">
        <v>0.001266056</v>
      </c>
    </row>
    <row r="563">
      <c r="A563" s="110" t="s">
        <v>784</v>
      </c>
      <c r="B563" s="110" t="s">
        <v>814</v>
      </c>
      <c r="C563" s="110" t="s">
        <v>786</v>
      </c>
      <c r="D563" s="110" t="s">
        <v>787</v>
      </c>
      <c r="E563" s="110" t="s">
        <v>788</v>
      </c>
      <c r="F563" s="110" t="s">
        <v>795</v>
      </c>
      <c r="G563" s="110" t="s">
        <v>790</v>
      </c>
      <c r="H563" s="114">
        <v>2019.0</v>
      </c>
      <c r="I563" s="114">
        <v>0.021993639</v>
      </c>
      <c r="J563" s="114">
        <v>0.118656</v>
      </c>
      <c r="K563" s="114">
        <v>0.003717882</v>
      </c>
    </row>
    <row r="564">
      <c r="A564" s="110" t="s">
        <v>784</v>
      </c>
      <c r="B564" s="110" t="s">
        <v>385</v>
      </c>
      <c r="C564" s="110" t="s">
        <v>786</v>
      </c>
      <c r="D564" s="110" t="s">
        <v>787</v>
      </c>
      <c r="E564" s="110" t="s">
        <v>788</v>
      </c>
      <c r="F564" s="110" t="s">
        <v>789</v>
      </c>
      <c r="G564" s="110" t="s">
        <v>790</v>
      </c>
      <c r="H564" s="114">
        <v>2019.0</v>
      </c>
      <c r="I564" s="114">
        <v>0.121783687</v>
      </c>
      <c r="J564" s="114">
        <v>0.134028</v>
      </c>
      <c r="K564" s="114">
        <v>0.109506366</v>
      </c>
    </row>
    <row r="565">
      <c r="A565" s="110" t="s">
        <v>784</v>
      </c>
      <c r="B565" s="110" t="s">
        <v>385</v>
      </c>
      <c r="C565" s="110" t="s">
        <v>786</v>
      </c>
      <c r="D565" s="110" t="s">
        <v>787</v>
      </c>
      <c r="E565" s="110" t="s">
        <v>788</v>
      </c>
      <c r="F565" s="110" t="s">
        <v>791</v>
      </c>
      <c r="G565" s="110" t="s">
        <v>790</v>
      </c>
      <c r="H565" s="114">
        <v>2019.0</v>
      </c>
      <c r="I565" s="114">
        <v>0.034339157</v>
      </c>
      <c r="J565" s="114">
        <v>0.041734</v>
      </c>
      <c r="K565" s="114">
        <v>0.026741694</v>
      </c>
    </row>
    <row r="566">
      <c r="A566" s="110" t="s">
        <v>784</v>
      </c>
      <c r="B566" s="110" t="s">
        <v>385</v>
      </c>
      <c r="C566" s="110" t="s">
        <v>786</v>
      </c>
      <c r="D566" s="110" t="s">
        <v>787</v>
      </c>
      <c r="E566" s="110" t="s">
        <v>788</v>
      </c>
      <c r="F566" s="110" t="s">
        <v>792</v>
      </c>
      <c r="G566" s="110" t="s">
        <v>790</v>
      </c>
      <c r="H566" s="114">
        <v>2019.0</v>
      </c>
      <c r="I566" s="114">
        <v>0.009373577</v>
      </c>
      <c r="J566" s="114">
        <v>0.011766</v>
      </c>
      <c r="K566" s="114">
        <v>0.007440112</v>
      </c>
    </row>
    <row r="567">
      <c r="A567" s="110" t="s">
        <v>784</v>
      </c>
      <c r="B567" s="110" t="s">
        <v>385</v>
      </c>
      <c r="C567" s="110" t="s">
        <v>786</v>
      </c>
      <c r="D567" s="110" t="s">
        <v>787</v>
      </c>
      <c r="E567" s="110" t="s">
        <v>788</v>
      </c>
      <c r="F567" s="110" t="s">
        <v>793</v>
      </c>
      <c r="G567" s="110" t="s">
        <v>790</v>
      </c>
      <c r="H567" s="114">
        <v>2019.0</v>
      </c>
      <c r="I567" s="114">
        <v>0.066401928</v>
      </c>
      <c r="J567" s="114">
        <v>0.088022</v>
      </c>
      <c r="K567" s="114">
        <v>0.050419954</v>
      </c>
    </row>
    <row r="568">
      <c r="A568" s="110" t="s">
        <v>784</v>
      </c>
      <c r="B568" s="110" t="s">
        <v>385</v>
      </c>
      <c r="C568" s="110" t="s">
        <v>786</v>
      </c>
      <c r="D568" s="110" t="s">
        <v>787</v>
      </c>
      <c r="E568" s="110" t="s">
        <v>788</v>
      </c>
      <c r="F568" s="110" t="s">
        <v>794</v>
      </c>
      <c r="G568" s="110" t="s">
        <v>790</v>
      </c>
      <c r="H568" s="114">
        <v>2019.0</v>
      </c>
      <c r="I568" s="114">
        <v>0.008769689</v>
      </c>
      <c r="J568" s="114">
        <v>0.015278</v>
      </c>
      <c r="K568" s="114">
        <v>0.00455052</v>
      </c>
    </row>
    <row r="569">
      <c r="A569" s="110" t="s">
        <v>784</v>
      </c>
      <c r="B569" s="110" t="s">
        <v>385</v>
      </c>
      <c r="C569" s="110" t="s">
        <v>786</v>
      </c>
      <c r="D569" s="110" t="s">
        <v>787</v>
      </c>
      <c r="E569" s="110" t="s">
        <v>788</v>
      </c>
      <c r="F569" s="110" t="s">
        <v>795</v>
      </c>
      <c r="G569" s="110" t="s">
        <v>790</v>
      </c>
      <c r="H569" s="114">
        <v>2019.0</v>
      </c>
      <c r="I569" s="114">
        <v>0.003310381</v>
      </c>
      <c r="J569" s="114">
        <v>0.003778</v>
      </c>
      <c r="K569" s="114">
        <v>0.002758802</v>
      </c>
    </row>
    <row r="570">
      <c r="A570" s="110" t="s">
        <v>784</v>
      </c>
      <c r="B570" s="110" t="s">
        <v>815</v>
      </c>
      <c r="C570" s="110" t="s">
        <v>786</v>
      </c>
      <c r="D570" s="110" t="s">
        <v>787</v>
      </c>
      <c r="E570" s="110" t="s">
        <v>788</v>
      </c>
      <c r="F570" s="110" t="s">
        <v>789</v>
      </c>
      <c r="G570" s="110" t="s">
        <v>790</v>
      </c>
      <c r="H570" s="114">
        <v>2019.0</v>
      </c>
      <c r="I570" s="114">
        <v>0.089676396</v>
      </c>
      <c r="J570" s="114">
        <v>0.100808</v>
      </c>
      <c r="K570" s="114">
        <v>0.079810963</v>
      </c>
    </row>
    <row r="571">
      <c r="A571" s="110" t="s">
        <v>784</v>
      </c>
      <c r="B571" s="110" t="s">
        <v>815</v>
      </c>
      <c r="C571" s="110" t="s">
        <v>786</v>
      </c>
      <c r="D571" s="110" t="s">
        <v>787</v>
      </c>
      <c r="E571" s="110" t="s">
        <v>788</v>
      </c>
      <c r="F571" s="110" t="s">
        <v>791</v>
      </c>
      <c r="G571" s="110" t="s">
        <v>790</v>
      </c>
      <c r="H571" s="114">
        <v>2019.0</v>
      </c>
      <c r="I571" s="114">
        <v>0.020241285</v>
      </c>
      <c r="J571" s="114">
        <v>0.027377</v>
      </c>
      <c r="K571" s="114">
        <v>0.013400515</v>
      </c>
    </row>
    <row r="572">
      <c r="A572" s="110" t="s">
        <v>784</v>
      </c>
      <c r="B572" s="110" t="s">
        <v>815</v>
      </c>
      <c r="C572" s="110" t="s">
        <v>786</v>
      </c>
      <c r="D572" s="110" t="s">
        <v>787</v>
      </c>
      <c r="E572" s="110" t="s">
        <v>788</v>
      </c>
      <c r="F572" s="110" t="s">
        <v>792</v>
      </c>
      <c r="G572" s="110" t="s">
        <v>790</v>
      </c>
      <c r="H572" s="114">
        <v>2019.0</v>
      </c>
      <c r="I572" s="114">
        <v>0.007846868</v>
      </c>
      <c r="J572" s="114">
        <v>0.011924</v>
      </c>
      <c r="K572" s="114">
        <v>0.005461391</v>
      </c>
    </row>
    <row r="573">
      <c r="A573" s="110" t="s">
        <v>784</v>
      </c>
      <c r="B573" s="110" t="s">
        <v>815</v>
      </c>
      <c r="C573" s="110" t="s">
        <v>786</v>
      </c>
      <c r="D573" s="110" t="s">
        <v>787</v>
      </c>
      <c r="E573" s="110" t="s">
        <v>788</v>
      </c>
      <c r="F573" s="110" t="s">
        <v>793</v>
      </c>
      <c r="G573" s="110" t="s">
        <v>790</v>
      </c>
      <c r="H573" s="114">
        <v>2019.0</v>
      </c>
      <c r="I573" s="114">
        <v>0.112999715</v>
      </c>
      <c r="J573" s="114">
        <v>0.140935</v>
      </c>
      <c r="K573" s="114">
        <v>0.08961738</v>
      </c>
    </row>
    <row r="574">
      <c r="A574" s="110" t="s">
        <v>784</v>
      </c>
      <c r="B574" s="110" t="s">
        <v>815</v>
      </c>
      <c r="C574" s="110" t="s">
        <v>786</v>
      </c>
      <c r="D574" s="110" t="s">
        <v>787</v>
      </c>
      <c r="E574" s="110" t="s">
        <v>788</v>
      </c>
      <c r="F574" s="110" t="s">
        <v>794</v>
      </c>
      <c r="G574" s="110" t="s">
        <v>790</v>
      </c>
      <c r="H574" s="114">
        <v>2019.0</v>
      </c>
      <c r="I574" s="114">
        <v>0.005380591</v>
      </c>
      <c r="J574" s="114">
        <v>0.011169</v>
      </c>
      <c r="K574" s="114">
        <v>0.002382034</v>
      </c>
    </row>
    <row r="575">
      <c r="A575" s="110" t="s">
        <v>784</v>
      </c>
      <c r="B575" s="110" t="s">
        <v>815</v>
      </c>
      <c r="C575" s="110" t="s">
        <v>786</v>
      </c>
      <c r="D575" s="110" t="s">
        <v>787</v>
      </c>
      <c r="E575" s="110" t="s">
        <v>788</v>
      </c>
      <c r="F575" s="110" t="s">
        <v>795</v>
      </c>
      <c r="G575" s="110" t="s">
        <v>790</v>
      </c>
      <c r="H575" s="114">
        <v>2019.0</v>
      </c>
      <c r="I575" s="114">
        <v>0.011888016</v>
      </c>
      <c r="J575" s="114">
        <v>0.052192</v>
      </c>
      <c r="K575" s="114">
        <v>0.004929549</v>
      </c>
    </row>
    <row r="576">
      <c r="A576" s="110" t="s">
        <v>784</v>
      </c>
      <c r="B576" s="110" t="s">
        <v>325</v>
      </c>
      <c r="C576" s="110" t="s">
        <v>786</v>
      </c>
      <c r="D576" s="110" t="s">
        <v>787</v>
      </c>
      <c r="E576" s="110" t="s">
        <v>788</v>
      </c>
      <c r="F576" s="110" t="s">
        <v>794</v>
      </c>
      <c r="G576" s="110" t="s">
        <v>790</v>
      </c>
      <c r="H576" s="114">
        <v>2019.0</v>
      </c>
      <c r="I576" s="114">
        <v>0.009970979</v>
      </c>
      <c r="J576" s="114">
        <v>0.016614</v>
      </c>
      <c r="K576" s="114">
        <v>0.005479347</v>
      </c>
    </row>
    <row r="577">
      <c r="A577" s="110" t="s">
        <v>784</v>
      </c>
      <c r="B577" s="110" t="s">
        <v>325</v>
      </c>
      <c r="C577" s="110" t="s">
        <v>786</v>
      </c>
      <c r="D577" s="110" t="s">
        <v>787</v>
      </c>
      <c r="E577" s="110" t="s">
        <v>788</v>
      </c>
      <c r="F577" s="110" t="s">
        <v>795</v>
      </c>
      <c r="G577" s="110" t="s">
        <v>790</v>
      </c>
      <c r="H577" s="114">
        <v>2019.0</v>
      </c>
      <c r="I577" s="114">
        <v>0.039605231</v>
      </c>
      <c r="J577" s="114">
        <v>0.044316</v>
      </c>
      <c r="K577" s="114">
        <v>0.034897829</v>
      </c>
    </row>
    <row r="578">
      <c r="A578" s="110" t="s">
        <v>784</v>
      </c>
      <c r="B578" s="110" t="s">
        <v>468</v>
      </c>
      <c r="C578" s="110" t="s">
        <v>786</v>
      </c>
      <c r="D578" s="110" t="s">
        <v>787</v>
      </c>
      <c r="E578" s="110" t="s">
        <v>788</v>
      </c>
      <c r="F578" s="110" t="s">
        <v>789</v>
      </c>
      <c r="G578" s="110" t="s">
        <v>790</v>
      </c>
      <c r="H578" s="114">
        <v>2019.0</v>
      </c>
      <c r="I578" s="114">
        <v>0.144737978</v>
      </c>
      <c r="J578" s="114">
        <v>0.158519</v>
      </c>
      <c r="K578" s="114">
        <v>0.130698592</v>
      </c>
    </row>
    <row r="579">
      <c r="A579" s="110" t="s">
        <v>784</v>
      </c>
      <c r="B579" s="110" t="s">
        <v>468</v>
      </c>
      <c r="C579" s="110" t="s">
        <v>786</v>
      </c>
      <c r="D579" s="110" t="s">
        <v>787</v>
      </c>
      <c r="E579" s="110" t="s">
        <v>788</v>
      </c>
      <c r="F579" s="110" t="s">
        <v>791</v>
      </c>
      <c r="G579" s="110" t="s">
        <v>790</v>
      </c>
      <c r="H579" s="114">
        <v>2019.0</v>
      </c>
      <c r="I579" s="114">
        <v>0.048987792</v>
      </c>
      <c r="J579" s="114">
        <v>0.056618</v>
      </c>
      <c r="K579" s="114">
        <v>0.042081371</v>
      </c>
    </row>
    <row r="580">
      <c r="A580" s="110" t="s">
        <v>784</v>
      </c>
      <c r="B580" s="110" t="s">
        <v>468</v>
      </c>
      <c r="C580" s="110" t="s">
        <v>786</v>
      </c>
      <c r="D580" s="110" t="s">
        <v>787</v>
      </c>
      <c r="E580" s="110" t="s">
        <v>788</v>
      </c>
      <c r="F580" s="110" t="s">
        <v>792</v>
      </c>
      <c r="G580" s="110" t="s">
        <v>790</v>
      </c>
      <c r="H580" s="114">
        <v>2019.0</v>
      </c>
      <c r="I580" s="114">
        <v>0.020631212</v>
      </c>
      <c r="J580" s="114">
        <v>0.02344</v>
      </c>
      <c r="K580" s="114">
        <v>0.01809774</v>
      </c>
    </row>
    <row r="581">
      <c r="A581" s="110" t="s">
        <v>784</v>
      </c>
      <c r="B581" s="110" t="s">
        <v>468</v>
      </c>
      <c r="C581" s="110" t="s">
        <v>786</v>
      </c>
      <c r="D581" s="110" t="s">
        <v>787</v>
      </c>
      <c r="E581" s="110" t="s">
        <v>788</v>
      </c>
      <c r="F581" s="110" t="s">
        <v>793</v>
      </c>
      <c r="G581" s="110" t="s">
        <v>790</v>
      </c>
      <c r="H581" s="114">
        <v>2019.0</v>
      </c>
      <c r="I581" s="114">
        <v>0.076115415</v>
      </c>
      <c r="J581" s="114">
        <v>0.088121</v>
      </c>
      <c r="K581" s="114">
        <v>0.066063678</v>
      </c>
    </row>
    <row r="582">
      <c r="A582" s="110" t="s">
        <v>784</v>
      </c>
      <c r="B582" s="110" t="s">
        <v>468</v>
      </c>
      <c r="C582" s="110" t="s">
        <v>786</v>
      </c>
      <c r="D582" s="110" t="s">
        <v>787</v>
      </c>
      <c r="E582" s="110" t="s">
        <v>788</v>
      </c>
      <c r="F582" s="110" t="s">
        <v>794</v>
      </c>
      <c r="G582" s="110" t="s">
        <v>790</v>
      </c>
      <c r="H582" s="114">
        <v>2019.0</v>
      </c>
      <c r="I582" s="114">
        <v>0.012877316</v>
      </c>
      <c r="J582" s="114">
        <v>0.020939</v>
      </c>
      <c r="K582" s="114">
        <v>0.007448192</v>
      </c>
    </row>
    <row r="583">
      <c r="A583" s="110" t="s">
        <v>784</v>
      </c>
      <c r="B583" s="110" t="s">
        <v>468</v>
      </c>
      <c r="C583" s="110" t="s">
        <v>786</v>
      </c>
      <c r="D583" s="110" t="s">
        <v>787</v>
      </c>
      <c r="E583" s="110" t="s">
        <v>788</v>
      </c>
      <c r="F583" s="110" t="s">
        <v>795</v>
      </c>
      <c r="G583" s="110" t="s">
        <v>790</v>
      </c>
      <c r="H583" s="114">
        <v>2019.0</v>
      </c>
      <c r="I583" s="114">
        <v>0.003444963</v>
      </c>
      <c r="J583" s="114">
        <v>0.004157</v>
      </c>
      <c r="K583" s="114">
        <v>0.003072794</v>
      </c>
    </row>
    <row r="584">
      <c r="A584" s="110" t="s">
        <v>784</v>
      </c>
      <c r="B584" s="110" t="s">
        <v>816</v>
      </c>
      <c r="C584" s="110" t="s">
        <v>786</v>
      </c>
      <c r="D584" s="110" t="s">
        <v>787</v>
      </c>
      <c r="E584" s="110" t="s">
        <v>788</v>
      </c>
      <c r="F584" s="110" t="s">
        <v>789</v>
      </c>
      <c r="G584" s="110" t="s">
        <v>790</v>
      </c>
      <c r="H584" s="114">
        <v>2019.0</v>
      </c>
      <c r="I584" s="114">
        <v>0.081940446</v>
      </c>
      <c r="J584" s="114">
        <v>0.093777</v>
      </c>
      <c r="K584" s="114">
        <v>0.069932841</v>
      </c>
    </row>
    <row r="585">
      <c r="A585" s="110" t="s">
        <v>784</v>
      </c>
      <c r="B585" s="110" t="s">
        <v>816</v>
      </c>
      <c r="C585" s="110" t="s">
        <v>786</v>
      </c>
      <c r="D585" s="110" t="s">
        <v>787</v>
      </c>
      <c r="E585" s="110" t="s">
        <v>788</v>
      </c>
      <c r="F585" s="110" t="s">
        <v>791</v>
      </c>
      <c r="G585" s="110" t="s">
        <v>790</v>
      </c>
      <c r="H585" s="114">
        <v>2019.0</v>
      </c>
      <c r="I585" s="114">
        <v>0.009910185</v>
      </c>
      <c r="J585" s="114">
        <v>0.012413</v>
      </c>
      <c r="K585" s="114">
        <v>0.007799912</v>
      </c>
    </row>
    <row r="586">
      <c r="A586" s="110" t="s">
        <v>784</v>
      </c>
      <c r="B586" s="110" t="s">
        <v>816</v>
      </c>
      <c r="C586" s="110" t="s">
        <v>786</v>
      </c>
      <c r="D586" s="110" t="s">
        <v>787</v>
      </c>
      <c r="E586" s="110" t="s">
        <v>788</v>
      </c>
      <c r="F586" s="110" t="s">
        <v>792</v>
      </c>
      <c r="G586" s="110" t="s">
        <v>790</v>
      </c>
      <c r="H586" s="114">
        <v>2019.0</v>
      </c>
      <c r="I586" s="114">
        <v>0.006762781</v>
      </c>
      <c r="J586" s="114">
        <v>0.008861</v>
      </c>
      <c r="K586" s="114">
        <v>0.005193464</v>
      </c>
    </row>
    <row r="587">
      <c r="A587" s="110" t="s">
        <v>784</v>
      </c>
      <c r="B587" s="110" t="s">
        <v>816</v>
      </c>
      <c r="C587" s="110" t="s">
        <v>786</v>
      </c>
      <c r="D587" s="110" t="s">
        <v>787</v>
      </c>
      <c r="E587" s="110" t="s">
        <v>788</v>
      </c>
      <c r="F587" s="110" t="s">
        <v>793</v>
      </c>
      <c r="G587" s="110" t="s">
        <v>790</v>
      </c>
      <c r="H587" s="114">
        <v>2019.0</v>
      </c>
      <c r="I587" s="114">
        <v>0.076544761</v>
      </c>
      <c r="J587" s="114">
        <v>0.090769</v>
      </c>
      <c r="K587" s="114">
        <v>0.062296601</v>
      </c>
    </row>
    <row r="588">
      <c r="A588" s="110" t="s">
        <v>784</v>
      </c>
      <c r="B588" s="110" t="s">
        <v>816</v>
      </c>
      <c r="C588" s="110" t="s">
        <v>786</v>
      </c>
      <c r="D588" s="110" t="s">
        <v>787</v>
      </c>
      <c r="E588" s="110" t="s">
        <v>788</v>
      </c>
      <c r="F588" s="110" t="s">
        <v>794</v>
      </c>
      <c r="G588" s="110" t="s">
        <v>790</v>
      </c>
      <c r="H588" s="114">
        <v>2019.0</v>
      </c>
      <c r="I588" s="114">
        <v>0.016194228</v>
      </c>
      <c r="J588" s="114">
        <v>0.026415</v>
      </c>
      <c r="K588" s="114">
        <v>0.009383181</v>
      </c>
    </row>
    <row r="589">
      <c r="A589" s="110" t="s">
        <v>784</v>
      </c>
      <c r="B589" s="110" t="s">
        <v>816</v>
      </c>
      <c r="C589" s="110" t="s">
        <v>786</v>
      </c>
      <c r="D589" s="110" t="s">
        <v>787</v>
      </c>
      <c r="E589" s="110" t="s">
        <v>788</v>
      </c>
      <c r="F589" s="110" t="s">
        <v>795</v>
      </c>
      <c r="G589" s="110" t="s">
        <v>790</v>
      </c>
      <c r="H589" s="114">
        <v>2019.0</v>
      </c>
      <c r="I589" s="114">
        <v>0.001920848</v>
      </c>
      <c r="J589" s="114">
        <v>0.002303</v>
      </c>
      <c r="K589" s="114">
        <v>0.001534604</v>
      </c>
    </row>
    <row r="590">
      <c r="A590" s="110" t="s">
        <v>784</v>
      </c>
      <c r="B590" s="110" t="s">
        <v>464</v>
      </c>
      <c r="C590" s="110" t="s">
        <v>786</v>
      </c>
      <c r="D590" s="110" t="s">
        <v>787</v>
      </c>
      <c r="E590" s="110" t="s">
        <v>788</v>
      </c>
      <c r="F590" s="110" t="s">
        <v>789</v>
      </c>
      <c r="G590" s="110" t="s">
        <v>790</v>
      </c>
      <c r="H590" s="114">
        <v>2019.0</v>
      </c>
      <c r="I590" s="114">
        <v>0.112732407</v>
      </c>
      <c r="J590" s="114">
        <v>0.124731</v>
      </c>
      <c r="K590" s="114">
        <v>0.10091131</v>
      </c>
    </row>
    <row r="591">
      <c r="A591" s="110" t="s">
        <v>784</v>
      </c>
      <c r="B591" s="110" t="s">
        <v>464</v>
      </c>
      <c r="C591" s="110" t="s">
        <v>786</v>
      </c>
      <c r="D591" s="110" t="s">
        <v>787</v>
      </c>
      <c r="E591" s="110" t="s">
        <v>788</v>
      </c>
      <c r="F591" s="110" t="s">
        <v>791</v>
      </c>
      <c r="G591" s="110" t="s">
        <v>790</v>
      </c>
      <c r="H591" s="114">
        <v>2019.0</v>
      </c>
      <c r="I591" s="114">
        <v>0.071293247</v>
      </c>
      <c r="J591" s="114">
        <v>0.084003</v>
      </c>
      <c r="K591" s="114">
        <v>0.059363296</v>
      </c>
    </row>
    <row r="592">
      <c r="A592" s="110" t="s">
        <v>784</v>
      </c>
      <c r="B592" s="110" t="s">
        <v>464</v>
      </c>
      <c r="C592" s="110" t="s">
        <v>786</v>
      </c>
      <c r="D592" s="110" t="s">
        <v>787</v>
      </c>
      <c r="E592" s="110" t="s">
        <v>788</v>
      </c>
      <c r="F592" s="110" t="s">
        <v>792</v>
      </c>
      <c r="G592" s="110" t="s">
        <v>790</v>
      </c>
      <c r="H592" s="114">
        <v>2019.0</v>
      </c>
      <c r="I592" s="114">
        <v>0.018610786</v>
      </c>
      <c r="J592" s="114">
        <v>0.022449</v>
      </c>
      <c r="K592" s="114">
        <v>0.015351407</v>
      </c>
    </row>
    <row r="593">
      <c r="A593" s="110" t="s">
        <v>784</v>
      </c>
      <c r="B593" s="110" t="s">
        <v>464</v>
      </c>
      <c r="C593" s="110" t="s">
        <v>786</v>
      </c>
      <c r="D593" s="110" t="s">
        <v>787</v>
      </c>
      <c r="E593" s="110" t="s">
        <v>788</v>
      </c>
      <c r="F593" s="110" t="s">
        <v>793</v>
      </c>
      <c r="G593" s="110" t="s">
        <v>790</v>
      </c>
      <c r="H593" s="114">
        <v>2019.0</v>
      </c>
      <c r="I593" s="114">
        <v>0.147578025</v>
      </c>
      <c r="J593" s="114">
        <v>0.174603</v>
      </c>
      <c r="K593" s="114">
        <v>0.123074313</v>
      </c>
    </row>
    <row r="594">
      <c r="A594" s="110" t="s">
        <v>784</v>
      </c>
      <c r="B594" s="110" t="s">
        <v>464</v>
      </c>
      <c r="C594" s="110" t="s">
        <v>786</v>
      </c>
      <c r="D594" s="110" t="s">
        <v>787</v>
      </c>
      <c r="E594" s="110" t="s">
        <v>788</v>
      </c>
      <c r="F594" s="110" t="s">
        <v>794</v>
      </c>
      <c r="G594" s="110" t="s">
        <v>790</v>
      </c>
      <c r="H594" s="114">
        <v>2019.0</v>
      </c>
      <c r="I594" s="114">
        <v>0.006637723</v>
      </c>
      <c r="J594" s="114">
        <v>0.013802</v>
      </c>
      <c r="K594" s="114">
        <v>0.00282192</v>
      </c>
    </row>
    <row r="595">
      <c r="A595" s="110" t="s">
        <v>784</v>
      </c>
      <c r="B595" s="110" t="s">
        <v>464</v>
      </c>
      <c r="C595" s="110" t="s">
        <v>786</v>
      </c>
      <c r="D595" s="110" t="s">
        <v>787</v>
      </c>
      <c r="E595" s="110" t="s">
        <v>788</v>
      </c>
      <c r="F595" s="110" t="s">
        <v>795</v>
      </c>
      <c r="G595" s="110" t="s">
        <v>790</v>
      </c>
      <c r="H595" s="114">
        <v>2019.0</v>
      </c>
      <c r="I595" s="114">
        <v>0.00580472</v>
      </c>
      <c r="J595" s="114">
        <v>0.006715</v>
      </c>
      <c r="K595" s="114">
        <v>0.004768096</v>
      </c>
    </row>
    <row r="596">
      <c r="A596" s="110" t="s">
        <v>784</v>
      </c>
      <c r="B596" s="110" t="s">
        <v>430</v>
      </c>
      <c r="C596" s="110" t="s">
        <v>786</v>
      </c>
      <c r="D596" s="110" t="s">
        <v>787</v>
      </c>
      <c r="E596" s="110" t="s">
        <v>788</v>
      </c>
      <c r="F596" s="110" t="s">
        <v>789</v>
      </c>
      <c r="G596" s="110" t="s">
        <v>790</v>
      </c>
      <c r="H596" s="114">
        <v>2019.0</v>
      </c>
      <c r="I596" s="114">
        <v>0.172229825</v>
      </c>
      <c r="J596" s="114">
        <v>0.188697</v>
      </c>
      <c r="K596" s="114">
        <v>0.15609649</v>
      </c>
    </row>
    <row r="597">
      <c r="A597" s="110" t="s">
        <v>784</v>
      </c>
      <c r="B597" s="110" t="s">
        <v>430</v>
      </c>
      <c r="C597" s="110" t="s">
        <v>786</v>
      </c>
      <c r="D597" s="110" t="s">
        <v>787</v>
      </c>
      <c r="E597" s="110" t="s">
        <v>788</v>
      </c>
      <c r="F597" s="110" t="s">
        <v>791</v>
      </c>
      <c r="G597" s="110" t="s">
        <v>790</v>
      </c>
      <c r="H597" s="114">
        <v>2019.0</v>
      </c>
      <c r="I597" s="114">
        <v>0.081581388</v>
      </c>
      <c r="J597" s="114">
        <v>0.093877</v>
      </c>
      <c r="K597" s="114">
        <v>0.07072631</v>
      </c>
    </row>
    <row r="598">
      <c r="A598" s="110" t="s">
        <v>784</v>
      </c>
      <c r="B598" s="110" t="s">
        <v>430</v>
      </c>
      <c r="C598" s="110" t="s">
        <v>786</v>
      </c>
      <c r="D598" s="110" t="s">
        <v>787</v>
      </c>
      <c r="E598" s="110" t="s">
        <v>788</v>
      </c>
      <c r="F598" s="110" t="s">
        <v>792</v>
      </c>
      <c r="G598" s="110" t="s">
        <v>790</v>
      </c>
      <c r="H598" s="114">
        <v>2019.0</v>
      </c>
      <c r="I598" s="114">
        <v>0.008518204</v>
      </c>
      <c r="J598" s="114">
        <v>0.009958</v>
      </c>
      <c r="K598" s="114">
        <v>0.007202812</v>
      </c>
    </row>
    <row r="599">
      <c r="A599" s="110" t="s">
        <v>784</v>
      </c>
      <c r="B599" s="110" t="s">
        <v>430</v>
      </c>
      <c r="C599" s="110" t="s">
        <v>786</v>
      </c>
      <c r="D599" s="110" t="s">
        <v>787</v>
      </c>
      <c r="E599" s="110" t="s">
        <v>788</v>
      </c>
      <c r="F599" s="110" t="s">
        <v>793</v>
      </c>
      <c r="G599" s="110" t="s">
        <v>790</v>
      </c>
      <c r="H599" s="114">
        <v>2019.0</v>
      </c>
      <c r="I599" s="114">
        <v>0.11847023</v>
      </c>
      <c r="J599" s="114">
        <v>0.144301</v>
      </c>
      <c r="K599" s="114">
        <v>0.096063504</v>
      </c>
    </row>
    <row r="600">
      <c r="A600" s="110" t="s">
        <v>784</v>
      </c>
      <c r="B600" s="110" t="s">
        <v>430</v>
      </c>
      <c r="C600" s="110" t="s">
        <v>786</v>
      </c>
      <c r="D600" s="110" t="s">
        <v>787</v>
      </c>
      <c r="E600" s="110" t="s">
        <v>788</v>
      </c>
      <c r="F600" s="110" t="s">
        <v>794</v>
      </c>
      <c r="G600" s="110" t="s">
        <v>790</v>
      </c>
      <c r="H600" s="114">
        <v>2019.0</v>
      </c>
      <c r="I600" s="114">
        <v>0.01131695</v>
      </c>
      <c r="J600" s="114">
        <v>0.02003</v>
      </c>
      <c r="K600" s="114">
        <v>0.006090705</v>
      </c>
    </row>
    <row r="601">
      <c r="A601" s="110" t="s">
        <v>784</v>
      </c>
      <c r="B601" s="110" t="s">
        <v>430</v>
      </c>
      <c r="C601" s="110" t="s">
        <v>786</v>
      </c>
      <c r="D601" s="110" t="s">
        <v>787</v>
      </c>
      <c r="E601" s="110" t="s">
        <v>788</v>
      </c>
      <c r="F601" s="110" t="s">
        <v>795</v>
      </c>
      <c r="G601" s="110" t="s">
        <v>790</v>
      </c>
      <c r="H601" s="114">
        <v>2019.0</v>
      </c>
      <c r="I601" s="114">
        <v>0.005089241</v>
      </c>
      <c r="J601" s="114">
        <v>0.006304</v>
      </c>
      <c r="K601" s="114">
        <v>0.004102269</v>
      </c>
    </row>
    <row r="602">
      <c r="A602" s="110" t="s">
        <v>784</v>
      </c>
      <c r="B602" s="110" t="s">
        <v>441</v>
      </c>
      <c r="C602" s="110" t="s">
        <v>786</v>
      </c>
      <c r="D602" s="110" t="s">
        <v>787</v>
      </c>
      <c r="E602" s="110" t="s">
        <v>788</v>
      </c>
      <c r="F602" s="110" t="s">
        <v>789</v>
      </c>
      <c r="G602" s="110" t="s">
        <v>790</v>
      </c>
      <c r="H602" s="114">
        <v>2019.0</v>
      </c>
      <c r="I602" s="114">
        <v>0.140923192</v>
      </c>
      <c r="J602" s="114">
        <v>0.155959</v>
      </c>
      <c r="K602" s="114">
        <v>0.124817877</v>
      </c>
    </row>
    <row r="603">
      <c r="A603" s="110" t="s">
        <v>784</v>
      </c>
      <c r="B603" s="110" t="s">
        <v>441</v>
      </c>
      <c r="C603" s="110" t="s">
        <v>786</v>
      </c>
      <c r="D603" s="110" t="s">
        <v>787</v>
      </c>
      <c r="E603" s="110" t="s">
        <v>788</v>
      </c>
      <c r="F603" s="110" t="s">
        <v>791</v>
      </c>
      <c r="G603" s="110" t="s">
        <v>790</v>
      </c>
      <c r="H603" s="114">
        <v>2019.0</v>
      </c>
      <c r="I603" s="114">
        <v>0.07670588</v>
      </c>
      <c r="J603" s="114">
        <v>0.088679</v>
      </c>
      <c r="K603" s="114">
        <v>0.065496148</v>
      </c>
    </row>
    <row r="604">
      <c r="A604" s="110" t="s">
        <v>784</v>
      </c>
      <c r="B604" s="110" t="s">
        <v>441</v>
      </c>
      <c r="C604" s="110" t="s">
        <v>786</v>
      </c>
      <c r="D604" s="110" t="s">
        <v>787</v>
      </c>
      <c r="E604" s="110" t="s">
        <v>788</v>
      </c>
      <c r="F604" s="110" t="s">
        <v>792</v>
      </c>
      <c r="G604" s="110" t="s">
        <v>790</v>
      </c>
      <c r="H604" s="114">
        <v>2019.0</v>
      </c>
      <c r="I604" s="114">
        <v>0.010066327</v>
      </c>
      <c r="J604" s="114">
        <v>0.012344</v>
      </c>
      <c r="K604" s="114">
        <v>0.008228412</v>
      </c>
    </row>
    <row r="605">
      <c r="A605" s="110" t="s">
        <v>784</v>
      </c>
      <c r="B605" s="110" t="s">
        <v>441</v>
      </c>
      <c r="C605" s="110" t="s">
        <v>786</v>
      </c>
      <c r="D605" s="110" t="s">
        <v>787</v>
      </c>
      <c r="E605" s="110" t="s">
        <v>788</v>
      </c>
      <c r="F605" s="110" t="s">
        <v>793</v>
      </c>
      <c r="G605" s="110" t="s">
        <v>790</v>
      </c>
      <c r="H605" s="114">
        <v>2019.0</v>
      </c>
      <c r="I605" s="114">
        <v>0.150184308</v>
      </c>
      <c r="J605" s="114">
        <v>0.183487</v>
      </c>
      <c r="K605" s="114">
        <v>0.119762972</v>
      </c>
    </row>
    <row r="606">
      <c r="A606" s="110" t="s">
        <v>784</v>
      </c>
      <c r="B606" s="110" t="s">
        <v>441</v>
      </c>
      <c r="C606" s="110" t="s">
        <v>786</v>
      </c>
      <c r="D606" s="110" t="s">
        <v>787</v>
      </c>
      <c r="E606" s="110" t="s">
        <v>788</v>
      </c>
      <c r="F606" s="110" t="s">
        <v>794</v>
      </c>
      <c r="G606" s="110" t="s">
        <v>790</v>
      </c>
      <c r="H606" s="114">
        <v>2019.0</v>
      </c>
      <c r="I606" s="114">
        <v>0.01037978</v>
      </c>
      <c r="J606" s="114">
        <v>0.019423</v>
      </c>
      <c r="K606" s="114">
        <v>0.005237104</v>
      </c>
    </row>
    <row r="607">
      <c r="A607" s="110" t="s">
        <v>784</v>
      </c>
      <c r="B607" s="110" t="s">
        <v>441</v>
      </c>
      <c r="C607" s="110" t="s">
        <v>786</v>
      </c>
      <c r="D607" s="110" t="s">
        <v>787</v>
      </c>
      <c r="E607" s="110" t="s">
        <v>788</v>
      </c>
      <c r="F607" s="110" t="s">
        <v>795</v>
      </c>
      <c r="G607" s="110" t="s">
        <v>790</v>
      </c>
      <c r="H607" s="114">
        <v>2019.0</v>
      </c>
      <c r="I607" s="114">
        <v>0.004436615</v>
      </c>
      <c r="J607" s="114">
        <v>0.005303</v>
      </c>
      <c r="K607" s="114">
        <v>0.003073451</v>
      </c>
    </row>
    <row r="608">
      <c r="A608" s="110" t="s">
        <v>784</v>
      </c>
      <c r="B608" s="110" t="s">
        <v>394</v>
      </c>
      <c r="C608" s="110" t="s">
        <v>786</v>
      </c>
      <c r="D608" s="110" t="s">
        <v>787</v>
      </c>
      <c r="E608" s="110" t="s">
        <v>788</v>
      </c>
      <c r="F608" s="110" t="s">
        <v>789</v>
      </c>
      <c r="G608" s="110" t="s">
        <v>790</v>
      </c>
      <c r="H608" s="114">
        <v>2019.0</v>
      </c>
      <c r="I608" s="114">
        <v>0.166683719</v>
      </c>
      <c r="J608" s="114">
        <v>0.184533</v>
      </c>
      <c r="K608" s="114">
        <v>0.148731739</v>
      </c>
    </row>
    <row r="609">
      <c r="A609" s="110" t="s">
        <v>784</v>
      </c>
      <c r="B609" s="110" t="s">
        <v>394</v>
      </c>
      <c r="C609" s="110" t="s">
        <v>786</v>
      </c>
      <c r="D609" s="110" t="s">
        <v>787</v>
      </c>
      <c r="E609" s="110" t="s">
        <v>788</v>
      </c>
      <c r="F609" s="110" t="s">
        <v>791</v>
      </c>
      <c r="G609" s="110" t="s">
        <v>790</v>
      </c>
      <c r="H609" s="114">
        <v>2019.0</v>
      </c>
      <c r="I609" s="114">
        <v>0.008021213</v>
      </c>
      <c r="J609" s="114">
        <v>0.011116</v>
      </c>
      <c r="K609" s="114">
        <v>0.00566554</v>
      </c>
    </row>
    <row r="610">
      <c r="A610" s="110" t="s">
        <v>784</v>
      </c>
      <c r="B610" s="110" t="s">
        <v>394</v>
      </c>
      <c r="C610" s="110" t="s">
        <v>786</v>
      </c>
      <c r="D610" s="110" t="s">
        <v>787</v>
      </c>
      <c r="E610" s="110" t="s">
        <v>788</v>
      </c>
      <c r="F610" s="110" t="s">
        <v>792</v>
      </c>
      <c r="G610" s="110" t="s">
        <v>790</v>
      </c>
      <c r="H610" s="114">
        <v>2019.0</v>
      </c>
      <c r="I610" s="114">
        <v>0.01604533</v>
      </c>
      <c r="J610" s="114">
        <v>0.020126</v>
      </c>
      <c r="K610" s="114">
        <v>0.01292812</v>
      </c>
    </row>
    <row r="611">
      <c r="A611" s="110" t="s">
        <v>784</v>
      </c>
      <c r="B611" s="110" t="s">
        <v>394</v>
      </c>
      <c r="C611" s="110" t="s">
        <v>786</v>
      </c>
      <c r="D611" s="110" t="s">
        <v>787</v>
      </c>
      <c r="E611" s="110" t="s">
        <v>788</v>
      </c>
      <c r="F611" s="110" t="s">
        <v>793</v>
      </c>
      <c r="G611" s="110" t="s">
        <v>790</v>
      </c>
      <c r="H611" s="114">
        <v>2019.0</v>
      </c>
      <c r="I611" s="114">
        <v>0.100241798</v>
      </c>
      <c r="J611" s="114">
        <v>0.12211</v>
      </c>
      <c r="K611" s="114">
        <v>0.075255856</v>
      </c>
    </row>
    <row r="612">
      <c r="A612" s="110" t="s">
        <v>784</v>
      </c>
      <c r="B612" s="110" t="s">
        <v>394</v>
      </c>
      <c r="C612" s="110" t="s">
        <v>786</v>
      </c>
      <c r="D612" s="110" t="s">
        <v>787</v>
      </c>
      <c r="E612" s="110" t="s">
        <v>788</v>
      </c>
      <c r="F612" s="110" t="s">
        <v>794</v>
      </c>
      <c r="G612" s="110" t="s">
        <v>790</v>
      </c>
      <c r="H612" s="114">
        <v>2019.0</v>
      </c>
      <c r="I612" s="114">
        <v>0.027734904</v>
      </c>
      <c r="J612" s="114">
        <v>0.043632</v>
      </c>
      <c r="K612" s="114">
        <v>0.015547411</v>
      </c>
    </row>
    <row r="613">
      <c r="A613" s="110" t="s">
        <v>784</v>
      </c>
      <c r="B613" s="110" t="s">
        <v>394</v>
      </c>
      <c r="C613" s="110" t="s">
        <v>786</v>
      </c>
      <c r="D613" s="110" t="s">
        <v>787</v>
      </c>
      <c r="E613" s="110" t="s">
        <v>788</v>
      </c>
      <c r="F613" s="110" t="s">
        <v>795</v>
      </c>
      <c r="G613" s="110" t="s">
        <v>790</v>
      </c>
      <c r="H613" s="114">
        <v>2019.0</v>
      </c>
      <c r="I613" s="114">
        <v>0.002964877</v>
      </c>
      <c r="J613" s="114">
        <v>0.00688</v>
      </c>
      <c r="K613" s="114">
        <v>0.001603512</v>
      </c>
    </row>
    <row r="614">
      <c r="A614" s="110" t="s">
        <v>784</v>
      </c>
      <c r="B614" s="110" t="s">
        <v>343</v>
      </c>
      <c r="C614" s="110" t="s">
        <v>786</v>
      </c>
      <c r="D614" s="110" t="s">
        <v>787</v>
      </c>
      <c r="E614" s="110" t="s">
        <v>788</v>
      </c>
      <c r="F614" s="110" t="s">
        <v>789</v>
      </c>
      <c r="G614" s="110" t="s">
        <v>790</v>
      </c>
      <c r="H614" s="114">
        <v>2019.0</v>
      </c>
      <c r="I614" s="114">
        <v>0.036638754</v>
      </c>
      <c r="J614" s="114">
        <v>0.043841</v>
      </c>
      <c r="K614" s="114">
        <v>0.029236577</v>
      </c>
    </row>
    <row r="615">
      <c r="A615" s="110" t="s">
        <v>784</v>
      </c>
      <c r="B615" s="110" t="s">
        <v>343</v>
      </c>
      <c r="C615" s="110" t="s">
        <v>786</v>
      </c>
      <c r="D615" s="110" t="s">
        <v>787</v>
      </c>
      <c r="E615" s="110" t="s">
        <v>788</v>
      </c>
      <c r="F615" s="110" t="s">
        <v>791</v>
      </c>
      <c r="G615" s="110" t="s">
        <v>790</v>
      </c>
      <c r="H615" s="114">
        <v>2019.0</v>
      </c>
      <c r="I615" s="114">
        <v>0.01171833</v>
      </c>
      <c r="J615" s="114">
        <v>0.017648</v>
      </c>
      <c r="K615" s="114">
        <v>0.00765851</v>
      </c>
    </row>
    <row r="616">
      <c r="A616" s="110" t="s">
        <v>784</v>
      </c>
      <c r="B616" s="110" t="s">
        <v>343</v>
      </c>
      <c r="C616" s="110" t="s">
        <v>786</v>
      </c>
      <c r="D616" s="110" t="s">
        <v>787</v>
      </c>
      <c r="E616" s="110" t="s">
        <v>788</v>
      </c>
      <c r="F616" s="110" t="s">
        <v>792</v>
      </c>
      <c r="G616" s="110" t="s">
        <v>790</v>
      </c>
      <c r="H616" s="114">
        <v>2019.0</v>
      </c>
      <c r="I616" s="114">
        <v>0.002427818</v>
      </c>
      <c r="J616" s="114">
        <v>0.003337</v>
      </c>
      <c r="K616" s="114">
        <v>0.001774442</v>
      </c>
    </row>
    <row r="617">
      <c r="A617" s="110" t="s">
        <v>784</v>
      </c>
      <c r="B617" s="110" t="s">
        <v>343</v>
      </c>
      <c r="C617" s="110" t="s">
        <v>786</v>
      </c>
      <c r="D617" s="110" t="s">
        <v>787</v>
      </c>
      <c r="E617" s="110" t="s">
        <v>788</v>
      </c>
      <c r="F617" s="110" t="s">
        <v>793</v>
      </c>
      <c r="G617" s="110" t="s">
        <v>790</v>
      </c>
      <c r="H617" s="114">
        <v>2019.0</v>
      </c>
      <c r="I617" s="114">
        <v>0.040481954</v>
      </c>
      <c r="J617" s="114">
        <v>0.057506</v>
      </c>
      <c r="K617" s="114">
        <v>0.027821092</v>
      </c>
    </row>
    <row r="618">
      <c r="A618" s="110" t="s">
        <v>784</v>
      </c>
      <c r="B618" s="110" t="s">
        <v>343</v>
      </c>
      <c r="C618" s="110" t="s">
        <v>786</v>
      </c>
      <c r="D618" s="110" t="s">
        <v>787</v>
      </c>
      <c r="E618" s="110" t="s">
        <v>788</v>
      </c>
      <c r="F618" s="110" t="s">
        <v>794</v>
      </c>
      <c r="G618" s="110" t="s">
        <v>790</v>
      </c>
      <c r="H618" s="114">
        <v>2019.0</v>
      </c>
      <c r="I618" s="114">
        <v>8.06146E-4</v>
      </c>
      <c r="J618" s="114">
        <v>0.002007</v>
      </c>
      <c r="K618" s="114">
        <v>3.47392E-4</v>
      </c>
    </row>
    <row r="619">
      <c r="A619" s="110" t="s">
        <v>784</v>
      </c>
      <c r="B619" s="110" t="s">
        <v>343</v>
      </c>
      <c r="C619" s="110" t="s">
        <v>786</v>
      </c>
      <c r="D619" s="110" t="s">
        <v>787</v>
      </c>
      <c r="E619" s="110" t="s">
        <v>788</v>
      </c>
      <c r="F619" s="110" t="s">
        <v>795</v>
      </c>
      <c r="G619" s="110" t="s">
        <v>790</v>
      </c>
      <c r="H619" s="114">
        <v>2019.0</v>
      </c>
      <c r="I619" s="114">
        <v>0.009530477</v>
      </c>
      <c r="J619" s="114">
        <v>0.013814</v>
      </c>
      <c r="K619" s="114">
        <v>0.006191772</v>
      </c>
    </row>
    <row r="620">
      <c r="A620" s="110" t="s">
        <v>784</v>
      </c>
      <c r="B620" s="110" t="s">
        <v>423</v>
      </c>
      <c r="C620" s="110" t="s">
        <v>786</v>
      </c>
      <c r="D620" s="110" t="s">
        <v>787</v>
      </c>
      <c r="E620" s="110" t="s">
        <v>788</v>
      </c>
      <c r="F620" s="110" t="s">
        <v>789</v>
      </c>
      <c r="G620" s="110" t="s">
        <v>790</v>
      </c>
      <c r="H620" s="114">
        <v>2019.0</v>
      </c>
      <c r="I620" s="114">
        <v>0.098203758</v>
      </c>
      <c r="J620" s="114">
        <v>0.108063</v>
      </c>
      <c r="K620" s="114">
        <v>0.087566776</v>
      </c>
    </row>
    <row r="621">
      <c r="A621" s="110" t="s">
        <v>784</v>
      </c>
      <c r="B621" s="110" t="s">
        <v>423</v>
      </c>
      <c r="C621" s="110" t="s">
        <v>786</v>
      </c>
      <c r="D621" s="110" t="s">
        <v>787</v>
      </c>
      <c r="E621" s="110" t="s">
        <v>788</v>
      </c>
      <c r="F621" s="110" t="s">
        <v>791</v>
      </c>
      <c r="G621" s="110" t="s">
        <v>790</v>
      </c>
      <c r="H621" s="114">
        <v>2019.0</v>
      </c>
      <c r="I621" s="114">
        <v>0.034779339</v>
      </c>
      <c r="J621" s="114">
        <v>0.041739</v>
      </c>
      <c r="K621" s="114">
        <v>0.028968556</v>
      </c>
    </row>
    <row r="622">
      <c r="A622" s="110" t="s">
        <v>784</v>
      </c>
      <c r="B622" s="110" t="s">
        <v>423</v>
      </c>
      <c r="C622" s="110" t="s">
        <v>786</v>
      </c>
      <c r="D622" s="110" t="s">
        <v>787</v>
      </c>
      <c r="E622" s="110" t="s">
        <v>788</v>
      </c>
      <c r="F622" s="110" t="s">
        <v>792</v>
      </c>
      <c r="G622" s="110" t="s">
        <v>790</v>
      </c>
      <c r="H622" s="114">
        <v>2019.0</v>
      </c>
      <c r="I622" s="114">
        <v>0.018917554</v>
      </c>
      <c r="J622" s="114">
        <v>0.021534</v>
      </c>
      <c r="K622" s="114">
        <v>0.01645116</v>
      </c>
    </row>
    <row r="623">
      <c r="A623" s="110" t="s">
        <v>784</v>
      </c>
      <c r="B623" s="110" t="s">
        <v>423</v>
      </c>
      <c r="C623" s="110" t="s">
        <v>786</v>
      </c>
      <c r="D623" s="110" t="s">
        <v>787</v>
      </c>
      <c r="E623" s="110" t="s">
        <v>788</v>
      </c>
      <c r="F623" s="110" t="s">
        <v>793</v>
      </c>
      <c r="G623" s="110" t="s">
        <v>790</v>
      </c>
      <c r="H623" s="114">
        <v>2019.0</v>
      </c>
      <c r="I623" s="114">
        <v>0.068295037</v>
      </c>
      <c r="J623" s="114">
        <v>0.080975</v>
      </c>
      <c r="K623" s="114">
        <v>0.058074619</v>
      </c>
    </row>
    <row r="624">
      <c r="A624" s="110" t="s">
        <v>784</v>
      </c>
      <c r="B624" s="110" t="s">
        <v>423</v>
      </c>
      <c r="C624" s="110" t="s">
        <v>786</v>
      </c>
      <c r="D624" s="110" t="s">
        <v>787</v>
      </c>
      <c r="E624" s="110" t="s">
        <v>788</v>
      </c>
      <c r="F624" s="110" t="s">
        <v>794</v>
      </c>
      <c r="G624" s="110" t="s">
        <v>790</v>
      </c>
      <c r="H624" s="114">
        <v>2019.0</v>
      </c>
      <c r="I624" s="114">
        <v>0.011020448</v>
      </c>
      <c r="J624" s="114">
        <v>0.017994</v>
      </c>
      <c r="K624" s="114">
        <v>0.006201265</v>
      </c>
    </row>
    <row r="625">
      <c r="A625" s="110" t="s">
        <v>784</v>
      </c>
      <c r="B625" s="110" t="s">
        <v>423</v>
      </c>
      <c r="C625" s="110" t="s">
        <v>786</v>
      </c>
      <c r="D625" s="110" t="s">
        <v>787</v>
      </c>
      <c r="E625" s="110" t="s">
        <v>788</v>
      </c>
      <c r="F625" s="110" t="s">
        <v>795</v>
      </c>
      <c r="G625" s="110" t="s">
        <v>790</v>
      </c>
      <c r="H625" s="114">
        <v>2019.0</v>
      </c>
      <c r="I625" s="114">
        <v>0.003281413</v>
      </c>
      <c r="J625" s="114">
        <v>0.00379</v>
      </c>
      <c r="K625" s="114">
        <v>0.002855713</v>
      </c>
    </row>
    <row r="626">
      <c r="A626" s="110" t="s">
        <v>784</v>
      </c>
      <c r="B626" s="110" t="s">
        <v>340</v>
      </c>
      <c r="C626" s="110" t="s">
        <v>786</v>
      </c>
      <c r="D626" s="110" t="s">
        <v>787</v>
      </c>
      <c r="E626" s="110" t="s">
        <v>788</v>
      </c>
      <c r="F626" s="110" t="s">
        <v>789</v>
      </c>
      <c r="G626" s="110" t="s">
        <v>790</v>
      </c>
      <c r="H626" s="114">
        <v>2019.0</v>
      </c>
      <c r="I626" s="114">
        <v>0.085261811</v>
      </c>
      <c r="J626" s="114">
        <v>0.092767</v>
      </c>
      <c r="K626" s="114">
        <v>0.07671231</v>
      </c>
    </row>
    <row r="627">
      <c r="A627" s="110" t="s">
        <v>784</v>
      </c>
      <c r="B627" s="110" t="s">
        <v>340</v>
      </c>
      <c r="C627" s="110" t="s">
        <v>786</v>
      </c>
      <c r="D627" s="110" t="s">
        <v>787</v>
      </c>
      <c r="E627" s="110" t="s">
        <v>788</v>
      </c>
      <c r="F627" s="110" t="s">
        <v>791</v>
      </c>
      <c r="G627" s="110" t="s">
        <v>790</v>
      </c>
      <c r="H627" s="114">
        <v>2019.0</v>
      </c>
      <c r="I627" s="114">
        <v>0.069100225</v>
      </c>
      <c r="J627" s="114">
        <v>0.079274</v>
      </c>
      <c r="K627" s="114">
        <v>0.059962697</v>
      </c>
    </row>
    <row r="628">
      <c r="A628" s="110" t="s">
        <v>784</v>
      </c>
      <c r="B628" s="110" t="s">
        <v>340</v>
      </c>
      <c r="C628" s="110" t="s">
        <v>786</v>
      </c>
      <c r="D628" s="110" t="s">
        <v>787</v>
      </c>
      <c r="E628" s="110" t="s">
        <v>788</v>
      </c>
      <c r="F628" s="110" t="s">
        <v>792</v>
      </c>
      <c r="G628" s="110" t="s">
        <v>790</v>
      </c>
      <c r="H628" s="114">
        <v>2019.0</v>
      </c>
      <c r="I628" s="114">
        <v>0.017525588</v>
      </c>
      <c r="J628" s="114">
        <v>0.020763</v>
      </c>
      <c r="K628" s="114">
        <v>0.014431876</v>
      </c>
    </row>
    <row r="629">
      <c r="A629" s="110" t="s">
        <v>784</v>
      </c>
      <c r="B629" s="110" t="s">
        <v>340</v>
      </c>
      <c r="C629" s="110" t="s">
        <v>786</v>
      </c>
      <c r="D629" s="110" t="s">
        <v>787</v>
      </c>
      <c r="E629" s="110" t="s">
        <v>788</v>
      </c>
      <c r="F629" s="110" t="s">
        <v>793</v>
      </c>
      <c r="G629" s="110" t="s">
        <v>790</v>
      </c>
      <c r="H629" s="114">
        <v>2019.0</v>
      </c>
      <c r="I629" s="114">
        <v>0.068815152</v>
      </c>
      <c r="J629" s="114">
        <v>0.087847</v>
      </c>
      <c r="K629" s="114">
        <v>0.055779941</v>
      </c>
    </row>
    <row r="630">
      <c r="A630" s="110" t="s">
        <v>784</v>
      </c>
      <c r="B630" s="110" t="s">
        <v>340</v>
      </c>
      <c r="C630" s="110" t="s">
        <v>786</v>
      </c>
      <c r="D630" s="110" t="s">
        <v>787</v>
      </c>
      <c r="E630" s="110" t="s">
        <v>788</v>
      </c>
      <c r="F630" s="110" t="s">
        <v>794</v>
      </c>
      <c r="G630" s="110" t="s">
        <v>790</v>
      </c>
      <c r="H630" s="114">
        <v>2019.0</v>
      </c>
      <c r="I630" s="114">
        <v>0.005955494</v>
      </c>
      <c r="J630" s="114">
        <v>0.010632</v>
      </c>
      <c r="K630" s="114">
        <v>0.003121654</v>
      </c>
    </row>
    <row r="631">
      <c r="A631" s="110" t="s">
        <v>784</v>
      </c>
      <c r="B631" s="110" t="s">
        <v>340</v>
      </c>
      <c r="C631" s="110" t="s">
        <v>786</v>
      </c>
      <c r="D631" s="110" t="s">
        <v>787</v>
      </c>
      <c r="E631" s="110" t="s">
        <v>788</v>
      </c>
      <c r="F631" s="110" t="s">
        <v>795</v>
      </c>
      <c r="G631" s="110" t="s">
        <v>790</v>
      </c>
      <c r="H631" s="114">
        <v>2019.0</v>
      </c>
      <c r="I631" s="114">
        <v>0.012010482</v>
      </c>
      <c r="J631" s="114">
        <v>0.013716</v>
      </c>
      <c r="K631" s="114">
        <v>0.010593431</v>
      </c>
    </row>
    <row r="632">
      <c r="A632" s="110" t="s">
        <v>784</v>
      </c>
      <c r="B632" s="110" t="s">
        <v>346</v>
      </c>
      <c r="C632" s="110" t="s">
        <v>786</v>
      </c>
      <c r="D632" s="110" t="s">
        <v>787</v>
      </c>
      <c r="E632" s="110" t="s">
        <v>788</v>
      </c>
      <c r="F632" s="110" t="s">
        <v>789</v>
      </c>
      <c r="G632" s="110" t="s">
        <v>790</v>
      </c>
      <c r="H632" s="114">
        <v>2019.0</v>
      </c>
      <c r="I632" s="114">
        <v>0.057083168</v>
      </c>
      <c r="J632" s="114">
        <v>0.063355</v>
      </c>
      <c r="K632" s="114">
        <v>0.050277821</v>
      </c>
    </row>
    <row r="633">
      <c r="A633" s="110" t="s">
        <v>784</v>
      </c>
      <c r="B633" s="110" t="s">
        <v>346</v>
      </c>
      <c r="C633" s="110" t="s">
        <v>786</v>
      </c>
      <c r="D633" s="110" t="s">
        <v>787</v>
      </c>
      <c r="E633" s="110" t="s">
        <v>788</v>
      </c>
      <c r="F633" s="110" t="s">
        <v>791</v>
      </c>
      <c r="G633" s="110" t="s">
        <v>790</v>
      </c>
      <c r="H633" s="114">
        <v>2019.0</v>
      </c>
      <c r="I633" s="114">
        <v>0.046188616</v>
      </c>
      <c r="J633" s="114">
        <v>0.053876</v>
      </c>
      <c r="K633" s="114">
        <v>0.038923192</v>
      </c>
    </row>
    <row r="634">
      <c r="A634" s="110" t="s">
        <v>784</v>
      </c>
      <c r="B634" s="110" t="s">
        <v>346</v>
      </c>
      <c r="C634" s="110" t="s">
        <v>786</v>
      </c>
      <c r="D634" s="110" t="s">
        <v>787</v>
      </c>
      <c r="E634" s="110" t="s">
        <v>788</v>
      </c>
      <c r="F634" s="110" t="s">
        <v>792</v>
      </c>
      <c r="G634" s="110" t="s">
        <v>790</v>
      </c>
      <c r="H634" s="114">
        <v>2019.0</v>
      </c>
      <c r="I634" s="114">
        <v>0.008083982</v>
      </c>
      <c r="J634" s="114">
        <v>0.0101</v>
      </c>
      <c r="K634" s="114">
        <v>0.006508036</v>
      </c>
    </row>
    <row r="635">
      <c r="A635" s="110" t="s">
        <v>784</v>
      </c>
      <c r="B635" s="110" t="s">
        <v>346</v>
      </c>
      <c r="C635" s="110" t="s">
        <v>786</v>
      </c>
      <c r="D635" s="110" t="s">
        <v>787</v>
      </c>
      <c r="E635" s="110" t="s">
        <v>788</v>
      </c>
      <c r="F635" s="110" t="s">
        <v>793</v>
      </c>
      <c r="G635" s="110" t="s">
        <v>790</v>
      </c>
      <c r="H635" s="114">
        <v>2019.0</v>
      </c>
      <c r="I635" s="114">
        <v>0.064486852</v>
      </c>
      <c r="J635" s="114">
        <v>0.083773</v>
      </c>
      <c r="K635" s="114">
        <v>0.049948858</v>
      </c>
    </row>
    <row r="636">
      <c r="A636" s="110" t="s">
        <v>784</v>
      </c>
      <c r="B636" s="110" t="s">
        <v>346</v>
      </c>
      <c r="C636" s="110" t="s">
        <v>786</v>
      </c>
      <c r="D636" s="110" t="s">
        <v>787</v>
      </c>
      <c r="E636" s="110" t="s">
        <v>788</v>
      </c>
      <c r="F636" s="110" t="s">
        <v>794</v>
      </c>
      <c r="G636" s="110" t="s">
        <v>790</v>
      </c>
      <c r="H636" s="114">
        <v>2019.0</v>
      </c>
      <c r="I636" s="114">
        <v>0.002813156</v>
      </c>
      <c r="J636" s="114">
        <v>0.005982</v>
      </c>
      <c r="K636" s="114">
        <v>0.0011855</v>
      </c>
    </row>
    <row r="637">
      <c r="A637" s="110" t="s">
        <v>784</v>
      </c>
      <c r="B637" s="110" t="s">
        <v>346</v>
      </c>
      <c r="C637" s="110" t="s">
        <v>786</v>
      </c>
      <c r="D637" s="110" t="s">
        <v>787</v>
      </c>
      <c r="E637" s="110" t="s">
        <v>788</v>
      </c>
      <c r="F637" s="110" t="s">
        <v>795</v>
      </c>
      <c r="G637" s="110" t="s">
        <v>790</v>
      </c>
      <c r="H637" s="114">
        <v>2019.0</v>
      </c>
      <c r="I637" s="114">
        <v>0.012748401</v>
      </c>
      <c r="J637" s="114">
        <v>0.014539</v>
      </c>
      <c r="K637" s="114">
        <v>0.011241587</v>
      </c>
    </row>
    <row r="638">
      <c r="A638" s="110" t="s">
        <v>784</v>
      </c>
      <c r="B638" s="110" t="s">
        <v>338</v>
      </c>
      <c r="C638" s="110" t="s">
        <v>786</v>
      </c>
      <c r="D638" s="110" t="s">
        <v>787</v>
      </c>
      <c r="E638" s="110" t="s">
        <v>788</v>
      </c>
      <c r="F638" s="110" t="s">
        <v>789</v>
      </c>
      <c r="G638" s="110" t="s">
        <v>790</v>
      </c>
      <c r="H638" s="114">
        <v>2019.0</v>
      </c>
      <c r="I638" s="114">
        <v>0.02049448</v>
      </c>
      <c r="J638" s="114">
        <v>0.024376</v>
      </c>
      <c r="K638" s="114">
        <v>0.017141504</v>
      </c>
    </row>
    <row r="639">
      <c r="A639" s="110" t="s">
        <v>784</v>
      </c>
      <c r="B639" s="110" t="s">
        <v>338</v>
      </c>
      <c r="C639" s="110" t="s">
        <v>786</v>
      </c>
      <c r="D639" s="110" t="s">
        <v>787</v>
      </c>
      <c r="E639" s="110" t="s">
        <v>788</v>
      </c>
      <c r="F639" s="110" t="s">
        <v>791</v>
      </c>
      <c r="G639" s="110" t="s">
        <v>790</v>
      </c>
      <c r="H639" s="114">
        <v>2019.0</v>
      </c>
      <c r="I639" s="114">
        <v>0.023183926</v>
      </c>
      <c r="J639" s="114">
        <v>0.03437</v>
      </c>
      <c r="K639" s="114">
        <v>0.013836615</v>
      </c>
    </row>
    <row r="640">
      <c r="A640" s="110" t="s">
        <v>784</v>
      </c>
      <c r="B640" s="110" t="s">
        <v>338</v>
      </c>
      <c r="C640" s="110" t="s">
        <v>786</v>
      </c>
      <c r="D640" s="110" t="s">
        <v>787</v>
      </c>
      <c r="E640" s="110" t="s">
        <v>788</v>
      </c>
      <c r="F640" s="110" t="s">
        <v>792</v>
      </c>
      <c r="G640" s="110" t="s">
        <v>790</v>
      </c>
      <c r="H640" s="114">
        <v>2019.0</v>
      </c>
      <c r="I640" s="114">
        <v>0.002509756</v>
      </c>
      <c r="J640" s="114">
        <v>0.003337</v>
      </c>
      <c r="K640" s="114">
        <v>0.001885504</v>
      </c>
    </row>
    <row r="641">
      <c r="A641" s="110" t="s">
        <v>784</v>
      </c>
      <c r="B641" s="110" t="s">
        <v>338</v>
      </c>
      <c r="C641" s="110" t="s">
        <v>786</v>
      </c>
      <c r="D641" s="110" t="s">
        <v>787</v>
      </c>
      <c r="E641" s="110" t="s">
        <v>788</v>
      </c>
      <c r="F641" s="110" t="s">
        <v>793</v>
      </c>
      <c r="G641" s="110" t="s">
        <v>790</v>
      </c>
      <c r="H641" s="114">
        <v>2019.0</v>
      </c>
      <c r="I641" s="114">
        <v>0.020248878</v>
      </c>
      <c r="J641" s="114">
        <v>0.02613</v>
      </c>
      <c r="K641" s="114">
        <v>0.0160097</v>
      </c>
    </row>
    <row r="642">
      <c r="A642" s="110" t="s">
        <v>784</v>
      </c>
      <c r="B642" s="110" t="s">
        <v>338</v>
      </c>
      <c r="C642" s="110" t="s">
        <v>786</v>
      </c>
      <c r="D642" s="110" t="s">
        <v>787</v>
      </c>
      <c r="E642" s="110" t="s">
        <v>788</v>
      </c>
      <c r="F642" s="110" t="s">
        <v>794</v>
      </c>
      <c r="G642" s="110" t="s">
        <v>790</v>
      </c>
      <c r="H642" s="114">
        <v>2019.0</v>
      </c>
      <c r="I642" s="114">
        <v>0.001154317</v>
      </c>
      <c r="J642" s="114">
        <v>0.002309</v>
      </c>
      <c r="K642" s="114">
        <v>5.22001E-4</v>
      </c>
    </row>
    <row r="643">
      <c r="A643" s="110" t="s">
        <v>784</v>
      </c>
      <c r="B643" s="110" t="s">
        <v>338</v>
      </c>
      <c r="C643" s="110" t="s">
        <v>786</v>
      </c>
      <c r="D643" s="110" t="s">
        <v>787</v>
      </c>
      <c r="E643" s="110" t="s">
        <v>788</v>
      </c>
      <c r="F643" s="110" t="s">
        <v>795</v>
      </c>
      <c r="G643" s="110" t="s">
        <v>790</v>
      </c>
      <c r="H643" s="114">
        <v>2019.0</v>
      </c>
      <c r="I643" s="114">
        <v>0.062829775</v>
      </c>
      <c r="J643" s="114">
        <v>0.085191</v>
      </c>
      <c r="K643" s="114">
        <v>0.04712553</v>
      </c>
    </row>
    <row r="644">
      <c r="A644" s="110" t="s">
        <v>784</v>
      </c>
      <c r="B644" s="110" t="s">
        <v>403</v>
      </c>
      <c r="C644" s="110" t="s">
        <v>786</v>
      </c>
      <c r="D644" s="110" t="s">
        <v>787</v>
      </c>
      <c r="E644" s="110" t="s">
        <v>788</v>
      </c>
      <c r="F644" s="110" t="s">
        <v>789</v>
      </c>
      <c r="G644" s="110" t="s">
        <v>790</v>
      </c>
      <c r="H644" s="114">
        <v>2019.0</v>
      </c>
      <c r="I644" s="114">
        <v>0.080876788</v>
      </c>
      <c r="J644" s="114">
        <v>0.090892</v>
      </c>
      <c r="K644" s="114">
        <v>0.070654894</v>
      </c>
    </row>
    <row r="645">
      <c r="A645" s="110" t="s">
        <v>784</v>
      </c>
      <c r="B645" s="110" t="s">
        <v>403</v>
      </c>
      <c r="C645" s="110" t="s">
        <v>786</v>
      </c>
      <c r="D645" s="110" t="s">
        <v>787</v>
      </c>
      <c r="E645" s="110" t="s">
        <v>788</v>
      </c>
      <c r="F645" s="110" t="s">
        <v>791</v>
      </c>
      <c r="G645" s="110" t="s">
        <v>790</v>
      </c>
      <c r="H645" s="114">
        <v>2019.0</v>
      </c>
      <c r="I645" s="114">
        <v>0.01143681</v>
      </c>
      <c r="J645" s="114">
        <v>0.017683</v>
      </c>
      <c r="K645" s="114">
        <v>0.007461583</v>
      </c>
    </row>
    <row r="646">
      <c r="A646" s="110" t="s">
        <v>784</v>
      </c>
      <c r="B646" s="110" t="s">
        <v>403</v>
      </c>
      <c r="C646" s="110" t="s">
        <v>786</v>
      </c>
      <c r="D646" s="110" t="s">
        <v>787</v>
      </c>
      <c r="E646" s="110" t="s">
        <v>788</v>
      </c>
      <c r="F646" s="110" t="s">
        <v>792</v>
      </c>
      <c r="G646" s="110" t="s">
        <v>790</v>
      </c>
      <c r="H646" s="114">
        <v>2019.0</v>
      </c>
      <c r="I646" s="114">
        <v>0.011556169</v>
      </c>
      <c r="J646" s="114">
        <v>0.013858</v>
      </c>
      <c r="K646" s="114">
        <v>0.009460366</v>
      </c>
    </row>
    <row r="647">
      <c r="A647" s="110" t="s">
        <v>784</v>
      </c>
      <c r="B647" s="110" t="s">
        <v>403</v>
      </c>
      <c r="C647" s="110" t="s">
        <v>786</v>
      </c>
      <c r="D647" s="110" t="s">
        <v>787</v>
      </c>
      <c r="E647" s="110" t="s">
        <v>788</v>
      </c>
      <c r="F647" s="110" t="s">
        <v>793</v>
      </c>
      <c r="G647" s="110" t="s">
        <v>790</v>
      </c>
      <c r="H647" s="114">
        <v>2019.0</v>
      </c>
      <c r="I647" s="114">
        <v>0.070218317</v>
      </c>
      <c r="J647" s="114">
        <v>0.088747</v>
      </c>
      <c r="K647" s="114">
        <v>0.054069072</v>
      </c>
    </row>
    <row r="648">
      <c r="A648" s="110" t="s">
        <v>784</v>
      </c>
      <c r="B648" s="110" t="s">
        <v>403</v>
      </c>
      <c r="C648" s="110" t="s">
        <v>786</v>
      </c>
      <c r="D648" s="110" t="s">
        <v>787</v>
      </c>
      <c r="E648" s="110" t="s">
        <v>788</v>
      </c>
      <c r="F648" s="110" t="s">
        <v>794</v>
      </c>
      <c r="G648" s="110" t="s">
        <v>790</v>
      </c>
      <c r="H648" s="114">
        <v>2019.0</v>
      </c>
      <c r="I648" s="114">
        <v>0.00705336</v>
      </c>
      <c r="J648" s="114">
        <v>0.01351</v>
      </c>
      <c r="K648" s="114">
        <v>0.003365374</v>
      </c>
    </row>
    <row r="649">
      <c r="A649" s="110" t="s">
        <v>784</v>
      </c>
      <c r="B649" s="110" t="s">
        <v>403</v>
      </c>
      <c r="C649" s="110" t="s">
        <v>786</v>
      </c>
      <c r="D649" s="110" t="s">
        <v>787</v>
      </c>
      <c r="E649" s="110" t="s">
        <v>788</v>
      </c>
      <c r="F649" s="110" t="s">
        <v>795</v>
      </c>
      <c r="G649" s="110" t="s">
        <v>790</v>
      </c>
      <c r="H649" s="114">
        <v>2019.0</v>
      </c>
      <c r="I649" s="114">
        <v>0.00332566</v>
      </c>
      <c r="J649" s="114">
        <v>0.004007</v>
      </c>
      <c r="K649" s="114">
        <v>0.002778145</v>
      </c>
    </row>
    <row r="650">
      <c r="A650" s="110" t="s">
        <v>784</v>
      </c>
      <c r="B650" s="110" t="s">
        <v>427</v>
      </c>
      <c r="C650" s="110" t="s">
        <v>786</v>
      </c>
      <c r="D650" s="110" t="s">
        <v>787</v>
      </c>
      <c r="E650" s="110" t="s">
        <v>788</v>
      </c>
      <c r="F650" s="110" t="s">
        <v>789</v>
      </c>
      <c r="G650" s="110" t="s">
        <v>790</v>
      </c>
      <c r="H650" s="114">
        <v>2019.0</v>
      </c>
      <c r="I650" s="114">
        <v>0.074249739</v>
      </c>
      <c r="J650" s="114">
        <v>0.084356</v>
      </c>
      <c r="K650" s="114">
        <v>0.063919028</v>
      </c>
    </row>
    <row r="651">
      <c r="A651" s="110" t="s">
        <v>784</v>
      </c>
      <c r="B651" s="110" t="s">
        <v>427</v>
      </c>
      <c r="C651" s="110" t="s">
        <v>786</v>
      </c>
      <c r="D651" s="110" t="s">
        <v>787</v>
      </c>
      <c r="E651" s="110" t="s">
        <v>788</v>
      </c>
      <c r="F651" s="110" t="s">
        <v>791</v>
      </c>
      <c r="G651" s="110" t="s">
        <v>790</v>
      </c>
      <c r="H651" s="114">
        <v>2019.0</v>
      </c>
      <c r="I651" s="114">
        <v>0.058411126</v>
      </c>
      <c r="J651" s="114">
        <v>0.068066</v>
      </c>
      <c r="K651" s="114">
        <v>0.049238542</v>
      </c>
    </row>
    <row r="652">
      <c r="A652" s="110" t="s">
        <v>784</v>
      </c>
      <c r="B652" s="110" t="s">
        <v>427</v>
      </c>
      <c r="C652" s="110" t="s">
        <v>786</v>
      </c>
      <c r="D652" s="110" t="s">
        <v>787</v>
      </c>
      <c r="E652" s="110" t="s">
        <v>788</v>
      </c>
      <c r="F652" s="110" t="s">
        <v>792</v>
      </c>
      <c r="G652" s="110" t="s">
        <v>790</v>
      </c>
      <c r="H652" s="114">
        <v>2019.0</v>
      </c>
      <c r="I652" s="114">
        <v>0.011078684</v>
      </c>
      <c r="J652" s="114">
        <v>0.014226</v>
      </c>
      <c r="K652" s="114">
        <v>0.008289194</v>
      </c>
    </row>
    <row r="653">
      <c r="A653" s="110" t="s">
        <v>784</v>
      </c>
      <c r="B653" s="110" t="s">
        <v>427</v>
      </c>
      <c r="C653" s="110" t="s">
        <v>786</v>
      </c>
      <c r="D653" s="110" t="s">
        <v>787</v>
      </c>
      <c r="E653" s="110" t="s">
        <v>788</v>
      </c>
      <c r="F653" s="110" t="s">
        <v>793</v>
      </c>
      <c r="G653" s="110" t="s">
        <v>790</v>
      </c>
      <c r="H653" s="114">
        <v>2019.0</v>
      </c>
      <c r="I653" s="114">
        <v>0.063239854</v>
      </c>
      <c r="J653" s="114">
        <v>0.080084</v>
      </c>
      <c r="K653" s="114">
        <v>0.049663694</v>
      </c>
    </row>
    <row r="654">
      <c r="A654" s="110" t="s">
        <v>784</v>
      </c>
      <c r="B654" s="110" t="s">
        <v>427</v>
      </c>
      <c r="C654" s="110" t="s">
        <v>786</v>
      </c>
      <c r="D654" s="110" t="s">
        <v>787</v>
      </c>
      <c r="E654" s="110" t="s">
        <v>788</v>
      </c>
      <c r="F654" s="110" t="s">
        <v>794</v>
      </c>
      <c r="G654" s="110" t="s">
        <v>790</v>
      </c>
      <c r="H654" s="114">
        <v>2019.0</v>
      </c>
      <c r="I654" s="114">
        <v>0.005363182</v>
      </c>
      <c r="J654" s="114">
        <v>0.010595</v>
      </c>
      <c r="K654" s="114">
        <v>0.002304571</v>
      </c>
    </row>
    <row r="655">
      <c r="A655" s="110" t="s">
        <v>784</v>
      </c>
      <c r="B655" s="110" t="s">
        <v>427</v>
      </c>
      <c r="C655" s="110" t="s">
        <v>786</v>
      </c>
      <c r="D655" s="110" t="s">
        <v>787</v>
      </c>
      <c r="E655" s="110" t="s">
        <v>788</v>
      </c>
      <c r="F655" s="110" t="s">
        <v>795</v>
      </c>
      <c r="G655" s="110" t="s">
        <v>790</v>
      </c>
      <c r="H655" s="114">
        <v>2019.0</v>
      </c>
      <c r="I655" s="114">
        <v>0.020929566</v>
      </c>
      <c r="J655" s="114">
        <v>0.025761</v>
      </c>
      <c r="K655" s="114">
        <v>0.016197288</v>
      </c>
    </row>
    <row r="656">
      <c r="A656" s="110" t="s">
        <v>784</v>
      </c>
      <c r="B656" s="110" t="s">
        <v>384</v>
      </c>
      <c r="C656" s="110" t="s">
        <v>786</v>
      </c>
      <c r="D656" s="110" t="s">
        <v>787</v>
      </c>
      <c r="E656" s="110" t="s">
        <v>788</v>
      </c>
      <c r="F656" s="110" t="s">
        <v>789</v>
      </c>
      <c r="G656" s="110" t="s">
        <v>790</v>
      </c>
      <c r="H656" s="114">
        <v>2019.0</v>
      </c>
      <c r="I656" s="114">
        <v>0.070176412</v>
      </c>
      <c r="J656" s="114">
        <v>0.077854</v>
      </c>
      <c r="K656" s="114">
        <v>0.062269926</v>
      </c>
    </row>
    <row r="657">
      <c r="A657" s="110" t="s">
        <v>784</v>
      </c>
      <c r="B657" s="110" t="s">
        <v>384</v>
      </c>
      <c r="C657" s="110" t="s">
        <v>786</v>
      </c>
      <c r="D657" s="110" t="s">
        <v>787</v>
      </c>
      <c r="E657" s="110" t="s">
        <v>788</v>
      </c>
      <c r="F657" s="110" t="s">
        <v>791</v>
      </c>
      <c r="G657" s="110" t="s">
        <v>790</v>
      </c>
      <c r="H657" s="114">
        <v>2019.0</v>
      </c>
      <c r="I657" s="114">
        <v>0.023547765</v>
      </c>
      <c r="J657" s="114">
        <v>0.028617</v>
      </c>
      <c r="K657" s="114">
        <v>0.01883251</v>
      </c>
    </row>
    <row r="658">
      <c r="A658" s="110" t="s">
        <v>784</v>
      </c>
      <c r="B658" s="110" t="s">
        <v>384</v>
      </c>
      <c r="C658" s="110" t="s">
        <v>786</v>
      </c>
      <c r="D658" s="110" t="s">
        <v>787</v>
      </c>
      <c r="E658" s="110" t="s">
        <v>788</v>
      </c>
      <c r="F658" s="110" t="s">
        <v>792</v>
      </c>
      <c r="G658" s="110" t="s">
        <v>790</v>
      </c>
      <c r="H658" s="114">
        <v>2019.0</v>
      </c>
      <c r="I658" s="114">
        <v>0.006268386</v>
      </c>
      <c r="J658" s="114">
        <v>0.007813</v>
      </c>
      <c r="K658" s="114">
        <v>0.004908482</v>
      </c>
    </row>
    <row r="659">
      <c r="A659" s="110" t="s">
        <v>784</v>
      </c>
      <c r="B659" s="110" t="s">
        <v>384</v>
      </c>
      <c r="C659" s="110" t="s">
        <v>786</v>
      </c>
      <c r="D659" s="110" t="s">
        <v>787</v>
      </c>
      <c r="E659" s="110" t="s">
        <v>788</v>
      </c>
      <c r="F659" s="110" t="s">
        <v>793</v>
      </c>
      <c r="G659" s="110" t="s">
        <v>790</v>
      </c>
      <c r="H659" s="114">
        <v>2019.0</v>
      </c>
      <c r="I659" s="114">
        <v>0.064123511</v>
      </c>
      <c r="J659" s="114">
        <v>0.082162</v>
      </c>
      <c r="K659" s="114">
        <v>0.051758626</v>
      </c>
    </row>
    <row r="660">
      <c r="A660" s="110" t="s">
        <v>784</v>
      </c>
      <c r="B660" s="110" t="s">
        <v>384</v>
      </c>
      <c r="C660" s="110" t="s">
        <v>786</v>
      </c>
      <c r="D660" s="110" t="s">
        <v>787</v>
      </c>
      <c r="E660" s="110" t="s">
        <v>788</v>
      </c>
      <c r="F660" s="110" t="s">
        <v>794</v>
      </c>
      <c r="G660" s="110" t="s">
        <v>790</v>
      </c>
      <c r="H660" s="114">
        <v>2019.0</v>
      </c>
      <c r="I660" s="114">
        <v>0.020150137</v>
      </c>
      <c r="J660" s="114">
        <v>0.03064</v>
      </c>
      <c r="K660" s="114">
        <v>0.012223871</v>
      </c>
    </row>
    <row r="661">
      <c r="A661" s="110" t="s">
        <v>784</v>
      </c>
      <c r="B661" s="110" t="s">
        <v>384</v>
      </c>
      <c r="C661" s="110" t="s">
        <v>786</v>
      </c>
      <c r="D661" s="110" t="s">
        <v>787</v>
      </c>
      <c r="E661" s="110" t="s">
        <v>788</v>
      </c>
      <c r="F661" s="110" t="s">
        <v>795</v>
      </c>
      <c r="G661" s="110" t="s">
        <v>790</v>
      </c>
      <c r="H661" s="114">
        <v>2019.0</v>
      </c>
      <c r="I661" s="114">
        <v>0.03156691</v>
      </c>
      <c r="J661" s="114">
        <v>0.03572</v>
      </c>
      <c r="K661" s="114">
        <v>0.027703621</v>
      </c>
    </row>
    <row r="662">
      <c r="A662" s="110" t="s">
        <v>784</v>
      </c>
      <c r="B662" s="110" t="s">
        <v>817</v>
      </c>
      <c r="C662" s="110" t="s">
        <v>786</v>
      </c>
      <c r="D662" s="110" t="s">
        <v>787</v>
      </c>
      <c r="E662" s="110" t="s">
        <v>788</v>
      </c>
      <c r="F662" s="110" t="s">
        <v>789</v>
      </c>
      <c r="G662" s="110" t="s">
        <v>790</v>
      </c>
      <c r="H662" s="114">
        <v>2019.0</v>
      </c>
      <c r="I662" s="114">
        <v>0.135621958</v>
      </c>
      <c r="J662" s="114">
        <v>0.148063</v>
      </c>
      <c r="K662" s="114">
        <v>0.122680716</v>
      </c>
    </row>
    <row r="663">
      <c r="A663" s="110" t="s">
        <v>784</v>
      </c>
      <c r="B663" s="110" t="s">
        <v>817</v>
      </c>
      <c r="C663" s="110" t="s">
        <v>786</v>
      </c>
      <c r="D663" s="110" t="s">
        <v>787</v>
      </c>
      <c r="E663" s="110" t="s">
        <v>788</v>
      </c>
      <c r="F663" s="110" t="s">
        <v>791</v>
      </c>
      <c r="G663" s="110" t="s">
        <v>790</v>
      </c>
      <c r="H663" s="114">
        <v>2019.0</v>
      </c>
      <c r="I663" s="114">
        <v>0.105983235</v>
      </c>
      <c r="J663" s="114">
        <v>0.123764</v>
      </c>
      <c r="K663" s="114">
        <v>0.089181243</v>
      </c>
    </row>
    <row r="664">
      <c r="A664" s="110" t="s">
        <v>784</v>
      </c>
      <c r="B664" s="110" t="s">
        <v>817</v>
      </c>
      <c r="C664" s="110" t="s">
        <v>786</v>
      </c>
      <c r="D664" s="110" t="s">
        <v>787</v>
      </c>
      <c r="E664" s="110" t="s">
        <v>788</v>
      </c>
      <c r="F664" s="110" t="s">
        <v>792</v>
      </c>
      <c r="G664" s="110" t="s">
        <v>790</v>
      </c>
      <c r="H664" s="114">
        <v>2019.0</v>
      </c>
      <c r="I664" s="114">
        <v>0.016010979</v>
      </c>
      <c r="J664" s="114">
        <v>0.01975</v>
      </c>
      <c r="K664" s="114">
        <v>0.012971488</v>
      </c>
    </row>
    <row r="665">
      <c r="A665" s="110" t="s">
        <v>784</v>
      </c>
      <c r="B665" s="110" t="s">
        <v>817</v>
      </c>
      <c r="C665" s="110" t="s">
        <v>786</v>
      </c>
      <c r="D665" s="110" t="s">
        <v>787</v>
      </c>
      <c r="E665" s="110" t="s">
        <v>788</v>
      </c>
      <c r="F665" s="110" t="s">
        <v>793</v>
      </c>
      <c r="G665" s="110" t="s">
        <v>790</v>
      </c>
      <c r="H665" s="114">
        <v>2019.0</v>
      </c>
      <c r="I665" s="114">
        <v>0.138574158</v>
      </c>
      <c r="J665" s="114">
        <v>0.165205</v>
      </c>
      <c r="K665" s="114">
        <v>0.115916734</v>
      </c>
    </row>
    <row r="666">
      <c r="A666" s="110" t="s">
        <v>784</v>
      </c>
      <c r="B666" s="110" t="s">
        <v>817</v>
      </c>
      <c r="C666" s="110" t="s">
        <v>786</v>
      </c>
      <c r="D666" s="110" t="s">
        <v>787</v>
      </c>
      <c r="E666" s="110" t="s">
        <v>788</v>
      </c>
      <c r="F666" s="110" t="s">
        <v>794</v>
      </c>
      <c r="G666" s="110" t="s">
        <v>790</v>
      </c>
      <c r="H666" s="114">
        <v>2019.0</v>
      </c>
      <c r="I666" s="114">
        <v>0.009608717</v>
      </c>
      <c r="J666" s="114">
        <v>0.018796</v>
      </c>
      <c r="K666" s="114">
        <v>0.00444907</v>
      </c>
    </row>
    <row r="667">
      <c r="A667" s="110" t="s">
        <v>784</v>
      </c>
      <c r="B667" s="110" t="s">
        <v>817</v>
      </c>
      <c r="C667" s="110" t="s">
        <v>786</v>
      </c>
      <c r="D667" s="110" t="s">
        <v>787</v>
      </c>
      <c r="E667" s="110" t="s">
        <v>788</v>
      </c>
      <c r="F667" s="110" t="s">
        <v>795</v>
      </c>
      <c r="G667" s="110" t="s">
        <v>790</v>
      </c>
      <c r="H667" s="114">
        <v>2019.0</v>
      </c>
      <c r="I667" s="114">
        <v>0.009846524</v>
      </c>
      <c r="J667" s="114">
        <v>0.010929</v>
      </c>
      <c r="K667" s="114">
        <v>0.008891552</v>
      </c>
    </row>
    <row r="668">
      <c r="A668" s="110" t="s">
        <v>784</v>
      </c>
      <c r="B668" s="110" t="s">
        <v>461</v>
      </c>
      <c r="C668" s="110" t="s">
        <v>786</v>
      </c>
      <c r="D668" s="110" t="s">
        <v>787</v>
      </c>
      <c r="E668" s="110" t="s">
        <v>788</v>
      </c>
      <c r="F668" s="110" t="s">
        <v>789</v>
      </c>
      <c r="G668" s="110" t="s">
        <v>790</v>
      </c>
      <c r="H668" s="114">
        <v>2019.0</v>
      </c>
      <c r="I668" s="114">
        <v>0.07999552</v>
      </c>
      <c r="J668" s="114">
        <v>0.089999</v>
      </c>
      <c r="K668" s="114">
        <v>0.069554011</v>
      </c>
    </row>
    <row r="669">
      <c r="A669" s="110" t="s">
        <v>784</v>
      </c>
      <c r="B669" s="110" t="s">
        <v>461</v>
      </c>
      <c r="C669" s="110" t="s">
        <v>786</v>
      </c>
      <c r="D669" s="110" t="s">
        <v>787</v>
      </c>
      <c r="E669" s="110" t="s">
        <v>788</v>
      </c>
      <c r="F669" s="110" t="s">
        <v>791</v>
      </c>
      <c r="G669" s="110" t="s">
        <v>790</v>
      </c>
      <c r="H669" s="114">
        <v>2019.0</v>
      </c>
      <c r="I669" s="114">
        <v>0.037261919</v>
      </c>
      <c r="J669" s="114">
        <v>0.04506</v>
      </c>
      <c r="K669" s="114">
        <v>0.029873525</v>
      </c>
    </row>
    <row r="670">
      <c r="A670" s="110" t="s">
        <v>784</v>
      </c>
      <c r="B670" s="110" t="s">
        <v>461</v>
      </c>
      <c r="C670" s="110" t="s">
        <v>786</v>
      </c>
      <c r="D670" s="110" t="s">
        <v>787</v>
      </c>
      <c r="E670" s="110" t="s">
        <v>788</v>
      </c>
      <c r="F670" s="110" t="s">
        <v>792</v>
      </c>
      <c r="G670" s="110" t="s">
        <v>790</v>
      </c>
      <c r="H670" s="114">
        <v>2019.0</v>
      </c>
      <c r="I670" s="114">
        <v>0.005748266</v>
      </c>
      <c r="J670" s="114">
        <v>0.006843</v>
      </c>
      <c r="K670" s="114">
        <v>0.004785264</v>
      </c>
    </row>
    <row r="671">
      <c r="A671" s="110" t="s">
        <v>784</v>
      </c>
      <c r="B671" s="110" t="s">
        <v>461</v>
      </c>
      <c r="C671" s="110" t="s">
        <v>786</v>
      </c>
      <c r="D671" s="110" t="s">
        <v>787</v>
      </c>
      <c r="E671" s="110" t="s">
        <v>788</v>
      </c>
      <c r="F671" s="110" t="s">
        <v>793</v>
      </c>
      <c r="G671" s="110" t="s">
        <v>790</v>
      </c>
      <c r="H671" s="114">
        <v>2019.0</v>
      </c>
      <c r="I671" s="114">
        <v>0.101282291</v>
      </c>
      <c r="J671" s="114">
        <v>0.121782</v>
      </c>
      <c r="K671" s="114">
        <v>0.083853092</v>
      </c>
    </row>
    <row r="672">
      <c r="A672" s="110" t="s">
        <v>784</v>
      </c>
      <c r="B672" s="110" t="s">
        <v>461</v>
      </c>
      <c r="C672" s="110" t="s">
        <v>786</v>
      </c>
      <c r="D672" s="110" t="s">
        <v>787</v>
      </c>
      <c r="E672" s="110" t="s">
        <v>788</v>
      </c>
      <c r="F672" s="110" t="s">
        <v>794</v>
      </c>
      <c r="G672" s="110" t="s">
        <v>790</v>
      </c>
      <c r="H672" s="114">
        <v>2019.0</v>
      </c>
      <c r="I672" s="114">
        <v>0.029327149</v>
      </c>
      <c r="J672" s="114">
        <v>0.044917</v>
      </c>
      <c r="K672" s="114">
        <v>0.017170271</v>
      </c>
    </row>
    <row r="673">
      <c r="A673" s="110" t="s">
        <v>784</v>
      </c>
      <c r="B673" s="110" t="s">
        <v>461</v>
      </c>
      <c r="C673" s="110" t="s">
        <v>786</v>
      </c>
      <c r="D673" s="110" t="s">
        <v>787</v>
      </c>
      <c r="E673" s="110" t="s">
        <v>788</v>
      </c>
      <c r="F673" s="110" t="s">
        <v>795</v>
      </c>
      <c r="G673" s="110" t="s">
        <v>790</v>
      </c>
      <c r="H673" s="114">
        <v>2019.0</v>
      </c>
      <c r="I673" s="114">
        <v>0.0248332</v>
      </c>
      <c r="J673" s="114">
        <v>0.028625</v>
      </c>
      <c r="K673" s="114">
        <v>0.021724372</v>
      </c>
    </row>
    <row r="674">
      <c r="A674" s="110" t="s">
        <v>784</v>
      </c>
      <c r="B674" s="110" t="s">
        <v>317</v>
      </c>
      <c r="C674" s="110" t="s">
        <v>786</v>
      </c>
      <c r="D674" s="110" t="s">
        <v>787</v>
      </c>
      <c r="E674" s="110" t="s">
        <v>788</v>
      </c>
      <c r="F674" s="110" t="s">
        <v>789</v>
      </c>
      <c r="G674" s="110" t="s">
        <v>790</v>
      </c>
      <c r="H674" s="114">
        <v>2019.0</v>
      </c>
      <c r="I674" s="114">
        <v>0.159035749</v>
      </c>
      <c r="J674" s="114">
        <v>0.174407</v>
      </c>
      <c r="K674" s="114">
        <v>0.142144226</v>
      </c>
    </row>
    <row r="675">
      <c r="A675" s="110" t="s">
        <v>784</v>
      </c>
      <c r="B675" s="110" t="s">
        <v>317</v>
      </c>
      <c r="C675" s="110" t="s">
        <v>786</v>
      </c>
      <c r="D675" s="110" t="s">
        <v>787</v>
      </c>
      <c r="E675" s="110" t="s">
        <v>788</v>
      </c>
      <c r="F675" s="110" t="s">
        <v>791</v>
      </c>
      <c r="G675" s="110" t="s">
        <v>790</v>
      </c>
      <c r="H675" s="114">
        <v>2019.0</v>
      </c>
      <c r="I675" s="114">
        <v>0.035155073</v>
      </c>
      <c r="J675" s="114">
        <v>0.042469</v>
      </c>
      <c r="K675" s="114">
        <v>0.0288843</v>
      </c>
    </row>
    <row r="676">
      <c r="A676" s="110" t="s">
        <v>784</v>
      </c>
      <c r="B676" s="110" t="s">
        <v>317</v>
      </c>
      <c r="C676" s="110" t="s">
        <v>786</v>
      </c>
      <c r="D676" s="110" t="s">
        <v>787</v>
      </c>
      <c r="E676" s="110" t="s">
        <v>788</v>
      </c>
      <c r="F676" s="110" t="s">
        <v>792</v>
      </c>
      <c r="G676" s="110" t="s">
        <v>790</v>
      </c>
      <c r="H676" s="114">
        <v>2019.0</v>
      </c>
      <c r="I676" s="114">
        <v>0.007484315</v>
      </c>
      <c r="J676" s="114">
        <v>0.009171</v>
      </c>
      <c r="K676" s="114">
        <v>0.005962589</v>
      </c>
    </row>
    <row r="677">
      <c r="A677" s="110" t="s">
        <v>784</v>
      </c>
      <c r="B677" s="110" t="s">
        <v>317</v>
      </c>
      <c r="C677" s="110" t="s">
        <v>786</v>
      </c>
      <c r="D677" s="110" t="s">
        <v>787</v>
      </c>
      <c r="E677" s="110" t="s">
        <v>788</v>
      </c>
      <c r="F677" s="110" t="s">
        <v>793</v>
      </c>
      <c r="G677" s="110" t="s">
        <v>790</v>
      </c>
      <c r="H677" s="114">
        <v>2019.0</v>
      </c>
      <c r="I677" s="114">
        <v>0.13947961</v>
      </c>
      <c r="J677" s="114">
        <v>0.165935</v>
      </c>
      <c r="K677" s="114">
        <v>0.114870063</v>
      </c>
    </row>
    <row r="678">
      <c r="A678" s="110" t="s">
        <v>784</v>
      </c>
      <c r="B678" s="110" t="s">
        <v>317</v>
      </c>
      <c r="C678" s="110" t="s">
        <v>786</v>
      </c>
      <c r="D678" s="110" t="s">
        <v>787</v>
      </c>
      <c r="E678" s="110" t="s">
        <v>788</v>
      </c>
      <c r="F678" s="110" t="s">
        <v>794</v>
      </c>
      <c r="G678" s="110" t="s">
        <v>790</v>
      </c>
      <c r="H678" s="114">
        <v>2019.0</v>
      </c>
      <c r="I678" s="114">
        <v>0.009793814</v>
      </c>
      <c r="J678" s="114">
        <v>0.018815</v>
      </c>
      <c r="K678" s="114">
        <v>0.00467793</v>
      </c>
    </row>
    <row r="679">
      <c r="A679" s="110" t="s">
        <v>784</v>
      </c>
      <c r="B679" s="110" t="s">
        <v>317</v>
      </c>
      <c r="C679" s="110" t="s">
        <v>786</v>
      </c>
      <c r="D679" s="110" t="s">
        <v>787</v>
      </c>
      <c r="E679" s="110" t="s">
        <v>788</v>
      </c>
      <c r="F679" s="110" t="s">
        <v>795</v>
      </c>
      <c r="G679" s="110" t="s">
        <v>790</v>
      </c>
      <c r="H679" s="114">
        <v>2019.0</v>
      </c>
      <c r="I679" s="114">
        <v>0.006284494</v>
      </c>
      <c r="J679" s="114">
        <v>0.007248</v>
      </c>
      <c r="K679" s="114">
        <v>0.005482955</v>
      </c>
    </row>
    <row r="680">
      <c r="A680" s="110" t="s">
        <v>784</v>
      </c>
      <c r="B680" s="110" t="s">
        <v>818</v>
      </c>
      <c r="C680" s="110" t="s">
        <v>786</v>
      </c>
      <c r="D680" s="110" t="s">
        <v>787</v>
      </c>
      <c r="E680" s="110" t="s">
        <v>788</v>
      </c>
      <c r="F680" s="110" t="s">
        <v>789</v>
      </c>
      <c r="G680" s="110" t="s">
        <v>790</v>
      </c>
      <c r="H680" s="114">
        <v>2019.0</v>
      </c>
      <c r="I680" s="114">
        <v>0.096405392</v>
      </c>
      <c r="J680" s="114">
        <v>0.108075</v>
      </c>
      <c r="K680" s="114">
        <v>0.08505988</v>
      </c>
    </row>
    <row r="681">
      <c r="A681" s="110" t="s">
        <v>784</v>
      </c>
      <c r="B681" s="110" t="s">
        <v>818</v>
      </c>
      <c r="C681" s="110" t="s">
        <v>786</v>
      </c>
      <c r="D681" s="110" t="s">
        <v>787</v>
      </c>
      <c r="E681" s="110" t="s">
        <v>788</v>
      </c>
      <c r="F681" s="110" t="s">
        <v>791</v>
      </c>
      <c r="G681" s="110" t="s">
        <v>790</v>
      </c>
      <c r="H681" s="114">
        <v>2019.0</v>
      </c>
      <c r="I681" s="114">
        <v>0.010504291</v>
      </c>
      <c r="J681" s="114">
        <v>0.01295</v>
      </c>
      <c r="K681" s="114">
        <v>0.008326579</v>
      </c>
    </row>
    <row r="682">
      <c r="A682" s="110" t="s">
        <v>784</v>
      </c>
      <c r="B682" s="110" t="s">
        <v>818</v>
      </c>
      <c r="C682" s="110" t="s">
        <v>786</v>
      </c>
      <c r="D682" s="110" t="s">
        <v>787</v>
      </c>
      <c r="E682" s="110" t="s">
        <v>788</v>
      </c>
      <c r="F682" s="110" t="s">
        <v>792</v>
      </c>
      <c r="G682" s="110" t="s">
        <v>790</v>
      </c>
      <c r="H682" s="114">
        <v>2019.0</v>
      </c>
      <c r="I682" s="114">
        <v>0.010723812</v>
      </c>
      <c r="J682" s="114">
        <v>0.012847</v>
      </c>
      <c r="K682" s="114">
        <v>0.0087972</v>
      </c>
    </row>
    <row r="683">
      <c r="A683" s="110" t="s">
        <v>784</v>
      </c>
      <c r="B683" s="110" t="s">
        <v>818</v>
      </c>
      <c r="C683" s="110" t="s">
        <v>786</v>
      </c>
      <c r="D683" s="110" t="s">
        <v>787</v>
      </c>
      <c r="E683" s="110" t="s">
        <v>788</v>
      </c>
      <c r="F683" s="110" t="s">
        <v>793</v>
      </c>
      <c r="G683" s="110" t="s">
        <v>790</v>
      </c>
      <c r="H683" s="114">
        <v>2019.0</v>
      </c>
      <c r="I683" s="114">
        <v>0.093924062</v>
      </c>
      <c r="J683" s="114">
        <v>0.111892</v>
      </c>
      <c r="K683" s="114">
        <v>0.077578137</v>
      </c>
    </row>
    <row r="684">
      <c r="A684" s="110" t="s">
        <v>784</v>
      </c>
      <c r="B684" s="110" t="s">
        <v>818</v>
      </c>
      <c r="C684" s="110" t="s">
        <v>786</v>
      </c>
      <c r="D684" s="110" t="s">
        <v>787</v>
      </c>
      <c r="E684" s="110" t="s">
        <v>788</v>
      </c>
      <c r="F684" s="110" t="s">
        <v>794</v>
      </c>
      <c r="G684" s="110" t="s">
        <v>790</v>
      </c>
      <c r="H684" s="114">
        <v>2019.0</v>
      </c>
      <c r="I684" s="114">
        <v>0.010534356</v>
      </c>
      <c r="J684" s="114">
        <v>0.019984</v>
      </c>
      <c r="K684" s="114">
        <v>0.00476252</v>
      </c>
    </row>
    <row r="685">
      <c r="A685" s="110" t="s">
        <v>784</v>
      </c>
      <c r="B685" s="110" t="s">
        <v>818</v>
      </c>
      <c r="C685" s="110" t="s">
        <v>786</v>
      </c>
      <c r="D685" s="110" t="s">
        <v>787</v>
      </c>
      <c r="E685" s="110" t="s">
        <v>788</v>
      </c>
      <c r="F685" s="110" t="s">
        <v>795</v>
      </c>
      <c r="G685" s="110" t="s">
        <v>790</v>
      </c>
      <c r="H685" s="114">
        <v>2019.0</v>
      </c>
      <c r="I685" s="114">
        <v>0.009390632</v>
      </c>
      <c r="J685" s="114">
        <v>0.01146</v>
      </c>
      <c r="K685" s="114">
        <v>0.00769676</v>
      </c>
    </row>
    <row r="686">
      <c r="A686" s="110" t="s">
        <v>784</v>
      </c>
      <c r="B686" s="110" t="s">
        <v>819</v>
      </c>
      <c r="C686" s="110" t="s">
        <v>786</v>
      </c>
      <c r="D686" s="110" t="s">
        <v>787</v>
      </c>
      <c r="E686" s="110" t="s">
        <v>788</v>
      </c>
      <c r="F686" s="110" t="s">
        <v>789</v>
      </c>
      <c r="G686" s="110" t="s">
        <v>790</v>
      </c>
      <c r="H686" s="114">
        <v>2019.0</v>
      </c>
      <c r="I686" s="114">
        <v>0.160490698</v>
      </c>
      <c r="J686" s="114">
        <v>0.176103</v>
      </c>
      <c r="K686" s="114">
        <v>0.146519946</v>
      </c>
    </row>
    <row r="687">
      <c r="A687" s="110" t="s">
        <v>784</v>
      </c>
      <c r="B687" s="110" t="s">
        <v>819</v>
      </c>
      <c r="C687" s="110" t="s">
        <v>786</v>
      </c>
      <c r="D687" s="110" t="s">
        <v>787</v>
      </c>
      <c r="E687" s="110" t="s">
        <v>788</v>
      </c>
      <c r="F687" s="110" t="s">
        <v>791</v>
      </c>
      <c r="G687" s="110" t="s">
        <v>790</v>
      </c>
      <c r="H687" s="114">
        <v>2019.0</v>
      </c>
      <c r="I687" s="114">
        <v>0.040652045</v>
      </c>
      <c r="J687" s="114">
        <v>0.050818</v>
      </c>
      <c r="K687" s="114">
        <v>0.031021675</v>
      </c>
    </row>
    <row r="688">
      <c r="A688" s="110" t="s">
        <v>784</v>
      </c>
      <c r="B688" s="110" t="s">
        <v>819</v>
      </c>
      <c r="C688" s="110" t="s">
        <v>786</v>
      </c>
      <c r="D688" s="110" t="s">
        <v>787</v>
      </c>
      <c r="E688" s="110" t="s">
        <v>788</v>
      </c>
      <c r="F688" s="110" t="s">
        <v>792</v>
      </c>
      <c r="G688" s="110" t="s">
        <v>790</v>
      </c>
      <c r="H688" s="114">
        <v>2019.0</v>
      </c>
      <c r="I688" s="114">
        <v>0.012672658</v>
      </c>
      <c r="J688" s="114">
        <v>0.01843</v>
      </c>
      <c r="K688" s="114">
        <v>0.009964424</v>
      </c>
    </row>
    <row r="689">
      <c r="A689" s="110" t="s">
        <v>784</v>
      </c>
      <c r="B689" s="110" t="s">
        <v>819</v>
      </c>
      <c r="C689" s="110" t="s">
        <v>786</v>
      </c>
      <c r="D689" s="110" t="s">
        <v>787</v>
      </c>
      <c r="E689" s="110" t="s">
        <v>788</v>
      </c>
      <c r="F689" s="110" t="s">
        <v>793</v>
      </c>
      <c r="G689" s="110" t="s">
        <v>790</v>
      </c>
      <c r="H689" s="114">
        <v>2019.0</v>
      </c>
      <c r="I689" s="114">
        <v>0.119795468</v>
      </c>
      <c r="J689" s="114">
        <v>0.15343</v>
      </c>
      <c r="K689" s="114">
        <v>0.088849437</v>
      </c>
    </row>
    <row r="690">
      <c r="A690" s="110" t="s">
        <v>784</v>
      </c>
      <c r="B690" s="110" t="s">
        <v>819</v>
      </c>
      <c r="C690" s="110" t="s">
        <v>786</v>
      </c>
      <c r="D690" s="110" t="s">
        <v>787</v>
      </c>
      <c r="E690" s="110" t="s">
        <v>788</v>
      </c>
      <c r="F690" s="110" t="s">
        <v>794</v>
      </c>
      <c r="G690" s="110" t="s">
        <v>790</v>
      </c>
      <c r="H690" s="114">
        <v>2019.0</v>
      </c>
      <c r="I690" s="114">
        <v>0.005224034</v>
      </c>
      <c r="J690" s="114">
        <v>0.010947</v>
      </c>
      <c r="K690" s="114">
        <v>0.00235083</v>
      </c>
    </row>
    <row r="691">
      <c r="A691" s="110" t="s">
        <v>784</v>
      </c>
      <c r="B691" s="110" t="s">
        <v>819</v>
      </c>
      <c r="C691" s="110" t="s">
        <v>786</v>
      </c>
      <c r="D691" s="110" t="s">
        <v>787</v>
      </c>
      <c r="E691" s="110" t="s">
        <v>788</v>
      </c>
      <c r="F691" s="110" t="s">
        <v>795</v>
      </c>
      <c r="G691" s="110" t="s">
        <v>790</v>
      </c>
      <c r="H691" s="114">
        <v>2019.0</v>
      </c>
      <c r="I691" s="114">
        <v>0.008566382</v>
      </c>
      <c r="J691" s="114">
        <v>0.019327</v>
      </c>
      <c r="K691" s="114">
        <v>0.004918953</v>
      </c>
    </row>
    <row r="692">
      <c r="A692" s="110" t="s">
        <v>784</v>
      </c>
      <c r="B692" s="110" t="s">
        <v>355</v>
      </c>
      <c r="C692" s="110" t="s">
        <v>786</v>
      </c>
      <c r="D692" s="110" t="s">
        <v>787</v>
      </c>
      <c r="E692" s="110" t="s">
        <v>788</v>
      </c>
      <c r="F692" s="110" t="s">
        <v>789</v>
      </c>
      <c r="G692" s="110" t="s">
        <v>790</v>
      </c>
      <c r="H692" s="114">
        <v>2019.0</v>
      </c>
      <c r="I692" s="114">
        <v>0.10865282</v>
      </c>
      <c r="J692" s="114">
        <v>0.122888</v>
      </c>
      <c r="K692" s="114">
        <v>0.095480591</v>
      </c>
    </row>
    <row r="693">
      <c r="A693" s="110" t="s">
        <v>784</v>
      </c>
      <c r="B693" s="110" t="s">
        <v>355</v>
      </c>
      <c r="C693" s="110" t="s">
        <v>786</v>
      </c>
      <c r="D693" s="110" t="s">
        <v>787</v>
      </c>
      <c r="E693" s="110" t="s">
        <v>788</v>
      </c>
      <c r="F693" s="110" t="s">
        <v>791</v>
      </c>
      <c r="G693" s="110" t="s">
        <v>790</v>
      </c>
      <c r="H693" s="114">
        <v>2019.0</v>
      </c>
      <c r="I693" s="114">
        <v>0.00838378</v>
      </c>
      <c r="J693" s="114">
        <v>0.012957</v>
      </c>
      <c r="K693" s="114">
        <v>0.005409599</v>
      </c>
    </row>
    <row r="694">
      <c r="A694" s="110" t="s">
        <v>784</v>
      </c>
      <c r="B694" s="110" t="s">
        <v>355</v>
      </c>
      <c r="C694" s="110" t="s">
        <v>786</v>
      </c>
      <c r="D694" s="110" t="s">
        <v>787</v>
      </c>
      <c r="E694" s="110" t="s">
        <v>788</v>
      </c>
      <c r="F694" s="110" t="s">
        <v>792</v>
      </c>
      <c r="G694" s="110" t="s">
        <v>790</v>
      </c>
      <c r="H694" s="114">
        <v>2019.0</v>
      </c>
      <c r="I694" s="114">
        <v>0.005305245</v>
      </c>
      <c r="J694" s="114">
        <v>0.006999</v>
      </c>
      <c r="K694" s="114">
        <v>0.003890381</v>
      </c>
    </row>
    <row r="695">
      <c r="A695" s="110" t="s">
        <v>784</v>
      </c>
      <c r="B695" s="110" t="s">
        <v>355</v>
      </c>
      <c r="C695" s="110" t="s">
        <v>786</v>
      </c>
      <c r="D695" s="110" t="s">
        <v>787</v>
      </c>
      <c r="E695" s="110" t="s">
        <v>788</v>
      </c>
      <c r="F695" s="110" t="s">
        <v>793</v>
      </c>
      <c r="G695" s="110" t="s">
        <v>790</v>
      </c>
      <c r="H695" s="114">
        <v>2019.0</v>
      </c>
      <c r="I695" s="114">
        <v>0.092339915</v>
      </c>
      <c r="J695" s="114">
        <v>0.114774</v>
      </c>
      <c r="K695" s="114">
        <v>0.069824038</v>
      </c>
    </row>
    <row r="696">
      <c r="A696" s="110" t="s">
        <v>784</v>
      </c>
      <c r="B696" s="110" t="s">
        <v>355</v>
      </c>
      <c r="C696" s="110" t="s">
        <v>786</v>
      </c>
      <c r="D696" s="110" t="s">
        <v>787</v>
      </c>
      <c r="E696" s="110" t="s">
        <v>788</v>
      </c>
      <c r="F696" s="110" t="s">
        <v>794</v>
      </c>
      <c r="G696" s="110" t="s">
        <v>790</v>
      </c>
      <c r="H696" s="114">
        <v>2019.0</v>
      </c>
      <c r="I696" s="114">
        <v>0.021729574</v>
      </c>
      <c r="J696" s="114">
        <v>0.038211</v>
      </c>
      <c r="K696" s="114">
        <v>0.011246999</v>
      </c>
    </row>
    <row r="697">
      <c r="A697" s="110" t="s">
        <v>784</v>
      </c>
      <c r="B697" s="110" t="s">
        <v>355</v>
      </c>
      <c r="C697" s="110" t="s">
        <v>786</v>
      </c>
      <c r="D697" s="110" t="s">
        <v>787</v>
      </c>
      <c r="E697" s="110" t="s">
        <v>788</v>
      </c>
      <c r="F697" s="110" t="s">
        <v>795</v>
      </c>
      <c r="G697" s="110" t="s">
        <v>790</v>
      </c>
      <c r="H697" s="114">
        <v>2019.0</v>
      </c>
      <c r="I697" s="114">
        <v>0.001127861</v>
      </c>
      <c r="J697" s="114">
        <v>0.001455</v>
      </c>
      <c r="K697" s="114">
        <v>8.98261E-4</v>
      </c>
    </row>
    <row r="698">
      <c r="A698" s="110" t="s">
        <v>784</v>
      </c>
      <c r="B698" s="110" t="s">
        <v>364</v>
      </c>
      <c r="C698" s="110" t="s">
        <v>786</v>
      </c>
      <c r="D698" s="110" t="s">
        <v>787</v>
      </c>
      <c r="E698" s="110" t="s">
        <v>788</v>
      </c>
      <c r="F698" s="110" t="s">
        <v>789</v>
      </c>
      <c r="G698" s="110" t="s">
        <v>790</v>
      </c>
      <c r="H698" s="114">
        <v>2019.0</v>
      </c>
      <c r="I698" s="114">
        <v>0.154120701</v>
      </c>
      <c r="J698" s="114">
        <v>0.167363</v>
      </c>
      <c r="K698" s="114">
        <v>0.140282185</v>
      </c>
    </row>
    <row r="699">
      <c r="A699" s="110" t="s">
        <v>784</v>
      </c>
      <c r="B699" s="110" t="s">
        <v>364</v>
      </c>
      <c r="C699" s="110" t="s">
        <v>786</v>
      </c>
      <c r="D699" s="110" t="s">
        <v>787</v>
      </c>
      <c r="E699" s="110" t="s">
        <v>788</v>
      </c>
      <c r="F699" s="110" t="s">
        <v>791</v>
      </c>
      <c r="G699" s="110" t="s">
        <v>790</v>
      </c>
      <c r="H699" s="114">
        <v>2019.0</v>
      </c>
      <c r="I699" s="114">
        <v>0.056862329</v>
      </c>
      <c r="J699" s="114">
        <v>0.067604</v>
      </c>
      <c r="K699" s="114">
        <v>0.047325743</v>
      </c>
    </row>
    <row r="700">
      <c r="A700" s="110" t="s">
        <v>784</v>
      </c>
      <c r="B700" s="110" t="s">
        <v>364</v>
      </c>
      <c r="C700" s="110" t="s">
        <v>786</v>
      </c>
      <c r="D700" s="110" t="s">
        <v>787</v>
      </c>
      <c r="E700" s="110" t="s">
        <v>788</v>
      </c>
      <c r="F700" s="110" t="s">
        <v>792</v>
      </c>
      <c r="G700" s="110" t="s">
        <v>790</v>
      </c>
      <c r="H700" s="114">
        <v>2019.0</v>
      </c>
      <c r="I700" s="114">
        <v>0.010083914</v>
      </c>
      <c r="J700" s="114">
        <v>0.012298</v>
      </c>
      <c r="K700" s="114">
        <v>0.008208201</v>
      </c>
    </row>
    <row r="701">
      <c r="A701" s="110" t="s">
        <v>784</v>
      </c>
      <c r="B701" s="110" t="s">
        <v>364</v>
      </c>
      <c r="C701" s="110" t="s">
        <v>786</v>
      </c>
      <c r="D701" s="110" t="s">
        <v>787</v>
      </c>
      <c r="E701" s="110" t="s">
        <v>788</v>
      </c>
      <c r="F701" s="110" t="s">
        <v>793</v>
      </c>
      <c r="G701" s="110" t="s">
        <v>790</v>
      </c>
      <c r="H701" s="114">
        <v>2019.0</v>
      </c>
      <c r="I701" s="114">
        <v>0.15671624</v>
      </c>
      <c r="J701" s="114">
        <v>0.192465</v>
      </c>
      <c r="K701" s="114">
        <v>0.12808235</v>
      </c>
    </row>
    <row r="702">
      <c r="A702" s="110" t="s">
        <v>784</v>
      </c>
      <c r="B702" s="110" t="s">
        <v>364</v>
      </c>
      <c r="C702" s="110" t="s">
        <v>786</v>
      </c>
      <c r="D702" s="110" t="s">
        <v>787</v>
      </c>
      <c r="E702" s="110" t="s">
        <v>788</v>
      </c>
      <c r="F702" s="110" t="s">
        <v>794</v>
      </c>
      <c r="G702" s="110" t="s">
        <v>790</v>
      </c>
      <c r="H702" s="114">
        <v>2019.0</v>
      </c>
      <c r="I702" s="114">
        <v>0.009446577</v>
      </c>
      <c r="J702" s="114">
        <v>0.018923</v>
      </c>
      <c r="K702" s="114">
        <v>0.004554666</v>
      </c>
    </row>
    <row r="703">
      <c r="A703" s="110" t="s">
        <v>784</v>
      </c>
      <c r="B703" s="110" t="s">
        <v>364</v>
      </c>
      <c r="C703" s="110" t="s">
        <v>786</v>
      </c>
      <c r="D703" s="110" t="s">
        <v>787</v>
      </c>
      <c r="E703" s="110" t="s">
        <v>788</v>
      </c>
      <c r="F703" s="110" t="s">
        <v>795</v>
      </c>
      <c r="G703" s="110" t="s">
        <v>790</v>
      </c>
      <c r="H703" s="114">
        <v>2019.0</v>
      </c>
      <c r="I703" s="114">
        <v>0.005584926</v>
      </c>
      <c r="J703" s="114">
        <v>0.006318</v>
      </c>
      <c r="K703" s="114">
        <v>0.004755592</v>
      </c>
    </row>
    <row r="704">
      <c r="A704" s="110" t="s">
        <v>784</v>
      </c>
      <c r="B704" s="110" t="s">
        <v>350</v>
      </c>
      <c r="C704" s="110" t="s">
        <v>786</v>
      </c>
      <c r="D704" s="110" t="s">
        <v>787</v>
      </c>
      <c r="E704" s="110" t="s">
        <v>788</v>
      </c>
      <c r="F704" s="110" t="s">
        <v>789</v>
      </c>
      <c r="G704" s="110" t="s">
        <v>790</v>
      </c>
      <c r="H704" s="114">
        <v>2019.0</v>
      </c>
      <c r="I704" s="114">
        <v>0.16400367</v>
      </c>
      <c r="J704" s="114">
        <v>0.178063</v>
      </c>
      <c r="K704" s="114">
        <v>0.147044503</v>
      </c>
    </row>
    <row r="705">
      <c r="A705" s="110" t="s">
        <v>784</v>
      </c>
      <c r="B705" s="110" t="s">
        <v>350</v>
      </c>
      <c r="C705" s="110" t="s">
        <v>786</v>
      </c>
      <c r="D705" s="110" t="s">
        <v>787</v>
      </c>
      <c r="E705" s="110" t="s">
        <v>788</v>
      </c>
      <c r="F705" s="110" t="s">
        <v>791</v>
      </c>
      <c r="G705" s="110" t="s">
        <v>790</v>
      </c>
      <c r="H705" s="114">
        <v>2019.0</v>
      </c>
      <c r="I705" s="114">
        <v>0.068566345</v>
      </c>
      <c r="J705" s="114">
        <v>0.079441</v>
      </c>
      <c r="K705" s="114">
        <v>0.058317583</v>
      </c>
    </row>
    <row r="706">
      <c r="A706" s="110" t="s">
        <v>784</v>
      </c>
      <c r="B706" s="110" t="s">
        <v>350</v>
      </c>
      <c r="C706" s="110" t="s">
        <v>786</v>
      </c>
      <c r="D706" s="110" t="s">
        <v>787</v>
      </c>
      <c r="E706" s="110" t="s">
        <v>788</v>
      </c>
      <c r="F706" s="110" t="s">
        <v>792</v>
      </c>
      <c r="G706" s="110" t="s">
        <v>790</v>
      </c>
      <c r="H706" s="114">
        <v>2019.0</v>
      </c>
      <c r="I706" s="114">
        <v>0.009332181</v>
      </c>
      <c r="J706" s="114">
        <v>0.010937</v>
      </c>
      <c r="K706" s="114">
        <v>0.007884251</v>
      </c>
    </row>
    <row r="707">
      <c r="A707" s="110" t="s">
        <v>784</v>
      </c>
      <c r="B707" s="110" t="s">
        <v>350</v>
      </c>
      <c r="C707" s="110" t="s">
        <v>786</v>
      </c>
      <c r="D707" s="110" t="s">
        <v>787</v>
      </c>
      <c r="E707" s="110" t="s">
        <v>788</v>
      </c>
      <c r="F707" s="110" t="s">
        <v>793</v>
      </c>
      <c r="G707" s="110" t="s">
        <v>790</v>
      </c>
      <c r="H707" s="114">
        <v>2019.0</v>
      </c>
      <c r="I707" s="114">
        <v>0.139224629</v>
      </c>
      <c r="J707" s="114">
        <v>0.168226</v>
      </c>
      <c r="K707" s="114">
        <v>0.114740931</v>
      </c>
    </row>
    <row r="708">
      <c r="A708" s="110" t="s">
        <v>784</v>
      </c>
      <c r="B708" s="110" t="s">
        <v>350</v>
      </c>
      <c r="C708" s="110" t="s">
        <v>786</v>
      </c>
      <c r="D708" s="110" t="s">
        <v>787</v>
      </c>
      <c r="E708" s="110" t="s">
        <v>788</v>
      </c>
      <c r="F708" s="110" t="s">
        <v>794</v>
      </c>
      <c r="G708" s="110" t="s">
        <v>790</v>
      </c>
      <c r="H708" s="114">
        <v>2019.0</v>
      </c>
      <c r="I708" s="114">
        <v>0.013265542</v>
      </c>
      <c r="J708" s="114">
        <v>0.023596</v>
      </c>
      <c r="K708" s="114">
        <v>0.007319949</v>
      </c>
    </row>
    <row r="709">
      <c r="A709" s="110" t="s">
        <v>784</v>
      </c>
      <c r="B709" s="110" t="s">
        <v>350</v>
      </c>
      <c r="C709" s="110" t="s">
        <v>786</v>
      </c>
      <c r="D709" s="110" t="s">
        <v>787</v>
      </c>
      <c r="E709" s="110" t="s">
        <v>788</v>
      </c>
      <c r="F709" s="110" t="s">
        <v>795</v>
      </c>
      <c r="G709" s="110" t="s">
        <v>790</v>
      </c>
      <c r="H709" s="114">
        <v>2019.0</v>
      </c>
      <c r="I709" s="114">
        <v>0.003837209</v>
      </c>
      <c r="J709" s="114">
        <v>0.004482</v>
      </c>
      <c r="K709" s="114">
        <v>0.003276886</v>
      </c>
    </row>
    <row r="710">
      <c r="A710" s="110" t="s">
        <v>784</v>
      </c>
      <c r="B710" s="110" t="s">
        <v>820</v>
      </c>
      <c r="C710" s="110" t="s">
        <v>786</v>
      </c>
      <c r="D710" s="110" t="s">
        <v>787</v>
      </c>
      <c r="E710" s="110" t="s">
        <v>788</v>
      </c>
      <c r="F710" s="110" t="s">
        <v>789</v>
      </c>
      <c r="G710" s="110" t="s">
        <v>790</v>
      </c>
      <c r="H710" s="114">
        <v>2019.0</v>
      </c>
      <c r="I710" s="114">
        <v>0.050286813</v>
      </c>
      <c r="J710" s="114">
        <v>0.05575</v>
      </c>
      <c r="K710" s="114">
        <v>0.0451747</v>
      </c>
    </row>
    <row r="711">
      <c r="A711" s="110" t="s">
        <v>784</v>
      </c>
      <c r="B711" s="110" t="s">
        <v>820</v>
      </c>
      <c r="C711" s="110" t="s">
        <v>786</v>
      </c>
      <c r="D711" s="110" t="s">
        <v>787</v>
      </c>
      <c r="E711" s="110" t="s">
        <v>788</v>
      </c>
      <c r="F711" s="110" t="s">
        <v>791</v>
      </c>
      <c r="G711" s="110" t="s">
        <v>790</v>
      </c>
      <c r="H711" s="114">
        <v>2019.0</v>
      </c>
      <c r="I711" s="114">
        <v>0.046515096</v>
      </c>
      <c r="J711" s="114">
        <v>0.053601</v>
      </c>
      <c r="K711" s="114">
        <v>0.039095488</v>
      </c>
    </row>
    <row r="712">
      <c r="A712" s="110" t="s">
        <v>784</v>
      </c>
      <c r="B712" s="110" t="s">
        <v>820</v>
      </c>
      <c r="C712" s="110" t="s">
        <v>786</v>
      </c>
      <c r="D712" s="110" t="s">
        <v>787</v>
      </c>
      <c r="E712" s="110" t="s">
        <v>788</v>
      </c>
      <c r="F712" s="110" t="s">
        <v>792</v>
      </c>
      <c r="G712" s="110" t="s">
        <v>790</v>
      </c>
      <c r="H712" s="114">
        <v>2019.0</v>
      </c>
      <c r="I712" s="114">
        <v>0.00512981</v>
      </c>
      <c r="J712" s="114">
        <v>0.006237</v>
      </c>
      <c r="K712" s="114">
        <v>0.004156133</v>
      </c>
    </row>
    <row r="713">
      <c r="A713" s="110" t="s">
        <v>784</v>
      </c>
      <c r="B713" s="110" t="s">
        <v>820</v>
      </c>
      <c r="C713" s="110" t="s">
        <v>786</v>
      </c>
      <c r="D713" s="110" t="s">
        <v>787</v>
      </c>
      <c r="E713" s="110" t="s">
        <v>788</v>
      </c>
      <c r="F713" s="110" t="s">
        <v>793</v>
      </c>
      <c r="G713" s="110" t="s">
        <v>790</v>
      </c>
      <c r="H713" s="114">
        <v>2019.0</v>
      </c>
      <c r="I713" s="114">
        <v>0.062262808</v>
      </c>
      <c r="J713" s="114">
        <v>0.084344</v>
      </c>
      <c r="K713" s="114">
        <v>0.049508848</v>
      </c>
    </row>
    <row r="714">
      <c r="A714" s="110" t="s">
        <v>784</v>
      </c>
      <c r="B714" s="110" t="s">
        <v>820</v>
      </c>
      <c r="C714" s="110" t="s">
        <v>786</v>
      </c>
      <c r="D714" s="110" t="s">
        <v>787</v>
      </c>
      <c r="E714" s="110" t="s">
        <v>788</v>
      </c>
      <c r="F714" s="110" t="s">
        <v>794</v>
      </c>
      <c r="G714" s="110" t="s">
        <v>790</v>
      </c>
      <c r="H714" s="114">
        <v>2019.0</v>
      </c>
      <c r="I714" s="114">
        <v>0.015517857</v>
      </c>
      <c r="J714" s="114">
        <v>0.024731</v>
      </c>
      <c r="K714" s="114">
        <v>0.008686215</v>
      </c>
    </row>
    <row r="715">
      <c r="A715" s="110" t="s">
        <v>784</v>
      </c>
      <c r="B715" s="110" t="s">
        <v>820</v>
      </c>
      <c r="C715" s="110" t="s">
        <v>786</v>
      </c>
      <c r="D715" s="110" t="s">
        <v>787</v>
      </c>
      <c r="E715" s="110" t="s">
        <v>788</v>
      </c>
      <c r="F715" s="110" t="s">
        <v>795</v>
      </c>
      <c r="G715" s="110" t="s">
        <v>790</v>
      </c>
      <c r="H715" s="114">
        <v>2019.0</v>
      </c>
      <c r="I715" s="114">
        <v>0.016863325</v>
      </c>
      <c r="J715" s="114">
        <v>0.019064</v>
      </c>
      <c r="K715" s="114">
        <v>0.015049597</v>
      </c>
    </row>
    <row r="716">
      <c r="A716" s="110" t="s">
        <v>784</v>
      </c>
      <c r="B716" s="110" t="s">
        <v>466</v>
      </c>
      <c r="C716" s="110" t="s">
        <v>786</v>
      </c>
      <c r="D716" s="110" t="s">
        <v>787</v>
      </c>
      <c r="E716" s="110" t="s">
        <v>788</v>
      </c>
      <c r="F716" s="110" t="s">
        <v>789</v>
      </c>
      <c r="G716" s="110" t="s">
        <v>790</v>
      </c>
      <c r="H716" s="114">
        <v>2019.0</v>
      </c>
      <c r="I716" s="114">
        <v>0.159870238</v>
      </c>
      <c r="J716" s="114">
        <v>0.175754</v>
      </c>
      <c r="K716" s="114">
        <v>0.143666605</v>
      </c>
    </row>
    <row r="717">
      <c r="A717" s="110" t="s">
        <v>784</v>
      </c>
      <c r="B717" s="110" t="s">
        <v>466</v>
      </c>
      <c r="C717" s="110" t="s">
        <v>786</v>
      </c>
      <c r="D717" s="110" t="s">
        <v>787</v>
      </c>
      <c r="E717" s="110" t="s">
        <v>788</v>
      </c>
      <c r="F717" s="110" t="s">
        <v>791</v>
      </c>
      <c r="G717" s="110" t="s">
        <v>790</v>
      </c>
      <c r="H717" s="114">
        <v>2019.0</v>
      </c>
      <c r="I717" s="114">
        <v>0.09783222</v>
      </c>
      <c r="J717" s="114">
        <v>0.116458</v>
      </c>
      <c r="K717" s="114">
        <v>0.081491709</v>
      </c>
    </row>
    <row r="718">
      <c r="A718" s="110" t="s">
        <v>784</v>
      </c>
      <c r="B718" s="110" t="s">
        <v>466</v>
      </c>
      <c r="C718" s="110" t="s">
        <v>786</v>
      </c>
      <c r="D718" s="110" t="s">
        <v>787</v>
      </c>
      <c r="E718" s="110" t="s">
        <v>788</v>
      </c>
      <c r="F718" s="110" t="s">
        <v>792</v>
      </c>
      <c r="G718" s="110" t="s">
        <v>790</v>
      </c>
      <c r="H718" s="114">
        <v>2019.0</v>
      </c>
      <c r="I718" s="114">
        <v>0.02382905</v>
      </c>
      <c r="J718" s="114">
        <v>0.026667</v>
      </c>
      <c r="K718" s="114">
        <v>0.020994707</v>
      </c>
    </row>
    <row r="719">
      <c r="A719" s="110" t="s">
        <v>784</v>
      </c>
      <c r="B719" s="110" t="s">
        <v>466</v>
      </c>
      <c r="C719" s="110" t="s">
        <v>786</v>
      </c>
      <c r="D719" s="110" t="s">
        <v>787</v>
      </c>
      <c r="E719" s="110" t="s">
        <v>788</v>
      </c>
      <c r="F719" s="110" t="s">
        <v>793</v>
      </c>
      <c r="G719" s="110" t="s">
        <v>790</v>
      </c>
      <c r="H719" s="114">
        <v>2019.0</v>
      </c>
      <c r="I719" s="114">
        <v>0.173296462</v>
      </c>
      <c r="J719" s="114">
        <v>0.203901</v>
      </c>
      <c r="K719" s="114">
        <v>0.142894007</v>
      </c>
    </row>
    <row r="720">
      <c r="A720" s="110" t="s">
        <v>784</v>
      </c>
      <c r="B720" s="110" t="s">
        <v>466</v>
      </c>
      <c r="C720" s="110" t="s">
        <v>786</v>
      </c>
      <c r="D720" s="110" t="s">
        <v>787</v>
      </c>
      <c r="E720" s="110" t="s">
        <v>788</v>
      </c>
      <c r="F720" s="110" t="s">
        <v>794</v>
      </c>
      <c r="G720" s="110" t="s">
        <v>790</v>
      </c>
      <c r="H720" s="114">
        <v>2019.0</v>
      </c>
      <c r="I720" s="114">
        <v>0.008159455</v>
      </c>
      <c r="J720" s="114">
        <v>0.01755</v>
      </c>
      <c r="K720" s="114">
        <v>0.00337521</v>
      </c>
    </row>
    <row r="721">
      <c r="A721" s="110" t="s">
        <v>784</v>
      </c>
      <c r="B721" s="110" t="s">
        <v>466</v>
      </c>
      <c r="C721" s="110" t="s">
        <v>786</v>
      </c>
      <c r="D721" s="110" t="s">
        <v>787</v>
      </c>
      <c r="E721" s="110" t="s">
        <v>788</v>
      </c>
      <c r="F721" s="110" t="s">
        <v>795</v>
      </c>
      <c r="G721" s="110" t="s">
        <v>790</v>
      </c>
      <c r="H721" s="114">
        <v>2019.0</v>
      </c>
      <c r="I721" s="114">
        <v>0.01110937</v>
      </c>
      <c r="J721" s="114">
        <v>0.01325</v>
      </c>
      <c r="K721" s="114">
        <v>0.008944704</v>
      </c>
    </row>
    <row r="722">
      <c r="A722" s="110" t="s">
        <v>784</v>
      </c>
      <c r="B722" s="110" t="s">
        <v>821</v>
      </c>
      <c r="C722" s="110" t="s">
        <v>786</v>
      </c>
      <c r="D722" s="110" t="s">
        <v>787</v>
      </c>
      <c r="E722" s="110" t="s">
        <v>788</v>
      </c>
      <c r="F722" s="110" t="s">
        <v>789</v>
      </c>
      <c r="G722" s="110" t="s">
        <v>790</v>
      </c>
      <c r="H722" s="114">
        <v>2019.0</v>
      </c>
      <c r="I722" s="114">
        <v>0.02930894</v>
      </c>
      <c r="J722" s="114">
        <v>0.033698</v>
      </c>
      <c r="K722" s="114">
        <v>0.025002097</v>
      </c>
    </row>
    <row r="723">
      <c r="A723" s="110" t="s">
        <v>784</v>
      </c>
      <c r="B723" s="110" t="s">
        <v>821</v>
      </c>
      <c r="C723" s="110" t="s">
        <v>786</v>
      </c>
      <c r="D723" s="110" t="s">
        <v>787</v>
      </c>
      <c r="E723" s="110" t="s">
        <v>788</v>
      </c>
      <c r="F723" s="110" t="s">
        <v>791</v>
      </c>
      <c r="G723" s="110" t="s">
        <v>790</v>
      </c>
      <c r="H723" s="114">
        <v>2019.0</v>
      </c>
      <c r="I723" s="114">
        <v>0.032712739</v>
      </c>
      <c r="J723" s="114">
        <v>0.041426</v>
      </c>
      <c r="K723" s="114">
        <v>0.025191629</v>
      </c>
    </row>
    <row r="724">
      <c r="A724" s="110" t="s">
        <v>784</v>
      </c>
      <c r="B724" s="110" t="s">
        <v>821</v>
      </c>
      <c r="C724" s="110" t="s">
        <v>786</v>
      </c>
      <c r="D724" s="110" t="s">
        <v>787</v>
      </c>
      <c r="E724" s="110" t="s">
        <v>788</v>
      </c>
      <c r="F724" s="110" t="s">
        <v>792</v>
      </c>
      <c r="G724" s="110" t="s">
        <v>790</v>
      </c>
      <c r="H724" s="114">
        <v>2019.0</v>
      </c>
      <c r="I724" s="114">
        <v>0.007218104</v>
      </c>
      <c r="J724" s="114">
        <v>0.009131</v>
      </c>
      <c r="K724" s="114">
        <v>0.005502993</v>
      </c>
    </row>
    <row r="725">
      <c r="A725" s="110" t="s">
        <v>784</v>
      </c>
      <c r="B725" s="110" t="s">
        <v>821</v>
      </c>
      <c r="C725" s="110" t="s">
        <v>786</v>
      </c>
      <c r="D725" s="110" t="s">
        <v>787</v>
      </c>
      <c r="E725" s="110" t="s">
        <v>788</v>
      </c>
      <c r="F725" s="110" t="s">
        <v>793</v>
      </c>
      <c r="G725" s="110" t="s">
        <v>790</v>
      </c>
      <c r="H725" s="114">
        <v>2019.0</v>
      </c>
      <c r="I725" s="114">
        <v>0.046807446</v>
      </c>
      <c r="J725" s="114">
        <v>0.062236</v>
      </c>
      <c r="K725" s="114">
        <v>0.034683105</v>
      </c>
    </row>
    <row r="726">
      <c r="A726" s="110" t="s">
        <v>784</v>
      </c>
      <c r="B726" s="110" t="s">
        <v>821</v>
      </c>
      <c r="C726" s="110" t="s">
        <v>786</v>
      </c>
      <c r="D726" s="110" t="s">
        <v>787</v>
      </c>
      <c r="E726" s="110" t="s">
        <v>788</v>
      </c>
      <c r="F726" s="110" t="s">
        <v>794</v>
      </c>
      <c r="G726" s="110" t="s">
        <v>790</v>
      </c>
      <c r="H726" s="114">
        <v>2019.0</v>
      </c>
      <c r="I726" s="114">
        <v>0.003445942</v>
      </c>
      <c r="J726" s="114">
        <v>0.006767</v>
      </c>
      <c r="K726" s="114">
        <v>0.001517747</v>
      </c>
    </row>
    <row r="727">
      <c r="A727" s="110" t="s">
        <v>784</v>
      </c>
      <c r="B727" s="110" t="s">
        <v>821</v>
      </c>
      <c r="C727" s="110" t="s">
        <v>786</v>
      </c>
      <c r="D727" s="110" t="s">
        <v>787</v>
      </c>
      <c r="E727" s="110" t="s">
        <v>788</v>
      </c>
      <c r="F727" s="110" t="s">
        <v>795</v>
      </c>
      <c r="G727" s="110" t="s">
        <v>790</v>
      </c>
      <c r="H727" s="114">
        <v>2019.0</v>
      </c>
      <c r="I727" s="114">
        <v>0.017873668</v>
      </c>
      <c r="J727" s="114">
        <v>0.051602</v>
      </c>
      <c r="K727" s="114">
        <v>0.009324642</v>
      </c>
    </row>
    <row r="728">
      <c r="A728" s="110" t="s">
        <v>784</v>
      </c>
      <c r="B728" s="110" t="s">
        <v>822</v>
      </c>
      <c r="C728" s="110" t="s">
        <v>786</v>
      </c>
      <c r="D728" s="110" t="s">
        <v>787</v>
      </c>
      <c r="E728" s="110" t="s">
        <v>788</v>
      </c>
      <c r="F728" s="110" t="s">
        <v>789</v>
      </c>
      <c r="G728" s="110" t="s">
        <v>790</v>
      </c>
      <c r="H728" s="114">
        <v>2019.0</v>
      </c>
      <c r="I728" s="114">
        <v>0.054576162</v>
      </c>
      <c r="J728" s="114">
        <v>0.061528</v>
      </c>
      <c r="K728" s="114">
        <v>0.048027452</v>
      </c>
    </row>
    <row r="729">
      <c r="A729" s="110" t="s">
        <v>784</v>
      </c>
      <c r="B729" s="110" t="s">
        <v>822</v>
      </c>
      <c r="C729" s="110" t="s">
        <v>786</v>
      </c>
      <c r="D729" s="110" t="s">
        <v>787</v>
      </c>
      <c r="E729" s="110" t="s">
        <v>788</v>
      </c>
      <c r="F729" s="110" t="s">
        <v>791</v>
      </c>
      <c r="G729" s="110" t="s">
        <v>790</v>
      </c>
      <c r="H729" s="114">
        <v>2019.0</v>
      </c>
      <c r="I729" s="114">
        <v>0.055686239</v>
      </c>
      <c r="J729" s="114">
        <v>0.062922</v>
      </c>
      <c r="K729" s="114">
        <v>0.048168773</v>
      </c>
    </row>
    <row r="730">
      <c r="A730" s="110" t="s">
        <v>784</v>
      </c>
      <c r="B730" s="110" t="s">
        <v>822</v>
      </c>
      <c r="C730" s="110" t="s">
        <v>786</v>
      </c>
      <c r="D730" s="110" t="s">
        <v>787</v>
      </c>
      <c r="E730" s="110" t="s">
        <v>788</v>
      </c>
      <c r="F730" s="110" t="s">
        <v>792</v>
      </c>
      <c r="G730" s="110" t="s">
        <v>790</v>
      </c>
      <c r="H730" s="114">
        <v>2019.0</v>
      </c>
      <c r="I730" s="114">
        <v>0.005286849</v>
      </c>
      <c r="J730" s="114">
        <v>0.006476</v>
      </c>
      <c r="K730" s="114">
        <v>0.00425853</v>
      </c>
    </row>
    <row r="731">
      <c r="A731" s="110" t="s">
        <v>784</v>
      </c>
      <c r="B731" s="110" t="s">
        <v>822</v>
      </c>
      <c r="C731" s="110" t="s">
        <v>786</v>
      </c>
      <c r="D731" s="110" t="s">
        <v>787</v>
      </c>
      <c r="E731" s="110" t="s">
        <v>788</v>
      </c>
      <c r="F731" s="110" t="s">
        <v>793</v>
      </c>
      <c r="G731" s="110" t="s">
        <v>790</v>
      </c>
      <c r="H731" s="114">
        <v>2019.0</v>
      </c>
      <c r="I731" s="114">
        <v>0.078004638</v>
      </c>
      <c r="J731" s="114">
        <v>0.097512</v>
      </c>
      <c r="K731" s="114">
        <v>0.0642908</v>
      </c>
    </row>
    <row r="732">
      <c r="A732" s="110" t="s">
        <v>784</v>
      </c>
      <c r="B732" s="110" t="s">
        <v>822</v>
      </c>
      <c r="C732" s="110" t="s">
        <v>786</v>
      </c>
      <c r="D732" s="110" t="s">
        <v>787</v>
      </c>
      <c r="E732" s="110" t="s">
        <v>788</v>
      </c>
      <c r="F732" s="110" t="s">
        <v>794</v>
      </c>
      <c r="G732" s="110" t="s">
        <v>790</v>
      </c>
      <c r="H732" s="114">
        <v>2019.0</v>
      </c>
      <c r="I732" s="114">
        <v>0.018921071</v>
      </c>
      <c r="J732" s="114">
        <v>0.030697</v>
      </c>
      <c r="K732" s="114">
        <v>0.010544722</v>
      </c>
    </row>
    <row r="733">
      <c r="A733" s="110" t="s">
        <v>784</v>
      </c>
      <c r="B733" s="110" t="s">
        <v>822</v>
      </c>
      <c r="C733" s="110" t="s">
        <v>786</v>
      </c>
      <c r="D733" s="110" t="s">
        <v>787</v>
      </c>
      <c r="E733" s="110" t="s">
        <v>788</v>
      </c>
      <c r="F733" s="110" t="s">
        <v>795</v>
      </c>
      <c r="G733" s="110" t="s">
        <v>790</v>
      </c>
      <c r="H733" s="114">
        <v>2019.0</v>
      </c>
      <c r="I733" s="114">
        <v>0.030965926</v>
      </c>
      <c r="J733" s="114">
        <v>0.034523</v>
      </c>
      <c r="K733" s="114">
        <v>0.027587828</v>
      </c>
    </row>
    <row r="734">
      <c r="A734" s="110" t="s">
        <v>784</v>
      </c>
      <c r="B734" s="110" t="s">
        <v>400</v>
      </c>
      <c r="C734" s="110" t="s">
        <v>786</v>
      </c>
      <c r="D734" s="110" t="s">
        <v>787</v>
      </c>
      <c r="E734" s="110" t="s">
        <v>788</v>
      </c>
      <c r="F734" s="110" t="s">
        <v>789</v>
      </c>
      <c r="G734" s="110" t="s">
        <v>790</v>
      </c>
      <c r="H734" s="114">
        <v>2019.0</v>
      </c>
      <c r="I734" s="114">
        <v>0.024278001</v>
      </c>
      <c r="J734" s="114">
        <v>0.029077</v>
      </c>
      <c r="K734" s="114">
        <v>0.019892341</v>
      </c>
    </row>
    <row r="735">
      <c r="A735" s="110" t="s">
        <v>784</v>
      </c>
      <c r="B735" s="110" t="s">
        <v>400</v>
      </c>
      <c r="C735" s="110" t="s">
        <v>786</v>
      </c>
      <c r="D735" s="110" t="s">
        <v>787</v>
      </c>
      <c r="E735" s="110" t="s">
        <v>788</v>
      </c>
      <c r="F735" s="110" t="s">
        <v>791</v>
      </c>
      <c r="G735" s="110" t="s">
        <v>790</v>
      </c>
      <c r="H735" s="114">
        <v>2019.0</v>
      </c>
      <c r="I735" s="114">
        <v>0.018027459</v>
      </c>
      <c r="J735" s="114">
        <v>0.026447</v>
      </c>
      <c r="K735" s="114">
        <v>0.011414733</v>
      </c>
    </row>
    <row r="736">
      <c r="A736" s="110" t="s">
        <v>784</v>
      </c>
      <c r="B736" s="110" t="s">
        <v>400</v>
      </c>
      <c r="C736" s="110" t="s">
        <v>786</v>
      </c>
      <c r="D736" s="110" t="s">
        <v>787</v>
      </c>
      <c r="E736" s="110" t="s">
        <v>788</v>
      </c>
      <c r="F736" s="110" t="s">
        <v>792</v>
      </c>
      <c r="G736" s="110" t="s">
        <v>790</v>
      </c>
      <c r="H736" s="114">
        <v>2019.0</v>
      </c>
      <c r="I736" s="114">
        <v>0.002359019</v>
      </c>
      <c r="J736" s="114">
        <v>0.003225</v>
      </c>
      <c r="K736" s="114">
        <v>0.001756655</v>
      </c>
    </row>
    <row r="737">
      <c r="A737" s="110" t="s">
        <v>784</v>
      </c>
      <c r="B737" s="110" t="s">
        <v>400</v>
      </c>
      <c r="C737" s="110" t="s">
        <v>786</v>
      </c>
      <c r="D737" s="110" t="s">
        <v>787</v>
      </c>
      <c r="E737" s="110" t="s">
        <v>788</v>
      </c>
      <c r="F737" s="110" t="s">
        <v>793</v>
      </c>
      <c r="G737" s="110" t="s">
        <v>790</v>
      </c>
      <c r="H737" s="114">
        <v>2019.0</v>
      </c>
      <c r="I737" s="114">
        <v>0.038242905</v>
      </c>
      <c r="J737" s="114">
        <v>0.054502</v>
      </c>
      <c r="K737" s="114">
        <v>0.027029586</v>
      </c>
    </row>
    <row r="738">
      <c r="A738" s="110" t="s">
        <v>784</v>
      </c>
      <c r="B738" s="110" t="s">
        <v>400</v>
      </c>
      <c r="C738" s="110" t="s">
        <v>786</v>
      </c>
      <c r="D738" s="110" t="s">
        <v>787</v>
      </c>
      <c r="E738" s="110" t="s">
        <v>788</v>
      </c>
      <c r="F738" s="110" t="s">
        <v>794</v>
      </c>
      <c r="G738" s="110" t="s">
        <v>790</v>
      </c>
      <c r="H738" s="114">
        <v>2019.0</v>
      </c>
      <c r="I738" s="114">
        <v>5.92755E-4</v>
      </c>
      <c r="J738" s="114">
        <v>0.001584</v>
      </c>
      <c r="K738" s="114">
        <v>2.43701E-4</v>
      </c>
    </row>
    <row r="739">
      <c r="A739" s="110" t="s">
        <v>784</v>
      </c>
      <c r="B739" s="110" t="s">
        <v>400</v>
      </c>
      <c r="C739" s="110" t="s">
        <v>786</v>
      </c>
      <c r="D739" s="110" t="s">
        <v>787</v>
      </c>
      <c r="E739" s="110" t="s">
        <v>788</v>
      </c>
      <c r="F739" s="110" t="s">
        <v>795</v>
      </c>
      <c r="G739" s="110" t="s">
        <v>790</v>
      </c>
      <c r="H739" s="114">
        <v>2019.0</v>
      </c>
      <c r="I739" s="114">
        <v>0.017254295</v>
      </c>
      <c r="J739" s="114">
        <v>0.02318</v>
      </c>
      <c r="K739" s="114">
        <v>0.013068831</v>
      </c>
    </row>
    <row r="740">
      <c r="A740" s="110" t="s">
        <v>784</v>
      </c>
      <c r="B740" s="110" t="s">
        <v>419</v>
      </c>
      <c r="C740" s="110" t="s">
        <v>786</v>
      </c>
      <c r="D740" s="110" t="s">
        <v>787</v>
      </c>
      <c r="E740" s="110" t="s">
        <v>788</v>
      </c>
      <c r="F740" s="110" t="s">
        <v>789</v>
      </c>
      <c r="G740" s="110" t="s">
        <v>790</v>
      </c>
      <c r="H740" s="114">
        <v>2019.0</v>
      </c>
      <c r="I740" s="114">
        <v>0.039671785</v>
      </c>
      <c r="J740" s="114">
        <v>0.044975</v>
      </c>
      <c r="K740" s="114">
        <v>0.034452563</v>
      </c>
    </row>
    <row r="741">
      <c r="A741" s="110" t="s">
        <v>784</v>
      </c>
      <c r="B741" s="110" t="s">
        <v>419</v>
      </c>
      <c r="C741" s="110" t="s">
        <v>786</v>
      </c>
      <c r="D741" s="110" t="s">
        <v>787</v>
      </c>
      <c r="E741" s="110" t="s">
        <v>788</v>
      </c>
      <c r="F741" s="110" t="s">
        <v>791</v>
      </c>
      <c r="G741" s="110" t="s">
        <v>790</v>
      </c>
      <c r="H741" s="114">
        <v>2019.0</v>
      </c>
      <c r="I741" s="114">
        <v>0.053161373</v>
      </c>
      <c r="J741" s="114">
        <v>0.06102</v>
      </c>
      <c r="K741" s="114">
        <v>0.046265554</v>
      </c>
    </row>
    <row r="742">
      <c r="A742" s="110" t="s">
        <v>784</v>
      </c>
      <c r="B742" s="110" t="s">
        <v>419</v>
      </c>
      <c r="C742" s="110" t="s">
        <v>786</v>
      </c>
      <c r="D742" s="110" t="s">
        <v>787</v>
      </c>
      <c r="E742" s="110" t="s">
        <v>788</v>
      </c>
      <c r="F742" s="110" t="s">
        <v>792</v>
      </c>
      <c r="G742" s="110" t="s">
        <v>790</v>
      </c>
      <c r="H742" s="114">
        <v>2019.0</v>
      </c>
      <c r="I742" s="114">
        <v>0.005950613</v>
      </c>
      <c r="J742" s="114">
        <v>0.007652</v>
      </c>
      <c r="K742" s="114">
        <v>0.004653598</v>
      </c>
    </row>
    <row r="743">
      <c r="A743" s="110" t="s">
        <v>784</v>
      </c>
      <c r="B743" s="110" t="s">
        <v>419</v>
      </c>
      <c r="C743" s="110" t="s">
        <v>786</v>
      </c>
      <c r="D743" s="110" t="s">
        <v>787</v>
      </c>
      <c r="E743" s="110" t="s">
        <v>788</v>
      </c>
      <c r="F743" s="110" t="s">
        <v>793</v>
      </c>
      <c r="G743" s="110" t="s">
        <v>790</v>
      </c>
      <c r="H743" s="114">
        <v>2019.0</v>
      </c>
      <c r="I743" s="114">
        <v>0.063897495</v>
      </c>
      <c r="J743" s="114">
        <v>0.082891</v>
      </c>
      <c r="K743" s="114">
        <v>0.049639696</v>
      </c>
    </row>
    <row r="744">
      <c r="A744" s="110" t="s">
        <v>784</v>
      </c>
      <c r="B744" s="110" t="s">
        <v>419</v>
      </c>
      <c r="C744" s="110" t="s">
        <v>786</v>
      </c>
      <c r="D744" s="110" t="s">
        <v>787</v>
      </c>
      <c r="E744" s="110" t="s">
        <v>788</v>
      </c>
      <c r="F744" s="110" t="s">
        <v>794</v>
      </c>
      <c r="G744" s="110" t="s">
        <v>790</v>
      </c>
      <c r="H744" s="114">
        <v>2019.0</v>
      </c>
      <c r="I744" s="114">
        <v>0.002504735</v>
      </c>
      <c r="J744" s="114">
        <v>0.005523</v>
      </c>
      <c r="K744" s="114">
        <v>0.001000499</v>
      </c>
    </row>
    <row r="745">
      <c r="A745" s="110" t="s">
        <v>784</v>
      </c>
      <c r="B745" s="110" t="s">
        <v>419</v>
      </c>
      <c r="C745" s="110" t="s">
        <v>786</v>
      </c>
      <c r="D745" s="110" t="s">
        <v>787</v>
      </c>
      <c r="E745" s="110" t="s">
        <v>788</v>
      </c>
      <c r="F745" s="110" t="s">
        <v>795</v>
      </c>
      <c r="G745" s="110" t="s">
        <v>790</v>
      </c>
      <c r="H745" s="114">
        <v>2019.0</v>
      </c>
      <c r="I745" s="114">
        <v>0.027391085</v>
      </c>
      <c r="J745" s="114">
        <v>0.035509</v>
      </c>
      <c r="K745" s="114">
        <v>0.020516561</v>
      </c>
    </row>
    <row r="746">
      <c r="A746" s="110" t="s">
        <v>784</v>
      </c>
      <c r="B746" s="110" t="s">
        <v>315</v>
      </c>
      <c r="C746" s="110" t="s">
        <v>786</v>
      </c>
      <c r="D746" s="110" t="s">
        <v>787</v>
      </c>
      <c r="E746" s="110" t="s">
        <v>788</v>
      </c>
      <c r="F746" s="110" t="s">
        <v>789</v>
      </c>
      <c r="G746" s="110" t="s">
        <v>790</v>
      </c>
      <c r="H746" s="114">
        <v>2019.0</v>
      </c>
      <c r="I746" s="114">
        <v>0.026011601</v>
      </c>
      <c r="J746" s="114">
        <v>0.02983</v>
      </c>
      <c r="K746" s="114">
        <v>0.022521128</v>
      </c>
    </row>
    <row r="747">
      <c r="A747" s="110" t="s">
        <v>784</v>
      </c>
      <c r="B747" s="110" t="s">
        <v>315</v>
      </c>
      <c r="C747" s="110" t="s">
        <v>786</v>
      </c>
      <c r="D747" s="110" t="s">
        <v>787</v>
      </c>
      <c r="E747" s="110" t="s">
        <v>788</v>
      </c>
      <c r="F747" s="110" t="s">
        <v>791</v>
      </c>
      <c r="G747" s="110" t="s">
        <v>790</v>
      </c>
      <c r="H747" s="114">
        <v>2019.0</v>
      </c>
      <c r="I747" s="114">
        <v>0.038771555</v>
      </c>
      <c r="J747" s="114">
        <v>0.045797</v>
      </c>
      <c r="K747" s="114">
        <v>0.031565316</v>
      </c>
    </row>
    <row r="748">
      <c r="A748" s="110" t="s">
        <v>784</v>
      </c>
      <c r="B748" s="110" t="s">
        <v>315</v>
      </c>
      <c r="C748" s="110" t="s">
        <v>786</v>
      </c>
      <c r="D748" s="110" t="s">
        <v>787</v>
      </c>
      <c r="E748" s="110" t="s">
        <v>788</v>
      </c>
      <c r="F748" s="110" t="s">
        <v>792</v>
      </c>
      <c r="G748" s="110" t="s">
        <v>790</v>
      </c>
      <c r="H748" s="114">
        <v>2019.0</v>
      </c>
      <c r="I748" s="114">
        <v>0.003429745</v>
      </c>
      <c r="J748" s="114">
        <v>0.00444</v>
      </c>
      <c r="K748" s="114">
        <v>0.002689069</v>
      </c>
    </row>
    <row r="749">
      <c r="A749" s="110" t="s">
        <v>784</v>
      </c>
      <c r="B749" s="110" t="s">
        <v>315</v>
      </c>
      <c r="C749" s="110" t="s">
        <v>786</v>
      </c>
      <c r="D749" s="110" t="s">
        <v>787</v>
      </c>
      <c r="E749" s="110" t="s">
        <v>788</v>
      </c>
      <c r="F749" s="110" t="s">
        <v>793</v>
      </c>
      <c r="G749" s="110" t="s">
        <v>790</v>
      </c>
      <c r="H749" s="114">
        <v>2019.0</v>
      </c>
      <c r="I749" s="114">
        <v>0.02071336</v>
      </c>
      <c r="J749" s="114">
        <v>0.027318</v>
      </c>
      <c r="K749" s="114">
        <v>0.015967025</v>
      </c>
    </row>
    <row r="750">
      <c r="A750" s="110" t="s">
        <v>784</v>
      </c>
      <c r="B750" s="110" t="s">
        <v>315</v>
      </c>
      <c r="C750" s="110" t="s">
        <v>786</v>
      </c>
      <c r="D750" s="110" t="s">
        <v>787</v>
      </c>
      <c r="E750" s="110" t="s">
        <v>788</v>
      </c>
      <c r="F750" s="110" t="s">
        <v>794</v>
      </c>
      <c r="G750" s="110" t="s">
        <v>790</v>
      </c>
      <c r="H750" s="114">
        <v>2019.0</v>
      </c>
      <c r="I750" s="114">
        <v>0.001713299</v>
      </c>
      <c r="J750" s="114">
        <v>0.003304</v>
      </c>
      <c r="K750" s="114">
        <v>7.92197E-4</v>
      </c>
    </row>
    <row r="751">
      <c r="A751" s="110" t="s">
        <v>784</v>
      </c>
      <c r="B751" s="110" t="s">
        <v>315</v>
      </c>
      <c r="C751" s="110" t="s">
        <v>786</v>
      </c>
      <c r="D751" s="110" t="s">
        <v>787</v>
      </c>
      <c r="E751" s="110" t="s">
        <v>788</v>
      </c>
      <c r="F751" s="110" t="s">
        <v>795</v>
      </c>
      <c r="G751" s="110" t="s">
        <v>790</v>
      </c>
      <c r="H751" s="114">
        <v>2019.0</v>
      </c>
      <c r="I751" s="114">
        <v>0.066626051</v>
      </c>
      <c r="J751" s="114">
        <v>0.095872</v>
      </c>
      <c r="K751" s="114">
        <v>0.046137609</v>
      </c>
    </row>
    <row r="752">
      <c r="A752" s="110" t="s">
        <v>784</v>
      </c>
      <c r="B752" s="110" t="s">
        <v>405</v>
      </c>
      <c r="C752" s="110" t="s">
        <v>786</v>
      </c>
      <c r="D752" s="110" t="s">
        <v>787</v>
      </c>
      <c r="E752" s="110" t="s">
        <v>788</v>
      </c>
      <c r="F752" s="110" t="s">
        <v>789</v>
      </c>
      <c r="G752" s="110" t="s">
        <v>790</v>
      </c>
      <c r="H752" s="114">
        <v>2019.0</v>
      </c>
      <c r="I752" s="114">
        <v>0.124066822</v>
      </c>
      <c r="J752" s="114">
        <v>0.136801</v>
      </c>
      <c r="K752" s="114">
        <v>0.111870653</v>
      </c>
    </row>
    <row r="753">
      <c r="A753" s="110" t="s">
        <v>784</v>
      </c>
      <c r="B753" s="110" t="s">
        <v>405</v>
      </c>
      <c r="C753" s="110" t="s">
        <v>786</v>
      </c>
      <c r="D753" s="110" t="s">
        <v>787</v>
      </c>
      <c r="E753" s="110" t="s">
        <v>788</v>
      </c>
      <c r="F753" s="110" t="s">
        <v>791</v>
      </c>
      <c r="G753" s="110" t="s">
        <v>790</v>
      </c>
      <c r="H753" s="114">
        <v>2019.0</v>
      </c>
      <c r="I753" s="114">
        <v>0.032329609</v>
      </c>
      <c r="J753" s="114">
        <v>0.039372</v>
      </c>
      <c r="K753" s="114">
        <v>0.026190476</v>
      </c>
    </row>
    <row r="754">
      <c r="A754" s="110" t="s">
        <v>784</v>
      </c>
      <c r="B754" s="110" t="s">
        <v>405</v>
      </c>
      <c r="C754" s="110" t="s">
        <v>786</v>
      </c>
      <c r="D754" s="110" t="s">
        <v>787</v>
      </c>
      <c r="E754" s="110" t="s">
        <v>788</v>
      </c>
      <c r="F754" s="110" t="s">
        <v>792</v>
      </c>
      <c r="G754" s="110" t="s">
        <v>790</v>
      </c>
      <c r="H754" s="114">
        <v>2019.0</v>
      </c>
      <c r="I754" s="114">
        <v>0.012009717</v>
      </c>
      <c r="J754" s="114">
        <v>0.013796</v>
      </c>
      <c r="K754" s="114">
        <v>0.010262736</v>
      </c>
    </row>
    <row r="755">
      <c r="A755" s="110" t="s">
        <v>784</v>
      </c>
      <c r="B755" s="110" t="s">
        <v>405</v>
      </c>
      <c r="C755" s="110" t="s">
        <v>786</v>
      </c>
      <c r="D755" s="110" t="s">
        <v>787</v>
      </c>
      <c r="E755" s="110" t="s">
        <v>788</v>
      </c>
      <c r="F755" s="110" t="s">
        <v>793</v>
      </c>
      <c r="G755" s="110" t="s">
        <v>790</v>
      </c>
      <c r="H755" s="114">
        <v>2019.0</v>
      </c>
      <c r="I755" s="114">
        <v>0.099557961</v>
      </c>
      <c r="J755" s="114">
        <v>0.119766</v>
      </c>
      <c r="K755" s="114">
        <v>0.083311303</v>
      </c>
    </row>
    <row r="756">
      <c r="A756" s="110" t="s">
        <v>784</v>
      </c>
      <c r="B756" s="110" t="s">
        <v>405</v>
      </c>
      <c r="C756" s="110" t="s">
        <v>786</v>
      </c>
      <c r="D756" s="110" t="s">
        <v>787</v>
      </c>
      <c r="E756" s="110" t="s">
        <v>788</v>
      </c>
      <c r="F756" s="110" t="s">
        <v>794</v>
      </c>
      <c r="G756" s="110" t="s">
        <v>790</v>
      </c>
      <c r="H756" s="114">
        <v>2019.0</v>
      </c>
      <c r="I756" s="114">
        <v>0.025330539</v>
      </c>
      <c r="J756" s="114">
        <v>0.037183</v>
      </c>
      <c r="K756" s="114">
        <v>0.015590515</v>
      </c>
    </row>
    <row r="757">
      <c r="A757" s="110" t="s">
        <v>784</v>
      </c>
      <c r="B757" s="110" t="s">
        <v>405</v>
      </c>
      <c r="C757" s="110" t="s">
        <v>786</v>
      </c>
      <c r="D757" s="110" t="s">
        <v>787</v>
      </c>
      <c r="E757" s="110" t="s">
        <v>788</v>
      </c>
      <c r="F757" s="110" t="s">
        <v>795</v>
      </c>
      <c r="G757" s="110" t="s">
        <v>790</v>
      </c>
      <c r="H757" s="114">
        <v>2019.0</v>
      </c>
      <c r="I757" s="114">
        <v>0.002386902</v>
      </c>
      <c r="J757" s="114">
        <v>0.002787</v>
      </c>
      <c r="K757" s="114">
        <v>0.002055616</v>
      </c>
    </row>
    <row r="758">
      <c r="A758" s="110" t="s">
        <v>784</v>
      </c>
      <c r="B758" s="110" t="s">
        <v>381</v>
      </c>
      <c r="C758" s="110" t="s">
        <v>786</v>
      </c>
      <c r="D758" s="110" t="s">
        <v>787</v>
      </c>
      <c r="E758" s="110" t="s">
        <v>788</v>
      </c>
      <c r="F758" s="110" t="s">
        <v>789</v>
      </c>
      <c r="G758" s="110" t="s">
        <v>790</v>
      </c>
      <c r="H758" s="114">
        <v>2019.0</v>
      </c>
      <c r="I758" s="114">
        <v>0.092049671</v>
      </c>
      <c r="J758" s="114">
        <v>0.101904</v>
      </c>
      <c r="K758" s="114">
        <v>0.081603749</v>
      </c>
    </row>
    <row r="759">
      <c r="A759" s="110" t="s">
        <v>784</v>
      </c>
      <c r="B759" s="110" t="s">
        <v>381</v>
      </c>
      <c r="C759" s="110" t="s">
        <v>786</v>
      </c>
      <c r="D759" s="110" t="s">
        <v>787</v>
      </c>
      <c r="E759" s="110" t="s">
        <v>788</v>
      </c>
      <c r="F759" s="110" t="s">
        <v>791</v>
      </c>
      <c r="G759" s="110" t="s">
        <v>790</v>
      </c>
      <c r="H759" s="114">
        <v>2019.0</v>
      </c>
      <c r="I759" s="114">
        <v>0.016686744</v>
      </c>
      <c r="J759" s="114">
        <v>0.021066</v>
      </c>
      <c r="K759" s="114">
        <v>0.013285658</v>
      </c>
    </row>
    <row r="760">
      <c r="A760" s="110" t="s">
        <v>784</v>
      </c>
      <c r="B760" s="110" t="s">
        <v>381</v>
      </c>
      <c r="C760" s="110" t="s">
        <v>786</v>
      </c>
      <c r="D760" s="110" t="s">
        <v>787</v>
      </c>
      <c r="E760" s="110" t="s">
        <v>788</v>
      </c>
      <c r="F760" s="110" t="s">
        <v>792</v>
      </c>
      <c r="G760" s="110" t="s">
        <v>790</v>
      </c>
      <c r="H760" s="114">
        <v>2019.0</v>
      </c>
      <c r="I760" s="114">
        <v>0.011196286</v>
      </c>
      <c r="J760" s="114">
        <v>0.013467</v>
      </c>
      <c r="K760" s="114">
        <v>0.009285239</v>
      </c>
    </row>
    <row r="761">
      <c r="A761" s="110" t="s">
        <v>784</v>
      </c>
      <c r="B761" s="110" t="s">
        <v>381</v>
      </c>
      <c r="C761" s="110" t="s">
        <v>786</v>
      </c>
      <c r="D761" s="110" t="s">
        <v>787</v>
      </c>
      <c r="E761" s="110" t="s">
        <v>788</v>
      </c>
      <c r="F761" s="110" t="s">
        <v>793</v>
      </c>
      <c r="G761" s="110" t="s">
        <v>790</v>
      </c>
      <c r="H761" s="114">
        <v>2019.0</v>
      </c>
      <c r="I761" s="114">
        <v>0.048558491</v>
      </c>
      <c r="J761" s="114">
        <v>0.061415</v>
      </c>
      <c r="K761" s="114">
        <v>0.039179256</v>
      </c>
    </row>
    <row r="762">
      <c r="A762" s="110" t="s">
        <v>784</v>
      </c>
      <c r="B762" s="110" t="s">
        <v>381</v>
      </c>
      <c r="C762" s="110" t="s">
        <v>786</v>
      </c>
      <c r="D762" s="110" t="s">
        <v>787</v>
      </c>
      <c r="E762" s="110" t="s">
        <v>788</v>
      </c>
      <c r="F762" s="110" t="s">
        <v>794</v>
      </c>
      <c r="G762" s="110" t="s">
        <v>790</v>
      </c>
      <c r="H762" s="114">
        <v>2019.0</v>
      </c>
      <c r="I762" s="114">
        <v>0.011474947</v>
      </c>
      <c r="J762" s="114">
        <v>0.01816</v>
      </c>
      <c r="K762" s="114">
        <v>0.006728131</v>
      </c>
    </row>
    <row r="763">
      <c r="A763" s="110" t="s">
        <v>784</v>
      </c>
      <c r="B763" s="110" t="s">
        <v>381</v>
      </c>
      <c r="C763" s="110" t="s">
        <v>786</v>
      </c>
      <c r="D763" s="110" t="s">
        <v>787</v>
      </c>
      <c r="E763" s="110" t="s">
        <v>788</v>
      </c>
      <c r="F763" s="110" t="s">
        <v>795</v>
      </c>
      <c r="G763" s="110" t="s">
        <v>790</v>
      </c>
      <c r="H763" s="114">
        <v>2019.0</v>
      </c>
      <c r="I763" s="114">
        <v>0.003440336</v>
      </c>
      <c r="J763" s="114">
        <v>0.003968</v>
      </c>
      <c r="K763" s="114">
        <v>0.002890562</v>
      </c>
    </row>
    <row r="764">
      <c r="A764" s="110" t="s">
        <v>784</v>
      </c>
      <c r="B764" s="110" t="s">
        <v>440</v>
      </c>
      <c r="C764" s="110" t="s">
        <v>786</v>
      </c>
      <c r="D764" s="110" t="s">
        <v>787</v>
      </c>
      <c r="E764" s="110" t="s">
        <v>788</v>
      </c>
      <c r="F764" s="110" t="s">
        <v>789</v>
      </c>
      <c r="G764" s="110" t="s">
        <v>790</v>
      </c>
      <c r="H764" s="114">
        <v>2019.0</v>
      </c>
      <c r="I764" s="114">
        <v>0.082422156</v>
      </c>
      <c r="J764" s="114">
        <v>0.092794</v>
      </c>
      <c r="K764" s="114">
        <v>0.071530712</v>
      </c>
    </row>
    <row r="765">
      <c r="A765" s="110" t="s">
        <v>784</v>
      </c>
      <c r="B765" s="110" t="s">
        <v>440</v>
      </c>
      <c r="C765" s="110" t="s">
        <v>786</v>
      </c>
      <c r="D765" s="110" t="s">
        <v>787</v>
      </c>
      <c r="E765" s="110" t="s">
        <v>788</v>
      </c>
      <c r="F765" s="110" t="s">
        <v>791</v>
      </c>
      <c r="G765" s="110" t="s">
        <v>790</v>
      </c>
      <c r="H765" s="114">
        <v>2019.0</v>
      </c>
      <c r="I765" s="114">
        <v>0.01495521</v>
      </c>
      <c r="J765" s="114">
        <v>0.01919</v>
      </c>
      <c r="K765" s="114">
        <v>0.011102251</v>
      </c>
    </row>
    <row r="766">
      <c r="A766" s="110" t="s">
        <v>784</v>
      </c>
      <c r="B766" s="110" t="s">
        <v>440</v>
      </c>
      <c r="C766" s="110" t="s">
        <v>786</v>
      </c>
      <c r="D766" s="110" t="s">
        <v>787</v>
      </c>
      <c r="E766" s="110" t="s">
        <v>788</v>
      </c>
      <c r="F766" s="110" t="s">
        <v>792</v>
      </c>
      <c r="G766" s="110" t="s">
        <v>790</v>
      </c>
      <c r="H766" s="114">
        <v>2019.0</v>
      </c>
      <c r="I766" s="114">
        <v>0.009396044</v>
      </c>
      <c r="J766" s="114">
        <v>0.011337</v>
      </c>
      <c r="K766" s="114">
        <v>0.007616201</v>
      </c>
    </row>
    <row r="767">
      <c r="A767" s="110" t="s">
        <v>784</v>
      </c>
      <c r="B767" s="110" t="s">
        <v>440</v>
      </c>
      <c r="C767" s="110" t="s">
        <v>786</v>
      </c>
      <c r="D767" s="110" t="s">
        <v>787</v>
      </c>
      <c r="E767" s="110" t="s">
        <v>788</v>
      </c>
      <c r="F767" s="110" t="s">
        <v>793</v>
      </c>
      <c r="G767" s="110" t="s">
        <v>790</v>
      </c>
      <c r="H767" s="114">
        <v>2019.0</v>
      </c>
      <c r="I767" s="114">
        <v>0.07117808</v>
      </c>
      <c r="J767" s="114">
        <v>0.090392</v>
      </c>
      <c r="K767" s="114">
        <v>0.054834297</v>
      </c>
    </row>
    <row r="768">
      <c r="A768" s="110" t="s">
        <v>784</v>
      </c>
      <c r="B768" s="110" t="s">
        <v>440</v>
      </c>
      <c r="C768" s="110" t="s">
        <v>786</v>
      </c>
      <c r="D768" s="110" t="s">
        <v>787</v>
      </c>
      <c r="E768" s="110" t="s">
        <v>788</v>
      </c>
      <c r="F768" s="110" t="s">
        <v>794</v>
      </c>
      <c r="G768" s="110" t="s">
        <v>790</v>
      </c>
      <c r="H768" s="114">
        <v>2019.0</v>
      </c>
      <c r="I768" s="114">
        <v>0.008319239</v>
      </c>
      <c r="J768" s="114">
        <v>0.015454</v>
      </c>
      <c r="K768" s="114">
        <v>0.004048457</v>
      </c>
    </row>
    <row r="769">
      <c r="A769" s="110" t="s">
        <v>784</v>
      </c>
      <c r="B769" s="110" t="s">
        <v>440</v>
      </c>
      <c r="C769" s="110" t="s">
        <v>786</v>
      </c>
      <c r="D769" s="110" t="s">
        <v>787</v>
      </c>
      <c r="E769" s="110" t="s">
        <v>788</v>
      </c>
      <c r="F769" s="110" t="s">
        <v>795</v>
      </c>
      <c r="G769" s="110" t="s">
        <v>790</v>
      </c>
      <c r="H769" s="114">
        <v>2019.0</v>
      </c>
      <c r="I769" s="114">
        <v>0.005100904</v>
      </c>
      <c r="J769" s="114">
        <v>0.005962</v>
      </c>
      <c r="K769" s="114">
        <v>0.004402089</v>
      </c>
    </row>
    <row r="770">
      <c r="A770" s="110" t="s">
        <v>784</v>
      </c>
      <c r="B770" s="110" t="s">
        <v>823</v>
      </c>
      <c r="C770" s="110" t="s">
        <v>786</v>
      </c>
      <c r="D770" s="110" t="s">
        <v>787</v>
      </c>
      <c r="E770" s="110" t="s">
        <v>788</v>
      </c>
      <c r="F770" s="110" t="s">
        <v>789</v>
      </c>
      <c r="G770" s="110" t="s">
        <v>790</v>
      </c>
      <c r="H770" s="114">
        <v>2019.0</v>
      </c>
      <c r="I770" s="114">
        <v>0.136992262</v>
      </c>
      <c r="J770" s="114">
        <v>0.151298</v>
      </c>
      <c r="K770" s="114">
        <v>0.122131759</v>
      </c>
    </row>
    <row r="771">
      <c r="A771" s="110" t="s">
        <v>784</v>
      </c>
      <c r="B771" s="110" t="s">
        <v>823</v>
      </c>
      <c r="C771" s="110" t="s">
        <v>786</v>
      </c>
      <c r="D771" s="110" t="s">
        <v>787</v>
      </c>
      <c r="E771" s="110" t="s">
        <v>788</v>
      </c>
      <c r="F771" s="110" t="s">
        <v>791</v>
      </c>
      <c r="G771" s="110" t="s">
        <v>790</v>
      </c>
      <c r="H771" s="114">
        <v>2019.0</v>
      </c>
      <c r="I771" s="114">
        <v>0.010945964</v>
      </c>
      <c r="J771" s="114">
        <v>0.017486</v>
      </c>
      <c r="K771" s="114">
        <v>0.005554712</v>
      </c>
    </row>
    <row r="772">
      <c r="A772" s="110" t="s">
        <v>784</v>
      </c>
      <c r="B772" s="110" t="s">
        <v>823</v>
      </c>
      <c r="C772" s="110" t="s">
        <v>786</v>
      </c>
      <c r="D772" s="110" t="s">
        <v>787</v>
      </c>
      <c r="E772" s="110" t="s">
        <v>788</v>
      </c>
      <c r="F772" s="110" t="s">
        <v>792</v>
      </c>
      <c r="G772" s="110" t="s">
        <v>790</v>
      </c>
      <c r="H772" s="114">
        <v>2019.0</v>
      </c>
      <c r="I772" s="114">
        <v>0.007317102</v>
      </c>
      <c r="J772" s="114">
        <v>0.008951</v>
      </c>
      <c r="K772" s="114">
        <v>0.005930831</v>
      </c>
    </row>
    <row r="773">
      <c r="A773" s="110" t="s">
        <v>784</v>
      </c>
      <c r="B773" s="110" t="s">
        <v>823</v>
      </c>
      <c r="C773" s="110" t="s">
        <v>786</v>
      </c>
      <c r="D773" s="110" t="s">
        <v>787</v>
      </c>
      <c r="E773" s="110" t="s">
        <v>788</v>
      </c>
      <c r="F773" s="110" t="s">
        <v>793</v>
      </c>
      <c r="G773" s="110" t="s">
        <v>790</v>
      </c>
      <c r="H773" s="114">
        <v>2019.0</v>
      </c>
      <c r="I773" s="114">
        <v>0.12094706</v>
      </c>
      <c r="J773" s="114">
        <v>0.145954</v>
      </c>
      <c r="K773" s="114">
        <v>0.099877602</v>
      </c>
    </row>
    <row r="774">
      <c r="A774" s="110" t="s">
        <v>784</v>
      </c>
      <c r="B774" s="110" t="s">
        <v>823</v>
      </c>
      <c r="C774" s="110" t="s">
        <v>786</v>
      </c>
      <c r="D774" s="110" t="s">
        <v>787</v>
      </c>
      <c r="E774" s="110" t="s">
        <v>788</v>
      </c>
      <c r="F774" s="110" t="s">
        <v>794</v>
      </c>
      <c r="G774" s="110" t="s">
        <v>790</v>
      </c>
      <c r="H774" s="114">
        <v>2019.0</v>
      </c>
      <c r="I774" s="114">
        <v>0.008113767</v>
      </c>
      <c r="J774" s="114">
        <v>0.016635</v>
      </c>
      <c r="K774" s="114">
        <v>0.003579808</v>
      </c>
    </row>
    <row r="775">
      <c r="A775" s="110" t="s">
        <v>784</v>
      </c>
      <c r="B775" s="110" t="s">
        <v>823</v>
      </c>
      <c r="C775" s="110" t="s">
        <v>786</v>
      </c>
      <c r="D775" s="110" t="s">
        <v>787</v>
      </c>
      <c r="E775" s="110" t="s">
        <v>788</v>
      </c>
      <c r="F775" s="110" t="s">
        <v>795</v>
      </c>
      <c r="G775" s="110" t="s">
        <v>790</v>
      </c>
      <c r="H775" s="114">
        <v>2019.0</v>
      </c>
      <c r="I775" s="114">
        <v>0.013431699</v>
      </c>
      <c r="J775" s="114">
        <v>0.049337</v>
      </c>
      <c r="K775" s="114">
        <v>0.00489616</v>
      </c>
    </row>
    <row r="776">
      <c r="A776" s="110" t="s">
        <v>784</v>
      </c>
      <c r="B776" s="110" t="s">
        <v>406</v>
      </c>
      <c r="C776" s="110" t="s">
        <v>786</v>
      </c>
      <c r="D776" s="110" t="s">
        <v>787</v>
      </c>
      <c r="E776" s="110" t="s">
        <v>788</v>
      </c>
      <c r="F776" s="110" t="s">
        <v>789</v>
      </c>
      <c r="G776" s="110" t="s">
        <v>790</v>
      </c>
      <c r="H776" s="114">
        <v>2019.0</v>
      </c>
      <c r="I776" s="114">
        <v>0.024471272</v>
      </c>
      <c r="J776" s="114">
        <v>0.029066</v>
      </c>
      <c r="K776" s="114">
        <v>0.01936479</v>
      </c>
    </row>
    <row r="777">
      <c r="A777" s="110" t="s">
        <v>784</v>
      </c>
      <c r="B777" s="110" t="s">
        <v>406</v>
      </c>
      <c r="C777" s="110" t="s">
        <v>786</v>
      </c>
      <c r="D777" s="110" t="s">
        <v>787</v>
      </c>
      <c r="E777" s="110" t="s">
        <v>788</v>
      </c>
      <c r="F777" s="110" t="s">
        <v>791</v>
      </c>
      <c r="G777" s="110" t="s">
        <v>790</v>
      </c>
      <c r="H777" s="114">
        <v>2019.0</v>
      </c>
      <c r="I777" s="114">
        <v>0.005019101</v>
      </c>
      <c r="J777" s="114">
        <v>0.006939</v>
      </c>
      <c r="K777" s="114">
        <v>0.003493075</v>
      </c>
    </row>
    <row r="778">
      <c r="A778" s="110" t="s">
        <v>784</v>
      </c>
      <c r="B778" s="110" t="s">
        <v>406</v>
      </c>
      <c r="C778" s="110" t="s">
        <v>786</v>
      </c>
      <c r="D778" s="110" t="s">
        <v>787</v>
      </c>
      <c r="E778" s="110" t="s">
        <v>788</v>
      </c>
      <c r="F778" s="110" t="s">
        <v>792</v>
      </c>
      <c r="G778" s="110" t="s">
        <v>790</v>
      </c>
      <c r="H778" s="114">
        <v>2019.0</v>
      </c>
      <c r="I778" s="114">
        <v>0.00300807</v>
      </c>
      <c r="J778" s="114">
        <v>0.004133</v>
      </c>
      <c r="K778" s="114">
        <v>0.002083622</v>
      </c>
    </row>
    <row r="779">
      <c r="A779" s="110" t="s">
        <v>784</v>
      </c>
      <c r="B779" s="110" t="s">
        <v>406</v>
      </c>
      <c r="C779" s="110" t="s">
        <v>786</v>
      </c>
      <c r="D779" s="110" t="s">
        <v>787</v>
      </c>
      <c r="E779" s="110" t="s">
        <v>788</v>
      </c>
      <c r="F779" s="110" t="s">
        <v>793</v>
      </c>
      <c r="G779" s="110" t="s">
        <v>790</v>
      </c>
      <c r="H779" s="114">
        <v>2019.0</v>
      </c>
      <c r="I779" s="114">
        <v>0.034361511</v>
      </c>
      <c r="J779" s="114">
        <v>0.045543</v>
      </c>
      <c r="K779" s="114">
        <v>0.026222071</v>
      </c>
    </row>
    <row r="780">
      <c r="A780" s="110" t="s">
        <v>784</v>
      </c>
      <c r="B780" s="110" t="s">
        <v>406</v>
      </c>
      <c r="C780" s="110" t="s">
        <v>786</v>
      </c>
      <c r="D780" s="110" t="s">
        <v>787</v>
      </c>
      <c r="E780" s="110" t="s">
        <v>788</v>
      </c>
      <c r="F780" s="110" t="s">
        <v>794</v>
      </c>
      <c r="G780" s="110" t="s">
        <v>790</v>
      </c>
      <c r="H780" s="114">
        <v>2019.0</v>
      </c>
      <c r="I780" s="114">
        <v>0.005847215</v>
      </c>
      <c r="J780" s="114">
        <v>0.009219</v>
      </c>
      <c r="K780" s="114">
        <v>0.00324833</v>
      </c>
    </row>
    <row r="781">
      <c r="A781" s="110" t="s">
        <v>784</v>
      </c>
      <c r="B781" s="110" t="s">
        <v>406</v>
      </c>
      <c r="C781" s="110" t="s">
        <v>786</v>
      </c>
      <c r="D781" s="110" t="s">
        <v>787</v>
      </c>
      <c r="E781" s="110" t="s">
        <v>788</v>
      </c>
      <c r="F781" s="110" t="s">
        <v>795</v>
      </c>
      <c r="G781" s="110" t="s">
        <v>790</v>
      </c>
      <c r="H781" s="114">
        <v>2019.0</v>
      </c>
      <c r="I781" s="114">
        <v>0.006977158</v>
      </c>
      <c r="J781" s="114">
        <v>0.012191</v>
      </c>
      <c r="K781" s="114">
        <v>0.004897563</v>
      </c>
    </row>
    <row r="782">
      <c r="A782" s="110" t="s">
        <v>784</v>
      </c>
      <c r="B782" s="110" t="s">
        <v>324</v>
      </c>
      <c r="C782" s="110" t="s">
        <v>786</v>
      </c>
      <c r="D782" s="110" t="s">
        <v>787</v>
      </c>
      <c r="E782" s="110" t="s">
        <v>788</v>
      </c>
      <c r="F782" s="110" t="s">
        <v>789</v>
      </c>
      <c r="G782" s="110" t="s">
        <v>790</v>
      </c>
      <c r="H782" s="114">
        <v>2019.0</v>
      </c>
      <c r="I782" s="114">
        <v>0.141341205</v>
      </c>
      <c r="J782" s="114">
        <v>0.154925</v>
      </c>
      <c r="K782" s="114">
        <v>0.128003107</v>
      </c>
    </row>
    <row r="783">
      <c r="A783" s="110" t="s">
        <v>784</v>
      </c>
      <c r="B783" s="110" t="s">
        <v>324</v>
      </c>
      <c r="C783" s="110" t="s">
        <v>786</v>
      </c>
      <c r="D783" s="110" t="s">
        <v>787</v>
      </c>
      <c r="E783" s="110" t="s">
        <v>788</v>
      </c>
      <c r="F783" s="110" t="s">
        <v>791</v>
      </c>
      <c r="G783" s="110" t="s">
        <v>790</v>
      </c>
      <c r="H783" s="114">
        <v>2019.0</v>
      </c>
      <c r="I783" s="114">
        <v>0.063618032</v>
      </c>
      <c r="J783" s="114">
        <v>0.072403</v>
      </c>
      <c r="K783" s="114">
        <v>0.055119186</v>
      </c>
    </row>
    <row r="784">
      <c r="A784" s="110" t="s">
        <v>784</v>
      </c>
      <c r="B784" s="110" t="s">
        <v>324</v>
      </c>
      <c r="C784" s="110" t="s">
        <v>786</v>
      </c>
      <c r="D784" s="110" t="s">
        <v>787</v>
      </c>
      <c r="E784" s="110" t="s">
        <v>788</v>
      </c>
      <c r="F784" s="110" t="s">
        <v>792</v>
      </c>
      <c r="G784" s="110" t="s">
        <v>790</v>
      </c>
      <c r="H784" s="114">
        <v>2019.0</v>
      </c>
      <c r="I784" s="114">
        <v>0.013634567</v>
      </c>
      <c r="J784" s="114">
        <v>0.015674</v>
      </c>
      <c r="K784" s="114">
        <v>0.011681811</v>
      </c>
    </row>
    <row r="785">
      <c r="A785" s="110" t="s">
        <v>784</v>
      </c>
      <c r="B785" s="110" t="s">
        <v>324</v>
      </c>
      <c r="C785" s="110" t="s">
        <v>786</v>
      </c>
      <c r="D785" s="110" t="s">
        <v>787</v>
      </c>
      <c r="E785" s="110" t="s">
        <v>788</v>
      </c>
      <c r="F785" s="110" t="s">
        <v>793</v>
      </c>
      <c r="G785" s="110" t="s">
        <v>790</v>
      </c>
      <c r="H785" s="114">
        <v>2019.0</v>
      </c>
      <c r="I785" s="114">
        <v>0.067291269</v>
      </c>
      <c r="J785" s="114">
        <v>0.082381</v>
      </c>
      <c r="K785" s="114">
        <v>0.055972704</v>
      </c>
    </row>
    <row r="786">
      <c r="A786" s="110" t="s">
        <v>784</v>
      </c>
      <c r="B786" s="110" t="s">
        <v>324</v>
      </c>
      <c r="C786" s="110" t="s">
        <v>786</v>
      </c>
      <c r="D786" s="110" t="s">
        <v>787</v>
      </c>
      <c r="E786" s="110" t="s">
        <v>788</v>
      </c>
      <c r="F786" s="110" t="s">
        <v>794</v>
      </c>
      <c r="G786" s="110" t="s">
        <v>790</v>
      </c>
      <c r="H786" s="114">
        <v>2019.0</v>
      </c>
      <c r="I786" s="114">
        <v>0.01192438</v>
      </c>
      <c r="J786" s="114">
        <v>0.019034</v>
      </c>
      <c r="K786" s="114">
        <v>0.006789358</v>
      </c>
    </row>
    <row r="787">
      <c r="A787" s="110" t="s">
        <v>784</v>
      </c>
      <c r="B787" s="110" t="s">
        <v>324</v>
      </c>
      <c r="C787" s="110" t="s">
        <v>786</v>
      </c>
      <c r="D787" s="110" t="s">
        <v>787</v>
      </c>
      <c r="E787" s="110" t="s">
        <v>788</v>
      </c>
      <c r="F787" s="110" t="s">
        <v>795</v>
      </c>
      <c r="G787" s="110" t="s">
        <v>790</v>
      </c>
      <c r="H787" s="114">
        <v>2019.0</v>
      </c>
      <c r="I787" s="114">
        <v>0.003375237</v>
      </c>
      <c r="J787" s="114">
        <v>0.003828</v>
      </c>
      <c r="K787" s="114">
        <v>0.002934968</v>
      </c>
    </row>
    <row r="788">
      <c r="A788" s="110" t="s">
        <v>784</v>
      </c>
      <c r="B788" s="110" t="s">
        <v>475</v>
      </c>
      <c r="C788" s="110" t="s">
        <v>786</v>
      </c>
      <c r="D788" s="110" t="s">
        <v>787</v>
      </c>
      <c r="E788" s="110" t="s">
        <v>788</v>
      </c>
      <c r="F788" s="110" t="s">
        <v>789</v>
      </c>
      <c r="G788" s="110" t="s">
        <v>790</v>
      </c>
      <c r="H788" s="114">
        <v>2019.0</v>
      </c>
      <c r="I788" s="114">
        <v>0.022452894</v>
      </c>
      <c r="J788" s="114">
        <v>0.027354</v>
      </c>
      <c r="K788" s="114">
        <v>0.01796403</v>
      </c>
    </row>
    <row r="789">
      <c r="A789" s="110" t="s">
        <v>784</v>
      </c>
      <c r="B789" s="110" t="s">
        <v>475</v>
      </c>
      <c r="C789" s="110" t="s">
        <v>786</v>
      </c>
      <c r="D789" s="110" t="s">
        <v>787</v>
      </c>
      <c r="E789" s="110" t="s">
        <v>788</v>
      </c>
      <c r="F789" s="110" t="s">
        <v>791</v>
      </c>
      <c r="G789" s="110" t="s">
        <v>790</v>
      </c>
      <c r="H789" s="114">
        <v>2019.0</v>
      </c>
      <c r="I789" s="114">
        <v>0.036684406</v>
      </c>
      <c r="J789" s="114">
        <v>0.047943</v>
      </c>
      <c r="K789" s="114">
        <v>0.025843727</v>
      </c>
    </row>
    <row r="790">
      <c r="A790" s="110" t="s">
        <v>784</v>
      </c>
      <c r="B790" s="110" t="s">
        <v>475</v>
      </c>
      <c r="C790" s="110" t="s">
        <v>786</v>
      </c>
      <c r="D790" s="110" t="s">
        <v>787</v>
      </c>
      <c r="E790" s="110" t="s">
        <v>788</v>
      </c>
      <c r="F790" s="110" t="s">
        <v>792</v>
      </c>
      <c r="G790" s="110" t="s">
        <v>790</v>
      </c>
      <c r="H790" s="114">
        <v>2019.0</v>
      </c>
      <c r="I790" s="114">
        <v>0.00361592</v>
      </c>
      <c r="J790" s="114">
        <v>0.004499</v>
      </c>
      <c r="K790" s="114">
        <v>0.002895753</v>
      </c>
    </row>
    <row r="791">
      <c r="A791" s="110" t="s">
        <v>784</v>
      </c>
      <c r="B791" s="110" t="s">
        <v>475</v>
      </c>
      <c r="C791" s="110" t="s">
        <v>786</v>
      </c>
      <c r="D791" s="110" t="s">
        <v>787</v>
      </c>
      <c r="E791" s="110" t="s">
        <v>788</v>
      </c>
      <c r="F791" s="110" t="s">
        <v>793</v>
      </c>
      <c r="G791" s="110" t="s">
        <v>790</v>
      </c>
      <c r="H791" s="114">
        <v>2019.0</v>
      </c>
      <c r="I791" s="114">
        <v>0.025026578</v>
      </c>
      <c r="J791" s="114">
        <v>0.034754</v>
      </c>
      <c r="K791" s="114">
        <v>0.017830491</v>
      </c>
    </row>
    <row r="792">
      <c r="A792" s="110" t="s">
        <v>784</v>
      </c>
      <c r="B792" s="110" t="s">
        <v>475</v>
      </c>
      <c r="C792" s="110" t="s">
        <v>786</v>
      </c>
      <c r="D792" s="110" t="s">
        <v>787</v>
      </c>
      <c r="E792" s="110" t="s">
        <v>788</v>
      </c>
      <c r="F792" s="110" t="s">
        <v>794</v>
      </c>
      <c r="G792" s="110" t="s">
        <v>790</v>
      </c>
      <c r="H792" s="114">
        <v>2019.0</v>
      </c>
      <c r="I792" s="114">
        <v>9.95338E-4</v>
      </c>
      <c r="J792" s="114">
        <v>0.001991</v>
      </c>
      <c r="K792" s="114">
        <v>4.52068E-4</v>
      </c>
    </row>
    <row r="793">
      <c r="A793" s="110" t="s">
        <v>784</v>
      </c>
      <c r="B793" s="110" t="s">
        <v>475</v>
      </c>
      <c r="C793" s="110" t="s">
        <v>786</v>
      </c>
      <c r="D793" s="110" t="s">
        <v>787</v>
      </c>
      <c r="E793" s="110" t="s">
        <v>788</v>
      </c>
      <c r="F793" s="110" t="s">
        <v>795</v>
      </c>
      <c r="G793" s="110" t="s">
        <v>790</v>
      </c>
      <c r="H793" s="114">
        <v>2019.0</v>
      </c>
      <c r="I793" s="114">
        <v>0.133081734</v>
      </c>
      <c r="J793" s="114">
        <v>0.166266</v>
      </c>
      <c r="K793" s="114">
        <v>0.109805561</v>
      </c>
    </row>
    <row r="794">
      <c r="A794" s="110" t="s">
        <v>784</v>
      </c>
      <c r="B794" s="110" t="s">
        <v>824</v>
      </c>
      <c r="C794" s="110" t="s">
        <v>786</v>
      </c>
      <c r="D794" s="110" t="s">
        <v>787</v>
      </c>
      <c r="E794" s="110" t="s">
        <v>788</v>
      </c>
      <c r="F794" s="110" t="s">
        <v>789</v>
      </c>
      <c r="G794" s="110" t="s">
        <v>790</v>
      </c>
      <c r="H794" s="114">
        <v>2019.0</v>
      </c>
      <c r="I794" s="114">
        <v>0.066056897</v>
      </c>
      <c r="J794" s="114">
        <v>0.074132</v>
      </c>
      <c r="K794" s="114">
        <v>0.057686992</v>
      </c>
    </row>
    <row r="795">
      <c r="A795" s="110" t="s">
        <v>784</v>
      </c>
      <c r="B795" s="110" t="s">
        <v>824</v>
      </c>
      <c r="C795" s="110" t="s">
        <v>786</v>
      </c>
      <c r="D795" s="110" t="s">
        <v>787</v>
      </c>
      <c r="E795" s="110" t="s">
        <v>788</v>
      </c>
      <c r="F795" s="110" t="s">
        <v>791</v>
      </c>
      <c r="G795" s="110" t="s">
        <v>790</v>
      </c>
      <c r="H795" s="114">
        <v>2019.0</v>
      </c>
      <c r="I795" s="114">
        <v>0.046526799</v>
      </c>
      <c r="J795" s="114">
        <v>0.05584</v>
      </c>
      <c r="K795" s="114">
        <v>0.038278306</v>
      </c>
    </row>
    <row r="796">
      <c r="A796" s="110" t="s">
        <v>784</v>
      </c>
      <c r="B796" s="110" t="s">
        <v>824</v>
      </c>
      <c r="C796" s="110" t="s">
        <v>786</v>
      </c>
      <c r="D796" s="110" t="s">
        <v>787</v>
      </c>
      <c r="E796" s="110" t="s">
        <v>788</v>
      </c>
      <c r="F796" s="110" t="s">
        <v>792</v>
      </c>
      <c r="G796" s="110" t="s">
        <v>790</v>
      </c>
      <c r="H796" s="114">
        <v>2019.0</v>
      </c>
      <c r="I796" s="114">
        <v>0.005043735</v>
      </c>
      <c r="J796" s="114">
        <v>0.006325</v>
      </c>
      <c r="K796" s="114">
        <v>0.003897292</v>
      </c>
    </row>
    <row r="797">
      <c r="A797" s="110" t="s">
        <v>784</v>
      </c>
      <c r="B797" s="110" t="s">
        <v>824</v>
      </c>
      <c r="C797" s="110" t="s">
        <v>786</v>
      </c>
      <c r="D797" s="110" t="s">
        <v>787</v>
      </c>
      <c r="E797" s="110" t="s">
        <v>788</v>
      </c>
      <c r="F797" s="110" t="s">
        <v>793</v>
      </c>
      <c r="G797" s="110" t="s">
        <v>790</v>
      </c>
      <c r="H797" s="114">
        <v>2019.0</v>
      </c>
      <c r="I797" s="114">
        <v>0.086076581</v>
      </c>
      <c r="J797" s="114">
        <v>0.107627</v>
      </c>
      <c r="K797" s="114">
        <v>0.068240651</v>
      </c>
    </row>
    <row r="798">
      <c r="A798" s="110" t="s">
        <v>784</v>
      </c>
      <c r="B798" s="110" t="s">
        <v>824</v>
      </c>
      <c r="C798" s="110" t="s">
        <v>786</v>
      </c>
      <c r="D798" s="110" t="s">
        <v>787</v>
      </c>
      <c r="E798" s="110" t="s">
        <v>788</v>
      </c>
      <c r="F798" s="110" t="s">
        <v>794</v>
      </c>
      <c r="G798" s="110" t="s">
        <v>790</v>
      </c>
      <c r="H798" s="114">
        <v>2019.0</v>
      </c>
      <c r="I798" s="114">
        <v>0.002817699</v>
      </c>
      <c r="J798" s="114">
        <v>0.006496</v>
      </c>
      <c r="K798" s="114">
        <v>0.001183318</v>
      </c>
    </row>
    <row r="799">
      <c r="A799" s="110" t="s">
        <v>784</v>
      </c>
      <c r="B799" s="110" t="s">
        <v>824</v>
      </c>
      <c r="C799" s="110" t="s">
        <v>786</v>
      </c>
      <c r="D799" s="110" t="s">
        <v>787</v>
      </c>
      <c r="E799" s="110" t="s">
        <v>788</v>
      </c>
      <c r="F799" s="110" t="s">
        <v>795</v>
      </c>
      <c r="G799" s="110" t="s">
        <v>790</v>
      </c>
      <c r="H799" s="114">
        <v>2019.0</v>
      </c>
      <c r="I799" s="114">
        <v>0.020916792</v>
      </c>
      <c r="J799" s="114">
        <v>0.023325</v>
      </c>
      <c r="K799" s="114">
        <v>0.018690383</v>
      </c>
    </row>
    <row r="800">
      <c r="A800" s="110" t="s">
        <v>784</v>
      </c>
      <c r="B800" s="110" t="s">
        <v>422</v>
      </c>
      <c r="C800" s="110" t="s">
        <v>786</v>
      </c>
      <c r="D800" s="110" t="s">
        <v>787</v>
      </c>
      <c r="E800" s="110" t="s">
        <v>788</v>
      </c>
      <c r="F800" s="110" t="s">
        <v>789</v>
      </c>
      <c r="G800" s="110" t="s">
        <v>790</v>
      </c>
      <c r="H800" s="114">
        <v>2019.0</v>
      </c>
      <c r="I800" s="114">
        <v>0.20980627</v>
      </c>
      <c r="J800" s="114">
        <v>0.230328</v>
      </c>
      <c r="K800" s="114">
        <v>0.188186736</v>
      </c>
    </row>
    <row r="801">
      <c r="A801" s="110" t="s">
        <v>784</v>
      </c>
      <c r="B801" s="110" t="s">
        <v>422</v>
      </c>
      <c r="C801" s="110" t="s">
        <v>786</v>
      </c>
      <c r="D801" s="110" t="s">
        <v>787</v>
      </c>
      <c r="E801" s="110" t="s">
        <v>788</v>
      </c>
      <c r="F801" s="110" t="s">
        <v>791</v>
      </c>
      <c r="G801" s="110" t="s">
        <v>790</v>
      </c>
      <c r="H801" s="114">
        <v>2019.0</v>
      </c>
      <c r="I801" s="114">
        <v>0.04338019</v>
      </c>
      <c r="J801" s="114">
        <v>0.052192</v>
      </c>
      <c r="K801" s="114">
        <v>0.03560936</v>
      </c>
    </row>
    <row r="802">
      <c r="A802" s="110" t="s">
        <v>784</v>
      </c>
      <c r="B802" s="110" t="s">
        <v>422</v>
      </c>
      <c r="C802" s="110" t="s">
        <v>786</v>
      </c>
      <c r="D802" s="110" t="s">
        <v>787</v>
      </c>
      <c r="E802" s="110" t="s">
        <v>788</v>
      </c>
      <c r="F802" s="110" t="s">
        <v>792</v>
      </c>
      <c r="G802" s="110" t="s">
        <v>790</v>
      </c>
      <c r="H802" s="114">
        <v>2019.0</v>
      </c>
      <c r="I802" s="114">
        <v>0.00692342</v>
      </c>
      <c r="J802" s="114">
        <v>0.008371</v>
      </c>
      <c r="K802" s="114">
        <v>0.005748151</v>
      </c>
    </row>
    <row r="803">
      <c r="A803" s="110" t="s">
        <v>784</v>
      </c>
      <c r="B803" s="110" t="s">
        <v>422</v>
      </c>
      <c r="C803" s="110" t="s">
        <v>786</v>
      </c>
      <c r="D803" s="110" t="s">
        <v>787</v>
      </c>
      <c r="E803" s="110" t="s">
        <v>788</v>
      </c>
      <c r="F803" s="110" t="s">
        <v>793</v>
      </c>
      <c r="G803" s="110" t="s">
        <v>790</v>
      </c>
      <c r="H803" s="114">
        <v>2019.0</v>
      </c>
      <c r="I803" s="114">
        <v>0.155960204</v>
      </c>
      <c r="J803" s="114">
        <v>0.198951</v>
      </c>
      <c r="K803" s="114">
        <v>0.11654612</v>
      </c>
    </row>
    <row r="804">
      <c r="A804" s="110" t="s">
        <v>784</v>
      </c>
      <c r="B804" s="110" t="s">
        <v>422</v>
      </c>
      <c r="C804" s="110" t="s">
        <v>786</v>
      </c>
      <c r="D804" s="110" t="s">
        <v>787</v>
      </c>
      <c r="E804" s="110" t="s">
        <v>788</v>
      </c>
      <c r="F804" s="110" t="s">
        <v>794</v>
      </c>
      <c r="G804" s="110" t="s">
        <v>790</v>
      </c>
      <c r="H804" s="114">
        <v>2019.0</v>
      </c>
      <c r="I804" s="114">
        <v>0.010446019</v>
      </c>
      <c r="J804" s="114">
        <v>0.019624</v>
      </c>
      <c r="K804" s="114">
        <v>0.005447326</v>
      </c>
    </row>
    <row r="805">
      <c r="A805" s="110" t="s">
        <v>784</v>
      </c>
      <c r="B805" s="110" t="s">
        <v>422</v>
      </c>
      <c r="C805" s="110" t="s">
        <v>786</v>
      </c>
      <c r="D805" s="110" t="s">
        <v>787</v>
      </c>
      <c r="E805" s="110" t="s">
        <v>788</v>
      </c>
      <c r="F805" s="110" t="s">
        <v>795</v>
      </c>
      <c r="G805" s="110" t="s">
        <v>790</v>
      </c>
      <c r="H805" s="114">
        <v>2019.0</v>
      </c>
      <c r="I805" s="114">
        <v>0.004219858</v>
      </c>
      <c r="J805" s="114">
        <v>0.00506</v>
      </c>
      <c r="K805" s="114">
        <v>0.003440085</v>
      </c>
    </row>
    <row r="806">
      <c r="A806" s="110" t="s">
        <v>784</v>
      </c>
      <c r="B806" s="110" t="s">
        <v>407</v>
      </c>
      <c r="C806" s="110" t="s">
        <v>786</v>
      </c>
      <c r="D806" s="110" t="s">
        <v>787</v>
      </c>
      <c r="E806" s="110" t="s">
        <v>788</v>
      </c>
      <c r="F806" s="110" t="s">
        <v>789</v>
      </c>
      <c r="G806" s="110" t="s">
        <v>790</v>
      </c>
      <c r="H806" s="114">
        <v>2019.0</v>
      </c>
      <c r="I806" s="114">
        <v>0.095350327</v>
      </c>
      <c r="J806" s="114">
        <v>0.106611</v>
      </c>
      <c r="K806" s="114">
        <v>0.083714936</v>
      </c>
    </row>
    <row r="807">
      <c r="A807" s="110" t="s">
        <v>784</v>
      </c>
      <c r="B807" s="110" t="s">
        <v>407</v>
      </c>
      <c r="C807" s="110" t="s">
        <v>786</v>
      </c>
      <c r="D807" s="110" t="s">
        <v>787</v>
      </c>
      <c r="E807" s="110" t="s">
        <v>788</v>
      </c>
      <c r="F807" s="110" t="s">
        <v>791</v>
      </c>
      <c r="G807" s="110" t="s">
        <v>790</v>
      </c>
      <c r="H807" s="114">
        <v>2019.0</v>
      </c>
      <c r="I807" s="114">
        <v>0.034422214</v>
      </c>
      <c r="J807" s="114">
        <v>0.043678</v>
      </c>
      <c r="K807" s="114">
        <v>0.025688136</v>
      </c>
    </row>
    <row r="808">
      <c r="A808" s="110" t="s">
        <v>784</v>
      </c>
      <c r="B808" s="110" t="s">
        <v>407</v>
      </c>
      <c r="C808" s="110" t="s">
        <v>786</v>
      </c>
      <c r="D808" s="110" t="s">
        <v>787</v>
      </c>
      <c r="E808" s="110" t="s">
        <v>788</v>
      </c>
      <c r="F808" s="110" t="s">
        <v>792</v>
      </c>
      <c r="G808" s="110" t="s">
        <v>790</v>
      </c>
      <c r="H808" s="114">
        <v>2019.0</v>
      </c>
      <c r="I808" s="114">
        <v>0.013738998</v>
      </c>
      <c r="J808" s="114">
        <v>0.016002</v>
      </c>
      <c r="K808" s="114">
        <v>0.011683277</v>
      </c>
    </row>
    <row r="809">
      <c r="A809" s="110" t="s">
        <v>784</v>
      </c>
      <c r="B809" s="110" t="s">
        <v>407</v>
      </c>
      <c r="C809" s="110" t="s">
        <v>786</v>
      </c>
      <c r="D809" s="110" t="s">
        <v>787</v>
      </c>
      <c r="E809" s="110" t="s">
        <v>788</v>
      </c>
      <c r="F809" s="110" t="s">
        <v>793</v>
      </c>
      <c r="G809" s="110" t="s">
        <v>790</v>
      </c>
      <c r="H809" s="114">
        <v>2019.0</v>
      </c>
      <c r="I809" s="114">
        <v>0.113793026</v>
      </c>
      <c r="J809" s="114">
        <v>0.143396</v>
      </c>
      <c r="K809" s="114">
        <v>0.087624217</v>
      </c>
    </row>
    <row r="810">
      <c r="A810" s="110" t="s">
        <v>784</v>
      </c>
      <c r="B810" s="110" t="s">
        <v>407</v>
      </c>
      <c r="C810" s="110" t="s">
        <v>786</v>
      </c>
      <c r="D810" s="110" t="s">
        <v>787</v>
      </c>
      <c r="E810" s="110" t="s">
        <v>788</v>
      </c>
      <c r="F810" s="110" t="s">
        <v>794</v>
      </c>
      <c r="G810" s="110" t="s">
        <v>790</v>
      </c>
      <c r="H810" s="114">
        <v>2019.0</v>
      </c>
      <c r="I810" s="114">
        <v>0.017980668</v>
      </c>
      <c r="J810" s="114">
        <v>0.031307</v>
      </c>
      <c r="K810" s="114">
        <v>0.009199362</v>
      </c>
    </row>
    <row r="811">
      <c r="A811" s="110" t="s">
        <v>784</v>
      </c>
      <c r="B811" s="110" t="s">
        <v>407</v>
      </c>
      <c r="C811" s="110" t="s">
        <v>786</v>
      </c>
      <c r="D811" s="110" t="s">
        <v>787</v>
      </c>
      <c r="E811" s="110" t="s">
        <v>788</v>
      </c>
      <c r="F811" s="110" t="s">
        <v>795</v>
      </c>
      <c r="G811" s="110" t="s">
        <v>790</v>
      </c>
      <c r="H811" s="114">
        <v>2019.0</v>
      </c>
      <c r="I811" s="114">
        <v>0.011905536</v>
      </c>
      <c r="J811" s="114">
        <v>0.013734</v>
      </c>
      <c r="K811" s="114">
        <v>0.010213862</v>
      </c>
    </row>
    <row r="812">
      <c r="A812" s="110" t="s">
        <v>784</v>
      </c>
      <c r="B812" s="110" t="s">
        <v>825</v>
      </c>
      <c r="C812" s="110" t="s">
        <v>786</v>
      </c>
      <c r="D812" s="110" t="s">
        <v>787</v>
      </c>
      <c r="E812" s="110" t="s">
        <v>788</v>
      </c>
      <c r="F812" s="110" t="s">
        <v>789</v>
      </c>
      <c r="G812" s="110" t="s">
        <v>790</v>
      </c>
      <c r="H812" s="114">
        <v>2019.0</v>
      </c>
      <c r="I812" s="114">
        <v>0.01649461</v>
      </c>
      <c r="J812" s="114">
        <v>0.019961</v>
      </c>
      <c r="K812" s="114">
        <v>0.013448202</v>
      </c>
    </row>
    <row r="813">
      <c r="A813" s="110" t="s">
        <v>784</v>
      </c>
      <c r="B813" s="110" t="s">
        <v>825</v>
      </c>
      <c r="C813" s="110" t="s">
        <v>786</v>
      </c>
      <c r="D813" s="110" t="s">
        <v>787</v>
      </c>
      <c r="E813" s="110" t="s">
        <v>788</v>
      </c>
      <c r="F813" s="110" t="s">
        <v>791</v>
      </c>
      <c r="G813" s="110" t="s">
        <v>790</v>
      </c>
      <c r="H813" s="114">
        <v>2019.0</v>
      </c>
      <c r="I813" s="114">
        <v>0.01881029</v>
      </c>
      <c r="J813" s="114">
        <v>0.028593</v>
      </c>
      <c r="K813" s="114">
        <v>0.011381739</v>
      </c>
    </row>
    <row r="814">
      <c r="A814" s="110" t="s">
        <v>784</v>
      </c>
      <c r="B814" s="110" t="s">
        <v>825</v>
      </c>
      <c r="C814" s="110" t="s">
        <v>786</v>
      </c>
      <c r="D814" s="110" t="s">
        <v>787</v>
      </c>
      <c r="E814" s="110" t="s">
        <v>788</v>
      </c>
      <c r="F814" s="110" t="s">
        <v>792</v>
      </c>
      <c r="G814" s="110" t="s">
        <v>790</v>
      </c>
      <c r="H814" s="114">
        <v>2019.0</v>
      </c>
      <c r="I814" s="114">
        <v>0.002215801</v>
      </c>
      <c r="J814" s="114">
        <v>0.002814</v>
      </c>
      <c r="K814" s="114">
        <v>0.001737665</v>
      </c>
    </row>
    <row r="815">
      <c r="A815" s="110" t="s">
        <v>784</v>
      </c>
      <c r="B815" s="110" t="s">
        <v>825</v>
      </c>
      <c r="C815" s="110" t="s">
        <v>786</v>
      </c>
      <c r="D815" s="110" t="s">
        <v>787</v>
      </c>
      <c r="E815" s="110" t="s">
        <v>788</v>
      </c>
      <c r="F815" s="110" t="s">
        <v>793</v>
      </c>
      <c r="G815" s="110" t="s">
        <v>790</v>
      </c>
      <c r="H815" s="114">
        <v>2019.0</v>
      </c>
      <c r="I815" s="114">
        <v>0.022093558</v>
      </c>
      <c r="J815" s="114">
        <v>0.028444</v>
      </c>
      <c r="K815" s="114">
        <v>0.016962588</v>
      </c>
    </row>
    <row r="816">
      <c r="A816" s="110" t="s">
        <v>784</v>
      </c>
      <c r="B816" s="110" t="s">
        <v>825</v>
      </c>
      <c r="C816" s="110" t="s">
        <v>786</v>
      </c>
      <c r="D816" s="110" t="s">
        <v>787</v>
      </c>
      <c r="E816" s="110" t="s">
        <v>788</v>
      </c>
      <c r="F816" s="110" t="s">
        <v>794</v>
      </c>
      <c r="G816" s="110" t="s">
        <v>790</v>
      </c>
      <c r="H816" s="114">
        <v>2019.0</v>
      </c>
      <c r="I816" s="114">
        <v>0.001804243</v>
      </c>
      <c r="J816" s="114">
        <v>0.003541</v>
      </c>
      <c r="K816" s="114">
        <v>8.27781E-4</v>
      </c>
    </row>
    <row r="817">
      <c r="A817" s="110" t="s">
        <v>784</v>
      </c>
      <c r="B817" s="110" t="s">
        <v>825</v>
      </c>
      <c r="C817" s="110" t="s">
        <v>786</v>
      </c>
      <c r="D817" s="110" t="s">
        <v>787</v>
      </c>
      <c r="E817" s="110" t="s">
        <v>788</v>
      </c>
      <c r="F817" s="110" t="s">
        <v>795</v>
      </c>
      <c r="G817" s="110" t="s">
        <v>790</v>
      </c>
      <c r="H817" s="114">
        <v>2019.0</v>
      </c>
      <c r="I817" s="114">
        <v>0.017126554</v>
      </c>
      <c r="J817" s="114">
        <v>0.022079</v>
      </c>
      <c r="K817" s="114">
        <v>0.013557348</v>
      </c>
    </row>
    <row r="818">
      <c r="A818" s="110" t="s">
        <v>784</v>
      </c>
      <c r="B818" s="110" t="s">
        <v>327</v>
      </c>
      <c r="C818" s="110" t="s">
        <v>786</v>
      </c>
      <c r="D818" s="110" t="s">
        <v>787</v>
      </c>
      <c r="E818" s="110" t="s">
        <v>788</v>
      </c>
      <c r="F818" s="110" t="s">
        <v>789</v>
      </c>
      <c r="G818" s="110" t="s">
        <v>790</v>
      </c>
      <c r="H818" s="114">
        <v>2019.0</v>
      </c>
      <c r="I818" s="114">
        <v>0.048317233</v>
      </c>
      <c r="J818" s="114">
        <v>0.056785</v>
      </c>
      <c r="K818" s="114">
        <v>0.040648454</v>
      </c>
    </row>
    <row r="819">
      <c r="A819" s="110" t="s">
        <v>784</v>
      </c>
      <c r="B819" s="110" t="s">
        <v>327</v>
      </c>
      <c r="C819" s="110" t="s">
        <v>786</v>
      </c>
      <c r="D819" s="110" t="s">
        <v>787</v>
      </c>
      <c r="E819" s="110" t="s">
        <v>788</v>
      </c>
      <c r="F819" s="110" t="s">
        <v>791</v>
      </c>
      <c r="G819" s="110" t="s">
        <v>790</v>
      </c>
      <c r="H819" s="114">
        <v>2019.0</v>
      </c>
      <c r="I819" s="114">
        <v>0.022192799</v>
      </c>
      <c r="J819" s="114">
        <v>0.030259</v>
      </c>
      <c r="K819" s="114">
        <v>0.016118765</v>
      </c>
    </row>
    <row r="820">
      <c r="A820" s="110" t="s">
        <v>784</v>
      </c>
      <c r="B820" s="110" t="s">
        <v>327</v>
      </c>
      <c r="C820" s="110" t="s">
        <v>786</v>
      </c>
      <c r="D820" s="110" t="s">
        <v>787</v>
      </c>
      <c r="E820" s="110" t="s">
        <v>788</v>
      </c>
      <c r="F820" s="110" t="s">
        <v>792</v>
      </c>
      <c r="G820" s="110" t="s">
        <v>790</v>
      </c>
      <c r="H820" s="114">
        <v>2019.0</v>
      </c>
      <c r="I820" s="114">
        <v>0.007564014</v>
      </c>
      <c r="J820" s="114">
        <v>0.012237</v>
      </c>
      <c r="K820" s="114">
        <v>0.005143451</v>
      </c>
    </row>
    <row r="821">
      <c r="A821" s="110" t="s">
        <v>784</v>
      </c>
      <c r="B821" s="110" t="s">
        <v>327</v>
      </c>
      <c r="C821" s="110" t="s">
        <v>786</v>
      </c>
      <c r="D821" s="110" t="s">
        <v>787</v>
      </c>
      <c r="E821" s="110" t="s">
        <v>788</v>
      </c>
      <c r="F821" s="110" t="s">
        <v>793</v>
      </c>
      <c r="G821" s="110" t="s">
        <v>790</v>
      </c>
      <c r="H821" s="114">
        <v>2019.0</v>
      </c>
      <c r="I821" s="114">
        <v>0.06005098</v>
      </c>
      <c r="J821" s="114">
        <v>0.075496</v>
      </c>
      <c r="K821" s="114">
        <v>0.048178087</v>
      </c>
    </row>
    <row r="822">
      <c r="A822" s="110" t="s">
        <v>784</v>
      </c>
      <c r="B822" s="110" t="s">
        <v>327</v>
      </c>
      <c r="C822" s="110" t="s">
        <v>786</v>
      </c>
      <c r="D822" s="110" t="s">
        <v>787</v>
      </c>
      <c r="E822" s="110" t="s">
        <v>788</v>
      </c>
      <c r="F822" s="110" t="s">
        <v>794</v>
      </c>
      <c r="G822" s="110" t="s">
        <v>790</v>
      </c>
      <c r="H822" s="114">
        <v>2019.0</v>
      </c>
      <c r="I822" s="114">
        <v>0.006658635</v>
      </c>
      <c r="J822" s="114">
        <v>0.011812</v>
      </c>
      <c r="K822" s="114">
        <v>0.003487786</v>
      </c>
    </row>
    <row r="823">
      <c r="A823" s="110" t="s">
        <v>784</v>
      </c>
      <c r="B823" s="110" t="s">
        <v>327</v>
      </c>
      <c r="C823" s="110" t="s">
        <v>786</v>
      </c>
      <c r="D823" s="110" t="s">
        <v>787</v>
      </c>
      <c r="E823" s="110" t="s">
        <v>788</v>
      </c>
      <c r="F823" s="110" t="s">
        <v>795</v>
      </c>
      <c r="G823" s="110" t="s">
        <v>790</v>
      </c>
      <c r="H823" s="114">
        <v>2019.0</v>
      </c>
      <c r="I823" s="114">
        <v>0.00963656</v>
      </c>
      <c r="J823" s="114">
        <v>0.040879</v>
      </c>
      <c r="K823" s="114">
        <v>0.003195657</v>
      </c>
    </row>
    <row r="824">
      <c r="A824" s="110" t="s">
        <v>784</v>
      </c>
      <c r="B824" s="110" t="s">
        <v>826</v>
      </c>
      <c r="C824" s="110" t="s">
        <v>786</v>
      </c>
      <c r="D824" s="110" t="s">
        <v>787</v>
      </c>
      <c r="E824" s="110" t="s">
        <v>788</v>
      </c>
      <c r="F824" s="110" t="s">
        <v>789</v>
      </c>
      <c r="G824" s="110" t="s">
        <v>790</v>
      </c>
      <c r="H824" s="114">
        <v>2019.0</v>
      </c>
      <c r="I824" s="114">
        <v>0.057932438</v>
      </c>
      <c r="J824" s="114">
        <v>0.064448</v>
      </c>
      <c r="K824" s="114">
        <v>0.051501001</v>
      </c>
    </row>
    <row r="825">
      <c r="A825" s="110" t="s">
        <v>784</v>
      </c>
      <c r="B825" s="110" t="s">
        <v>826</v>
      </c>
      <c r="C825" s="110" t="s">
        <v>786</v>
      </c>
      <c r="D825" s="110" t="s">
        <v>787</v>
      </c>
      <c r="E825" s="110" t="s">
        <v>788</v>
      </c>
      <c r="F825" s="110" t="s">
        <v>791</v>
      </c>
      <c r="G825" s="110" t="s">
        <v>790</v>
      </c>
      <c r="H825" s="114">
        <v>2019.0</v>
      </c>
      <c r="I825" s="114">
        <v>0.051682953</v>
      </c>
      <c r="J825" s="114">
        <v>0.059393</v>
      </c>
      <c r="K825" s="114">
        <v>0.044866056</v>
      </c>
    </row>
    <row r="826">
      <c r="A826" s="110" t="s">
        <v>784</v>
      </c>
      <c r="B826" s="110" t="s">
        <v>826</v>
      </c>
      <c r="C826" s="110" t="s">
        <v>786</v>
      </c>
      <c r="D826" s="110" t="s">
        <v>787</v>
      </c>
      <c r="E826" s="110" t="s">
        <v>788</v>
      </c>
      <c r="F826" s="110" t="s">
        <v>792</v>
      </c>
      <c r="G826" s="110" t="s">
        <v>790</v>
      </c>
      <c r="H826" s="114">
        <v>2019.0</v>
      </c>
      <c r="I826" s="114">
        <v>0.006607869</v>
      </c>
      <c r="J826" s="114">
        <v>0.007977</v>
      </c>
      <c r="K826" s="114">
        <v>0.005384707</v>
      </c>
    </row>
    <row r="827">
      <c r="A827" s="110" t="s">
        <v>784</v>
      </c>
      <c r="B827" s="110" t="s">
        <v>826</v>
      </c>
      <c r="C827" s="110" t="s">
        <v>786</v>
      </c>
      <c r="D827" s="110" t="s">
        <v>787</v>
      </c>
      <c r="E827" s="110" t="s">
        <v>788</v>
      </c>
      <c r="F827" s="110" t="s">
        <v>793</v>
      </c>
      <c r="G827" s="110" t="s">
        <v>790</v>
      </c>
      <c r="H827" s="114">
        <v>2019.0</v>
      </c>
      <c r="I827" s="114">
        <v>0.075396563</v>
      </c>
      <c r="J827" s="114">
        <v>0.094404</v>
      </c>
      <c r="K827" s="114">
        <v>0.062051917</v>
      </c>
    </row>
    <row r="828">
      <c r="A828" s="110" t="s">
        <v>784</v>
      </c>
      <c r="B828" s="110" t="s">
        <v>826</v>
      </c>
      <c r="C828" s="110" t="s">
        <v>786</v>
      </c>
      <c r="D828" s="110" t="s">
        <v>787</v>
      </c>
      <c r="E828" s="110" t="s">
        <v>788</v>
      </c>
      <c r="F828" s="110" t="s">
        <v>794</v>
      </c>
      <c r="G828" s="110" t="s">
        <v>790</v>
      </c>
      <c r="H828" s="114">
        <v>2019.0</v>
      </c>
      <c r="I828" s="114">
        <v>0.015576111</v>
      </c>
      <c r="J828" s="114">
        <v>0.025873</v>
      </c>
      <c r="K828" s="114">
        <v>0.008488674</v>
      </c>
    </row>
    <row r="829">
      <c r="A829" s="110" t="s">
        <v>784</v>
      </c>
      <c r="B829" s="110" t="s">
        <v>826</v>
      </c>
      <c r="C829" s="110" t="s">
        <v>786</v>
      </c>
      <c r="D829" s="110" t="s">
        <v>787</v>
      </c>
      <c r="E829" s="110" t="s">
        <v>788</v>
      </c>
      <c r="F829" s="110" t="s">
        <v>795</v>
      </c>
      <c r="G829" s="110" t="s">
        <v>790</v>
      </c>
      <c r="H829" s="114">
        <v>2019.0</v>
      </c>
      <c r="I829" s="114">
        <v>0.01645124</v>
      </c>
      <c r="J829" s="114">
        <v>0.018387</v>
      </c>
      <c r="K829" s="114">
        <v>0.014450241</v>
      </c>
    </row>
    <row r="830">
      <c r="A830" s="110" t="s">
        <v>784</v>
      </c>
      <c r="B830" s="110" t="s">
        <v>318</v>
      </c>
      <c r="C830" s="110" t="s">
        <v>786</v>
      </c>
      <c r="D830" s="110" t="s">
        <v>787</v>
      </c>
      <c r="E830" s="110" t="s">
        <v>788</v>
      </c>
      <c r="F830" s="110" t="s">
        <v>789</v>
      </c>
      <c r="G830" s="110" t="s">
        <v>790</v>
      </c>
      <c r="H830" s="114">
        <v>2019.0</v>
      </c>
      <c r="I830" s="114">
        <v>0.086389212</v>
      </c>
      <c r="J830" s="114">
        <v>0.095346</v>
      </c>
      <c r="K830" s="114">
        <v>0.077336294</v>
      </c>
    </row>
    <row r="831">
      <c r="A831" s="110" t="s">
        <v>784</v>
      </c>
      <c r="B831" s="110" t="s">
        <v>318</v>
      </c>
      <c r="C831" s="110" t="s">
        <v>786</v>
      </c>
      <c r="D831" s="110" t="s">
        <v>787</v>
      </c>
      <c r="E831" s="110" t="s">
        <v>788</v>
      </c>
      <c r="F831" s="110" t="s">
        <v>791</v>
      </c>
      <c r="G831" s="110" t="s">
        <v>790</v>
      </c>
      <c r="H831" s="114">
        <v>2019.0</v>
      </c>
      <c r="I831" s="114">
        <v>0.050989389</v>
      </c>
      <c r="J831" s="114">
        <v>0.058305</v>
      </c>
      <c r="K831" s="114">
        <v>0.043437543</v>
      </c>
    </row>
    <row r="832">
      <c r="A832" s="110" t="s">
        <v>784</v>
      </c>
      <c r="B832" s="110" t="s">
        <v>318</v>
      </c>
      <c r="C832" s="110" t="s">
        <v>786</v>
      </c>
      <c r="D832" s="110" t="s">
        <v>787</v>
      </c>
      <c r="E832" s="110" t="s">
        <v>788</v>
      </c>
      <c r="F832" s="110" t="s">
        <v>792</v>
      </c>
      <c r="G832" s="110" t="s">
        <v>790</v>
      </c>
      <c r="H832" s="114">
        <v>2019.0</v>
      </c>
      <c r="I832" s="114">
        <v>0.030132413</v>
      </c>
      <c r="J832" s="114">
        <v>0.034112</v>
      </c>
      <c r="K832" s="114">
        <v>0.026033947</v>
      </c>
    </row>
    <row r="833">
      <c r="A833" s="110" t="s">
        <v>784</v>
      </c>
      <c r="B833" s="110" t="s">
        <v>318</v>
      </c>
      <c r="C833" s="110" t="s">
        <v>786</v>
      </c>
      <c r="D833" s="110" t="s">
        <v>787</v>
      </c>
      <c r="E833" s="110" t="s">
        <v>788</v>
      </c>
      <c r="F833" s="110" t="s">
        <v>793</v>
      </c>
      <c r="G833" s="110" t="s">
        <v>790</v>
      </c>
      <c r="H833" s="114">
        <v>2019.0</v>
      </c>
      <c r="I833" s="114">
        <v>0.062651309</v>
      </c>
      <c r="J833" s="114">
        <v>0.07298</v>
      </c>
      <c r="K833" s="114">
        <v>0.053404438</v>
      </c>
    </row>
    <row r="834">
      <c r="A834" s="110" t="s">
        <v>784</v>
      </c>
      <c r="B834" s="110" t="s">
        <v>318</v>
      </c>
      <c r="C834" s="110" t="s">
        <v>786</v>
      </c>
      <c r="D834" s="110" t="s">
        <v>787</v>
      </c>
      <c r="E834" s="110" t="s">
        <v>788</v>
      </c>
      <c r="F834" s="110" t="s">
        <v>794</v>
      </c>
      <c r="G834" s="110" t="s">
        <v>790</v>
      </c>
      <c r="H834" s="114">
        <v>2019.0</v>
      </c>
      <c r="I834" s="114">
        <v>0.011355332</v>
      </c>
      <c r="J834" s="114">
        <v>0.018326</v>
      </c>
      <c r="K834" s="114">
        <v>0.006543785</v>
      </c>
    </row>
    <row r="835">
      <c r="A835" s="110" t="s">
        <v>784</v>
      </c>
      <c r="B835" s="110" t="s">
        <v>318</v>
      </c>
      <c r="C835" s="110" t="s">
        <v>786</v>
      </c>
      <c r="D835" s="110" t="s">
        <v>787</v>
      </c>
      <c r="E835" s="110" t="s">
        <v>788</v>
      </c>
      <c r="F835" s="110" t="s">
        <v>795</v>
      </c>
      <c r="G835" s="110" t="s">
        <v>790</v>
      </c>
      <c r="H835" s="114">
        <v>2019.0</v>
      </c>
      <c r="I835" s="114">
        <v>0.002863215</v>
      </c>
      <c r="J835" s="114">
        <v>0.003295</v>
      </c>
      <c r="K835" s="114">
        <v>0.002492803</v>
      </c>
    </row>
    <row r="836">
      <c r="A836" s="110" t="s">
        <v>784</v>
      </c>
      <c r="B836" s="110" t="s">
        <v>827</v>
      </c>
      <c r="C836" s="110" t="s">
        <v>786</v>
      </c>
      <c r="D836" s="110" t="s">
        <v>787</v>
      </c>
      <c r="E836" s="110" t="s">
        <v>788</v>
      </c>
      <c r="F836" s="110" t="s">
        <v>789</v>
      </c>
      <c r="G836" s="110" t="s">
        <v>790</v>
      </c>
      <c r="H836" s="114">
        <v>2019.0</v>
      </c>
      <c r="I836" s="114">
        <v>0.026821165</v>
      </c>
      <c r="J836" s="114">
        <v>0.032031</v>
      </c>
      <c r="K836" s="114">
        <v>0.021883205</v>
      </c>
    </row>
    <row r="837">
      <c r="A837" s="110" t="s">
        <v>784</v>
      </c>
      <c r="B837" s="110" t="s">
        <v>827</v>
      </c>
      <c r="C837" s="110" t="s">
        <v>786</v>
      </c>
      <c r="D837" s="110" t="s">
        <v>787</v>
      </c>
      <c r="E837" s="110" t="s">
        <v>788</v>
      </c>
      <c r="F837" s="110" t="s">
        <v>791</v>
      </c>
      <c r="G837" s="110" t="s">
        <v>790</v>
      </c>
      <c r="H837" s="114">
        <v>2019.0</v>
      </c>
      <c r="I837" s="114">
        <v>0.023635026</v>
      </c>
      <c r="J837" s="114">
        <v>0.033686</v>
      </c>
      <c r="K837" s="114">
        <v>0.014923195</v>
      </c>
    </row>
    <row r="838">
      <c r="A838" s="110" t="s">
        <v>784</v>
      </c>
      <c r="B838" s="110" t="s">
        <v>827</v>
      </c>
      <c r="C838" s="110" t="s">
        <v>786</v>
      </c>
      <c r="D838" s="110" t="s">
        <v>787</v>
      </c>
      <c r="E838" s="110" t="s">
        <v>788</v>
      </c>
      <c r="F838" s="110" t="s">
        <v>792</v>
      </c>
      <c r="G838" s="110" t="s">
        <v>790</v>
      </c>
      <c r="H838" s="114">
        <v>2019.0</v>
      </c>
      <c r="I838" s="114">
        <v>0.002608594</v>
      </c>
      <c r="J838" s="114">
        <v>0.003369</v>
      </c>
      <c r="K838" s="114">
        <v>0.002001777</v>
      </c>
    </row>
    <row r="839">
      <c r="A839" s="110" t="s">
        <v>784</v>
      </c>
      <c r="B839" s="110" t="s">
        <v>827</v>
      </c>
      <c r="C839" s="110" t="s">
        <v>786</v>
      </c>
      <c r="D839" s="110" t="s">
        <v>787</v>
      </c>
      <c r="E839" s="110" t="s">
        <v>788</v>
      </c>
      <c r="F839" s="110" t="s">
        <v>793</v>
      </c>
      <c r="G839" s="110" t="s">
        <v>790</v>
      </c>
      <c r="H839" s="114">
        <v>2019.0</v>
      </c>
      <c r="I839" s="114">
        <v>0.030365449</v>
      </c>
      <c r="J839" s="114">
        <v>0.041207</v>
      </c>
      <c r="K839" s="114">
        <v>0.023031945</v>
      </c>
    </row>
    <row r="840">
      <c r="A840" s="110" t="s">
        <v>784</v>
      </c>
      <c r="B840" s="110" t="s">
        <v>827</v>
      </c>
      <c r="C840" s="110" t="s">
        <v>786</v>
      </c>
      <c r="D840" s="110" t="s">
        <v>787</v>
      </c>
      <c r="E840" s="110" t="s">
        <v>788</v>
      </c>
      <c r="F840" s="110" t="s">
        <v>794</v>
      </c>
      <c r="G840" s="110" t="s">
        <v>790</v>
      </c>
      <c r="H840" s="114">
        <v>2019.0</v>
      </c>
      <c r="I840" s="114">
        <v>6.07913E-4</v>
      </c>
      <c r="J840" s="114">
        <v>0.001533</v>
      </c>
      <c r="K840" s="114">
        <v>2.66317E-4</v>
      </c>
    </row>
    <row r="841">
      <c r="A841" s="110" t="s">
        <v>784</v>
      </c>
      <c r="B841" s="110" t="s">
        <v>827</v>
      </c>
      <c r="C841" s="110" t="s">
        <v>786</v>
      </c>
      <c r="D841" s="110" t="s">
        <v>787</v>
      </c>
      <c r="E841" s="110" t="s">
        <v>788</v>
      </c>
      <c r="F841" s="110" t="s">
        <v>795</v>
      </c>
      <c r="G841" s="110" t="s">
        <v>790</v>
      </c>
      <c r="H841" s="114">
        <v>2019.0</v>
      </c>
      <c r="I841" s="114">
        <v>0.031839308</v>
      </c>
      <c r="J841" s="114">
        <v>0.041889</v>
      </c>
      <c r="K841" s="114">
        <v>0.023725416</v>
      </c>
    </row>
    <row r="842">
      <c r="A842" s="110" t="s">
        <v>784</v>
      </c>
      <c r="B842" s="110" t="s">
        <v>828</v>
      </c>
      <c r="C842" s="110" t="s">
        <v>786</v>
      </c>
      <c r="D842" s="110" t="s">
        <v>787</v>
      </c>
      <c r="E842" s="110" t="s">
        <v>788</v>
      </c>
      <c r="F842" s="110" t="s">
        <v>789</v>
      </c>
      <c r="G842" s="110" t="s">
        <v>790</v>
      </c>
      <c r="H842" s="114">
        <v>2019.0</v>
      </c>
      <c r="I842" s="114">
        <v>0.0375943</v>
      </c>
      <c r="J842" s="114">
        <v>0.042019</v>
      </c>
      <c r="K842" s="114">
        <v>0.033139647</v>
      </c>
    </row>
    <row r="843">
      <c r="A843" s="110" t="s">
        <v>784</v>
      </c>
      <c r="B843" s="110" t="s">
        <v>828</v>
      </c>
      <c r="C843" s="110" t="s">
        <v>786</v>
      </c>
      <c r="D843" s="110" t="s">
        <v>787</v>
      </c>
      <c r="E843" s="110" t="s">
        <v>788</v>
      </c>
      <c r="F843" s="110" t="s">
        <v>791</v>
      </c>
      <c r="G843" s="110" t="s">
        <v>790</v>
      </c>
      <c r="H843" s="114">
        <v>2019.0</v>
      </c>
      <c r="I843" s="114">
        <v>0.047971517</v>
      </c>
      <c r="J843" s="114">
        <v>0.05927</v>
      </c>
      <c r="K843" s="114">
        <v>0.037249943</v>
      </c>
    </row>
    <row r="844">
      <c r="A844" s="110" t="s">
        <v>784</v>
      </c>
      <c r="B844" s="110" t="s">
        <v>828</v>
      </c>
      <c r="C844" s="110" t="s">
        <v>786</v>
      </c>
      <c r="D844" s="110" t="s">
        <v>787</v>
      </c>
      <c r="E844" s="110" t="s">
        <v>788</v>
      </c>
      <c r="F844" s="110" t="s">
        <v>792</v>
      </c>
      <c r="G844" s="110" t="s">
        <v>790</v>
      </c>
      <c r="H844" s="114">
        <v>2019.0</v>
      </c>
      <c r="I844" s="114">
        <v>0.007489032</v>
      </c>
      <c r="J844" s="114">
        <v>0.00954</v>
      </c>
      <c r="K844" s="114">
        <v>0.005501206</v>
      </c>
    </row>
    <row r="845">
      <c r="A845" s="110" t="s">
        <v>784</v>
      </c>
      <c r="B845" s="110" t="s">
        <v>828</v>
      </c>
      <c r="C845" s="110" t="s">
        <v>786</v>
      </c>
      <c r="D845" s="110" t="s">
        <v>787</v>
      </c>
      <c r="E845" s="110" t="s">
        <v>788</v>
      </c>
      <c r="F845" s="110" t="s">
        <v>793</v>
      </c>
      <c r="G845" s="110" t="s">
        <v>790</v>
      </c>
      <c r="H845" s="114">
        <v>2019.0</v>
      </c>
      <c r="I845" s="114">
        <v>0.057775078</v>
      </c>
      <c r="J845" s="114">
        <v>0.078141</v>
      </c>
      <c r="K845" s="114">
        <v>0.045429833</v>
      </c>
    </row>
    <row r="846">
      <c r="A846" s="110" t="s">
        <v>784</v>
      </c>
      <c r="B846" s="110" t="s">
        <v>828</v>
      </c>
      <c r="C846" s="110" t="s">
        <v>786</v>
      </c>
      <c r="D846" s="110" t="s">
        <v>787</v>
      </c>
      <c r="E846" s="110" t="s">
        <v>788</v>
      </c>
      <c r="F846" s="110" t="s">
        <v>794</v>
      </c>
      <c r="G846" s="110" t="s">
        <v>790</v>
      </c>
      <c r="H846" s="114">
        <v>2019.0</v>
      </c>
      <c r="I846" s="114">
        <v>0.004730474</v>
      </c>
      <c r="J846" s="114">
        <v>0.009089</v>
      </c>
      <c r="K846" s="114">
        <v>0.002276733</v>
      </c>
    </row>
    <row r="847">
      <c r="A847" s="110" t="s">
        <v>784</v>
      </c>
      <c r="B847" s="110" t="s">
        <v>828</v>
      </c>
      <c r="C847" s="110" t="s">
        <v>786</v>
      </c>
      <c r="D847" s="110" t="s">
        <v>787</v>
      </c>
      <c r="E847" s="110" t="s">
        <v>788</v>
      </c>
      <c r="F847" s="110" t="s">
        <v>795</v>
      </c>
      <c r="G847" s="110" t="s">
        <v>790</v>
      </c>
      <c r="H847" s="114">
        <v>2019.0</v>
      </c>
      <c r="I847" s="114">
        <v>0.023134373</v>
      </c>
      <c r="J847" s="114">
        <v>0.045456</v>
      </c>
      <c r="K847" s="114">
        <v>0.014454692</v>
      </c>
    </row>
    <row r="848">
      <c r="A848" s="110" t="s">
        <v>784</v>
      </c>
      <c r="B848" s="110" t="s">
        <v>425</v>
      </c>
      <c r="C848" s="110" t="s">
        <v>786</v>
      </c>
      <c r="D848" s="110" t="s">
        <v>787</v>
      </c>
      <c r="E848" s="110" t="s">
        <v>788</v>
      </c>
      <c r="F848" s="110" t="s">
        <v>789</v>
      </c>
      <c r="G848" s="110" t="s">
        <v>790</v>
      </c>
      <c r="H848" s="114">
        <v>2019.0</v>
      </c>
      <c r="I848" s="114">
        <v>0.054649022</v>
      </c>
      <c r="J848" s="114">
        <v>0.064513</v>
      </c>
      <c r="K848" s="114">
        <v>0.045671389</v>
      </c>
    </row>
    <row r="849">
      <c r="A849" s="110" t="s">
        <v>784</v>
      </c>
      <c r="B849" s="110" t="s">
        <v>425</v>
      </c>
      <c r="C849" s="110" t="s">
        <v>786</v>
      </c>
      <c r="D849" s="110" t="s">
        <v>787</v>
      </c>
      <c r="E849" s="110" t="s">
        <v>788</v>
      </c>
      <c r="F849" s="110" t="s">
        <v>791</v>
      </c>
      <c r="G849" s="110" t="s">
        <v>790</v>
      </c>
      <c r="H849" s="114">
        <v>2019.0</v>
      </c>
      <c r="I849" s="114">
        <v>0.010292586</v>
      </c>
      <c r="J849" s="114">
        <v>0.013254</v>
      </c>
      <c r="K849" s="114">
        <v>0.007974652</v>
      </c>
    </row>
    <row r="850">
      <c r="A850" s="110" t="s">
        <v>784</v>
      </c>
      <c r="B850" s="110" t="s">
        <v>425</v>
      </c>
      <c r="C850" s="110" t="s">
        <v>786</v>
      </c>
      <c r="D850" s="110" t="s">
        <v>787</v>
      </c>
      <c r="E850" s="110" t="s">
        <v>788</v>
      </c>
      <c r="F850" s="110" t="s">
        <v>792</v>
      </c>
      <c r="G850" s="110" t="s">
        <v>790</v>
      </c>
      <c r="H850" s="114">
        <v>2019.0</v>
      </c>
      <c r="I850" s="114">
        <v>0.00568299</v>
      </c>
      <c r="J850" s="114">
        <v>0.0093</v>
      </c>
      <c r="K850" s="114">
        <v>0.00387329</v>
      </c>
    </row>
    <row r="851">
      <c r="A851" s="110" t="s">
        <v>784</v>
      </c>
      <c r="B851" s="110" t="s">
        <v>425</v>
      </c>
      <c r="C851" s="110" t="s">
        <v>786</v>
      </c>
      <c r="D851" s="110" t="s">
        <v>787</v>
      </c>
      <c r="E851" s="110" t="s">
        <v>788</v>
      </c>
      <c r="F851" s="110" t="s">
        <v>793</v>
      </c>
      <c r="G851" s="110" t="s">
        <v>790</v>
      </c>
      <c r="H851" s="114">
        <v>2019.0</v>
      </c>
      <c r="I851" s="114">
        <v>0.057283594</v>
      </c>
      <c r="J851" s="114">
        <v>0.070028</v>
      </c>
      <c r="K851" s="114">
        <v>0.046042261</v>
      </c>
    </row>
    <row r="852">
      <c r="A852" s="110" t="s">
        <v>784</v>
      </c>
      <c r="B852" s="110" t="s">
        <v>425</v>
      </c>
      <c r="C852" s="110" t="s">
        <v>786</v>
      </c>
      <c r="D852" s="110" t="s">
        <v>787</v>
      </c>
      <c r="E852" s="110" t="s">
        <v>788</v>
      </c>
      <c r="F852" s="110" t="s">
        <v>794</v>
      </c>
      <c r="G852" s="110" t="s">
        <v>790</v>
      </c>
      <c r="H852" s="114">
        <v>2019.0</v>
      </c>
      <c r="I852" s="114">
        <v>0.004250686</v>
      </c>
      <c r="J852" s="114">
        <v>0.008058</v>
      </c>
      <c r="K852" s="114">
        <v>0.002004278</v>
      </c>
    </row>
    <row r="853">
      <c r="A853" s="110" t="s">
        <v>784</v>
      </c>
      <c r="B853" s="110" t="s">
        <v>425</v>
      </c>
      <c r="C853" s="110" t="s">
        <v>786</v>
      </c>
      <c r="D853" s="110" t="s">
        <v>787</v>
      </c>
      <c r="E853" s="110" t="s">
        <v>788</v>
      </c>
      <c r="F853" s="110" t="s">
        <v>795</v>
      </c>
      <c r="G853" s="110" t="s">
        <v>790</v>
      </c>
      <c r="H853" s="114">
        <v>2019.0</v>
      </c>
      <c r="I853" s="114">
        <v>0.002173187</v>
      </c>
      <c r="J853" s="114">
        <v>0.005875</v>
      </c>
      <c r="K853" s="114">
        <v>0.001243936</v>
      </c>
    </row>
    <row r="854">
      <c r="A854" s="110" t="s">
        <v>784</v>
      </c>
      <c r="B854" s="110" t="s">
        <v>829</v>
      </c>
      <c r="C854" s="110" t="s">
        <v>786</v>
      </c>
      <c r="D854" s="110" t="s">
        <v>787</v>
      </c>
      <c r="E854" s="110" t="s">
        <v>788</v>
      </c>
      <c r="F854" s="110" t="s">
        <v>789</v>
      </c>
      <c r="G854" s="110" t="s">
        <v>790</v>
      </c>
      <c r="H854" s="114">
        <v>2019.0</v>
      </c>
      <c r="I854" s="114">
        <v>0.138728217</v>
      </c>
      <c r="J854" s="114">
        <v>0.155422</v>
      </c>
      <c r="K854" s="114">
        <v>0.120902858</v>
      </c>
    </row>
    <row r="855">
      <c r="A855" s="110" t="s">
        <v>784</v>
      </c>
      <c r="B855" s="110" t="s">
        <v>829</v>
      </c>
      <c r="C855" s="110" t="s">
        <v>786</v>
      </c>
      <c r="D855" s="110" t="s">
        <v>787</v>
      </c>
      <c r="E855" s="110" t="s">
        <v>788</v>
      </c>
      <c r="F855" s="110" t="s">
        <v>791</v>
      </c>
      <c r="G855" s="110" t="s">
        <v>790</v>
      </c>
      <c r="H855" s="114">
        <v>2019.0</v>
      </c>
      <c r="I855" s="114">
        <v>0.043922014</v>
      </c>
      <c r="J855" s="114">
        <v>0.057918</v>
      </c>
      <c r="K855" s="114">
        <v>0.030488915</v>
      </c>
    </row>
    <row r="856">
      <c r="A856" s="110" t="s">
        <v>784</v>
      </c>
      <c r="B856" s="110" t="s">
        <v>829</v>
      </c>
      <c r="C856" s="110" t="s">
        <v>786</v>
      </c>
      <c r="D856" s="110" t="s">
        <v>787</v>
      </c>
      <c r="E856" s="110" t="s">
        <v>788</v>
      </c>
      <c r="F856" s="110" t="s">
        <v>792</v>
      </c>
      <c r="G856" s="110" t="s">
        <v>790</v>
      </c>
      <c r="H856" s="114">
        <v>2019.0</v>
      </c>
      <c r="I856" s="114">
        <v>0.008154924</v>
      </c>
      <c r="J856" s="114">
        <v>0.009824</v>
      </c>
      <c r="K856" s="114">
        <v>0.006742415</v>
      </c>
    </row>
    <row r="857">
      <c r="A857" s="110" t="s">
        <v>784</v>
      </c>
      <c r="B857" s="110" t="s">
        <v>829</v>
      </c>
      <c r="C857" s="110" t="s">
        <v>786</v>
      </c>
      <c r="D857" s="110" t="s">
        <v>787</v>
      </c>
      <c r="E857" s="110" t="s">
        <v>788</v>
      </c>
      <c r="F857" s="110" t="s">
        <v>793</v>
      </c>
      <c r="G857" s="110" t="s">
        <v>790</v>
      </c>
      <c r="H857" s="114">
        <v>2019.0</v>
      </c>
      <c r="I857" s="114">
        <v>0.110317322</v>
      </c>
      <c r="J857" s="114">
        <v>0.14324</v>
      </c>
      <c r="K857" s="114">
        <v>0.083433089</v>
      </c>
    </row>
    <row r="858">
      <c r="A858" s="110" t="s">
        <v>784</v>
      </c>
      <c r="B858" s="110" t="s">
        <v>829</v>
      </c>
      <c r="C858" s="110" t="s">
        <v>786</v>
      </c>
      <c r="D858" s="110" t="s">
        <v>787</v>
      </c>
      <c r="E858" s="110" t="s">
        <v>788</v>
      </c>
      <c r="F858" s="110" t="s">
        <v>794</v>
      </c>
      <c r="G858" s="110" t="s">
        <v>790</v>
      </c>
      <c r="H858" s="114">
        <v>2019.0</v>
      </c>
      <c r="I858" s="114">
        <v>0.022326856</v>
      </c>
      <c r="J858" s="114">
        <v>0.036411</v>
      </c>
      <c r="K858" s="114">
        <v>0.012403465</v>
      </c>
    </row>
    <row r="859">
      <c r="A859" s="110" t="s">
        <v>784</v>
      </c>
      <c r="B859" s="110" t="s">
        <v>829</v>
      </c>
      <c r="C859" s="110" t="s">
        <v>786</v>
      </c>
      <c r="D859" s="110" t="s">
        <v>787</v>
      </c>
      <c r="E859" s="110" t="s">
        <v>788</v>
      </c>
      <c r="F859" s="110" t="s">
        <v>795</v>
      </c>
      <c r="G859" s="110" t="s">
        <v>790</v>
      </c>
      <c r="H859" s="114">
        <v>2019.0</v>
      </c>
      <c r="I859" s="114">
        <v>0.014161778</v>
      </c>
      <c r="J859" s="114">
        <v>0.059062</v>
      </c>
      <c r="K859" s="114">
        <v>0.00298889</v>
      </c>
    </row>
    <row r="860">
      <c r="A860" s="110" t="s">
        <v>784</v>
      </c>
      <c r="B860" s="110" t="s">
        <v>830</v>
      </c>
      <c r="C860" s="110" t="s">
        <v>786</v>
      </c>
      <c r="D860" s="110" t="s">
        <v>787</v>
      </c>
      <c r="E860" s="110" t="s">
        <v>788</v>
      </c>
      <c r="F860" s="110" t="s">
        <v>789</v>
      </c>
      <c r="G860" s="110" t="s">
        <v>790</v>
      </c>
      <c r="H860" s="114">
        <v>2019.0</v>
      </c>
      <c r="I860" s="114">
        <v>0.131518641</v>
      </c>
      <c r="J860" s="114">
        <v>0.145181</v>
      </c>
      <c r="K860" s="114">
        <v>0.118947857</v>
      </c>
    </row>
    <row r="861">
      <c r="A861" s="110" t="s">
        <v>784</v>
      </c>
      <c r="B861" s="110" t="s">
        <v>830</v>
      </c>
      <c r="C861" s="110" t="s">
        <v>786</v>
      </c>
      <c r="D861" s="110" t="s">
        <v>787</v>
      </c>
      <c r="E861" s="110" t="s">
        <v>788</v>
      </c>
      <c r="F861" s="110" t="s">
        <v>791</v>
      </c>
      <c r="G861" s="110" t="s">
        <v>790</v>
      </c>
      <c r="H861" s="114">
        <v>2019.0</v>
      </c>
      <c r="I861" s="114">
        <v>0.007168035</v>
      </c>
      <c r="J861" s="114">
        <v>0.011432</v>
      </c>
      <c r="K861" s="114">
        <v>0.004108427</v>
      </c>
    </row>
    <row r="862">
      <c r="A862" s="110" t="s">
        <v>784</v>
      </c>
      <c r="B862" s="110" t="s">
        <v>830</v>
      </c>
      <c r="C862" s="110" t="s">
        <v>786</v>
      </c>
      <c r="D862" s="110" t="s">
        <v>787</v>
      </c>
      <c r="E862" s="110" t="s">
        <v>788</v>
      </c>
      <c r="F862" s="110" t="s">
        <v>792</v>
      </c>
      <c r="G862" s="110" t="s">
        <v>790</v>
      </c>
      <c r="H862" s="114">
        <v>2019.0</v>
      </c>
      <c r="I862" s="114">
        <v>0.007770713</v>
      </c>
      <c r="J862" s="114">
        <v>0.009079</v>
      </c>
      <c r="K862" s="114">
        <v>0.006571934</v>
      </c>
    </row>
    <row r="863">
      <c r="A863" s="110" t="s">
        <v>784</v>
      </c>
      <c r="B863" s="110" t="s">
        <v>830</v>
      </c>
      <c r="C863" s="110" t="s">
        <v>786</v>
      </c>
      <c r="D863" s="110" t="s">
        <v>787</v>
      </c>
      <c r="E863" s="110" t="s">
        <v>788</v>
      </c>
      <c r="F863" s="110" t="s">
        <v>793</v>
      </c>
      <c r="G863" s="110" t="s">
        <v>790</v>
      </c>
      <c r="H863" s="114">
        <v>2019.0</v>
      </c>
      <c r="I863" s="114">
        <v>0.100074812</v>
      </c>
      <c r="J863" s="114">
        <v>0.119758</v>
      </c>
      <c r="K863" s="114">
        <v>0.084361804</v>
      </c>
    </row>
    <row r="864">
      <c r="A864" s="110" t="s">
        <v>784</v>
      </c>
      <c r="B864" s="110" t="s">
        <v>830</v>
      </c>
      <c r="C864" s="110" t="s">
        <v>786</v>
      </c>
      <c r="D864" s="110" t="s">
        <v>787</v>
      </c>
      <c r="E864" s="110" t="s">
        <v>788</v>
      </c>
      <c r="F864" s="110" t="s">
        <v>794</v>
      </c>
      <c r="G864" s="110" t="s">
        <v>790</v>
      </c>
      <c r="H864" s="114">
        <v>2019.0</v>
      </c>
      <c r="I864" s="114">
        <v>0.020950796</v>
      </c>
      <c r="J864" s="114">
        <v>0.034921</v>
      </c>
      <c r="K864" s="114">
        <v>0.011450842</v>
      </c>
    </row>
    <row r="865">
      <c r="A865" s="110" t="s">
        <v>784</v>
      </c>
      <c r="B865" s="110" t="s">
        <v>830</v>
      </c>
      <c r="C865" s="110" t="s">
        <v>786</v>
      </c>
      <c r="D865" s="110" t="s">
        <v>787</v>
      </c>
      <c r="E865" s="110" t="s">
        <v>788</v>
      </c>
      <c r="F865" s="110" t="s">
        <v>795</v>
      </c>
      <c r="G865" s="110" t="s">
        <v>790</v>
      </c>
      <c r="H865" s="114">
        <v>2019.0</v>
      </c>
      <c r="I865" s="114">
        <v>0.006342951</v>
      </c>
      <c r="J865" s="114">
        <v>0.008406</v>
      </c>
      <c r="K865" s="114">
        <v>0.004868815</v>
      </c>
    </row>
    <row r="866">
      <c r="A866" s="110" t="s">
        <v>784</v>
      </c>
      <c r="B866" s="110" t="s">
        <v>362</v>
      </c>
      <c r="C866" s="110" t="s">
        <v>786</v>
      </c>
      <c r="D866" s="110" t="s">
        <v>787</v>
      </c>
      <c r="E866" s="110" t="s">
        <v>788</v>
      </c>
      <c r="F866" s="110" t="s">
        <v>789</v>
      </c>
      <c r="G866" s="110" t="s">
        <v>790</v>
      </c>
      <c r="H866" s="114">
        <v>2019.0</v>
      </c>
      <c r="I866" s="114">
        <v>0.032874149</v>
      </c>
      <c r="J866" s="114">
        <v>0.038451</v>
      </c>
      <c r="K866" s="114">
        <v>0.027465148</v>
      </c>
    </row>
    <row r="867">
      <c r="A867" s="110" t="s">
        <v>784</v>
      </c>
      <c r="B867" s="110" t="s">
        <v>362</v>
      </c>
      <c r="C867" s="110" t="s">
        <v>786</v>
      </c>
      <c r="D867" s="110" t="s">
        <v>787</v>
      </c>
      <c r="E867" s="110" t="s">
        <v>788</v>
      </c>
      <c r="F867" s="110" t="s">
        <v>791</v>
      </c>
      <c r="G867" s="110" t="s">
        <v>790</v>
      </c>
      <c r="H867" s="114">
        <v>2019.0</v>
      </c>
      <c r="I867" s="114">
        <v>0.053938021</v>
      </c>
      <c r="J867" s="114">
        <v>0.068045</v>
      </c>
      <c r="K867" s="114">
        <v>0.040114512</v>
      </c>
    </row>
    <row r="868">
      <c r="A868" s="110" t="s">
        <v>784</v>
      </c>
      <c r="B868" s="110" t="s">
        <v>362</v>
      </c>
      <c r="C868" s="110" t="s">
        <v>786</v>
      </c>
      <c r="D868" s="110" t="s">
        <v>787</v>
      </c>
      <c r="E868" s="110" t="s">
        <v>788</v>
      </c>
      <c r="F868" s="110" t="s">
        <v>792</v>
      </c>
      <c r="G868" s="110" t="s">
        <v>790</v>
      </c>
      <c r="H868" s="114">
        <v>2019.0</v>
      </c>
      <c r="I868" s="114">
        <v>0.005944286</v>
      </c>
      <c r="J868" s="114">
        <v>0.007347</v>
      </c>
      <c r="K868" s="114">
        <v>0.004820435</v>
      </c>
    </row>
    <row r="869">
      <c r="A869" s="110" t="s">
        <v>784</v>
      </c>
      <c r="B869" s="110" t="s">
        <v>362</v>
      </c>
      <c r="C869" s="110" t="s">
        <v>786</v>
      </c>
      <c r="D869" s="110" t="s">
        <v>787</v>
      </c>
      <c r="E869" s="110" t="s">
        <v>788</v>
      </c>
      <c r="F869" s="110" t="s">
        <v>793</v>
      </c>
      <c r="G869" s="110" t="s">
        <v>790</v>
      </c>
      <c r="H869" s="114">
        <v>2019.0</v>
      </c>
      <c r="I869" s="114">
        <v>0.039560476</v>
      </c>
      <c r="J869" s="114">
        <v>0.053266</v>
      </c>
      <c r="K869" s="114">
        <v>0.029904334</v>
      </c>
    </row>
    <row r="870">
      <c r="A870" s="110" t="s">
        <v>784</v>
      </c>
      <c r="B870" s="110" t="s">
        <v>362</v>
      </c>
      <c r="C870" s="110" t="s">
        <v>786</v>
      </c>
      <c r="D870" s="110" t="s">
        <v>787</v>
      </c>
      <c r="E870" s="110" t="s">
        <v>788</v>
      </c>
      <c r="F870" s="110" t="s">
        <v>794</v>
      </c>
      <c r="G870" s="110" t="s">
        <v>790</v>
      </c>
      <c r="H870" s="114">
        <v>2019.0</v>
      </c>
      <c r="I870" s="114">
        <v>0.004149803</v>
      </c>
      <c r="J870" s="114">
        <v>0.007773</v>
      </c>
      <c r="K870" s="114">
        <v>0.002060851</v>
      </c>
    </row>
    <row r="871">
      <c r="A871" s="110" t="s">
        <v>784</v>
      </c>
      <c r="B871" s="110" t="s">
        <v>362</v>
      </c>
      <c r="C871" s="110" t="s">
        <v>786</v>
      </c>
      <c r="D871" s="110" t="s">
        <v>787</v>
      </c>
      <c r="E871" s="110" t="s">
        <v>788</v>
      </c>
      <c r="F871" s="110" t="s">
        <v>795</v>
      </c>
      <c r="G871" s="110" t="s">
        <v>790</v>
      </c>
      <c r="H871" s="114">
        <v>2019.0</v>
      </c>
      <c r="I871" s="114">
        <v>0.088414744</v>
      </c>
      <c r="J871" s="114">
        <v>0.12381</v>
      </c>
      <c r="K871" s="114">
        <v>0.063709492</v>
      </c>
    </row>
    <row r="872">
      <c r="A872" s="110" t="s">
        <v>784</v>
      </c>
      <c r="B872" s="110" t="s">
        <v>474</v>
      </c>
      <c r="C872" s="110" t="s">
        <v>786</v>
      </c>
      <c r="D872" s="110" t="s">
        <v>787</v>
      </c>
      <c r="E872" s="110" t="s">
        <v>788</v>
      </c>
      <c r="F872" s="110" t="s">
        <v>789</v>
      </c>
      <c r="G872" s="110" t="s">
        <v>790</v>
      </c>
      <c r="H872" s="114">
        <v>2019.0</v>
      </c>
      <c r="I872" s="114">
        <v>0.057532573</v>
      </c>
      <c r="J872" s="114">
        <v>0.067919</v>
      </c>
      <c r="K872" s="114">
        <v>0.049226724</v>
      </c>
    </row>
    <row r="873">
      <c r="A873" s="110" t="s">
        <v>784</v>
      </c>
      <c r="B873" s="110" t="s">
        <v>474</v>
      </c>
      <c r="C873" s="110" t="s">
        <v>786</v>
      </c>
      <c r="D873" s="110" t="s">
        <v>787</v>
      </c>
      <c r="E873" s="110" t="s">
        <v>788</v>
      </c>
      <c r="F873" s="110" t="s">
        <v>791</v>
      </c>
      <c r="G873" s="110" t="s">
        <v>790</v>
      </c>
      <c r="H873" s="114">
        <v>2019.0</v>
      </c>
      <c r="I873" s="114">
        <v>0.003931232</v>
      </c>
      <c r="J873" s="114">
        <v>0.005305</v>
      </c>
      <c r="K873" s="114">
        <v>0.002771013</v>
      </c>
    </row>
    <row r="874">
      <c r="A874" s="110" t="s">
        <v>784</v>
      </c>
      <c r="B874" s="110" t="s">
        <v>474</v>
      </c>
      <c r="C874" s="110" t="s">
        <v>786</v>
      </c>
      <c r="D874" s="110" t="s">
        <v>787</v>
      </c>
      <c r="E874" s="110" t="s">
        <v>788</v>
      </c>
      <c r="F874" s="110" t="s">
        <v>792</v>
      </c>
      <c r="G874" s="110" t="s">
        <v>790</v>
      </c>
      <c r="H874" s="114">
        <v>2019.0</v>
      </c>
      <c r="I874" s="114">
        <v>0.003780189</v>
      </c>
      <c r="J874" s="114">
        <v>0.00473</v>
      </c>
      <c r="K874" s="114">
        <v>0.002987927</v>
      </c>
    </row>
    <row r="875">
      <c r="A875" s="110" t="s">
        <v>784</v>
      </c>
      <c r="B875" s="110" t="s">
        <v>474</v>
      </c>
      <c r="C875" s="110" t="s">
        <v>786</v>
      </c>
      <c r="D875" s="110" t="s">
        <v>787</v>
      </c>
      <c r="E875" s="110" t="s">
        <v>788</v>
      </c>
      <c r="F875" s="110" t="s">
        <v>793</v>
      </c>
      <c r="G875" s="110" t="s">
        <v>790</v>
      </c>
      <c r="H875" s="114">
        <v>2019.0</v>
      </c>
      <c r="I875" s="114">
        <v>0.059119636</v>
      </c>
      <c r="J875" s="114">
        <v>0.073354</v>
      </c>
      <c r="K875" s="114">
        <v>0.047654839</v>
      </c>
    </row>
    <row r="876">
      <c r="A876" s="110" t="s">
        <v>784</v>
      </c>
      <c r="B876" s="110" t="s">
        <v>474</v>
      </c>
      <c r="C876" s="110" t="s">
        <v>786</v>
      </c>
      <c r="D876" s="110" t="s">
        <v>787</v>
      </c>
      <c r="E876" s="110" t="s">
        <v>788</v>
      </c>
      <c r="F876" s="110" t="s">
        <v>794</v>
      </c>
      <c r="G876" s="110" t="s">
        <v>790</v>
      </c>
      <c r="H876" s="114">
        <v>2019.0</v>
      </c>
      <c r="I876" s="114">
        <v>0.00713524</v>
      </c>
      <c r="J876" s="114">
        <v>0.013073</v>
      </c>
      <c r="K876" s="114">
        <v>0.003455187</v>
      </c>
    </row>
    <row r="877">
      <c r="A877" s="110" t="s">
        <v>784</v>
      </c>
      <c r="B877" s="110" t="s">
        <v>474</v>
      </c>
      <c r="C877" s="110" t="s">
        <v>786</v>
      </c>
      <c r="D877" s="110" t="s">
        <v>787</v>
      </c>
      <c r="E877" s="110" t="s">
        <v>788</v>
      </c>
      <c r="F877" s="110" t="s">
        <v>795</v>
      </c>
      <c r="G877" s="110" t="s">
        <v>790</v>
      </c>
      <c r="H877" s="114">
        <v>2019.0</v>
      </c>
      <c r="I877" s="114">
        <v>0.002320931</v>
      </c>
      <c r="J877" s="114">
        <v>0.006918</v>
      </c>
      <c r="K877" s="114">
        <v>9.60129E-4</v>
      </c>
    </row>
    <row r="878">
      <c r="A878" s="110" t="s">
        <v>784</v>
      </c>
      <c r="B878" s="110" t="s">
        <v>436</v>
      </c>
      <c r="C878" s="110" t="s">
        <v>786</v>
      </c>
      <c r="D878" s="110" t="s">
        <v>787</v>
      </c>
      <c r="E878" s="110" t="s">
        <v>788</v>
      </c>
      <c r="F878" s="110" t="s">
        <v>789</v>
      </c>
      <c r="G878" s="110" t="s">
        <v>790</v>
      </c>
      <c r="H878" s="114">
        <v>2019.0</v>
      </c>
      <c r="I878" s="114">
        <v>0.074212802</v>
      </c>
      <c r="J878" s="114">
        <v>0.085236</v>
      </c>
      <c r="K878" s="114">
        <v>0.064183456</v>
      </c>
    </row>
    <row r="879">
      <c r="A879" s="110" t="s">
        <v>784</v>
      </c>
      <c r="B879" s="110" t="s">
        <v>436</v>
      </c>
      <c r="C879" s="110" t="s">
        <v>786</v>
      </c>
      <c r="D879" s="110" t="s">
        <v>787</v>
      </c>
      <c r="E879" s="110" t="s">
        <v>788</v>
      </c>
      <c r="F879" s="110" t="s">
        <v>791</v>
      </c>
      <c r="G879" s="110" t="s">
        <v>790</v>
      </c>
      <c r="H879" s="114">
        <v>2019.0</v>
      </c>
      <c r="I879" s="114">
        <v>0.006062251</v>
      </c>
      <c r="J879" s="114">
        <v>0.009309</v>
      </c>
      <c r="K879" s="114">
        <v>0.003872285</v>
      </c>
    </row>
    <row r="880">
      <c r="A880" s="110" t="s">
        <v>784</v>
      </c>
      <c r="B880" s="110" t="s">
        <v>436</v>
      </c>
      <c r="C880" s="110" t="s">
        <v>786</v>
      </c>
      <c r="D880" s="110" t="s">
        <v>787</v>
      </c>
      <c r="E880" s="110" t="s">
        <v>788</v>
      </c>
      <c r="F880" s="110" t="s">
        <v>792</v>
      </c>
      <c r="G880" s="110" t="s">
        <v>790</v>
      </c>
      <c r="H880" s="114">
        <v>2019.0</v>
      </c>
      <c r="I880" s="114">
        <v>0.01024399</v>
      </c>
      <c r="J880" s="114">
        <v>0.013284</v>
      </c>
      <c r="K880" s="114">
        <v>0.007814024</v>
      </c>
    </row>
    <row r="881">
      <c r="A881" s="110" t="s">
        <v>784</v>
      </c>
      <c r="B881" s="110" t="s">
        <v>436</v>
      </c>
      <c r="C881" s="110" t="s">
        <v>786</v>
      </c>
      <c r="D881" s="110" t="s">
        <v>787</v>
      </c>
      <c r="E881" s="110" t="s">
        <v>788</v>
      </c>
      <c r="F881" s="110" t="s">
        <v>793</v>
      </c>
      <c r="G881" s="110" t="s">
        <v>790</v>
      </c>
      <c r="H881" s="114">
        <v>2019.0</v>
      </c>
      <c r="I881" s="114">
        <v>0.084813779</v>
      </c>
      <c r="J881" s="114">
        <v>0.101742</v>
      </c>
      <c r="K881" s="114">
        <v>0.068986277</v>
      </c>
    </row>
    <row r="882">
      <c r="A882" s="110" t="s">
        <v>784</v>
      </c>
      <c r="B882" s="110" t="s">
        <v>436</v>
      </c>
      <c r="C882" s="110" t="s">
        <v>786</v>
      </c>
      <c r="D882" s="110" t="s">
        <v>787</v>
      </c>
      <c r="E882" s="110" t="s">
        <v>788</v>
      </c>
      <c r="F882" s="110" t="s">
        <v>794</v>
      </c>
      <c r="G882" s="110" t="s">
        <v>790</v>
      </c>
      <c r="H882" s="114">
        <v>2019.0</v>
      </c>
      <c r="I882" s="114">
        <v>0.02601178</v>
      </c>
      <c r="J882" s="114">
        <v>0.03857</v>
      </c>
      <c r="K882" s="114">
        <v>0.015844946</v>
      </c>
    </row>
    <row r="883">
      <c r="A883" s="110" t="s">
        <v>784</v>
      </c>
      <c r="B883" s="110" t="s">
        <v>436</v>
      </c>
      <c r="C883" s="110" t="s">
        <v>786</v>
      </c>
      <c r="D883" s="110" t="s">
        <v>787</v>
      </c>
      <c r="E883" s="110" t="s">
        <v>788</v>
      </c>
      <c r="F883" s="110" t="s">
        <v>795</v>
      </c>
      <c r="G883" s="110" t="s">
        <v>790</v>
      </c>
      <c r="H883" s="114">
        <v>2019.0</v>
      </c>
      <c r="I883" s="114">
        <v>0.00400493</v>
      </c>
      <c r="J883" s="114">
        <v>0.007915</v>
      </c>
      <c r="K883" s="114">
        <v>0.002469771</v>
      </c>
    </row>
    <row r="884">
      <c r="A884" s="110" t="s">
        <v>784</v>
      </c>
      <c r="B884" s="110" t="s">
        <v>831</v>
      </c>
      <c r="C884" s="110" t="s">
        <v>786</v>
      </c>
      <c r="D884" s="110" t="s">
        <v>787</v>
      </c>
      <c r="E884" s="110" t="s">
        <v>788</v>
      </c>
      <c r="F884" s="110" t="s">
        <v>789</v>
      </c>
      <c r="G884" s="110" t="s">
        <v>790</v>
      </c>
      <c r="H884" s="114">
        <v>2019.0</v>
      </c>
      <c r="I884" s="114">
        <v>0.13997687</v>
      </c>
      <c r="J884" s="114">
        <v>0.156616</v>
      </c>
      <c r="K884" s="114">
        <v>0.124201803</v>
      </c>
    </row>
    <row r="885">
      <c r="A885" s="110" t="s">
        <v>784</v>
      </c>
      <c r="B885" s="110" t="s">
        <v>831</v>
      </c>
      <c r="C885" s="110" t="s">
        <v>786</v>
      </c>
      <c r="D885" s="110" t="s">
        <v>787</v>
      </c>
      <c r="E885" s="110" t="s">
        <v>788</v>
      </c>
      <c r="F885" s="110" t="s">
        <v>791</v>
      </c>
      <c r="G885" s="110" t="s">
        <v>790</v>
      </c>
      <c r="H885" s="114">
        <v>2019.0</v>
      </c>
      <c r="I885" s="114">
        <v>0.022293681</v>
      </c>
      <c r="J885" s="114">
        <v>0.036292</v>
      </c>
      <c r="K885" s="114">
        <v>0.006160144</v>
      </c>
    </row>
    <row r="886">
      <c r="A886" s="110" t="s">
        <v>784</v>
      </c>
      <c r="B886" s="110" t="s">
        <v>831</v>
      </c>
      <c r="C886" s="110" t="s">
        <v>786</v>
      </c>
      <c r="D886" s="110" t="s">
        <v>787</v>
      </c>
      <c r="E886" s="110" t="s">
        <v>788</v>
      </c>
      <c r="F886" s="110" t="s">
        <v>792</v>
      </c>
      <c r="G886" s="110" t="s">
        <v>790</v>
      </c>
      <c r="H886" s="114">
        <v>2019.0</v>
      </c>
      <c r="I886" s="114">
        <v>0.007950506</v>
      </c>
      <c r="J886" s="114">
        <v>0.00969</v>
      </c>
      <c r="K886" s="114">
        <v>0.006485521</v>
      </c>
    </row>
    <row r="887">
      <c r="A887" s="110" t="s">
        <v>784</v>
      </c>
      <c r="B887" s="110" t="s">
        <v>831</v>
      </c>
      <c r="C887" s="110" t="s">
        <v>786</v>
      </c>
      <c r="D887" s="110" t="s">
        <v>787</v>
      </c>
      <c r="E887" s="110" t="s">
        <v>788</v>
      </c>
      <c r="F887" s="110" t="s">
        <v>793</v>
      </c>
      <c r="G887" s="110" t="s">
        <v>790</v>
      </c>
      <c r="H887" s="114">
        <v>2019.0</v>
      </c>
      <c r="I887" s="114">
        <v>0.136333076</v>
      </c>
      <c r="J887" s="114">
        <v>0.167808</v>
      </c>
      <c r="K887" s="114">
        <v>0.108389913</v>
      </c>
    </row>
    <row r="888">
      <c r="A888" s="110" t="s">
        <v>784</v>
      </c>
      <c r="B888" s="110" t="s">
        <v>831</v>
      </c>
      <c r="C888" s="110" t="s">
        <v>786</v>
      </c>
      <c r="D888" s="110" t="s">
        <v>787</v>
      </c>
      <c r="E888" s="110" t="s">
        <v>788</v>
      </c>
      <c r="F888" s="110" t="s">
        <v>794</v>
      </c>
      <c r="G888" s="110" t="s">
        <v>790</v>
      </c>
      <c r="H888" s="114">
        <v>2019.0</v>
      </c>
      <c r="I888" s="114">
        <v>0.022101974</v>
      </c>
      <c r="J888" s="114">
        <v>0.037406</v>
      </c>
      <c r="K888" s="114">
        <v>0.011881546</v>
      </c>
    </row>
    <row r="889">
      <c r="A889" s="110" t="s">
        <v>784</v>
      </c>
      <c r="B889" s="110" t="s">
        <v>831</v>
      </c>
      <c r="C889" s="110" t="s">
        <v>786</v>
      </c>
      <c r="D889" s="110" t="s">
        <v>787</v>
      </c>
      <c r="E889" s="110" t="s">
        <v>788</v>
      </c>
      <c r="F889" s="110" t="s">
        <v>795</v>
      </c>
      <c r="G889" s="110" t="s">
        <v>790</v>
      </c>
      <c r="H889" s="114">
        <v>2019.0</v>
      </c>
      <c r="I889" s="114">
        <v>0.014233792</v>
      </c>
      <c r="J889" s="114">
        <v>0.048271</v>
      </c>
      <c r="K889" s="114">
        <v>0.005492274</v>
      </c>
    </row>
    <row r="890">
      <c r="A890" s="110" t="s">
        <v>784</v>
      </c>
      <c r="B890" s="110" t="s">
        <v>832</v>
      </c>
      <c r="C890" s="110" t="s">
        <v>786</v>
      </c>
      <c r="D890" s="110" t="s">
        <v>787</v>
      </c>
      <c r="E890" s="110" t="s">
        <v>788</v>
      </c>
      <c r="F890" s="110" t="s">
        <v>789</v>
      </c>
      <c r="G890" s="110" t="s">
        <v>790</v>
      </c>
      <c r="H890" s="114">
        <v>2019.0</v>
      </c>
      <c r="I890" s="114">
        <v>0.026510506</v>
      </c>
      <c r="J890" s="114">
        <v>0.032477</v>
      </c>
      <c r="K890" s="114">
        <v>0.020669289</v>
      </c>
    </row>
    <row r="891">
      <c r="A891" s="110" t="s">
        <v>784</v>
      </c>
      <c r="B891" s="110" t="s">
        <v>832</v>
      </c>
      <c r="C891" s="110" t="s">
        <v>786</v>
      </c>
      <c r="D891" s="110" t="s">
        <v>787</v>
      </c>
      <c r="E891" s="110" t="s">
        <v>788</v>
      </c>
      <c r="F891" s="110" t="s">
        <v>791</v>
      </c>
      <c r="G891" s="110" t="s">
        <v>790</v>
      </c>
      <c r="H891" s="114">
        <v>2019.0</v>
      </c>
      <c r="I891" s="114">
        <v>0.024457149</v>
      </c>
      <c r="J891" s="114">
        <v>0.032344</v>
      </c>
      <c r="K891" s="114">
        <v>0.016839549</v>
      </c>
    </row>
    <row r="892">
      <c r="A892" s="110" t="s">
        <v>784</v>
      </c>
      <c r="B892" s="110" t="s">
        <v>832</v>
      </c>
      <c r="C892" s="110" t="s">
        <v>786</v>
      </c>
      <c r="D892" s="110" t="s">
        <v>787</v>
      </c>
      <c r="E892" s="110" t="s">
        <v>788</v>
      </c>
      <c r="F892" s="110" t="s">
        <v>792</v>
      </c>
      <c r="G892" s="110" t="s">
        <v>790</v>
      </c>
      <c r="H892" s="114">
        <v>2019.0</v>
      </c>
      <c r="I892" s="114">
        <v>0.003435471</v>
      </c>
      <c r="J892" s="114">
        <v>0.004289</v>
      </c>
      <c r="K892" s="114">
        <v>0.002699103</v>
      </c>
    </row>
    <row r="893">
      <c r="A893" s="110" t="s">
        <v>784</v>
      </c>
      <c r="B893" s="110" t="s">
        <v>832</v>
      </c>
      <c r="C893" s="110" t="s">
        <v>786</v>
      </c>
      <c r="D893" s="110" t="s">
        <v>787</v>
      </c>
      <c r="E893" s="110" t="s">
        <v>788</v>
      </c>
      <c r="F893" s="110" t="s">
        <v>793</v>
      </c>
      <c r="G893" s="110" t="s">
        <v>790</v>
      </c>
      <c r="H893" s="114">
        <v>2019.0</v>
      </c>
      <c r="I893" s="114">
        <v>0.020347994</v>
      </c>
      <c r="J893" s="114">
        <v>0.028558</v>
      </c>
      <c r="K893" s="114">
        <v>0.01454262</v>
      </c>
    </row>
    <row r="894">
      <c r="A894" s="110" t="s">
        <v>784</v>
      </c>
      <c r="B894" s="110" t="s">
        <v>832</v>
      </c>
      <c r="C894" s="110" t="s">
        <v>786</v>
      </c>
      <c r="D894" s="110" t="s">
        <v>787</v>
      </c>
      <c r="E894" s="110" t="s">
        <v>788</v>
      </c>
      <c r="F894" s="110" t="s">
        <v>794</v>
      </c>
      <c r="G894" s="110" t="s">
        <v>790</v>
      </c>
      <c r="H894" s="114">
        <v>2019.0</v>
      </c>
      <c r="I894" s="114">
        <v>0.001363602</v>
      </c>
      <c r="J894" s="114">
        <v>0.002751</v>
      </c>
      <c r="K894" s="114">
        <v>6.0719E-4</v>
      </c>
    </row>
    <row r="895">
      <c r="A895" s="110" t="s">
        <v>784</v>
      </c>
      <c r="B895" s="110" t="s">
        <v>832</v>
      </c>
      <c r="C895" s="110" t="s">
        <v>786</v>
      </c>
      <c r="D895" s="110" t="s">
        <v>787</v>
      </c>
      <c r="E895" s="110" t="s">
        <v>788</v>
      </c>
      <c r="F895" s="110" t="s">
        <v>795</v>
      </c>
      <c r="G895" s="110" t="s">
        <v>790</v>
      </c>
      <c r="H895" s="114">
        <v>2019.0</v>
      </c>
      <c r="I895" s="114">
        <v>0.050704131</v>
      </c>
      <c r="J895" s="114">
        <v>0.063621</v>
      </c>
      <c r="K895" s="114">
        <v>0.041668877</v>
      </c>
    </row>
    <row r="896">
      <c r="A896" s="110" t="s">
        <v>784</v>
      </c>
      <c r="B896" s="110" t="s">
        <v>330</v>
      </c>
      <c r="C896" s="110" t="s">
        <v>786</v>
      </c>
      <c r="D896" s="110" t="s">
        <v>787</v>
      </c>
      <c r="E896" s="110" t="s">
        <v>788</v>
      </c>
      <c r="F896" s="110" t="s">
        <v>789</v>
      </c>
      <c r="G896" s="110" t="s">
        <v>790</v>
      </c>
      <c r="H896" s="114">
        <v>2019.0</v>
      </c>
      <c r="I896" s="114">
        <v>0.055127063</v>
      </c>
      <c r="J896" s="114">
        <v>0.06463</v>
      </c>
      <c r="K896" s="114">
        <v>0.045723405</v>
      </c>
    </row>
    <row r="897">
      <c r="A897" s="110" t="s">
        <v>784</v>
      </c>
      <c r="B897" s="110" t="s">
        <v>330</v>
      </c>
      <c r="C897" s="110" t="s">
        <v>786</v>
      </c>
      <c r="D897" s="110" t="s">
        <v>787</v>
      </c>
      <c r="E897" s="110" t="s">
        <v>788</v>
      </c>
      <c r="F897" s="110" t="s">
        <v>791</v>
      </c>
      <c r="G897" s="110" t="s">
        <v>790</v>
      </c>
      <c r="H897" s="114">
        <v>2019.0</v>
      </c>
      <c r="I897" s="114">
        <v>0.041507031</v>
      </c>
      <c r="J897" s="114">
        <v>0.052485</v>
      </c>
      <c r="K897" s="114">
        <v>0.030806007</v>
      </c>
    </row>
    <row r="898">
      <c r="A898" s="110" t="s">
        <v>784</v>
      </c>
      <c r="B898" s="110" t="s">
        <v>330</v>
      </c>
      <c r="C898" s="110" t="s">
        <v>786</v>
      </c>
      <c r="D898" s="110" t="s">
        <v>787</v>
      </c>
      <c r="E898" s="110" t="s">
        <v>788</v>
      </c>
      <c r="F898" s="110" t="s">
        <v>792</v>
      </c>
      <c r="G898" s="110" t="s">
        <v>790</v>
      </c>
      <c r="H898" s="114">
        <v>2019.0</v>
      </c>
      <c r="I898" s="114">
        <v>0.013241811</v>
      </c>
      <c r="J898" s="114">
        <v>0.016603</v>
      </c>
      <c r="K898" s="114">
        <v>0.010611934</v>
      </c>
    </row>
    <row r="899">
      <c r="A899" s="110" t="s">
        <v>784</v>
      </c>
      <c r="B899" s="110" t="s">
        <v>330</v>
      </c>
      <c r="C899" s="110" t="s">
        <v>786</v>
      </c>
      <c r="D899" s="110" t="s">
        <v>787</v>
      </c>
      <c r="E899" s="110" t="s">
        <v>788</v>
      </c>
      <c r="F899" s="110" t="s">
        <v>793</v>
      </c>
      <c r="G899" s="110" t="s">
        <v>790</v>
      </c>
      <c r="H899" s="114">
        <v>2019.0</v>
      </c>
      <c r="I899" s="114">
        <v>0.041720859</v>
      </c>
      <c r="J899" s="114">
        <v>0.053363</v>
      </c>
      <c r="K899" s="114">
        <v>0.032183912</v>
      </c>
    </row>
    <row r="900">
      <c r="A900" s="110" t="s">
        <v>784</v>
      </c>
      <c r="B900" s="110" t="s">
        <v>330</v>
      </c>
      <c r="C900" s="110" t="s">
        <v>786</v>
      </c>
      <c r="D900" s="110" t="s">
        <v>787</v>
      </c>
      <c r="E900" s="110" t="s">
        <v>788</v>
      </c>
      <c r="F900" s="110" t="s">
        <v>794</v>
      </c>
      <c r="G900" s="110" t="s">
        <v>790</v>
      </c>
      <c r="H900" s="114">
        <v>2019.0</v>
      </c>
      <c r="I900" s="114">
        <v>0.003702802</v>
      </c>
      <c r="J900" s="114">
        <v>0.007132</v>
      </c>
      <c r="K900" s="114">
        <v>0.001759926</v>
      </c>
    </row>
    <row r="901">
      <c r="A901" s="110" t="s">
        <v>784</v>
      </c>
      <c r="B901" s="110" t="s">
        <v>330</v>
      </c>
      <c r="C901" s="110" t="s">
        <v>786</v>
      </c>
      <c r="D901" s="110" t="s">
        <v>787</v>
      </c>
      <c r="E901" s="110" t="s">
        <v>788</v>
      </c>
      <c r="F901" s="110" t="s">
        <v>795</v>
      </c>
      <c r="G901" s="110" t="s">
        <v>790</v>
      </c>
      <c r="H901" s="114">
        <v>2019.0</v>
      </c>
      <c r="I901" s="114">
        <v>0.252464596</v>
      </c>
      <c r="J901" s="114">
        <v>0.315339</v>
      </c>
      <c r="K901" s="114">
        <v>0.204378514</v>
      </c>
    </row>
    <row r="902">
      <c r="A902" s="110" t="s">
        <v>784</v>
      </c>
      <c r="B902" s="110" t="s">
        <v>334</v>
      </c>
      <c r="C902" s="110" t="s">
        <v>786</v>
      </c>
      <c r="D902" s="110" t="s">
        <v>787</v>
      </c>
      <c r="E902" s="110" t="s">
        <v>788</v>
      </c>
      <c r="F902" s="110" t="s">
        <v>789</v>
      </c>
      <c r="G902" s="110" t="s">
        <v>790</v>
      </c>
      <c r="H902" s="114">
        <v>2019.0</v>
      </c>
      <c r="I902" s="114">
        <v>0.019101443</v>
      </c>
      <c r="J902" s="114">
        <v>0.02242</v>
      </c>
      <c r="K902" s="114">
        <v>0.015954845</v>
      </c>
    </row>
    <row r="903">
      <c r="A903" s="110" t="s">
        <v>784</v>
      </c>
      <c r="B903" s="110" t="s">
        <v>334</v>
      </c>
      <c r="C903" s="110" t="s">
        <v>786</v>
      </c>
      <c r="D903" s="110" t="s">
        <v>787</v>
      </c>
      <c r="E903" s="110" t="s">
        <v>788</v>
      </c>
      <c r="F903" s="110" t="s">
        <v>791</v>
      </c>
      <c r="G903" s="110" t="s">
        <v>790</v>
      </c>
      <c r="H903" s="114">
        <v>2019.0</v>
      </c>
      <c r="I903" s="114">
        <v>0.038724096</v>
      </c>
      <c r="J903" s="114">
        <v>0.048321</v>
      </c>
      <c r="K903" s="114">
        <v>0.029164361</v>
      </c>
    </row>
    <row r="904">
      <c r="A904" s="110" t="s">
        <v>784</v>
      </c>
      <c r="B904" s="110" t="s">
        <v>334</v>
      </c>
      <c r="C904" s="110" t="s">
        <v>786</v>
      </c>
      <c r="D904" s="110" t="s">
        <v>787</v>
      </c>
      <c r="E904" s="110" t="s">
        <v>788</v>
      </c>
      <c r="F904" s="110" t="s">
        <v>792</v>
      </c>
      <c r="G904" s="110" t="s">
        <v>790</v>
      </c>
      <c r="H904" s="114">
        <v>2019.0</v>
      </c>
      <c r="I904" s="114">
        <v>0.00140104</v>
      </c>
      <c r="J904" s="114">
        <v>0.001824</v>
      </c>
      <c r="K904" s="114">
        <v>0.001063976</v>
      </c>
    </row>
    <row r="905">
      <c r="A905" s="110" t="s">
        <v>784</v>
      </c>
      <c r="B905" s="110" t="s">
        <v>334</v>
      </c>
      <c r="C905" s="110" t="s">
        <v>786</v>
      </c>
      <c r="D905" s="110" t="s">
        <v>787</v>
      </c>
      <c r="E905" s="110" t="s">
        <v>788</v>
      </c>
      <c r="F905" s="110" t="s">
        <v>793</v>
      </c>
      <c r="G905" s="110" t="s">
        <v>790</v>
      </c>
      <c r="H905" s="114">
        <v>2019.0</v>
      </c>
      <c r="I905" s="114">
        <v>0.01883725</v>
      </c>
      <c r="J905" s="114">
        <v>0.026415</v>
      </c>
      <c r="K905" s="114">
        <v>0.013577964</v>
      </c>
    </row>
    <row r="906">
      <c r="A906" s="110" t="s">
        <v>784</v>
      </c>
      <c r="B906" s="110" t="s">
        <v>334</v>
      </c>
      <c r="C906" s="110" t="s">
        <v>786</v>
      </c>
      <c r="D906" s="110" t="s">
        <v>787</v>
      </c>
      <c r="E906" s="110" t="s">
        <v>788</v>
      </c>
      <c r="F906" s="110" t="s">
        <v>794</v>
      </c>
      <c r="G906" s="110" t="s">
        <v>790</v>
      </c>
      <c r="H906" s="114">
        <v>2019.0</v>
      </c>
      <c r="I906" s="114">
        <v>4.17182E-4</v>
      </c>
      <c r="J906" s="114">
        <v>0.001045</v>
      </c>
      <c r="K906" s="114">
        <v>1.80377E-4</v>
      </c>
    </row>
    <row r="907">
      <c r="A907" s="110" t="s">
        <v>784</v>
      </c>
      <c r="B907" s="110" t="s">
        <v>334</v>
      </c>
      <c r="C907" s="110" t="s">
        <v>786</v>
      </c>
      <c r="D907" s="110" t="s">
        <v>787</v>
      </c>
      <c r="E907" s="110" t="s">
        <v>788</v>
      </c>
      <c r="F907" s="110" t="s">
        <v>795</v>
      </c>
      <c r="G907" s="110" t="s">
        <v>790</v>
      </c>
      <c r="H907" s="114">
        <v>2019.0</v>
      </c>
      <c r="I907" s="114">
        <v>0.0207327</v>
      </c>
      <c r="J907" s="114">
        <v>0.025264</v>
      </c>
      <c r="K907" s="114">
        <v>0.017234076</v>
      </c>
    </row>
    <row r="908">
      <c r="A908" s="110" t="s">
        <v>784</v>
      </c>
      <c r="B908" s="110" t="s">
        <v>447</v>
      </c>
      <c r="C908" s="110" t="s">
        <v>786</v>
      </c>
      <c r="D908" s="110" t="s">
        <v>787</v>
      </c>
      <c r="E908" s="110" t="s">
        <v>788</v>
      </c>
      <c r="F908" s="110" t="s">
        <v>789</v>
      </c>
      <c r="G908" s="110" t="s">
        <v>790</v>
      </c>
      <c r="H908" s="114">
        <v>2019.0</v>
      </c>
      <c r="I908" s="114">
        <v>0.016502521</v>
      </c>
      <c r="J908" s="114">
        <v>0.020971</v>
      </c>
      <c r="K908" s="114">
        <v>0.012712452</v>
      </c>
    </row>
    <row r="909">
      <c r="A909" s="110" t="s">
        <v>784</v>
      </c>
      <c r="B909" s="110" t="s">
        <v>447</v>
      </c>
      <c r="C909" s="110" t="s">
        <v>786</v>
      </c>
      <c r="D909" s="110" t="s">
        <v>787</v>
      </c>
      <c r="E909" s="110" t="s">
        <v>788</v>
      </c>
      <c r="F909" s="110" t="s">
        <v>791</v>
      </c>
      <c r="G909" s="110" t="s">
        <v>790</v>
      </c>
      <c r="H909" s="114">
        <v>2019.0</v>
      </c>
      <c r="I909" s="114">
        <v>0.00535877</v>
      </c>
      <c r="J909" s="114">
        <v>0.00754</v>
      </c>
      <c r="K909" s="114">
        <v>0.003724601</v>
      </c>
    </row>
    <row r="910">
      <c r="A910" s="110" t="s">
        <v>784</v>
      </c>
      <c r="B910" s="110" t="s">
        <v>447</v>
      </c>
      <c r="C910" s="110" t="s">
        <v>786</v>
      </c>
      <c r="D910" s="110" t="s">
        <v>787</v>
      </c>
      <c r="E910" s="110" t="s">
        <v>788</v>
      </c>
      <c r="F910" s="110" t="s">
        <v>792</v>
      </c>
      <c r="G910" s="110" t="s">
        <v>790</v>
      </c>
      <c r="H910" s="114">
        <v>2019.0</v>
      </c>
      <c r="I910" s="114">
        <v>0.001514839</v>
      </c>
      <c r="J910" s="114">
        <v>0.002056</v>
      </c>
      <c r="K910" s="114">
        <v>0.001112328</v>
      </c>
    </row>
    <row r="911">
      <c r="A911" s="110" t="s">
        <v>784</v>
      </c>
      <c r="B911" s="110" t="s">
        <v>447</v>
      </c>
      <c r="C911" s="110" t="s">
        <v>786</v>
      </c>
      <c r="D911" s="110" t="s">
        <v>787</v>
      </c>
      <c r="E911" s="110" t="s">
        <v>788</v>
      </c>
      <c r="F911" s="110" t="s">
        <v>793</v>
      </c>
      <c r="G911" s="110" t="s">
        <v>790</v>
      </c>
      <c r="H911" s="114">
        <v>2019.0</v>
      </c>
      <c r="I911" s="114">
        <v>0.013278716</v>
      </c>
      <c r="J911" s="114">
        <v>0.019467</v>
      </c>
      <c r="K911" s="114">
        <v>0.008724767</v>
      </c>
    </row>
    <row r="912">
      <c r="A912" s="110" t="s">
        <v>784</v>
      </c>
      <c r="B912" s="110" t="s">
        <v>447</v>
      </c>
      <c r="C912" s="110" t="s">
        <v>786</v>
      </c>
      <c r="D912" s="110" t="s">
        <v>787</v>
      </c>
      <c r="E912" s="110" t="s">
        <v>788</v>
      </c>
      <c r="F912" s="110" t="s">
        <v>794</v>
      </c>
      <c r="G912" s="110" t="s">
        <v>790</v>
      </c>
      <c r="H912" s="114">
        <v>2019.0</v>
      </c>
      <c r="I912" s="114">
        <v>3.55891E-4</v>
      </c>
      <c r="J912" s="114">
        <v>8.01E-4</v>
      </c>
      <c r="K912" s="114">
        <v>1.52762E-4</v>
      </c>
    </row>
    <row r="913">
      <c r="A913" s="110" t="s">
        <v>784</v>
      </c>
      <c r="B913" s="110" t="s">
        <v>447</v>
      </c>
      <c r="C913" s="110" t="s">
        <v>786</v>
      </c>
      <c r="D913" s="110" t="s">
        <v>787</v>
      </c>
      <c r="E913" s="110" t="s">
        <v>788</v>
      </c>
      <c r="F913" s="110" t="s">
        <v>795</v>
      </c>
      <c r="G913" s="110" t="s">
        <v>790</v>
      </c>
      <c r="H913" s="114">
        <v>2019.0</v>
      </c>
      <c r="I913" s="114">
        <v>0.042910386</v>
      </c>
      <c r="J913" s="114">
        <v>0.080306</v>
      </c>
      <c r="K913" s="114">
        <v>0.020752849</v>
      </c>
    </row>
    <row r="914">
      <c r="A914" s="110" t="s">
        <v>784</v>
      </c>
      <c r="B914" s="110" t="s">
        <v>476</v>
      </c>
      <c r="C914" s="110" t="s">
        <v>786</v>
      </c>
      <c r="D914" s="110" t="s">
        <v>787</v>
      </c>
      <c r="E914" s="110" t="s">
        <v>788</v>
      </c>
      <c r="F914" s="110" t="s">
        <v>789</v>
      </c>
      <c r="G914" s="110" t="s">
        <v>790</v>
      </c>
      <c r="H914" s="114">
        <v>2019.0</v>
      </c>
      <c r="I914" s="114">
        <v>0.046963424</v>
      </c>
      <c r="J914" s="114">
        <v>0.054642</v>
      </c>
      <c r="K914" s="114">
        <v>0.039449999</v>
      </c>
    </row>
    <row r="915">
      <c r="A915" s="110" t="s">
        <v>784</v>
      </c>
      <c r="B915" s="110" t="s">
        <v>476</v>
      </c>
      <c r="C915" s="110" t="s">
        <v>786</v>
      </c>
      <c r="D915" s="110" t="s">
        <v>787</v>
      </c>
      <c r="E915" s="110" t="s">
        <v>788</v>
      </c>
      <c r="F915" s="110" t="s">
        <v>791</v>
      </c>
      <c r="G915" s="110" t="s">
        <v>790</v>
      </c>
      <c r="H915" s="114">
        <v>2019.0</v>
      </c>
      <c r="I915" s="114">
        <v>0.032785271</v>
      </c>
      <c r="J915" s="114">
        <v>0.043527</v>
      </c>
      <c r="K915" s="114">
        <v>0.022719649</v>
      </c>
    </row>
    <row r="916">
      <c r="A916" s="110" t="s">
        <v>784</v>
      </c>
      <c r="B916" s="110" t="s">
        <v>476</v>
      </c>
      <c r="C916" s="110" t="s">
        <v>786</v>
      </c>
      <c r="D916" s="110" t="s">
        <v>787</v>
      </c>
      <c r="E916" s="110" t="s">
        <v>788</v>
      </c>
      <c r="F916" s="110" t="s">
        <v>792</v>
      </c>
      <c r="G916" s="110" t="s">
        <v>790</v>
      </c>
      <c r="H916" s="114">
        <v>2019.0</v>
      </c>
      <c r="I916" s="114">
        <v>0.008756658</v>
      </c>
      <c r="J916" s="114">
        <v>0.010764</v>
      </c>
      <c r="K916" s="114">
        <v>0.007090506</v>
      </c>
    </row>
    <row r="917">
      <c r="A917" s="110" t="s">
        <v>784</v>
      </c>
      <c r="B917" s="110" t="s">
        <v>476</v>
      </c>
      <c r="C917" s="110" t="s">
        <v>786</v>
      </c>
      <c r="D917" s="110" t="s">
        <v>787</v>
      </c>
      <c r="E917" s="110" t="s">
        <v>788</v>
      </c>
      <c r="F917" s="110" t="s">
        <v>793</v>
      </c>
      <c r="G917" s="110" t="s">
        <v>790</v>
      </c>
      <c r="H917" s="114">
        <v>2019.0</v>
      </c>
      <c r="I917" s="114">
        <v>0.029803012</v>
      </c>
      <c r="J917" s="114">
        <v>0.038709</v>
      </c>
      <c r="K917" s="114">
        <v>0.022986932</v>
      </c>
    </row>
    <row r="918">
      <c r="A918" s="110" t="s">
        <v>784</v>
      </c>
      <c r="B918" s="110" t="s">
        <v>476</v>
      </c>
      <c r="C918" s="110" t="s">
        <v>786</v>
      </c>
      <c r="D918" s="110" t="s">
        <v>787</v>
      </c>
      <c r="E918" s="110" t="s">
        <v>788</v>
      </c>
      <c r="F918" s="110" t="s">
        <v>794</v>
      </c>
      <c r="G918" s="110" t="s">
        <v>790</v>
      </c>
      <c r="H918" s="114">
        <v>2019.0</v>
      </c>
      <c r="I918" s="114">
        <v>0.001129143</v>
      </c>
      <c r="J918" s="114">
        <v>0.002382</v>
      </c>
      <c r="K918" s="114">
        <v>5.10976E-4</v>
      </c>
    </row>
    <row r="919">
      <c r="A919" s="110" t="s">
        <v>784</v>
      </c>
      <c r="B919" s="110" t="s">
        <v>476</v>
      </c>
      <c r="C919" s="110" t="s">
        <v>786</v>
      </c>
      <c r="D919" s="110" t="s">
        <v>787</v>
      </c>
      <c r="E919" s="110" t="s">
        <v>788</v>
      </c>
      <c r="F919" s="110" t="s">
        <v>795</v>
      </c>
      <c r="G919" s="110" t="s">
        <v>790</v>
      </c>
      <c r="H919" s="114">
        <v>2019.0</v>
      </c>
      <c r="I919" s="114">
        <v>0.136405436</v>
      </c>
      <c r="J919" s="114">
        <v>0.157311</v>
      </c>
      <c r="K919" s="114">
        <v>0.118137286</v>
      </c>
    </row>
    <row r="920">
      <c r="A920" s="110" t="s">
        <v>784</v>
      </c>
      <c r="B920" s="110" t="s">
        <v>388</v>
      </c>
      <c r="C920" s="110" t="s">
        <v>786</v>
      </c>
      <c r="D920" s="110" t="s">
        <v>787</v>
      </c>
      <c r="E920" s="110" t="s">
        <v>788</v>
      </c>
      <c r="F920" s="110" t="s">
        <v>789</v>
      </c>
      <c r="G920" s="110" t="s">
        <v>790</v>
      </c>
      <c r="H920" s="114">
        <v>2019.0</v>
      </c>
      <c r="I920" s="114">
        <v>0.02274468</v>
      </c>
      <c r="J920" s="114">
        <v>0.02674</v>
      </c>
      <c r="K920" s="114">
        <v>0.019090444</v>
      </c>
    </row>
    <row r="921">
      <c r="A921" s="110" t="s">
        <v>784</v>
      </c>
      <c r="B921" s="110" t="s">
        <v>388</v>
      </c>
      <c r="C921" s="110" t="s">
        <v>786</v>
      </c>
      <c r="D921" s="110" t="s">
        <v>787</v>
      </c>
      <c r="E921" s="110" t="s">
        <v>788</v>
      </c>
      <c r="F921" s="110" t="s">
        <v>791</v>
      </c>
      <c r="G921" s="110" t="s">
        <v>790</v>
      </c>
      <c r="H921" s="114">
        <v>2019.0</v>
      </c>
      <c r="I921" s="114">
        <v>0.034065784</v>
      </c>
      <c r="J921" s="114">
        <v>0.044011</v>
      </c>
      <c r="K921" s="114">
        <v>0.025169718</v>
      </c>
    </row>
    <row r="922">
      <c r="A922" s="110" t="s">
        <v>784</v>
      </c>
      <c r="B922" s="110" t="s">
        <v>388</v>
      </c>
      <c r="C922" s="110" t="s">
        <v>786</v>
      </c>
      <c r="D922" s="110" t="s">
        <v>787</v>
      </c>
      <c r="E922" s="110" t="s">
        <v>788</v>
      </c>
      <c r="F922" s="110" t="s">
        <v>792</v>
      </c>
      <c r="G922" s="110" t="s">
        <v>790</v>
      </c>
      <c r="H922" s="114">
        <v>2019.0</v>
      </c>
      <c r="I922" s="114">
        <v>0.015372538</v>
      </c>
      <c r="J922" s="114">
        <v>0.019214</v>
      </c>
      <c r="K922" s="114">
        <v>0.012214848</v>
      </c>
    </row>
    <row r="923">
      <c r="A923" s="110" t="s">
        <v>784</v>
      </c>
      <c r="B923" s="110" t="s">
        <v>388</v>
      </c>
      <c r="C923" s="110" t="s">
        <v>786</v>
      </c>
      <c r="D923" s="110" t="s">
        <v>787</v>
      </c>
      <c r="E923" s="110" t="s">
        <v>788</v>
      </c>
      <c r="F923" s="110" t="s">
        <v>793</v>
      </c>
      <c r="G923" s="110" t="s">
        <v>790</v>
      </c>
      <c r="H923" s="114">
        <v>2019.0</v>
      </c>
      <c r="I923" s="114">
        <v>0.02310082</v>
      </c>
      <c r="J923" s="114">
        <v>0.029962</v>
      </c>
      <c r="K923" s="114">
        <v>0.017504539</v>
      </c>
    </row>
    <row r="924">
      <c r="A924" s="110" t="s">
        <v>784</v>
      </c>
      <c r="B924" s="110" t="s">
        <v>388</v>
      </c>
      <c r="C924" s="110" t="s">
        <v>786</v>
      </c>
      <c r="D924" s="110" t="s">
        <v>787</v>
      </c>
      <c r="E924" s="110" t="s">
        <v>788</v>
      </c>
      <c r="F924" s="110" t="s">
        <v>794</v>
      </c>
      <c r="G924" s="110" t="s">
        <v>790</v>
      </c>
      <c r="H924" s="114">
        <v>2019.0</v>
      </c>
      <c r="I924" s="114">
        <v>4.8445E-4</v>
      </c>
      <c r="J924" s="114">
        <v>0.001138</v>
      </c>
      <c r="K924" s="114">
        <v>2.09545E-4</v>
      </c>
    </row>
    <row r="925">
      <c r="A925" s="110" t="s">
        <v>784</v>
      </c>
      <c r="B925" s="110" t="s">
        <v>388</v>
      </c>
      <c r="C925" s="110" t="s">
        <v>786</v>
      </c>
      <c r="D925" s="110" t="s">
        <v>787</v>
      </c>
      <c r="E925" s="110" t="s">
        <v>788</v>
      </c>
      <c r="F925" s="110" t="s">
        <v>795</v>
      </c>
      <c r="G925" s="110" t="s">
        <v>790</v>
      </c>
      <c r="H925" s="114">
        <v>2019.0</v>
      </c>
      <c r="I925" s="114">
        <v>0.128612652</v>
      </c>
      <c r="J925" s="114">
        <v>0.150449</v>
      </c>
      <c r="K925" s="114">
        <v>0.110446241</v>
      </c>
    </row>
    <row r="926">
      <c r="A926" s="110" t="s">
        <v>784</v>
      </c>
      <c r="B926" s="110" t="s">
        <v>368</v>
      </c>
      <c r="C926" s="110" t="s">
        <v>786</v>
      </c>
      <c r="D926" s="110" t="s">
        <v>787</v>
      </c>
      <c r="E926" s="110" t="s">
        <v>788</v>
      </c>
      <c r="F926" s="110" t="s">
        <v>789</v>
      </c>
      <c r="G926" s="110" t="s">
        <v>790</v>
      </c>
      <c r="H926" s="114">
        <v>2019.0</v>
      </c>
      <c r="I926" s="114">
        <v>0.026973043</v>
      </c>
      <c r="J926" s="114">
        <v>0.03149</v>
      </c>
      <c r="K926" s="114">
        <v>0.022708345</v>
      </c>
    </row>
    <row r="927">
      <c r="A927" s="110" t="s">
        <v>784</v>
      </c>
      <c r="B927" s="110" t="s">
        <v>368</v>
      </c>
      <c r="C927" s="110" t="s">
        <v>786</v>
      </c>
      <c r="D927" s="110" t="s">
        <v>787</v>
      </c>
      <c r="E927" s="110" t="s">
        <v>788</v>
      </c>
      <c r="F927" s="110" t="s">
        <v>791</v>
      </c>
      <c r="G927" s="110" t="s">
        <v>790</v>
      </c>
      <c r="H927" s="114">
        <v>2019.0</v>
      </c>
      <c r="I927" s="114">
        <v>0.06151719</v>
      </c>
      <c r="J927" s="114">
        <v>0.07026</v>
      </c>
      <c r="K927" s="114">
        <v>0.053552534</v>
      </c>
    </row>
    <row r="928">
      <c r="A928" s="110" t="s">
        <v>784</v>
      </c>
      <c r="B928" s="110" t="s">
        <v>368</v>
      </c>
      <c r="C928" s="110" t="s">
        <v>786</v>
      </c>
      <c r="D928" s="110" t="s">
        <v>787</v>
      </c>
      <c r="E928" s="110" t="s">
        <v>788</v>
      </c>
      <c r="F928" s="110" t="s">
        <v>792</v>
      </c>
      <c r="G928" s="110" t="s">
        <v>790</v>
      </c>
      <c r="H928" s="114">
        <v>2019.0</v>
      </c>
      <c r="I928" s="114">
        <v>0.00754694</v>
      </c>
      <c r="J928" s="114">
        <v>0.009335</v>
      </c>
      <c r="K928" s="114">
        <v>0.006163271</v>
      </c>
    </row>
    <row r="929">
      <c r="A929" s="110" t="s">
        <v>784</v>
      </c>
      <c r="B929" s="110" t="s">
        <v>368</v>
      </c>
      <c r="C929" s="110" t="s">
        <v>786</v>
      </c>
      <c r="D929" s="110" t="s">
        <v>787</v>
      </c>
      <c r="E929" s="110" t="s">
        <v>788</v>
      </c>
      <c r="F929" s="110" t="s">
        <v>793</v>
      </c>
      <c r="G929" s="110" t="s">
        <v>790</v>
      </c>
      <c r="H929" s="114">
        <v>2019.0</v>
      </c>
      <c r="I929" s="114">
        <v>0.039324003</v>
      </c>
      <c r="J929" s="114">
        <v>0.050279</v>
      </c>
      <c r="K929" s="114">
        <v>0.030757108</v>
      </c>
    </row>
    <row r="930">
      <c r="A930" s="110" t="s">
        <v>784</v>
      </c>
      <c r="B930" s="110" t="s">
        <v>368</v>
      </c>
      <c r="C930" s="110" t="s">
        <v>786</v>
      </c>
      <c r="D930" s="110" t="s">
        <v>787</v>
      </c>
      <c r="E930" s="110" t="s">
        <v>788</v>
      </c>
      <c r="F930" s="110" t="s">
        <v>794</v>
      </c>
      <c r="G930" s="110" t="s">
        <v>790</v>
      </c>
      <c r="H930" s="114">
        <v>2019.0</v>
      </c>
      <c r="I930" s="114">
        <v>7.26475E-4</v>
      </c>
      <c r="J930" s="114">
        <v>0.001863</v>
      </c>
      <c r="K930" s="114">
        <v>3.30326E-4</v>
      </c>
    </row>
    <row r="931">
      <c r="A931" s="110" t="s">
        <v>784</v>
      </c>
      <c r="B931" s="110" t="s">
        <v>368</v>
      </c>
      <c r="C931" s="110" t="s">
        <v>786</v>
      </c>
      <c r="D931" s="110" t="s">
        <v>787</v>
      </c>
      <c r="E931" s="110" t="s">
        <v>788</v>
      </c>
      <c r="F931" s="110" t="s">
        <v>795</v>
      </c>
      <c r="G931" s="110" t="s">
        <v>790</v>
      </c>
      <c r="H931" s="114">
        <v>2019.0</v>
      </c>
      <c r="I931" s="114">
        <v>0.014684512</v>
      </c>
      <c r="J931" s="114">
        <v>0.016216</v>
      </c>
      <c r="K931" s="114">
        <v>0.012534352</v>
      </c>
    </row>
    <row r="932">
      <c r="A932" s="110" t="s">
        <v>784</v>
      </c>
      <c r="B932" s="110" t="s">
        <v>833</v>
      </c>
      <c r="C932" s="110" t="s">
        <v>786</v>
      </c>
      <c r="D932" s="110" t="s">
        <v>787</v>
      </c>
      <c r="E932" s="110" t="s">
        <v>788</v>
      </c>
      <c r="F932" s="110" t="s">
        <v>789</v>
      </c>
      <c r="G932" s="110" t="s">
        <v>790</v>
      </c>
      <c r="H932" s="114">
        <v>2019.0</v>
      </c>
      <c r="I932" s="114">
        <v>0.01641787</v>
      </c>
      <c r="J932" s="114">
        <v>0.019167</v>
      </c>
      <c r="K932" s="114">
        <v>0.013742227</v>
      </c>
    </row>
    <row r="933">
      <c r="A933" s="110" t="s">
        <v>784</v>
      </c>
      <c r="B933" s="110" t="s">
        <v>833</v>
      </c>
      <c r="C933" s="110" t="s">
        <v>786</v>
      </c>
      <c r="D933" s="110" t="s">
        <v>787</v>
      </c>
      <c r="E933" s="110" t="s">
        <v>788</v>
      </c>
      <c r="F933" s="110" t="s">
        <v>791</v>
      </c>
      <c r="G933" s="110" t="s">
        <v>790</v>
      </c>
      <c r="H933" s="114">
        <v>2019.0</v>
      </c>
      <c r="I933" s="114">
        <v>0.025505947</v>
      </c>
      <c r="J933" s="114">
        <v>0.033132</v>
      </c>
      <c r="K933" s="114">
        <v>0.017386904</v>
      </c>
    </row>
    <row r="934">
      <c r="A934" s="110" t="s">
        <v>784</v>
      </c>
      <c r="B934" s="110" t="s">
        <v>833</v>
      </c>
      <c r="C934" s="110" t="s">
        <v>786</v>
      </c>
      <c r="D934" s="110" t="s">
        <v>787</v>
      </c>
      <c r="E934" s="110" t="s">
        <v>788</v>
      </c>
      <c r="F934" s="110" t="s">
        <v>792</v>
      </c>
      <c r="G934" s="110" t="s">
        <v>790</v>
      </c>
      <c r="H934" s="114">
        <v>2019.0</v>
      </c>
      <c r="I934" s="114">
        <v>0.00329674</v>
      </c>
      <c r="J934" s="114">
        <v>0.004588</v>
      </c>
      <c r="K934" s="114">
        <v>0.002385815</v>
      </c>
    </row>
    <row r="935">
      <c r="A935" s="110" t="s">
        <v>784</v>
      </c>
      <c r="B935" s="110" t="s">
        <v>833</v>
      </c>
      <c r="C935" s="110" t="s">
        <v>786</v>
      </c>
      <c r="D935" s="110" t="s">
        <v>787</v>
      </c>
      <c r="E935" s="110" t="s">
        <v>788</v>
      </c>
      <c r="F935" s="110" t="s">
        <v>793</v>
      </c>
      <c r="G935" s="110" t="s">
        <v>790</v>
      </c>
      <c r="H935" s="114">
        <v>2019.0</v>
      </c>
      <c r="I935" s="114">
        <v>0.028405801</v>
      </c>
      <c r="J935" s="114">
        <v>0.037619</v>
      </c>
      <c r="K935" s="114">
        <v>0.022088696</v>
      </c>
    </row>
    <row r="936">
      <c r="A936" s="110" t="s">
        <v>784</v>
      </c>
      <c r="B936" s="110" t="s">
        <v>833</v>
      </c>
      <c r="C936" s="110" t="s">
        <v>786</v>
      </c>
      <c r="D936" s="110" t="s">
        <v>787</v>
      </c>
      <c r="E936" s="110" t="s">
        <v>788</v>
      </c>
      <c r="F936" s="110" t="s">
        <v>794</v>
      </c>
      <c r="G936" s="110" t="s">
        <v>790</v>
      </c>
      <c r="H936" s="114">
        <v>2019.0</v>
      </c>
      <c r="I936" s="114">
        <v>0.001427183</v>
      </c>
      <c r="J936" s="114">
        <v>0.002942</v>
      </c>
      <c r="K936" s="114">
        <v>6.39717E-4</v>
      </c>
    </row>
    <row r="937">
      <c r="A937" s="110" t="s">
        <v>784</v>
      </c>
      <c r="B937" s="110" t="s">
        <v>833</v>
      </c>
      <c r="C937" s="110" t="s">
        <v>786</v>
      </c>
      <c r="D937" s="110" t="s">
        <v>787</v>
      </c>
      <c r="E937" s="110" t="s">
        <v>788</v>
      </c>
      <c r="F937" s="110" t="s">
        <v>795</v>
      </c>
      <c r="G937" s="110" t="s">
        <v>790</v>
      </c>
      <c r="H937" s="114">
        <v>2019.0</v>
      </c>
      <c r="I937" s="114">
        <v>0.055538961</v>
      </c>
      <c r="J937" s="114">
        <v>0.085353</v>
      </c>
      <c r="K937" s="114">
        <v>0.035243417</v>
      </c>
    </row>
    <row r="938">
      <c r="A938" s="110" t="s">
        <v>784</v>
      </c>
      <c r="B938" s="110" t="s">
        <v>366</v>
      </c>
      <c r="C938" s="110" t="s">
        <v>786</v>
      </c>
      <c r="D938" s="110" t="s">
        <v>787</v>
      </c>
      <c r="E938" s="110" t="s">
        <v>788</v>
      </c>
      <c r="F938" s="110" t="s">
        <v>789</v>
      </c>
      <c r="G938" s="110" t="s">
        <v>790</v>
      </c>
      <c r="H938" s="114">
        <v>2019.0</v>
      </c>
      <c r="I938" s="114">
        <v>0.01706948</v>
      </c>
      <c r="J938" s="114">
        <v>0.020234</v>
      </c>
      <c r="K938" s="114">
        <v>0.014098053</v>
      </c>
    </row>
    <row r="939">
      <c r="A939" s="110" t="s">
        <v>784</v>
      </c>
      <c r="B939" s="110" t="s">
        <v>366</v>
      </c>
      <c r="C939" s="110" t="s">
        <v>786</v>
      </c>
      <c r="D939" s="110" t="s">
        <v>787</v>
      </c>
      <c r="E939" s="110" t="s">
        <v>788</v>
      </c>
      <c r="F939" s="110" t="s">
        <v>791</v>
      </c>
      <c r="G939" s="110" t="s">
        <v>790</v>
      </c>
      <c r="H939" s="114">
        <v>2019.0</v>
      </c>
      <c r="I939" s="114">
        <v>0.031171348</v>
      </c>
      <c r="J939" s="114">
        <v>0.040993</v>
      </c>
      <c r="K939" s="114">
        <v>0.022537878</v>
      </c>
    </row>
    <row r="940">
      <c r="A940" s="110" t="s">
        <v>784</v>
      </c>
      <c r="B940" s="110" t="s">
        <v>366</v>
      </c>
      <c r="C940" s="110" t="s">
        <v>786</v>
      </c>
      <c r="D940" s="110" t="s">
        <v>787</v>
      </c>
      <c r="E940" s="110" t="s">
        <v>788</v>
      </c>
      <c r="F940" s="110" t="s">
        <v>792</v>
      </c>
      <c r="G940" s="110" t="s">
        <v>790</v>
      </c>
      <c r="H940" s="114">
        <v>2019.0</v>
      </c>
      <c r="I940" s="114">
        <v>0.00609477</v>
      </c>
      <c r="J940" s="114">
        <v>0.007595</v>
      </c>
      <c r="K940" s="114">
        <v>0.004682094</v>
      </c>
    </row>
    <row r="941">
      <c r="A941" s="110" t="s">
        <v>784</v>
      </c>
      <c r="B941" s="110" t="s">
        <v>366</v>
      </c>
      <c r="C941" s="110" t="s">
        <v>786</v>
      </c>
      <c r="D941" s="110" t="s">
        <v>787</v>
      </c>
      <c r="E941" s="110" t="s">
        <v>788</v>
      </c>
      <c r="F941" s="110" t="s">
        <v>793</v>
      </c>
      <c r="G941" s="110" t="s">
        <v>790</v>
      </c>
      <c r="H941" s="114">
        <v>2019.0</v>
      </c>
      <c r="I941" s="114">
        <v>0.029763119</v>
      </c>
      <c r="J941" s="114">
        <v>0.043983</v>
      </c>
      <c r="K941" s="114">
        <v>0.021101634</v>
      </c>
    </row>
    <row r="942">
      <c r="A942" s="110" t="s">
        <v>784</v>
      </c>
      <c r="B942" s="110" t="s">
        <v>366</v>
      </c>
      <c r="C942" s="110" t="s">
        <v>786</v>
      </c>
      <c r="D942" s="110" t="s">
        <v>787</v>
      </c>
      <c r="E942" s="110" t="s">
        <v>788</v>
      </c>
      <c r="F942" s="110" t="s">
        <v>794</v>
      </c>
      <c r="G942" s="110" t="s">
        <v>790</v>
      </c>
      <c r="H942" s="114">
        <v>2019.0</v>
      </c>
      <c r="I942" s="114">
        <v>0.002382935</v>
      </c>
      <c r="J942" s="114">
        <v>0.004529</v>
      </c>
      <c r="K942" s="114">
        <v>0.001165443</v>
      </c>
    </row>
    <row r="943">
      <c r="A943" s="110" t="s">
        <v>784</v>
      </c>
      <c r="B943" s="110" t="s">
        <v>366</v>
      </c>
      <c r="C943" s="110" t="s">
        <v>786</v>
      </c>
      <c r="D943" s="110" t="s">
        <v>787</v>
      </c>
      <c r="E943" s="110" t="s">
        <v>788</v>
      </c>
      <c r="F943" s="110" t="s">
        <v>795</v>
      </c>
      <c r="G943" s="110" t="s">
        <v>790</v>
      </c>
      <c r="H943" s="114">
        <v>2019.0</v>
      </c>
      <c r="I943" s="114">
        <v>0.060480758</v>
      </c>
      <c r="J943" s="114">
        <v>0.077418</v>
      </c>
      <c r="K943" s="114">
        <v>0.048381607</v>
      </c>
    </row>
    <row r="944">
      <c r="A944" s="110" t="s">
        <v>784</v>
      </c>
      <c r="B944" s="110" t="s">
        <v>834</v>
      </c>
      <c r="C944" s="110" t="s">
        <v>786</v>
      </c>
      <c r="D944" s="110" t="s">
        <v>787</v>
      </c>
      <c r="E944" s="110" t="s">
        <v>788</v>
      </c>
      <c r="F944" s="110" t="s">
        <v>789</v>
      </c>
      <c r="G944" s="110" t="s">
        <v>790</v>
      </c>
      <c r="H944" s="114">
        <v>2019.0</v>
      </c>
      <c r="I944" s="114">
        <v>0.122202601</v>
      </c>
      <c r="J944" s="114">
        <v>0.136635</v>
      </c>
      <c r="K944" s="114">
        <v>0.107953955</v>
      </c>
    </row>
    <row r="945">
      <c r="A945" s="110" t="s">
        <v>784</v>
      </c>
      <c r="B945" s="110" t="s">
        <v>834</v>
      </c>
      <c r="C945" s="110" t="s">
        <v>786</v>
      </c>
      <c r="D945" s="110" t="s">
        <v>787</v>
      </c>
      <c r="E945" s="110" t="s">
        <v>788</v>
      </c>
      <c r="F945" s="110" t="s">
        <v>791</v>
      </c>
      <c r="G945" s="110" t="s">
        <v>790</v>
      </c>
      <c r="H945" s="114">
        <v>2019.0</v>
      </c>
      <c r="I945" s="114">
        <v>0.019260249</v>
      </c>
      <c r="J945" s="114">
        <v>0.038284</v>
      </c>
      <c r="K945" s="114">
        <v>0.006929352</v>
      </c>
    </row>
    <row r="946">
      <c r="A946" s="110" t="s">
        <v>784</v>
      </c>
      <c r="B946" s="110" t="s">
        <v>834</v>
      </c>
      <c r="C946" s="110" t="s">
        <v>786</v>
      </c>
      <c r="D946" s="110" t="s">
        <v>787</v>
      </c>
      <c r="E946" s="110" t="s">
        <v>788</v>
      </c>
      <c r="F946" s="110" t="s">
        <v>792</v>
      </c>
      <c r="G946" s="110" t="s">
        <v>790</v>
      </c>
      <c r="H946" s="114">
        <v>2019.0</v>
      </c>
      <c r="I946" s="114">
        <v>0.010235331</v>
      </c>
      <c r="J946" s="114">
        <v>0.012055</v>
      </c>
      <c r="K946" s="114">
        <v>0.008629181</v>
      </c>
    </row>
    <row r="947">
      <c r="A947" s="110" t="s">
        <v>784</v>
      </c>
      <c r="B947" s="110" t="s">
        <v>834</v>
      </c>
      <c r="C947" s="110" t="s">
        <v>786</v>
      </c>
      <c r="D947" s="110" t="s">
        <v>787</v>
      </c>
      <c r="E947" s="110" t="s">
        <v>788</v>
      </c>
      <c r="F947" s="110" t="s">
        <v>793</v>
      </c>
      <c r="G947" s="110" t="s">
        <v>790</v>
      </c>
      <c r="H947" s="114">
        <v>2019.0</v>
      </c>
      <c r="I947" s="114">
        <v>0.113993055</v>
      </c>
      <c r="J947" s="114">
        <v>0.141195</v>
      </c>
      <c r="K947" s="114">
        <v>0.089991084</v>
      </c>
    </row>
    <row r="948">
      <c r="A948" s="110" t="s">
        <v>784</v>
      </c>
      <c r="B948" s="110" t="s">
        <v>834</v>
      </c>
      <c r="C948" s="110" t="s">
        <v>786</v>
      </c>
      <c r="D948" s="110" t="s">
        <v>787</v>
      </c>
      <c r="E948" s="110" t="s">
        <v>788</v>
      </c>
      <c r="F948" s="110" t="s">
        <v>794</v>
      </c>
      <c r="G948" s="110" t="s">
        <v>790</v>
      </c>
      <c r="H948" s="114">
        <v>2019.0</v>
      </c>
      <c r="I948" s="114">
        <v>0.011109813</v>
      </c>
      <c r="J948" s="114">
        <v>0.020837</v>
      </c>
      <c r="K948" s="114">
        <v>0.005664447</v>
      </c>
    </row>
    <row r="949">
      <c r="A949" s="110" t="s">
        <v>784</v>
      </c>
      <c r="B949" s="110" t="s">
        <v>834</v>
      </c>
      <c r="C949" s="110" t="s">
        <v>786</v>
      </c>
      <c r="D949" s="110" t="s">
        <v>787</v>
      </c>
      <c r="E949" s="110" t="s">
        <v>788</v>
      </c>
      <c r="F949" s="110" t="s">
        <v>795</v>
      </c>
      <c r="G949" s="110" t="s">
        <v>790</v>
      </c>
      <c r="H949" s="114">
        <v>2019.0</v>
      </c>
      <c r="I949" s="114">
        <v>0.009728123</v>
      </c>
      <c r="J949" s="114">
        <v>0.015691</v>
      </c>
      <c r="K949" s="114">
        <v>0.006568765</v>
      </c>
    </row>
    <row r="950">
      <c r="A950" s="110" t="s">
        <v>784</v>
      </c>
      <c r="B950" s="110" t="s">
        <v>435</v>
      </c>
      <c r="C950" s="110" t="s">
        <v>786</v>
      </c>
      <c r="D950" s="110" t="s">
        <v>787</v>
      </c>
      <c r="E950" s="110" t="s">
        <v>788</v>
      </c>
      <c r="F950" s="110" t="s">
        <v>789</v>
      </c>
      <c r="G950" s="110" t="s">
        <v>790</v>
      </c>
      <c r="H950" s="114">
        <v>2019.0</v>
      </c>
      <c r="I950" s="114">
        <v>0.036717241</v>
      </c>
      <c r="J950" s="114">
        <v>0.043157</v>
      </c>
      <c r="K950" s="114">
        <v>0.030286964</v>
      </c>
    </row>
    <row r="951">
      <c r="A951" s="110" t="s">
        <v>784</v>
      </c>
      <c r="B951" s="110" t="s">
        <v>435</v>
      </c>
      <c r="C951" s="110" t="s">
        <v>786</v>
      </c>
      <c r="D951" s="110" t="s">
        <v>787</v>
      </c>
      <c r="E951" s="110" t="s">
        <v>788</v>
      </c>
      <c r="F951" s="110" t="s">
        <v>791</v>
      </c>
      <c r="G951" s="110" t="s">
        <v>790</v>
      </c>
      <c r="H951" s="114">
        <v>2019.0</v>
      </c>
      <c r="I951" s="114">
        <v>0.052264562</v>
      </c>
      <c r="J951" s="114">
        <v>0.06481</v>
      </c>
      <c r="K951" s="114">
        <v>0.039568919</v>
      </c>
    </row>
    <row r="952">
      <c r="A952" s="110" t="s">
        <v>784</v>
      </c>
      <c r="B952" s="110" t="s">
        <v>435</v>
      </c>
      <c r="C952" s="110" t="s">
        <v>786</v>
      </c>
      <c r="D952" s="110" t="s">
        <v>787</v>
      </c>
      <c r="E952" s="110" t="s">
        <v>788</v>
      </c>
      <c r="F952" s="110" t="s">
        <v>792</v>
      </c>
      <c r="G952" s="110" t="s">
        <v>790</v>
      </c>
      <c r="H952" s="114">
        <v>2019.0</v>
      </c>
      <c r="I952" s="114">
        <v>0.00216261</v>
      </c>
      <c r="J952" s="114">
        <v>0.002682</v>
      </c>
      <c r="K952" s="114">
        <v>0.001704445</v>
      </c>
    </row>
    <row r="953">
      <c r="A953" s="110" t="s">
        <v>784</v>
      </c>
      <c r="B953" s="110" t="s">
        <v>435</v>
      </c>
      <c r="C953" s="110" t="s">
        <v>786</v>
      </c>
      <c r="D953" s="110" t="s">
        <v>787</v>
      </c>
      <c r="E953" s="110" t="s">
        <v>788</v>
      </c>
      <c r="F953" s="110" t="s">
        <v>793</v>
      </c>
      <c r="G953" s="110" t="s">
        <v>790</v>
      </c>
      <c r="H953" s="114">
        <v>2019.0</v>
      </c>
      <c r="I953" s="114">
        <v>0.021684577</v>
      </c>
      <c r="J953" s="114">
        <v>0.033268</v>
      </c>
      <c r="K953" s="114">
        <v>0.013332807</v>
      </c>
    </row>
    <row r="954">
      <c r="A954" s="110" t="s">
        <v>784</v>
      </c>
      <c r="B954" s="110" t="s">
        <v>435</v>
      </c>
      <c r="C954" s="110" t="s">
        <v>786</v>
      </c>
      <c r="D954" s="110" t="s">
        <v>787</v>
      </c>
      <c r="E954" s="110" t="s">
        <v>788</v>
      </c>
      <c r="F954" s="110" t="s">
        <v>794</v>
      </c>
      <c r="G954" s="110" t="s">
        <v>790</v>
      </c>
      <c r="H954" s="114">
        <v>2019.0</v>
      </c>
      <c r="I954" s="114">
        <v>6.3377E-4</v>
      </c>
      <c r="J954" s="114">
        <v>0.001341</v>
      </c>
      <c r="K954" s="114">
        <v>2.81304E-4</v>
      </c>
    </row>
    <row r="955">
      <c r="A955" s="110" t="s">
        <v>784</v>
      </c>
      <c r="B955" s="110" t="s">
        <v>435</v>
      </c>
      <c r="C955" s="110" t="s">
        <v>786</v>
      </c>
      <c r="D955" s="110" t="s">
        <v>787</v>
      </c>
      <c r="E955" s="110" t="s">
        <v>788</v>
      </c>
      <c r="F955" s="110" t="s">
        <v>795</v>
      </c>
      <c r="G955" s="110" t="s">
        <v>790</v>
      </c>
      <c r="H955" s="114">
        <v>2019.0</v>
      </c>
      <c r="I955" s="114">
        <v>0.042175506</v>
      </c>
      <c r="J955" s="114">
        <v>0.051483</v>
      </c>
      <c r="K955" s="114">
        <v>0.034635446</v>
      </c>
    </row>
    <row r="956">
      <c r="A956" s="110" t="s">
        <v>784</v>
      </c>
      <c r="B956" s="110" t="s">
        <v>835</v>
      </c>
      <c r="C956" s="110" t="s">
        <v>786</v>
      </c>
      <c r="D956" s="110" t="s">
        <v>787</v>
      </c>
      <c r="E956" s="110" t="s">
        <v>788</v>
      </c>
      <c r="F956" s="110" t="s">
        <v>789</v>
      </c>
      <c r="G956" s="110" t="s">
        <v>790</v>
      </c>
      <c r="H956" s="114">
        <v>2019.0</v>
      </c>
      <c r="I956" s="114">
        <v>0.154924011</v>
      </c>
      <c r="J956" s="114">
        <v>0.174325</v>
      </c>
      <c r="K956" s="114">
        <v>0.137207252</v>
      </c>
    </row>
    <row r="957">
      <c r="A957" s="110" t="s">
        <v>784</v>
      </c>
      <c r="B957" s="110" t="s">
        <v>835</v>
      </c>
      <c r="C957" s="110" t="s">
        <v>786</v>
      </c>
      <c r="D957" s="110" t="s">
        <v>787</v>
      </c>
      <c r="E957" s="110" t="s">
        <v>788</v>
      </c>
      <c r="F957" s="110" t="s">
        <v>791</v>
      </c>
      <c r="G957" s="110" t="s">
        <v>790</v>
      </c>
      <c r="H957" s="114">
        <v>2019.0</v>
      </c>
      <c r="I957" s="114">
        <v>0.019446132</v>
      </c>
      <c r="J957" s="114">
        <v>0.03638</v>
      </c>
      <c r="K957" s="114">
        <v>0.006159391</v>
      </c>
    </row>
    <row r="958">
      <c r="A958" s="110" t="s">
        <v>784</v>
      </c>
      <c r="B958" s="110" t="s">
        <v>835</v>
      </c>
      <c r="C958" s="110" t="s">
        <v>786</v>
      </c>
      <c r="D958" s="110" t="s">
        <v>787</v>
      </c>
      <c r="E958" s="110" t="s">
        <v>788</v>
      </c>
      <c r="F958" s="110" t="s">
        <v>792</v>
      </c>
      <c r="G958" s="110" t="s">
        <v>790</v>
      </c>
      <c r="H958" s="114">
        <v>2019.0</v>
      </c>
      <c r="I958" s="114">
        <v>0.007790267</v>
      </c>
      <c r="J958" s="114">
        <v>0.010225</v>
      </c>
      <c r="K958" s="114">
        <v>0.005923117</v>
      </c>
    </row>
    <row r="959">
      <c r="A959" s="110" t="s">
        <v>784</v>
      </c>
      <c r="B959" s="110" t="s">
        <v>835</v>
      </c>
      <c r="C959" s="110" t="s">
        <v>786</v>
      </c>
      <c r="D959" s="110" t="s">
        <v>787</v>
      </c>
      <c r="E959" s="110" t="s">
        <v>788</v>
      </c>
      <c r="F959" s="110" t="s">
        <v>793</v>
      </c>
      <c r="G959" s="110" t="s">
        <v>790</v>
      </c>
      <c r="H959" s="114">
        <v>2019.0</v>
      </c>
      <c r="I959" s="114">
        <v>0.131253475</v>
      </c>
      <c r="J959" s="114">
        <v>0.157786</v>
      </c>
      <c r="K959" s="114">
        <v>0.107387817</v>
      </c>
    </row>
    <row r="960">
      <c r="A960" s="110" t="s">
        <v>784</v>
      </c>
      <c r="B960" s="110" t="s">
        <v>835</v>
      </c>
      <c r="C960" s="110" t="s">
        <v>786</v>
      </c>
      <c r="D960" s="110" t="s">
        <v>787</v>
      </c>
      <c r="E960" s="110" t="s">
        <v>788</v>
      </c>
      <c r="F960" s="110" t="s">
        <v>794</v>
      </c>
      <c r="G960" s="110" t="s">
        <v>790</v>
      </c>
      <c r="H960" s="114">
        <v>2019.0</v>
      </c>
      <c r="I960" s="114">
        <v>0.016846346</v>
      </c>
      <c r="J960" s="114">
        <v>0.02996</v>
      </c>
      <c r="K960" s="114">
        <v>0.008491087</v>
      </c>
    </row>
    <row r="961">
      <c r="A961" s="110" t="s">
        <v>784</v>
      </c>
      <c r="B961" s="110" t="s">
        <v>835</v>
      </c>
      <c r="C961" s="110" t="s">
        <v>786</v>
      </c>
      <c r="D961" s="110" t="s">
        <v>787</v>
      </c>
      <c r="E961" s="110" t="s">
        <v>788</v>
      </c>
      <c r="F961" s="110" t="s">
        <v>795</v>
      </c>
      <c r="G961" s="110" t="s">
        <v>790</v>
      </c>
      <c r="H961" s="114">
        <v>2019.0</v>
      </c>
      <c r="I961" s="114">
        <v>0.021337983</v>
      </c>
      <c r="J961" s="114">
        <v>0.053899</v>
      </c>
      <c r="K961" s="114">
        <v>0.012376153</v>
      </c>
    </row>
    <row r="962">
      <c r="A962" s="110" t="s">
        <v>784</v>
      </c>
      <c r="B962" s="110" t="s">
        <v>836</v>
      </c>
      <c r="C962" s="110" t="s">
        <v>786</v>
      </c>
      <c r="D962" s="110" t="s">
        <v>787</v>
      </c>
      <c r="E962" s="110" t="s">
        <v>788</v>
      </c>
      <c r="F962" s="110" t="s">
        <v>789</v>
      </c>
      <c r="G962" s="110" t="s">
        <v>790</v>
      </c>
      <c r="H962" s="114">
        <v>2019.0</v>
      </c>
      <c r="I962" s="114">
        <v>0.046178972</v>
      </c>
      <c r="J962" s="114">
        <v>0.053264</v>
      </c>
      <c r="K962" s="114">
        <v>0.038591335</v>
      </c>
    </row>
    <row r="963">
      <c r="A963" s="110" t="s">
        <v>784</v>
      </c>
      <c r="B963" s="110" t="s">
        <v>836</v>
      </c>
      <c r="C963" s="110" t="s">
        <v>786</v>
      </c>
      <c r="D963" s="110" t="s">
        <v>787</v>
      </c>
      <c r="E963" s="110" t="s">
        <v>788</v>
      </c>
      <c r="F963" s="110" t="s">
        <v>791</v>
      </c>
      <c r="G963" s="110" t="s">
        <v>790</v>
      </c>
      <c r="H963" s="114">
        <v>2019.0</v>
      </c>
      <c r="I963" s="114">
        <v>0.047932786</v>
      </c>
      <c r="J963" s="114">
        <v>0.076315</v>
      </c>
      <c r="K963" s="114">
        <v>0.028815424</v>
      </c>
    </row>
    <row r="964">
      <c r="A964" s="110" t="s">
        <v>784</v>
      </c>
      <c r="B964" s="110" t="s">
        <v>836</v>
      </c>
      <c r="C964" s="110" t="s">
        <v>786</v>
      </c>
      <c r="D964" s="110" t="s">
        <v>787</v>
      </c>
      <c r="E964" s="110" t="s">
        <v>788</v>
      </c>
      <c r="F964" s="110" t="s">
        <v>792</v>
      </c>
      <c r="G964" s="110" t="s">
        <v>790</v>
      </c>
      <c r="H964" s="114">
        <v>2019.0</v>
      </c>
      <c r="I964" s="114">
        <v>0.007159565</v>
      </c>
      <c r="J964" s="114">
        <v>0.010478</v>
      </c>
      <c r="K964" s="114">
        <v>0.005060129</v>
      </c>
    </row>
    <row r="965">
      <c r="A965" s="110" t="s">
        <v>784</v>
      </c>
      <c r="B965" s="110" t="s">
        <v>836</v>
      </c>
      <c r="C965" s="110" t="s">
        <v>786</v>
      </c>
      <c r="D965" s="110" t="s">
        <v>787</v>
      </c>
      <c r="E965" s="110" t="s">
        <v>788</v>
      </c>
      <c r="F965" s="110" t="s">
        <v>793</v>
      </c>
      <c r="G965" s="110" t="s">
        <v>790</v>
      </c>
      <c r="H965" s="114">
        <v>2019.0</v>
      </c>
      <c r="I965" s="114">
        <v>0.08223011</v>
      </c>
      <c r="J965" s="114">
        <v>0.102813</v>
      </c>
      <c r="K965" s="114">
        <v>0.065002417</v>
      </c>
    </row>
    <row r="966">
      <c r="A966" s="110" t="s">
        <v>784</v>
      </c>
      <c r="B966" s="110" t="s">
        <v>836</v>
      </c>
      <c r="C966" s="110" t="s">
        <v>786</v>
      </c>
      <c r="D966" s="110" t="s">
        <v>787</v>
      </c>
      <c r="E966" s="110" t="s">
        <v>788</v>
      </c>
      <c r="F966" s="110" t="s">
        <v>794</v>
      </c>
      <c r="G966" s="110" t="s">
        <v>790</v>
      </c>
      <c r="H966" s="114">
        <v>2019.0</v>
      </c>
      <c r="I966" s="114">
        <v>0.014123596</v>
      </c>
      <c r="J966" s="114">
        <v>0.023459</v>
      </c>
      <c r="K966" s="114">
        <v>0.007678574</v>
      </c>
    </row>
    <row r="967">
      <c r="A967" s="110" t="s">
        <v>784</v>
      </c>
      <c r="B967" s="110" t="s">
        <v>836</v>
      </c>
      <c r="C967" s="110" t="s">
        <v>786</v>
      </c>
      <c r="D967" s="110" t="s">
        <v>787</v>
      </c>
      <c r="E967" s="110" t="s">
        <v>788</v>
      </c>
      <c r="F967" s="110" t="s">
        <v>795</v>
      </c>
      <c r="G967" s="110" t="s">
        <v>790</v>
      </c>
      <c r="H967" s="114">
        <v>2019.0</v>
      </c>
      <c r="I967" s="114">
        <v>0.063420708</v>
      </c>
      <c r="J967" s="114">
        <v>0.143843</v>
      </c>
      <c r="K967" s="114">
        <v>0.018937154</v>
      </c>
    </row>
    <row r="968">
      <c r="A968" s="110" t="s">
        <v>784</v>
      </c>
      <c r="B968" s="110" t="s">
        <v>429</v>
      </c>
      <c r="C968" s="110" t="s">
        <v>786</v>
      </c>
      <c r="D968" s="110" t="s">
        <v>787</v>
      </c>
      <c r="E968" s="110" t="s">
        <v>788</v>
      </c>
      <c r="F968" s="110" t="s">
        <v>789</v>
      </c>
      <c r="G968" s="110" t="s">
        <v>790</v>
      </c>
      <c r="H968" s="114">
        <v>2019.0</v>
      </c>
      <c r="I968" s="114">
        <v>0.106986565</v>
      </c>
      <c r="J968" s="114">
        <v>0.121049</v>
      </c>
      <c r="K968" s="114">
        <v>0.093180653</v>
      </c>
    </row>
    <row r="969">
      <c r="A969" s="110" t="s">
        <v>784</v>
      </c>
      <c r="B969" s="110" t="s">
        <v>429</v>
      </c>
      <c r="C969" s="110" t="s">
        <v>786</v>
      </c>
      <c r="D969" s="110" t="s">
        <v>787</v>
      </c>
      <c r="E969" s="110" t="s">
        <v>788</v>
      </c>
      <c r="F969" s="110" t="s">
        <v>791</v>
      </c>
      <c r="G969" s="110" t="s">
        <v>790</v>
      </c>
      <c r="H969" s="114">
        <v>2019.0</v>
      </c>
      <c r="I969" s="114">
        <v>0.049595301</v>
      </c>
      <c r="J969" s="114">
        <v>0.060109</v>
      </c>
      <c r="K969" s="114">
        <v>0.039719701</v>
      </c>
    </row>
    <row r="970">
      <c r="A970" s="110" t="s">
        <v>784</v>
      </c>
      <c r="B970" s="110" t="s">
        <v>429</v>
      </c>
      <c r="C970" s="110" t="s">
        <v>786</v>
      </c>
      <c r="D970" s="110" t="s">
        <v>787</v>
      </c>
      <c r="E970" s="110" t="s">
        <v>788</v>
      </c>
      <c r="F970" s="110" t="s">
        <v>792</v>
      </c>
      <c r="G970" s="110" t="s">
        <v>790</v>
      </c>
      <c r="H970" s="114">
        <v>2019.0</v>
      </c>
      <c r="I970" s="114">
        <v>0.00455851</v>
      </c>
      <c r="J970" s="114">
        <v>0.005725</v>
      </c>
      <c r="K970" s="114">
        <v>0.003589134</v>
      </c>
    </row>
    <row r="971">
      <c r="A971" s="110" t="s">
        <v>784</v>
      </c>
      <c r="B971" s="110" t="s">
        <v>429</v>
      </c>
      <c r="C971" s="110" t="s">
        <v>786</v>
      </c>
      <c r="D971" s="110" t="s">
        <v>787</v>
      </c>
      <c r="E971" s="110" t="s">
        <v>788</v>
      </c>
      <c r="F971" s="110" t="s">
        <v>793</v>
      </c>
      <c r="G971" s="110" t="s">
        <v>790</v>
      </c>
      <c r="H971" s="114">
        <v>2019.0</v>
      </c>
      <c r="I971" s="114">
        <v>0.083773001</v>
      </c>
      <c r="J971" s="114">
        <v>0.106314</v>
      </c>
      <c r="K971" s="114">
        <v>0.064035036</v>
      </c>
    </row>
    <row r="972">
      <c r="A972" s="110" t="s">
        <v>784</v>
      </c>
      <c r="B972" s="110" t="s">
        <v>429</v>
      </c>
      <c r="C972" s="110" t="s">
        <v>786</v>
      </c>
      <c r="D972" s="110" t="s">
        <v>787</v>
      </c>
      <c r="E972" s="110" t="s">
        <v>788</v>
      </c>
      <c r="F972" s="110" t="s">
        <v>794</v>
      </c>
      <c r="G972" s="110" t="s">
        <v>790</v>
      </c>
      <c r="H972" s="114">
        <v>2019.0</v>
      </c>
      <c r="I972" s="114">
        <v>0.001837512</v>
      </c>
      <c r="J972" s="114">
        <v>0.004463</v>
      </c>
      <c r="K972" s="114">
        <v>7.80783E-4</v>
      </c>
    </row>
    <row r="973">
      <c r="A973" s="110" t="s">
        <v>784</v>
      </c>
      <c r="B973" s="110" t="s">
        <v>429</v>
      </c>
      <c r="C973" s="110" t="s">
        <v>786</v>
      </c>
      <c r="D973" s="110" t="s">
        <v>787</v>
      </c>
      <c r="E973" s="110" t="s">
        <v>788</v>
      </c>
      <c r="F973" s="110" t="s">
        <v>795</v>
      </c>
      <c r="G973" s="110" t="s">
        <v>790</v>
      </c>
      <c r="H973" s="114">
        <v>2019.0</v>
      </c>
      <c r="I973" s="114">
        <v>0.011312872</v>
      </c>
      <c r="J973" s="114">
        <v>0.013026</v>
      </c>
      <c r="K973" s="114">
        <v>0.009744508</v>
      </c>
    </row>
    <row r="974">
      <c r="A974" s="110" t="s">
        <v>784</v>
      </c>
      <c r="B974" s="110" t="s">
        <v>420</v>
      </c>
      <c r="C974" s="110" t="s">
        <v>786</v>
      </c>
      <c r="D974" s="110" t="s">
        <v>787</v>
      </c>
      <c r="E974" s="110" t="s">
        <v>788</v>
      </c>
      <c r="F974" s="110" t="s">
        <v>789</v>
      </c>
      <c r="G974" s="110" t="s">
        <v>790</v>
      </c>
      <c r="H974" s="114">
        <v>2019.0</v>
      </c>
      <c r="I974" s="114">
        <v>0.009621945</v>
      </c>
      <c r="J974" s="114">
        <v>0.012738</v>
      </c>
      <c r="K974" s="114">
        <v>0.006868097</v>
      </c>
    </row>
    <row r="975">
      <c r="A975" s="110" t="s">
        <v>784</v>
      </c>
      <c r="B975" s="110" t="s">
        <v>420</v>
      </c>
      <c r="C975" s="110" t="s">
        <v>786</v>
      </c>
      <c r="D975" s="110" t="s">
        <v>787</v>
      </c>
      <c r="E975" s="110" t="s">
        <v>788</v>
      </c>
      <c r="F975" s="110" t="s">
        <v>791</v>
      </c>
      <c r="G975" s="110" t="s">
        <v>790</v>
      </c>
      <c r="H975" s="114">
        <v>2019.0</v>
      </c>
      <c r="I975" s="114">
        <v>0.002826635</v>
      </c>
      <c r="J975" s="114">
        <v>0.003918</v>
      </c>
      <c r="K975" s="114">
        <v>0.002037757</v>
      </c>
    </row>
    <row r="976">
      <c r="A976" s="110" t="s">
        <v>784</v>
      </c>
      <c r="B976" s="110" t="s">
        <v>420</v>
      </c>
      <c r="C976" s="110" t="s">
        <v>786</v>
      </c>
      <c r="D976" s="110" t="s">
        <v>787</v>
      </c>
      <c r="E976" s="110" t="s">
        <v>788</v>
      </c>
      <c r="F976" s="110" t="s">
        <v>792</v>
      </c>
      <c r="G976" s="110" t="s">
        <v>790</v>
      </c>
      <c r="H976" s="114">
        <v>2019.0</v>
      </c>
      <c r="I976" s="114">
        <v>9.64841E-4</v>
      </c>
      <c r="J976" s="114">
        <v>0.001322</v>
      </c>
      <c r="K976" s="114">
        <v>6.73386E-4</v>
      </c>
    </row>
    <row r="977">
      <c r="A977" s="110" t="s">
        <v>784</v>
      </c>
      <c r="B977" s="110" t="s">
        <v>420</v>
      </c>
      <c r="C977" s="110" t="s">
        <v>786</v>
      </c>
      <c r="D977" s="110" t="s">
        <v>787</v>
      </c>
      <c r="E977" s="110" t="s">
        <v>788</v>
      </c>
      <c r="F977" s="110" t="s">
        <v>793</v>
      </c>
      <c r="G977" s="110" t="s">
        <v>790</v>
      </c>
      <c r="H977" s="114">
        <v>2019.0</v>
      </c>
      <c r="I977" s="114">
        <v>0.010519475</v>
      </c>
      <c r="J977" s="114">
        <v>0.014452</v>
      </c>
      <c r="K977" s="114">
        <v>0.007928627</v>
      </c>
    </row>
    <row r="978">
      <c r="A978" s="110" t="s">
        <v>784</v>
      </c>
      <c r="B978" s="110" t="s">
        <v>420</v>
      </c>
      <c r="C978" s="110" t="s">
        <v>786</v>
      </c>
      <c r="D978" s="110" t="s">
        <v>787</v>
      </c>
      <c r="E978" s="110" t="s">
        <v>788</v>
      </c>
      <c r="F978" s="110" t="s">
        <v>794</v>
      </c>
      <c r="G978" s="110" t="s">
        <v>790</v>
      </c>
      <c r="H978" s="114">
        <v>2019.0</v>
      </c>
      <c r="I978" s="114">
        <v>5.86142E-4</v>
      </c>
      <c r="J978" s="114">
        <v>0.001196</v>
      </c>
      <c r="K978" s="114">
        <v>2.57884E-4</v>
      </c>
    </row>
    <row r="979">
      <c r="A979" s="110" t="s">
        <v>784</v>
      </c>
      <c r="B979" s="110" t="s">
        <v>420</v>
      </c>
      <c r="C979" s="110" t="s">
        <v>786</v>
      </c>
      <c r="D979" s="110" t="s">
        <v>787</v>
      </c>
      <c r="E979" s="110" t="s">
        <v>788</v>
      </c>
      <c r="F979" s="110" t="s">
        <v>795</v>
      </c>
      <c r="G979" s="110" t="s">
        <v>790</v>
      </c>
      <c r="H979" s="114">
        <v>2019.0</v>
      </c>
      <c r="I979" s="114">
        <v>0.006757304</v>
      </c>
      <c r="J979" s="114">
        <v>0.008667</v>
      </c>
      <c r="K979" s="114">
        <v>0.005344666</v>
      </c>
    </row>
    <row r="980">
      <c r="A980" s="110" t="s">
        <v>784</v>
      </c>
      <c r="B980" s="110" t="s">
        <v>421</v>
      </c>
      <c r="C980" s="110" t="s">
        <v>786</v>
      </c>
      <c r="D980" s="110" t="s">
        <v>787</v>
      </c>
      <c r="E980" s="110" t="s">
        <v>788</v>
      </c>
      <c r="F980" s="110" t="s">
        <v>789</v>
      </c>
      <c r="G980" s="110" t="s">
        <v>790</v>
      </c>
      <c r="H980" s="114">
        <v>2019.0</v>
      </c>
      <c r="I980" s="114">
        <v>0.009051186</v>
      </c>
      <c r="J980" s="114">
        <v>0.011526</v>
      </c>
      <c r="K980" s="114">
        <v>0.006749198</v>
      </c>
    </row>
    <row r="981">
      <c r="A981" s="110" t="s">
        <v>784</v>
      </c>
      <c r="B981" s="110" t="s">
        <v>421</v>
      </c>
      <c r="C981" s="110" t="s">
        <v>786</v>
      </c>
      <c r="D981" s="110" t="s">
        <v>787</v>
      </c>
      <c r="E981" s="110" t="s">
        <v>788</v>
      </c>
      <c r="F981" s="110" t="s">
        <v>791</v>
      </c>
      <c r="G981" s="110" t="s">
        <v>790</v>
      </c>
      <c r="H981" s="114">
        <v>2019.0</v>
      </c>
      <c r="I981" s="114">
        <v>0.014660936</v>
      </c>
      <c r="J981" s="114">
        <v>0.020711</v>
      </c>
      <c r="K981" s="114">
        <v>0.01009926</v>
      </c>
    </row>
    <row r="982">
      <c r="A982" s="110" t="s">
        <v>784</v>
      </c>
      <c r="B982" s="110" t="s">
        <v>421</v>
      </c>
      <c r="C982" s="110" t="s">
        <v>786</v>
      </c>
      <c r="D982" s="110" t="s">
        <v>787</v>
      </c>
      <c r="E982" s="110" t="s">
        <v>788</v>
      </c>
      <c r="F982" s="110" t="s">
        <v>792</v>
      </c>
      <c r="G982" s="110" t="s">
        <v>790</v>
      </c>
      <c r="H982" s="114">
        <v>2019.0</v>
      </c>
      <c r="I982" s="114">
        <v>0.006185386</v>
      </c>
      <c r="J982" s="114">
        <v>0.008331</v>
      </c>
      <c r="K982" s="114">
        <v>0.004523456</v>
      </c>
    </row>
    <row r="983">
      <c r="A983" s="110" t="s">
        <v>784</v>
      </c>
      <c r="B983" s="110" t="s">
        <v>421</v>
      </c>
      <c r="C983" s="110" t="s">
        <v>786</v>
      </c>
      <c r="D983" s="110" t="s">
        <v>787</v>
      </c>
      <c r="E983" s="110" t="s">
        <v>788</v>
      </c>
      <c r="F983" s="110" t="s">
        <v>793</v>
      </c>
      <c r="G983" s="110" t="s">
        <v>790</v>
      </c>
      <c r="H983" s="114">
        <v>2019.0</v>
      </c>
      <c r="I983" s="114">
        <v>0.012160623</v>
      </c>
      <c r="J983" s="114">
        <v>0.017312</v>
      </c>
      <c r="K983" s="114">
        <v>0.008503196</v>
      </c>
    </row>
    <row r="984">
      <c r="A984" s="110" t="s">
        <v>784</v>
      </c>
      <c r="B984" s="110" t="s">
        <v>421</v>
      </c>
      <c r="C984" s="110" t="s">
        <v>786</v>
      </c>
      <c r="D984" s="110" t="s">
        <v>787</v>
      </c>
      <c r="E984" s="110" t="s">
        <v>788</v>
      </c>
      <c r="F984" s="110" t="s">
        <v>794</v>
      </c>
      <c r="G984" s="110" t="s">
        <v>790</v>
      </c>
      <c r="H984" s="114">
        <v>2019.0</v>
      </c>
      <c r="I984" s="114">
        <v>0.0010007</v>
      </c>
      <c r="J984" s="114">
        <v>0.00199</v>
      </c>
      <c r="K984" s="114">
        <v>4.72103E-4</v>
      </c>
    </row>
    <row r="985">
      <c r="A985" s="110" t="s">
        <v>784</v>
      </c>
      <c r="B985" s="110" t="s">
        <v>421</v>
      </c>
      <c r="C985" s="110" t="s">
        <v>786</v>
      </c>
      <c r="D985" s="110" t="s">
        <v>787</v>
      </c>
      <c r="E985" s="110" t="s">
        <v>788</v>
      </c>
      <c r="F985" s="110" t="s">
        <v>795</v>
      </c>
      <c r="G985" s="110" t="s">
        <v>790</v>
      </c>
      <c r="H985" s="114">
        <v>2019.0</v>
      </c>
      <c r="I985" s="114">
        <v>0.029158803</v>
      </c>
      <c r="J985" s="114">
        <v>0.038382</v>
      </c>
      <c r="K985" s="114">
        <v>0.021777809</v>
      </c>
    </row>
    <row r="986">
      <c r="A986" s="110" t="s">
        <v>784</v>
      </c>
      <c r="B986" s="110" t="s">
        <v>415</v>
      </c>
      <c r="C986" s="110" t="s">
        <v>786</v>
      </c>
      <c r="D986" s="110" t="s">
        <v>787</v>
      </c>
      <c r="E986" s="110" t="s">
        <v>788</v>
      </c>
      <c r="F986" s="110" t="s">
        <v>789</v>
      </c>
      <c r="G986" s="110" t="s">
        <v>790</v>
      </c>
      <c r="H986" s="114">
        <v>2019.0</v>
      </c>
      <c r="I986" s="114">
        <v>0.036646283</v>
      </c>
      <c r="J986" s="114">
        <v>0.041197</v>
      </c>
      <c r="K986" s="114">
        <v>0.032046326</v>
      </c>
    </row>
    <row r="987">
      <c r="A987" s="110" t="s">
        <v>784</v>
      </c>
      <c r="B987" s="110" t="s">
        <v>415</v>
      </c>
      <c r="C987" s="110" t="s">
        <v>786</v>
      </c>
      <c r="D987" s="110" t="s">
        <v>787</v>
      </c>
      <c r="E987" s="110" t="s">
        <v>788</v>
      </c>
      <c r="F987" s="110" t="s">
        <v>791</v>
      </c>
      <c r="G987" s="110" t="s">
        <v>790</v>
      </c>
      <c r="H987" s="114">
        <v>2019.0</v>
      </c>
      <c r="I987" s="114">
        <v>0.047116167</v>
      </c>
      <c r="J987" s="114">
        <v>0.059226</v>
      </c>
      <c r="K987" s="114">
        <v>0.035539495</v>
      </c>
    </row>
    <row r="988">
      <c r="A988" s="110" t="s">
        <v>784</v>
      </c>
      <c r="B988" s="110" t="s">
        <v>415</v>
      </c>
      <c r="C988" s="110" t="s">
        <v>786</v>
      </c>
      <c r="D988" s="110" t="s">
        <v>787</v>
      </c>
      <c r="E988" s="110" t="s">
        <v>788</v>
      </c>
      <c r="F988" s="110" t="s">
        <v>792</v>
      </c>
      <c r="G988" s="110" t="s">
        <v>790</v>
      </c>
      <c r="H988" s="114">
        <v>2019.0</v>
      </c>
      <c r="I988" s="114">
        <v>0.011540051</v>
      </c>
      <c r="J988" s="114">
        <v>0.014481</v>
      </c>
      <c r="K988" s="114">
        <v>0.009154102</v>
      </c>
    </row>
    <row r="989">
      <c r="A989" s="110" t="s">
        <v>784</v>
      </c>
      <c r="B989" s="110" t="s">
        <v>415</v>
      </c>
      <c r="C989" s="110" t="s">
        <v>786</v>
      </c>
      <c r="D989" s="110" t="s">
        <v>787</v>
      </c>
      <c r="E989" s="110" t="s">
        <v>788</v>
      </c>
      <c r="F989" s="110" t="s">
        <v>793</v>
      </c>
      <c r="G989" s="110" t="s">
        <v>790</v>
      </c>
      <c r="H989" s="114">
        <v>2019.0</v>
      </c>
      <c r="I989" s="114">
        <v>0.037130104</v>
      </c>
      <c r="J989" s="114">
        <v>0.046292</v>
      </c>
      <c r="K989" s="114">
        <v>0.030401928</v>
      </c>
    </row>
    <row r="990">
      <c r="A990" s="110" t="s">
        <v>784</v>
      </c>
      <c r="B990" s="110" t="s">
        <v>415</v>
      </c>
      <c r="C990" s="110" t="s">
        <v>786</v>
      </c>
      <c r="D990" s="110" t="s">
        <v>787</v>
      </c>
      <c r="E990" s="110" t="s">
        <v>788</v>
      </c>
      <c r="F990" s="110" t="s">
        <v>794</v>
      </c>
      <c r="G990" s="110" t="s">
        <v>790</v>
      </c>
      <c r="H990" s="114">
        <v>2019.0</v>
      </c>
      <c r="I990" s="114">
        <v>0.004957913</v>
      </c>
      <c r="J990" s="114">
        <v>0.008571</v>
      </c>
      <c r="K990" s="114">
        <v>0.002659459</v>
      </c>
    </row>
    <row r="991">
      <c r="A991" s="110" t="s">
        <v>784</v>
      </c>
      <c r="B991" s="110" t="s">
        <v>415</v>
      </c>
      <c r="C991" s="110" t="s">
        <v>786</v>
      </c>
      <c r="D991" s="110" t="s">
        <v>787</v>
      </c>
      <c r="E991" s="110" t="s">
        <v>788</v>
      </c>
      <c r="F991" s="110" t="s">
        <v>795</v>
      </c>
      <c r="G991" s="110" t="s">
        <v>790</v>
      </c>
      <c r="H991" s="114">
        <v>2019.0</v>
      </c>
      <c r="I991" s="114">
        <v>0.178767417</v>
      </c>
      <c r="J991" s="114">
        <v>0.215119</v>
      </c>
      <c r="K991" s="114">
        <v>0.145838106</v>
      </c>
    </row>
    <row r="992">
      <c r="A992" s="110" t="s">
        <v>784</v>
      </c>
      <c r="B992" s="110" t="s">
        <v>443</v>
      </c>
      <c r="C992" s="110" t="s">
        <v>786</v>
      </c>
      <c r="D992" s="110" t="s">
        <v>787</v>
      </c>
      <c r="E992" s="110" t="s">
        <v>788</v>
      </c>
      <c r="F992" s="110" t="s">
        <v>789</v>
      </c>
      <c r="G992" s="110" t="s">
        <v>790</v>
      </c>
      <c r="H992" s="114">
        <v>2019.0</v>
      </c>
      <c r="I992" s="114">
        <v>0.019558063</v>
      </c>
      <c r="J992" s="114">
        <v>0.023837</v>
      </c>
      <c r="K992" s="114">
        <v>0.015397117</v>
      </c>
    </row>
    <row r="993">
      <c r="A993" s="110" t="s">
        <v>784</v>
      </c>
      <c r="B993" s="110" t="s">
        <v>443</v>
      </c>
      <c r="C993" s="110" t="s">
        <v>786</v>
      </c>
      <c r="D993" s="110" t="s">
        <v>787</v>
      </c>
      <c r="E993" s="110" t="s">
        <v>788</v>
      </c>
      <c r="F993" s="110" t="s">
        <v>791</v>
      </c>
      <c r="G993" s="110" t="s">
        <v>790</v>
      </c>
      <c r="H993" s="114">
        <v>2019.0</v>
      </c>
      <c r="I993" s="114">
        <v>0.003585155</v>
      </c>
      <c r="J993" s="114">
        <v>0.004627</v>
      </c>
      <c r="K993" s="114">
        <v>0.002687009</v>
      </c>
    </row>
    <row r="994">
      <c r="A994" s="110" t="s">
        <v>784</v>
      </c>
      <c r="B994" s="110" t="s">
        <v>443</v>
      </c>
      <c r="C994" s="110" t="s">
        <v>786</v>
      </c>
      <c r="D994" s="110" t="s">
        <v>787</v>
      </c>
      <c r="E994" s="110" t="s">
        <v>788</v>
      </c>
      <c r="F994" s="110" t="s">
        <v>792</v>
      </c>
      <c r="G994" s="110" t="s">
        <v>790</v>
      </c>
      <c r="H994" s="114">
        <v>2019.0</v>
      </c>
      <c r="I994" s="114">
        <v>0.00105449</v>
      </c>
      <c r="J994" s="114">
        <v>0.001407</v>
      </c>
      <c r="K994" s="114">
        <v>7.79489E-4</v>
      </c>
    </row>
    <row r="995">
      <c r="A995" s="110" t="s">
        <v>784</v>
      </c>
      <c r="B995" s="110" t="s">
        <v>443</v>
      </c>
      <c r="C995" s="110" t="s">
        <v>786</v>
      </c>
      <c r="D995" s="110" t="s">
        <v>787</v>
      </c>
      <c r="E995" s="110" t="s">
        <v>788</v>
      </c>
      <c r="F995" s="110" t="s">
        <v>793</v>
      </c>
      <c r="G995" s="110" t="s">
        <v>790</v>
      </c>
      <c r="H995" s="114">
        <v>2019.0</v>
      </c>
      <c r="I995" s="114">
        <v>0.019769856</v>
      </c>
      <c r="J995" s="114">
        <v>0.025973</v>
      </c>
      <c r="K995" s="114">
        <v>0.015049413</v>
      </c>
    </row>
    <row r="996">
      <c r="A996" s="110" t="s">
        <v>784</v>
      </c>
      <c r="B996" s="110" t="s">
        <v>443</v>
      </c>
      <c r="C996" s="110" t="s">
        <v>786</v>
      </c>
      <c r="D996" s="110" t="s">
        <v>787</v>
      </c>
      <c r="E996" s="110" t="s">
        <v>788</v>
      </c>
      <c r="F996" s="110" t="s">
        <v>794</v>
      </c>
      <c r="G996" s="110" t="s">
        <v>790</v>
      </c>
      <c r="H996" s="114">
        <v>2019.0</v>
      </c>
      <c r="I996" s="114">
        <v>2.88736E-4</v>
      </c>
      <c r="J996" s="114">
        <v>7.43E-4</v>
      </c>
      <c r="K996" s="114">
        <v>1.2028E-4</v>
      </c>
    </row>
    <row r="997">
      <c r="A997" s="110" t="s">
        <v>784</v>
      </c>
      <c r="B997" s="110" t="s">
        <v>443</v>
      </c>
      <c r="C997" s="110" t="s">
        <v>786</v>
      </c>
      <c r="D997" s="110" t="s">
        <v>787</v>
      </c>
      <c r="E997" s="110" t="s">
        <v>788</v>
      </c>
      <c r="F997" s="110" t="s">
        <v>795</v>
      </c>
      <c r="G997" s="110" t="s">
        <v>790</v>
      </c>
      <c r="H997" s="114">
        <v>2019.0</v>
      </c>
      <c r="I997" s="114">
        <v>0.015253375</v>
      </c>
      <c r="J997" s="114">
        <v>0.019594</v>
      </c>
      <c r="K997" s="114">
        <v>0.011765947</v>
      </c>
    </row>
    <row r="998">
      <c r="A998" s="110" t="s">
        <v>784</v>
      </c>
      <c r="B998" s="110" t="s">
        <v>416</v>
      </c>
      <c r="C998" s="110" t="s">
        <v>786</v>
      </c>
      <c r="D998" s="110" t="s">
        <v>787</v>
      </c>
      <c r="E998" s="110" t="s">
        <v>788</v>
      </c>
      <c r="F998" s="110" t="s">
        <v>789</v>
      </c>
      <c r="G998" s="110" t="s">
        <v>790</v>
      </c>
      <c r="H998" s="114">
        <v>2019.0</v>
      </c>
      <c r="I998" s="114">
        <v>0.097046582</v>
      </c>
      <c r="J998" s="114">
        <v>0.10901</v>
      </c>
      <c r="K998" s="114">
        <v>0.085184088</v>
      </c>
    </row>
    <row r="999">
      <c r="A999" s="110" t="s">
        <v>784</v>
      </c>
      <c r="B999" s="110" t="s">
        <v>416</v>
      </c>
      <c r="C999" s="110" t="s">
        <v>786</v>
      </c>
      <c r="D999" s="110" t="s">
        <v>787</v>
      </c>
      <c r="E999" s="110" t="s">
        <v>788</v>
      </c>
      <c r="F999" s="110" t="s">
        <v>791</v>
      </c>
      <c r="G999" s="110" t="s">
        <v>790</v>
      </c>
      <c r="H999" s="114">
        <v>2019.0</v>
      </c>
      <c r="I999" s="114">
        <v>0.028839945</v>
      </c>
      <c r="J999" s="114">
        <v>0.040581</v>
      </c>
      <c r="K999" s="114">
        <v>0.01900259</v>
      </c>
    </row>
    <row r="1000">
      <c r="A1000" s="110" t="s">
        <v>784</v>
      </c>
      <c r="B1000" s="110" t="s">
        <v>416</v>
      </c>
      <c r="C1000" s="110" t="s">
        <v>786</v>
      </c>
      <c r="D1000" s="110" t="s">
        <v>787</v>
      </c>
      <c r="E1000" s="110" t="s">
        <v>788</v>
      </c>
      <c r="F1000" s="110" t="s">
        <v>792</v>
      </c>
      <c r="G1000" s="110" t="s">
        <v>790</v>
      </c>
      <c r="H1000" s="114">
        <v>2019.0</v>
      </c>
      <c r="I1000" s="114">
        <v>0.005995137</v>
      </c>
      <c r="J1000" s="114">
        <v>0.008521</v>
      </c>
      <c r="K1000" s="114">
        <v>0.004327615</v>
      </c>
    </row>
    <row r="1001">
      <c r="A1001" s="110" t="s">
        <v>784</v>
      </c>
      <c r="B1001" s="110" t="s">
        <v>416</v>
      </c>
      <c r="C1001" s="110" t="s">
        <v>786</v>
      </c>
      <c r="D1001" s="110" t="s">
        <v>787</v>
      </c>
      <c r="E1001" s="110" t="s">
        <v>788</v>
      </c>
      <c r="F1001" s="110" t="s">
        <v>793</v>
      </c>
      <c r="G1001" s="110" t="s">
        <v>790</v>
      </c>
      <c r="H1001" s="114">
        <v>2019.0</v>
      </c>
      <c r="I1001" s="114">
        <v>0.053916163</v>
      </c>
      <c r="J1001" s="114">
        <v>0.068127</v>
      </c>
      <c r="K1001" s="114">
        <v>0.041953466</v>
      </c>
    </row>
    <row r="1002">
      <c r="A1002" s="110" t="s">
        <v>784</v>
      </c>
      <c r="B1002" s="110" t="s">
        <v>416</v>
      </c>
      <c r="C1002" s="110" t="s">
        <v>786</v>
      </c>
      <c r="D1002" s="110" t="s">
        <v>787</v>
      </c>
      <c r="E1002" s="110" t="s">
        <v>788</v>
      </c>
      <c r="F1002" s="110" t="s">
        <v>794</v>
      </c>
      <c r="G1002" s="110" t="s">
        <v>790</v>
      </c>
      <c r="H1002" s="114">
        <v>2019.0</v>
      </c>
      <c r="I1002" s="114">
        <v>0.003457737</v>
      </c>
      <c r="J1002" s="114">
        <v>0.006933</v>
      </c>
      <c r="K1002" s="114">
        <v>0.001676169</v>
      </c>
    </row>
    <row r="1003">
      <c r="A1003" s="110" t="s">
        <v>784</v>
      </c>
      <c r="B1003" s="110" t="s">
        <v>416</v>
      </c>
      <c r="C1003" s="110" t="s">
        <v>786</v>
      </c>
      <c r="D1003" s="110" t="s">
        <v>787</v>
      </c>
      <c r="E1003" s="110" t="s">
        <v>788</v>
      </c>
      <c r="F1003" s="110" t="s">
        <v>795</v>
      </c>
      <c r="G1003" s="110" t="s">
        <v>790</v>
      </c>
      <c r="H1003" s="114">
        <v>2019.0</v>
      </c>
      <c r="I1003" s="114">
        <v>0.009462825</v>
      </c>
      <c r="J1003" s="114">
        <v>0.033325</v>
      </c>
      <c r="K1003" s="114">
        <v>0.003654282</v>
      </c>
    </row>
    <row r="1004">
      <c r="A1004" s="110" t="s">
        <v>784</v>
      </c>
      <c r="B1004" s="110" t="s">
        <v>451</v>
      </c>
      <c r="C1004" s="110" t="s">
        <v>786</v>
      </c>
      <c r="D1004" s="110" t="s">
        <v>787</v>
      </c>
      <c r="E1004" s="110" t="s">
        <v>788</v>
      </c>
      <c r="F1004" s="110" t="s">
        <v>789</v>
      </c>
      <c r="G1004" s="110" t="s">
        <v>790</v>
      </c>
      <c r="H1004" s="114">
        <v>2019.0</v>
      </c>
      <c r="I1004" s="114">
        <v>0.049583476</v>
      </c>
      <c r="J1004" s="114">
        <v>0.060573</v>
      </c>
      <c r="K1004" s="114">
        <v>0.040544703</v>
      </c>
    </row>
    <row r="1005">
      <c r="A1005" s="110" t="s">
        <v>784</v>
      </c>
      <c r="B1005" s="110" t="s">
        <v>451</v>
      </c>
      <c r="C1005" s="110" t="s">
        <v>786</v>
      </c>
      <c r="D1005" s="110" t="s">
        <v>787</v>
      </c>
      <c r="E1005" s="110" t="s">
        <v>788</v>
      </c>
      <c r="F1005" s="110" t="s">
        <v>791</v>
      </c>
      <c r="G1005" s="110" t="s">
        <v>790</v>
      </c>
      <c r="H1005" s="114">
        <v>2019.0</v>
      </c>
      <c r="I1005" s="114">
        <v>0.002343829</v>
      </c>
      <c r="J1005" s="114">
        <v>0.002994</v>
      </c>
      <c r="K1005" s="114">
        <v>0.001790211</v>
      </c>
    </row>
    <row r="1006">
      <c r="A1006" s="110" t="s">
        <v>784</v>
      </c>
      <c r="B1006" s="110" t="s">
        <v>451</v>
      </c>
      <c r="C1006" s="110" t="s">
        <v>786</v>
      </c>
      <c r="D1006" s="110" t="s">
        <v>787</v>
      </c>
      <c r="E1006" s="110" t="s">
        <v>788</v>
      </c>
      <c r="F1006" s="110" t="s">
        <v>792</v>
      </c>
      <c r="G1006" s="110" t="s">
        <v>790</v>
      </c>
      <c r="H1006" s="114">
        <v>2019.0</v>
      </c>
      <c r="I1006" s="114">
        <v>0.010474696</v>
      </c>
      <c r="J1006" s="114">
        <v>0.018545</v>
      </c>
      <c r="K1006" s="114">
        <v>0.007041147</v>
      </c>
    </row>
    <row r="1007">
      <c r="A1007" s="110" t="s">
        <v>784</v>
      </c>
      <c r="B1007" s="110" t="s">
        <v>451</v>
      </c>
      <c r="C1007" s="110" t="s">
        <v>786</v>
      </c>
      <c r="D1007" s="110" t="s">
        <v>787</v>
      </c>
      <c r="E1007" s="110" t="s">
        <v>788</v>
      </c>
      <c r="F1007" s="110" t="s">
        <v>793</v>
      </c>
      <c r="G1007" s="110" t="s">
        <v>790</v>
      </c>
      <c r="H1007" s="114">
        <v>2019.0</v>
      </c>
      <c r="I1007" s="114">
        <v>0.063454856</v>
      </c>
      <c r="J1007" s="114">
        <v>0.081964</v>
      </c>
      <c r="K1007" s="114">
        <v>0.047491271</v>
      </c>
    </row>
    <row r="1008">
      <c r="A1008" s="110" t="s">
        <v>784</v>
      </c>
      <c r="B1008" s="110" t="s">
        <v>451</v>
      </c>
      <c r="C1008" s="110" t="s">
        <v>786</v>
      </c>
      <c r="D1008" s="110" t="s">
        <v>787</v>
      </c>
      <c r="E1008" s="110" t="s">
        <v>788</v>
      </c>
      <c r="F1008" s="110" t="s">
        <v>794</v>
      </c>
      <c r="G1008" s="110" t="s">
        <v>790</v>
      </c>
      <c r="H1008" s="114">
        <v>2019.0</v>
      </c>
      <c r="I1008" s="114">
        <v>0.017305675</v>
      </c>
      <c r="J1008" s="114">
        <v>0.026518</v>
      </c>
      <c r="K1008" s="114">
        <v>0.010312051</v>
      </c>
    </row>
    <row r="1009">
      <c r="A1009" s="110" t="s">
        <v>784</v>
      </c>
      <c r="B1009" s="110" t="s">
        <v>451</v>
      </c>
      <c r="C1009" s="110" t="s">
        <v>786</v>
      </c>
      <c r="D1009" s="110" t="s">
        <v>787</v>
      </c>
      <c r="E1009" s="110" t="s">
        <v>788</v>
      </c>
      <c r="F1009" s="110" t="s">
        <v>795</v>
      </c>
      <c r="G1009" s="110" t="s">
        <v>790</v>
      </c>
      <c r="H1009" s="114">
        <v>2019.0</v>
      </c>
      <c r="I1009" s="114">
        <v>0.014816081</v>
      </c>
      <c r="J1009" s="114">
        <v>0.028036</v>
      </c>
      <c r="K1009" s="114">
        <v>0.008176452</v>
      </c>
    </row>
    <row r="1010">
      <c r="A1010" s="110" t="s">
        <v>784</v>
      </c>
      <c r="B1010" s="110" t="s">
        <v>336</v>
      </c>
      <c r="C1010" s="110" t="s">
        <v>786</v>
      </c>
      <c r="D1010" s="110" t="s">
        <v>787</v>
      </c>
      <c r="E1010" s="110" t="s">
        <v>788</v>
      </c>
      <c r="F1010" s="110" t="s">
        <v>789</v>
      </c>
      <c r="G1010" s="110" t="s">
        <v>790</v>
      </c>
      <c r="H1010" s="114">
        <v>2019.0</v>
      </c>
      <c r="I1010" s="114">
        <v>0.017666981</v>
      </c>
      <c r="J1010" s="114">
        <v>0.021277</v>
      </c>
      <c r="K1010" s="114">
        <v>0.014320352</v>
      </c>
    </row>
    <row r="1011">
      <c r="A1011" s="110" t="s">
        <v>784</v>
      </c>
      <c r="B1011" s="110" t="s">
        <v>336</v>
      </c>
      <c r="C1011" s="110" t="s">
        <v>786</v>
      </c>
      <c r="D1011" s="110" t="s">
        <v>787</v>
      </c>
      <c r="E1011" s="110" t="s">
        <v>788</v>
      </c>
      <c r="F1011" s="110" t="s">
        <v>791</v>
      </c>
      <c r="G1011" s="110" t="s">
        <v>790</v>
      </c>
      <c r="H1011" s="114">
        <v>2019.0</v>
      </c>
      <c r="I1011" s="114">
        <v>0.024571975</v>
      </c>
      <c r="J1011" s="114">
        <v>0.031264</v>
      </c>
      <c r="K1011" s="114">
        <v>0.018688062</v>
      </c>
    </row>
    <row r="1012">
      <c r="A1012" s="110" t="s">
        <v>784</v>
      </c>
      <c r="B1012" s="110" t="s">
        <v>336</v>
      </c>
      <c r="C1012" s="110" t="s">
        <v>786</v>
      </c>
      <c r="D1012" s="110" t="s">
        <v>787</v>
      </c>
      <c r="E1012" s="110" t="s">
        <v>788</v>
      </c>
      <c r="F1012" s="110" t="s">
        <v>792</v>
      </c>
      <c r="G1012" s="110" t="s">
        <v>790</v>
      </c>
      <c r="H1012" s="114">
        <v>2019.0</v>
      </c>
      <c r="I1012" s="114">
        <v>0.003922511</v>
      </c>
      <c r="J1012" s="114">
        <v>0.004907</v>
      </c>
      <c r="K1012" s="114">
        <v>0.002988774</v>
      </c>
    </row>
    <row r="1013">
      <c r="A1013" s="110" t="s">
        <v>784</v>
      </c>
      <c r="B1013" s="110" t="s">
        <v>336</v>
      </c>
      <c r="C1013" s="110" t="s">
        <v>786</v>
      </c>
      <c r="D1013" s="110" t="s">
        <v>787</v>
      </c>
      <c r="E1013" s="110" t="s">
        <v>788</v>
      </c>
      <c r="F1013" s="110" t="s">
        <v>793</v>
      </c>
      <c r="G1013" s="110" t="s">
        <v>790</v>
      </c>
      <c r="H1013" s="114">
        <v>2019.0</v>
      </c>
      <c r="I1013" s="114">
        <v>0.0179014</v>
      </c>
      <c r="J1013" s="114">
        <v>0.026102</v>
      </c>
      <c r="K1013" s="114">
        <v>0.012451328</v>
      </c>
    </row>
    <row r="1014">
      <c r="A1014" s="110" t="s">
        <v>784</v>
      </c>
      <c r="B1014" s="110" t="s">
        <v>336</v>
      </c>
      <c r="C1014" s="110" t="s">
        <v>786</v>
      </c>
      <c r="D1014" s="110" t="s">
        <v>787</v>
      </c>
      <c r="E1014" s="110" t="s">
        <v>788</v>
      </c>
      <c r="F1014" s="110" t="s">
        <v>794</v>
      </c>
      <c r="G1014" s="110" t="s">
        <v>790</v>
      </c>
      <c r="H1014" s="114">
        <v>2019.0</v>
      </c>
      <c r="I1014" s="114">
        <v>0.001637682</v>
      </c>
      <c r="J1014" s="114">
        <v>0.003128</v>
      </c>
      <c r="K1014" s="114">
        <v>7.71112E-4</v>
      </c>
    </row>
    <row r="1015">
      <c r="A1015" s="110" t="s">
        <v>784</v>
      </c>
      <c r="B1015" s="110" t="s">
        <v>336</v>
      </c>
      <c r="C1015" s="110" t="s">
        <v>786</v>
      </c>
      <c r="D1015" s="110" t="s">
        <v>787</v>
      </c>
      <c r="E1015" s="110" t="s">
        <v>788</v>
      </c>
      <c r="F1015" s="110" t="s">
        <v>795</v>
      </c>
      <c r="G1015" s="110" t="s">
        <v>790</v>
      </c>
      <c r="H1015" s="114">
        <v>2019.0</v>
      </c>
      <c r="I1015" s="114">
        <v>0.085344805</v>
      </c>
      <c r="J1015" s="114">
        <v>0.106398</v>
      </c>
      <c r="K1015" s="114">
        <v>0.069896395</v>
      </c>
    </row>
    <row r="1016">
      <c r="A1016" s="110" t="s">
        <v>784</v>
      </c>
      <c r="B1016" s="110" t="s">
        <v>837</v>
      </c>
      <c r="C1016" s="110" t="s">
        <v>786</v>
      </c>
      <c r="D1016" s="110" t="s">
        <v>787</v>
      </c>
      <c r="E1016" s="110" t="s">
        <v>788</v>
      </c>
      <c r="F1016" s="110" t="s">
        <v>789</v>
      </c>
      <c r="G1016" s="110" t="s">
        <v>790</v>
      </c>
      <c r="H1016" s="114">
        <v>2019.0</v>
      </c>
      <c r="I1016" s="114">
        <v>0.027310722</v>
      </c>
      <c r="J1016" s="114">
        <v>0.03115</v>
      </c>
      <c r="K1016" s="114">
        <v>0.023319672</v>
      </c>
    </row>
    <row r="1017">
      <c r="A1017" s="110" t="s">
        <v>784</v>
      </c>
      <c r="B1017" s="110" t="s">
        <v>837</v>
      </c>
      <c r="C1017" s="110" t="s">
        <v>786</v>
      </c>
      <c r="D1017" s="110" t="s">
        <v>787</v>
      </c>
      <c r="E1017" s="110" t="s">
        <v>788</v>
      </c>
      <c r="F1017" s="110" t="s">
        <v>791</v>
      </c>
      <c r="G1017" s="110" t="s">
        <v>790</v>
      </c>
      <c r="H1017" s="114">
        <v>2019.0</v>
      </c>
      <c r="I1017" s="114">
        <v>0.036278712</v>
      </c>
      <c r="J1017" s="114">
        <v>0.049182</v>
      </c>
      <c r="K1017" s="114">
        <v>0.023705296</v>
      </c>
    </row>
    <row r="1018">
      <c r="A1018" s="110" t="s">
        <v>784</v>
      </c>
      <c r="B1018" s="110" t="s">
        <v>837</v>
      </c>
      <c r="C1018" s="110" t="s">
        <v>786</v>
      </c>
      <c r="D1018" s="110" t="s">
        <v>787</v>
      </c>
      <c r="E1018" s="110" t="s">
        <v>788</v>
      </c>
      <c r="F1018" s="110" t="s">
        <v>792</v>
      </c>
      <c r="G1018" s="110" t="s">
        <v>790</v>
      </c>
      <c r="H1018" s="114">
        <v>2019.0</v>
      </c>
      <c r="I1018" s="114">
        <v>0.00517751</v>
      </c>
      <c r="J1018" s="114">
        <v>0.006438</v>
      </c>
      <c r="K1018" s="114">
        <v>0.004207784</v>
      </c>
    </row>
    <row r="1019">
      <c r="A1019" s="110" t="s">
        <v>784</v>
      </c>
      <c r="B1019" s="110" t="s">
        <v>837</v>
      </c>
      <c r="C1019" s="110" t="s">
        <v>786</v>
      </c>
      <c r="D1019" s="110" t="s">
        <v>787</v>
      </c>
      <c r="E1019" s="110" t="s">
        <v>788</v>
      </c>
      <c r="F1019" s="110" t="s">
        <v>793</v>
      </c>
      <c r="G1019" s="110" t="s">
        <v>790</v>
      </c>
      <c r="H1019" s="114">
        <v>2019.0</v>
      </c>
      <c r="I1019" s="114">
        <v>0.037672327</v>
      </c>
      <c r="J1019" s="114">
        <v>0.050437</v>
      </c>
      <c r="K1019" s="114">
        <v>0.02887116</v>
      </c>
    </row>
    <row r="1020">
      <c r="A1020" s="110" t="s">
        <v>784</v>
      </c>
      <c r="B1020" s="110" t="s">
        <v>837</v>
      </c>
      <c r="C1020" s="110" t="s">
        <v>786</v>
      </c>
      <c r="D1020" s="110" t="s">
        <v>787</v>
      </c>
      <c r="E1020" s="110" t="s">
        <v>788</v>
      </c>
      <c r="F1020" s="110" t="s">
        <v>794</v>
      </c>
      <c r="G1020" s="110" t="s">
        <v>790</v>
      </c>
      <c r="H1020" s="114">
        <v>2019.0</v>
      </c>
      <c r="I1020" s="114">
        <v>0.003557973</v>
      </c>
      <c r="J1020" s="114">
        <v>0.006821</v>
      </c>
      <c r="K1020" s="114">
        <v>0.001751948</v>
      </c>
    </row>
    <row r="1021">
      <c r="A1021" s="110" t="s">
        <v>784</v>
      </c>
      <c r="B1021" s="110" t="s">
        <v>837</v>
      </c>
      <c r="C1021" s="110" t="s">
        <v>786</v>
      </c>
      <c r="D1021" s="110" t="s">
        <v>787</v>
      </c>
      <c r="E1021" s="110" t="s">
        <v>788</v>
      </c>
      <c r="F1021" s="110" t="s">
        <v>795</v>
      </c>
      <c r="G1021" s="110" t="s">
        <v>790</v>
      </c>
      <c r="H1021" s="114">
        <v>2019.0</v>
      </c>
      <c r="I1021" s="114">
        <v>0.099018935</v>
      </c>
      <c r="J1021" s="114">
        <v>0.123276</v>
      </c>
      <c r="K1021" s="114">
        <v>0.079384422</v>
      </c>
    </row>
    <row r="1022">
      <c r="A1022" s="110" t="s">
        <v>784</v>
      </c>
      <c r="B1022" s="110" t="s">
        <v>404</v>
      </c>
      <c r="C1022" s="110" t="s">
        <v>786</v>
      </c>
      <c r="D1022" s="110" t="s">
        <v>787</v>
      </c>
      <c r="E1022" s="110" t="s">
        <v>788</v>
      </c>
      <c r="F1022" s="110" t="s">
        <v>789</v>
      </c>
      <c r="G1022" s="110" t="s">
        <v>790</v>
      </c>
      <c r="H1022" s="114">
        <v>2019.0</v>
      </c>
      <c r="I1022" s="114">
        <v>0.011605749</v>
      </c>
      <c r="J1022" s="114">
        <v>0.014182</v>
      </c>
      <c r="K1022" s="114">
        <v>0.009378595</v>
      </c>
    </row>
    <row r="1023">
      <c r="A1023" s="110" t="s">
        <v>784</v>
      </c>
      <c r="B1023" s="110" t="s">
        <v>404</v>
      </c>
      <c r="C1023" s="110" t="s">
        <v>786</v>
      </c>
      <c r="D1023" s="110" t="s">
        <v>787</v>
      </c>
      <c r="E1023" s="110" t="s">
        <v>788</v>
      </c>
      <c r="F1023" s="110" t="s">
        <v>791</v>
      </c>
      <c r="G1023" s="110" t="s">
        <v>790</v>
      </c>
      <c r="H1023" s="114">
        <v>2019.0</v>
      </c>
      <c r="I1023" s="114">
        <v>0.0051152</v>
      </c>
      <c r="J1023" s="114">
        <v>0.006883</v>
      </c>
      <c r="K1023" s="114">
        <v>0.003722225</v>
      </c>
    </row>
    <row r="1024">
      <c r="A1024" s="110" t="s">
        <v>784</v>
      </c>
      <c r="B1024" s="110" t="s">
        <v>404</v>
      </c>
      <c r="C1024" s="110" t="s">
        <v>786</v>
      </c>
      <c r="D1024" s="110" t="s">
        <v>787</v>
      </c>
      <c r="E1024" s="110" t="s">
        <v>788</v>
      </c>
      <c r="F1024" s="110" t="s">
        <v>792</v>
      </c>
      <c r="G1024" s="110" t="s">
        <v>790</v>
      </c>
      <c r="H1024" s="114">
        <v>2019.0</v>
      </c>
      <c r="I1024" s="114">
        <v>0.001222826</v>
      </c>
      <c r="J1024" s="114">
        <v>0.001592</v>
      </c>
      <c r="K1024" s="114">
        <v>9.10219E-4</v>
      </c>
    </row>
    <row r="1025">
      <c r="A1025" s="110" t="s">
        <v>784</v>
      </c>
      <c r="B1025" s="110" t="s">
        <v>404</v>
      </c>
      <c r="C1025" s="110" t="s">
        <v>786</v>
      </c>
      <c r="D1025" s="110" t="s">
        <v>787</v>
      </c>
      <c r="E1025" s="110" t="s">
        <v>788</v>
      </c>
      <c r="F1025" s="110" t="s">
        <v>793</v>
      </c>
      <c r="G1025" s="110" t="s">
        <v>790</v>
      </c>
      <c r="H1025" s="114">
        <v>2019.0</v>
      </c>
      <c r="I1025" s="114">
        <v>0.012529789</v>
      </c>
      <c r="J1025" s="114">
        <v>0.016781</v>
      </c>
      <c r="K1025" s="114">
        <v>0.009872067</v>
      </c>
    </row>
    <row r="1026">
      <c r="A1026" s="110" t="s">
        <v>784</v>
      </c>
      <c r="B1026" s="110" t="s">
        <v>404</v>
      </c>
      <c r="C1026" s="110" t="s">
        <v>786</v>
      </c>
      <c r="D1026" s="110" t="s">
        <v>787</v>
      </c>
      <c r="E1026" s="110" t="s">
        <v>788</v>
      </c>
      <c r="F1026" s="110" t="s">
        <v>794</v>
      </c>
      <c r="G1026" s="110" t="s">
        <v>790</v>
      </c>
      <c r="H1026" s="114">
        <v>2019.0</v>
      </c>
      <c r="I1026" s="114">
        <v>5.79326E-4</v>
      </c>
      <c r="J1026" s="114">
        <v>0.00116</v>
      </c>
      <c r="K1026" s="114">
        <v>2.60573E-4</v>
      </c>
    </row>
    <row r="1027">
      <c r="A1027" s="110" t="s">
        <v>784</v>
      </c>
      <c r="B1027" s="110" t="s">
        <v>404</v>
      </c>
      <c r="C1027" s="110" t="s">
        <v>786</v>
      </c>
      <c r="D1027" s="110" t="s">
        <v>787</v>
      </c>
      <c r="E1027" s="110" t="s">
        <v>788</v>
      </c>
      <c r="F1027" s="110" t="s">
        <v>795</v>
      </c>
      <c r="G1027" s="110" t="s">
        <v>790</v>
      </c>
      <c r="H1027" s="114">
        <v>2019.0</v>
      </c>
      <c r="I1027" s="114">
        <v>0.015718523</v>
      </c>
      <c r="J1027" s="114">
        <v>0.020625</v>
      </c>
      <c r="K1027" s="114">
        <v>0.011630073</v>
      </c>
    </row>
    <row r="1028">
      <c r="A1028" s="110" t="s">
        <v>784</v>
      </c>
      <c r="B1028" s="110" t="s">
        <v>401</v>
      </c>
      <c r="C1028" s="110" t="s">
        <v>786</v>
      </c>
      <c r="D1028" s="110" t="s">
        <v>787</v>
      </c>
      <c r="E1028" s="110" t="s">
        <v>788</v>
      </c>
      <c r="F1028" s="110" t="s">
        <v>789</v>
      </c>
      <c r="G1028" s="110" t="s">
        <v>790</v>
      </c>
      <c r="H1028" s="114">
        <v>2019.0</v>
      </c>
      <c r="I1028" s="114">
        <v>0.023291391</v>
      </c>
      <c r="J1028" s="114">
        <v>0.0278</v>
      </c>
      <c r="K1028" s="114">
        <v>0.018979831</v>
      </c>
    </row>
    <row r="1029">
      <c r="A1029" s="110" t="s">
        <v>784</v>
      </c>
      <c r="B1029" s="110" t="s">
        <v>401</v>
      </c>
      <c r="C1029" s="110" t="s">
        <v>786</v>
      </c>
      <c r="D1029" s="110" t="s">
        <v>787</v>
      </c>
      <c r="E1029" s="110" t="s">
        <v>788</v>
      </c>
      <c r="F1029" s="110" t="s">
        <v>791</v>
      </c>
      <c r="G1029" s="110" t="s">
        <v>790</v>
      </c>
      <c r="H1029" s="114">
        <v>2019.0</v>
      </c>
      <c r="I1029" s="114">
        <v>0.025318194</v>
      </c>
      <c r="J1029" s="114">
        <v>0.03436</v>
      </c>
      <c r="K1029" s="114">
        <v>0.017839495</v>
      </c>
    </row>
    <row r="1030">
      <c r="A1030" s="110" t="s">
        <v>784</v>
      </c>
      <c r="B1030" s="110" t="s">
        <v>401</v>
      </c>
      <c r="C1030" s="110" t="s">
        <v>786</v>
      </c>
      <c r="D1030" s="110" t="s">
        <v>787</v>
      </c>
      <c r="E1030" s="110" t="s">
        <v>788</v>
      </c>
      <c r="F1030" s="110" t="s">
        <v>792</v>
      </c>
      <c r="G1030" s="110" t="s">
        <v>790</v>
      </c>
      <c r="H1030" s="114">
        <v>2019.0</v>
      </c>
      <c r="I1030" s="114">
        <v>0.002793588</v>
      </c>
      <c r="J1030" s="114">
        <v>0.003518</v>
      </c>
      <c r="K1030" s="114">
        <v>0.002243752</v>
      </c>
    </row>
    <row r="1031">
      <c r="A1031" s="110" t="s">
        <v>784</v>
      </c>
      <c r="B1031" s="110" t="s">
        <v>401</v>
      </c>
      <c r="C1031" s="110" t="s">
        <v>786</v>
      </c>
      <c r="D1031" s="110" t="s">
        <v>787</v>
      </c>
      <c r="E1031" s="110" t="s">
        <v>788</v>
      </c>
      <c r="F1031" s="110" t="s">
        <v>793</v>
      </c>
      <c r="G1031" s="110" t="s">
        <v>790</v>
      </c>
      <c r="H1031" s="114">
        <v>2019.0</v>
      </c>
      <c r="I1031" s="114">
        <v>0.020917825</v>
      </c>
      <c r="J1031" s="114">
        <v>0.028971</v>
      </c>
      <c r="K1031" s="114">
        <v>0.014789052</v>
      </c>
    </row>
    <row r="1032">
      <c r="A1032" s="110" t="s">
        <v>784</v>
      </c>
      <c r="B1032" s="110" t="s">
        <v>401</v>
      </c>
      <c r="C1032" s="110" t="s">
        <v>786</v>
      </c>
      <c r="D1032" s="110" t="s">
        <v>787</v>
      </c>
      <c r="E1032" s="110" t="s">
        <v>788</v>
      </c>
      <c r="F1032" s="110" t="s">
        <v>794</v>
      </c>
      <c r="G1032" s="110" t="s">
        <v>790</v>
      </c>
      <c r="H1032" s="114">
        <v>2019.0</v>
      </c>
      <c r="I1032" s="114">
        <v>6.23377E-4</v>
      </c>
      <c r="J1032" s="114">
        <v>0.001323</v>
      </c>
      <c r="K1032" s="114">
        <v>2.78318E-4</v>
      </c>
    </row>
    <row r="1033">
      <c r="A1033" s="110" t="s">
        <v>784</v>
      </c>
      <c r="B1033" s="110" t="s">
        <v>401</v>
      </c>
      <c r="C1033" s="110" t="s">
        <v>786</v>
      </c>
      <c r="D1033" s="110" t="s">
        <v>787</v>
      </c>
      <c r="E1033" s="110" t="s">
        <v>788</v>
      </c>
      <c r="F1033" s="110" t="s">
        <v>795</v>
      </c>
      <c r="G1033" s="110" t="s">
        <v>790</v>
      </c>
      <c r="H1033" s="114">
        <v>2019.0</v>
      </c>
      <c r="I1033" s="114">
        <v>0.097741115</v>
      </c>
      <c r="J1033" s="114">
        <v>0.119996</v>
      </c>
      <c r="K1033" s="114">
        <v>0.080828401</v>
      </c>
    </row>
    <row r="1034">
      <c r="A1034" s="110" t="s">
        <v>784</v>
      </c>
      <c r="B1034" s="110" t="s">
        <v>412</v>
      </c>
      <c r="C1034" s="110" t="s">
        <v>786</v>
      </c>
      <c r="D1034" s="110" t="s">
        <v>787</v>
      </c>
      <c r="E1034" s="110" t="s">
        <v>788</v>
      </c>
      <c r="F1034" s="110" t="s">
        <v>789</v>
      </c>
      <c r="G1034" s="110" t="s">
        <v>790</v>
      </c>
      <c r="H1034" s="114">
        <v>2019.0</v>
      </c>
      <c r="I1034" s="114">
        <v>0.079440185</v>
      </c>
      <c r="J1034" s="114">
        <v>0.090538</v>
      </c>
      <c r="K1034" s="114">
        <v>0.067948196</v>
      </c>
    </row>
    <row r="1035">
      <c r="A1035" s="110" t="s">
        <v>784</v>
      </c>
      <c r="B1035" s="110" t="s">
        <v>412</v>
      </c>
      <c r="C1035" s="110" t="s">
        <v>786</v>
      </c>
      <c r="D1035" s="110" t="s">
        <v>787</v>
      </c>
      <c r="E1035" s="110" t="s">
        <v>788</v>
      </c>
      <c r="F1035" s="110" t="s">
        <v>791</v>
      </c>
      <c r="G1035" s="110" t="s">
        <v>790</v>
      </c>
      <c r="H1035" s="114">
        <v>2019.0</v>
      </c>
      <c r="I1035" s="114">
        <v>0.005788056</v>
      </c>
      <c r="J1035" s="114">
        <v>0.007776</v>
      </c>
      <c r="K1035" s="114">
        <v>0.004140559</v>
      </c>
    </row>
    <row r="1036">
      <c r="A1036" s="110" t="s">
        <v>784</v>
      </c>
      <c r="B1036" s="110" t="s">
        <v>412</v>
      </c>
      <c r="C1036" s="110" t="s">
        <v>786</v>
      </c>
      <c r="D1036" s="110" t="s">
        <v>787</v>
      </c>
      <c r="E1036" s="110" t="s">
        <v>788</v>
      </c>
      <c r="F1036" s="110" t="s">
        <v>792</v>
      </c>
      <c r="G1036" s="110" t="s">
        <v>790</v>
      </c>
      <c r="H1036" s="114">
        <v>2019.0</v>
      </c>
      <c r="I1036" s="114">
        <v>0.009021379</v>
      </c>
      <c r="J1036" s="114">
        <v>0.012211</v>
      </c>
      <c r="K1036" s="114">
        <v>0.007114737</v>
      </c>
    </row>
    <row r="1037">
      <c r="A1037" s="110" t="s">
        <v>784</v>
      </c>
      <c r="B1037" s="110" t="s">
        <v>412</v>
      </c>
      <c r="C1037" s="110" t="s">
        <v>786</v>
      </c>
      <c r="D1037" s="110" t="s">
        <v>787</v>
      </c>
      <c r="E1037" s="110" t="s">
        <v>788</v>
      </c>
      <c r="F1037" s="110" t="s">
        <v>793</v>
      </c>
      <c r="G1037" s="110" t="s">
        <v>790</v>
      </c>
      <c r="H1037" s="114">
        <v>2019.0</v>
      </c>
      <c r="I1037" s="114">
        <v>0.094335829</v>
      </c>
      <c r="J1037" s="114">
        <v>0.115209</v>
      </c>
      <c r="K1037" s="114">
        <v>0.074038363</v>
      </c>
    </row>
    <row r="1038">
      <c r="A1038" s="110" t="s">
        <v>784</v>
      </c>
      <c r="B1038" s="110" t="s">
        <v>412</v>
      </c>
      <c r="C1038" s="110" t="s">
        <v>786</v>
      </c>
      <c r="D1038" s="110" t="s">
        <v>787</v>
      </c>
      <c r="E1038" s="110" t="s">
        <v>788</v>
      </c>
      <c r="F1038" s="110" t="s">
        <v>794</v>
      </c>
      <c r="G1038" s="110" t="s">
        <v>790</v>
      </c>
      <c r="H1038" s="114">
        <v>2019.0</v>
      </c>
      <c r="I1038" s="114">
        <v>0.022692542</v>
      </c>
      <c r="J1038" s="114">
        <v>0.03802</v>
      </c>
      <c r="K1038" s="114">
        <v>0.012764792</v>
      </c>
    </row>
    <row r="1039">
      <c r="A1039" s="110" t="s">
        <v>784</v>
      </c>
      <c r="B1039" s="110" t="s">
        <v>412</v>
      </c>
      <c r="C1039" s="110" t="s">
        <v>786</v>
      </c>
      <c r="D1039" s="110" t="s">
        <v>787</v>
      </c>
      <c r="E1039" s="110" t="s">
        <v>788</v>
      </c>
      <c r="F1039" s="110" t="s">
        <v>795</v>
      </c>
      <c r="G1039" s="110" t="s">
        <v>790</v>
      </c>
      <c r="H1039" s="114">
        <v>2019.0</v>
      </c>
      <c r="I1039" s="114">
        <v>0.006041124</v>
      </c>
      <c r="J1039" s="114">
        <v>0.012404</v>
      </c>
      <c r="K1039" s="114">
        <v>0.003382858</v>
      </c>
    </row>
    <row r="1040">
      <c r="A1040" s="110" t="s">
        <v>784</v>
      </c>
      <c r="B1040" s="110" t="s">
        <v>838</v>
      </c>
      <c r="C1040" s="110" t="s">
        <v>786</v>
      </c>
      <c r="D1040" s="110" t="s">
        <v>787</v>
      </c>
      <c r="E1040" s="110" t="s">
        <v>788</v>
      </c>
      <c r="F1040" s="110" t="s">
        <v>789</v>
      </c>
      <c r="G1040" s="110" t="s">
        <v>790</v>
      </c>
      <c r="H1040" s="114">
        <v>2019.0</v>
      </c>
      <c r="I1040" s="114">
        <v>0.130861271</v>
      </c>
      <c r="J1040" s="114">
        <v>0.148053</v>
      </c>
      <c r="K1040" s="114">
        <v>0.114364471</v>
      </c>
    </row>
    <row r="1041">
      <c r="A1041" s="110" t="s">
        <v>784</v>
      </c>
      <c r="B1041" s="110" t="s">
        <v>838</v>
      </c>
      <c r="C1041" s="110" t="s">
        <v>786</v>
      </c>
      <c r="D1041" s="110" t="s">
        <v>787</v>
      </c>
      <c r="E1041" s="110" t="s">
        <v>788</v>
      </c>
      <c r="F1041" s="110" t="s">
        <v>791</v>
      </c>
      <c r="G1041" s="110" t="s">
        <v>790</v>
      </c>
      <c r="H1041" s="114">
        <v>2019.0</v>
      </c>
      <c r="I1041" s="114">
        <v>0.018166736</v>
      </c>
      <c r="J1041" s="114">
        <v>0.027265</v>
      </c>
      <c r="K1041" s="114">
        <v>0.00984497</v>
      </c>
    </row>
    <row r="1042">
      <c r="A1042" s="110" t="s">
        <v>784</v>
      </c>
      <c r="B1042" s="110" t="s">
        <v>838</v>
      </c>
      <c r="C1042" s="110" t="s">
        <v>786</v>
      </c>
      <c r="D1042" s="110" t="s">
        <v>787</v>
      </c>
      <c r="E1042" s="110" t="s">
        <v>788</v>
      </c>
      <c r="F1042" s="110" t="s">
        <v>792</v>
      </c>
      <c r="G1042" s="110" t="s">
        <v>790</v>
      </c>
      <c r="H1042" s="114">
        <v>2019.0</v>
      </c>
      <c r="I1042" s="114">
        <v>0.007916533</v>
      </c>
      <c r="J1042" s="114">
        <v>0.00954</v>
      </c>
      <c r="K1042" s="114">
        <v>0.006594388</v>
      </c>
    </row>
    <row r="1043">
      <c r="A1043" s="110" t="s">
        <v>784</v>
      </c>
      <c r="B1043" s="110" t="s">
        <v>838</v>
      </c>
      <c r="C1043" s="110" t="s">
        <v>786</v>
      </c>
      <c r="D1043" s="110" t="s">
        <v>787</v>
      </c>
      <c r="E1043" s="110" t="s">
        <v>788</v>
      </c>
      <c r="F1043" s="110" t="s">
        <v>793</v>
      </c>
      <c r="G1043" s="110" t="s">
        <v>790</v>
      </c>
      <c r="H1043" s="114">
        <v>2019.0</v>
      </c>
      <c r="I1043" s="114">
        <v>0.120795224</v>
      </c>
      <c r="J1043" s="114">
        <v>0.148146</v>
      </c>
      <c r="K1043" s="114">
        <v>0.095794305</v>
      </c>
    </row>
    <row r="1044">
      <c r="A1044" s="110" t="s">
        <v>784</v>
      </c>
      <c r="B1044" s="110" t="s">
        <v>838</v>
      </c>
      <c r="C1044" s="110" t="s">
        <v>786</v>
      </c>
      <c r="D1044" s="110" t="s">
        <v>787</v>
      </c>
      <c r="E1044" s="110" t="s">
        <v>788</v>
      </c>
      <c r="F1044" s="110" t="s">
        <v>794</v>
      </c>
      <c r="G1044" s="110" t="s">
        <v>790</v>
      </c>
      <c r="H1044" s="114">
        <v>2019.0</v>
      </c>
      <c r="I1044" s="114">
        <v>0.017332384</v>
      </c>
      <c r="J1044" s="114">
        <v>0.029526</v>
      </c>
      <c r="K1044" s="114">
        <v>0.009079645</v>
      </c>
    </row>
    <row r="1045">
      <c r="A1045" s="110" t="s">
        <v>784</v>
      </c>
      <c r="B1045" s="110" t="s">
        <v>838</v>
      </c>
      <c r="C1045" s="110" t="s">
        <v>786</v>
      </c>
      <c r="D1045" s="110" t="s">
        <v>787</v>
      </c>
      <c r="E1045" s="110" t="s">
        <v>788</v>
      </c>
      <c r="F1045" s="110" t="s">
        <v>795</v>
      </c>
      <c r="G1045" s="110" t="s">
        <v>790</v>
      </c>
      <c r="H1045" s="114">
        <v>2019.0</v>
      </c>
      <c r="I1045" s="114">
        <v>0.019567096</v>
      </c>
      <c r="J1045" s="114">
        <v>0.062694</v>
      </c>
      <c r="K1045" s="114">
        <v>0.008505068</v>
      </c>
    </row>
    <row r="1046">
      <c r="A1046" s="110" t="s">
        <v>784</v>
      </c>
      <c r="B1046" s="110" t="s">
        <v>326</v>
      </c>
      <c r="C1046" s="110" t="s">
        <v>786</v>
      </c>
      <c r="D1046" s="110" t="s">
        <v>787</v>
      </c>
      <c r="E1046" s="110" t="s">
        <v>788</v>
      </c>
      <c r="F1046" s="110" t="s">
        <v>789</v>
      </c>
      <c r="G1046" s="110" t="s">
        <v>790</v>
      </c>
      <c r="H1046" s="114">
        <v>2019.0</v>
      </c>
      <c r="I1046" s="114">
        <v>0.013718149</v>
      </c>
      <c r="J1046" s="114">
        <v>0.016772</v>
      </c>
      <c r="K1046" s="114">
        <v>0.010926164</v>
      </c>
    </row>
    <row r="1047">
      <c r="A1047" s="110" t="s">
        <v>784</v>
      </c>
      <c r="B1047" s="110" t="s">
        <v>326</v>
      </c>
      <c r="C1047" s="110" t="s">
        <v>786</v>
      </c>
      <c r="D1047" s="110" t="s">
        <v>787</v>
      </c>
      <c r="E1047" s="110" t="s">
        <v>788</v>
      </c>
      <c r="F1047" s="110" t="s">
        <v>791</v>
      </c>
      <c r="G1047" s="110" t="s">
        <v>790</v>
      </c>
      <c r="H1047" s="114">
        <v>2019.0</v>
      </c>
      <c r="I1047" s="114">
        <v>0.012181523</v>
      </c>
      <c r="J1047" s="114">
        <v>0.016124</v>
      </c>
      <c r="K1047" s="114">
        <v>0.008282748</v>
      </c>
    </row>
    <row r="1048">
      <c r="A1048" s="110" t="s">
        <v>784</v>
      </c>
      <c r="B1048" s="110" t="s">
        <v>326</v>
      </c>
      <c r="C1048" s="110" t="s">
        <v>786</v>
      </c>
      <c r="D1048" s="110" t="s">
        <v>787</v>
      </c>
      <c r="E1048" s="110" t="s">
        <v>788</v>
      </c>
      <c r="F1048" s="110" t="s">
        <v>792</v>
      </c>
      <c r="G1048" s="110" t="s">
        <v>790</v>
      </c>
      <c r="H1048" s="114">
        <v>2019.0</v>
      </c>
      <c r="I1048" s="114">
        <v>0.001845342</v>
      </c>
      <c r="J1048" s="114">
        <v>0.002408</v>
      </c>
      <c r="K1048" s="114">
        <v>0.001399252</v>
      </c>
    </row>
    <row r="1049">
      <c r="A1049" s="110" t="s">
        <v>784</v>
      </c>
      <c r="B1049" s="110" t="s">
        <v>326</v>
      </c>
      <c r="C1049" s="110" t="s">
        <v>786</v>
      </c>
      <c r="D1049" s="110" t="s">
        <v>787</v>
      </c>
      <c r="E1049" s="110" t="s">
        <v>788</v>
      </c>
      <c r="F1049" s="110" t="s">
        <v>793</v>
      </c>
      <c r="G1049" s="110" t="s">
        <v>790</v>
      </c>
      <c r="H1049" s="114">
        <v>2019.0</v>
      </c>
      <c r="I1049" s="114">
        <v>0.016077394</v>
      </c>
      <c r="J1049" s="114">
        <v>0.022522</v>
      </c>
      <c r="K1049" s="114">
        <v>0.011903278</v>
      </c>
    </row>
    <row r="1050">
      <c r="A1050" s="110" t="s">
        <v>784</v>
      </c>
      <c r="B1050" s="110" t="s">
        <v>326</v>
      </c>
      <c r="C1050" s="110" t="s">
        <v>786</v>
      </c>
      <c r="D1050" s="110" t="s">
        <v>787</v>
      </c>
      <c r="E1050" s="110" t="s">
        <v>788</v>
      </c>
      <c r="F1050" s="110" t="s">
        <v>794</v>
      </c>
      <c r="G1050" s="110" t="s">
        <v>790</v>
      </c>
      <c r="H1050" s="114">
        <v>2019.0</v>
      </c>
      <c r="I1050" s="114">
        <v>0.001138473</v>
      </c>
      <c r="J1050" s="114">
        <v>0.002206</v>
      </c>
      <c r="K1050" s="114">
        <v>5.15105E-4</v>
      </c>
    </row>
    <row r="1051">
      <c r="A1051" s="110" t="s">
        <v>784</v>
      </c>
      <c r="B1051" s="110" t="s">
        <v>326</v>
      </c>
      <c r="C1051" s="110" t="s">
        <v>786</v>
      </c>
      <c r="D1051" s="110" t="s">
        <v>787</v>
      </c>
      <c r="E1051" s="110" t="s">
        <v>788</v>
      </c>
      <c r="F1051" s="110" t="s">
        <v>795</v>
      </c>
      <c r="G1051" s="110" t="s">
        <v>790</v>
      </c>
      <c r="H1051" s="114">
        <v>2019.0</v>
      </c>
      <c r="I1051" s="114">
        <v>0.01657047</v>
      </c>
      <c r="J1051" s="114">
        <v>0.021689</v>
      </c>
      <c r="K1051" s="114">
        <v>0.012663997</v>
      </c>
    </row>
    <row r="1052">
      <c r="A1052" s="110" t="s">
        <v>784</v>
      </c>
      <c r="B1052" s="110" t="s">
        <v>465</v>
      </c>
      <c r="C1052" s="110" t="s">
        <v>786</v>
      </c>
      <c r="D1052" s="110" t="s">
        <v>787</v>
      </c>
      <c r="E1052" s="110" t="s">
        <v>788</v>
      </c>
      <c r="F1052" s="110" t="s">
        <v>789</v>
      </c>
      <c r="G1052" s="110" t="s">
        <v>790</v>
      </c>
      <c r="H1052" s="114">
        <v>2019.0</v>
      </c>
      <c r="I1052" s="114">
        <v>0.014576219</v>
      </c>
      <c r="J1052" s="114">
        <v>0.017536</v>
      </c>
      <c r="K1052" s="114">
        <v>0.011928884</v>
      </c>
    </row>
    <row r="1053">
      <c r="A1053" s="110" t="s">
        <v>784</v>
      </c>
      <c r="B1053" s="110" t="s">
        <v>465</v>
      </c>
      <c r="C1053" s="110" t="s">
        <v>786</v>
      </c>
      <c r="D1053" s="110" t="s">
        <v>787</v>
      </c>
      <c r="E1053" s="110" t="s">
        <v>788</v>
      </c>
      <c r="F1053" s="110" t="s">
        <v>791</v>
      </c>
      <c r="G1053" s="110" t="s">
        <v>790</v>
      </c>
      <c r="H1053" s="114">
        <v>2019.0</v>
      </c>
      <c r="I1053" s="114">
        <v>0.035621732</v>
      </c>
      <c r="J1053" s="114">
        <v>0.044498</v>
      </c>
      <c r="K1053" s="114">
        <v>0.027326716</v>
      </c>
    </row>
    <row r="1054">
      <c r="A1054" s="110" t="s">
        <v>784</v>
      </c>
      <c r="B1054" s="110" t="s">
        <v>465</v>
      </c>
      <c r="C1054" s="110" t="s">
        <v>786</v>
      </c>
      <c r="D1054" s="110" t="s">
        <v>787</v>
      </c>
      <c r="E1054" s="110" t="s">
        <v>788</v>
      </c>
      <c r="F1054" s="110" t="s">
        <v>792</v>
      </c>
      <c r="G1054" s="110" t="s">
        <v>790</v>
      </c>
      <c r="H1054" s="114">
        <v>2019.0</v>
      </c>
      <c r="I1054" s="114">
        <v>0.001674526</v>
      </c>
      <c r="J1054" s="114">
        <v>0.002168</v>
      </c>
      <c r="K1054" s="114">
        <v>0.001236796</v>
      </c>
    </row>
    <row r="1055">
      <c r="A1055" s="110" t="s">
        <v>784</v>
      </c>
      <c r="B1055" s="110" t="s">
        <v>465</v>
      </c>
      <c r="C1055" s="110" t="s">
        <v>786</v>
      </c>
      <c r="D1055" s="110" t="s">
        <v>787</v>
      </c>
      <c r="E1055" s="110" t="s">
        <v>788</v>
      </c>
      <c r="F1055" s="110" t="s">
        <v>793</v>
      </c>
      <c r="G1055" s="110" t="s">
        <v>790</v>
      </c>
      <c r="H1055" s="114">
        <v>2019.0</v>
      </c>
      <c r="I1055" s="114">
        <v>0.014536984</v>
      </c>
      <c r="J1055" s="114">
        <v>0.021419</v>
      </c>
      <c r="K1055" s="114">
        <v>0.009882042</v>
      </c>
    </row>
    <row r="1056">
      <c r="A1056" s="110" t="s">
        <v>784</v>
      </c>
      <c r="B1056" s="110" t="s">
        <v>465</v>
      </c>
      <c r="C1056" s="110" t="s">
        <v>786</v>
      </c>
      <c r="D1056" s="110" t="s">
        <v>787</v>
      </c>
      <c r="E1056" s="110" t="s">
        <v>788</v>
      </c>
      <c r="F1056" s="110" t="s">
        <v>794</v>
      </c>
      <c r="G1056" s="110" t="s">
        <v>790</v>
      </c>
      <c r="H1056" s="114">
        <v>2019.0</v>
      </c>
      <c r="I1056" s="114">
        <v>4.37568E-4</v>
      </c>
      <c r="J1056" s="114">
        <v>9.36E-4</v>
      </c>
      <c r="K1056" s="114">
        <v>1.9501E-4</v>
      </c>
    </row>
    <row r="1057">
      <c r="A1057" s="110" t="s">
        <v>784</v>
      </c>
      <c r="B1057" s="110" t="s">
        <v>465</v>
      </c>
      <c r="C1057" s="110" t="s">
        <v>786</v>
      </c>
      <c r="D1057" s="110" t="s">
        <v>787</v>
      </c>
      <c r="E1057" s="110" t="s">
        <v>788</v>
      </c>
      <c r="F1057" s="110" t="s">
        <v>795</v>
      </c>
      <c r="G1057" s="110" t="s">
        <v>790</v>
      </c>
      <c r="H1057" s="114">
        <v>2019.0</v>
      </c>
      <c r="I1057" s="114">
        <v>0.065288825</v>
      </c>
      <c r="J1057" s="114">
        <v>0.086101</v>
      </c>
      <c r="K1057" s="114">
        <v>0.051017609</v>
      </c>
    </row>
    <row r="1058">
      <c r="A1058" s="110" t="s">
        <v>784</v>
      </c>
      <c r="B1058" s="110" t="s">
        <v>437</v>
      </c>
      <c r="C1058" s="110" t="s">
        <v>786</v>
      </c>
      <c r="D1058" s="110" t="s">
        <v>787</v>
      </c>
      <c r="E1058" s="110" t="s">
        <v>788</v>
      </c>
      <c r="F1058" s="110" t="s">
        <v>789</v>
      </c>
      <c r="G1058" s="110" t="s">
        <v>790</v>
      </c>
      <c r="H1058" s="114">
        <v>2019.0</v>
      </c>
      <c r="I1058" s="114">
        <v>0.027655332</v>
      </c>
      <c r="J1058" s="114">
        <v>0.032747</v>
      </c>
      <c r="K1058" s="114">
        <v>0.021833782</v>
      </c>
    </row>
    <row r="1059">
      <c r="A1059" s="110" t="s">
        <v>784</v>
      </c>
      <c r="B1059" s="110" t="s">
        <v>437</v>
      </c>
      <c r="C1059" s="110" t="s">
        <v>786</v>
      </c>
      <c r="D1059" s="110" t="s">
        <v>787</v>
      </c>
      <c r="E1059" s="110" t="s">
        <v>788</v>
      </c>
      <c r="F1059" s="110" t="s">
        <v>791</v>
      </c>
      <c r="G1059" s="110" t="s">
        <v>790</v>
      </c>
      <c r="H1059" s="114">
        <v>2019.0</v>
      </c>
      <c r="I1059" s="114">
        <v>0.008072446</v>
      </c>
      <c r="J1059" s="114">
        <v>0.011227</v>
      </c>
      <c r="K1059" s="114">
        <v>0.005657343</v>
      </c>
    </row>
    <row r="1060">
      <c r="A1060" s="110" t="s">
        <v>784</v>
      </c>
      <c r="B1060" s="110" t="s">
        <v>437</v>
      </c>
      <c r="C1060" s="110" t="s">
        <v>786</v>
      </c>
      <c r="D1060" s="110" t="s">
        <v>787</v>
      </c>
      <c r="E1060" s="110" t="s">
        <v>788</v>
      </c>
      <c r="F1060" s="110" t="s">
        <v>792</v>
      </c>
      <c r="G1060" s="110" t="s">
        <v>790</v>
      </c>
      <c r="H1060" s="114">
        <v>2019.0</v>
      </c>
      <c r="I1060" s="114">
        <v>0.002673806</v>
      </c>
      <c r="J1060" s="114">
        <v>0.003478</v>
      </c>
      <c r="K1060" s="114">
        <v>0.002024851</v>
      </c>
    </row>
    <row r="1061">
      <c r="A1061" s="110" t="s">
        <v>784</v>
      </c>
      <c r="B1061" s="110" t="s">
        <v>437</v>
      </c>
      <c r="C1061" s="110" t="s">
        <v>786</v>
      </c>
      <c r="D1061" s="110" t="s">
        <v>787</v>
      </c>
      <c r="E1061" s="110" t="s">
        <v>788</v>
      </c>
      <c r="F1061" s="110" t="s">
        <v>793</v>
      </c>
      <c r="G1061" s="110" t="s">
        <v>790</v>
      </c>
      <c r="H1061" s="114">
        <v>2019.0</v>
      </c>
      <c r="I1061" s="114">
        <v>0.029760459</v>
      </c>
      <c r="J1061" s="114">
        <v>0.040063</v>
      </c>
      <c r="K1061" s="114">
        <v>0.0223452</v>
      </c>
    </row>
    <row r="1062">
      <c r="A1062" s="110" t="s">
        <v>784</v>
      </c>
      <c r="B1062" s="110" t="s">
        <v>437</v>
      </c>
      <c r="C1062" s="110" t="s">
        <v>786</v>
      </c>
      <c r="D1062" s="110" t="s">
        <v>787</v>
      </c>
      <c r="E1062" s="110" t="s">
        <v>788</v>
      </c>
      <c r="F1062" s="110" t="s">
        <v>794</v>
      </c>
      <c r="G1062" s="110" t="s">
        <v>790</v>
      </c>
      <c r="H1062" s="114">
        <v>2019.0</v>
      </c>
      <c r="I1062" s="114">
        <v>0.002865944</v>
      </c>
      <c r="J1062" s="114">
        <v>0.005413</v>
      </c>
      <c r="K1062" s="114">
        <v>0.001365752</v>
      </c>
    </row>
    <row r="1063">
      <c r="A1063" s="110" t="s">
        <v>784</v>
      </c>
      <c r="B1063" s="110" t="s">
        <v>437</v>
      </c>
      <c r="C1063" s="110" t="s">
        <v>786</v>
      </c>
      <c r="D1063" s="110" t="s">
        <v>787</v>
      </c>
      <c r="E1063" s="110" t="s">
        <v>788</v>
      </c>
      <c r="F1063" s="110" t="s">
        <v>795</v>
      </c>
      <c r="G1063" s="110" t="s">
        <v>790</v>
      </c>
      <c r="H1063" s="114">
        <v>2019.0</v>
      </c>
      <c r="I1063" s="114">
        <v>0.018916418</v>
      </c>
      <c r="J1063" s="114">
        <v>0.024026</v>
      </c>
      <c r="K1063" s="114">
        <v>0.014942432</v>
      </c>
    </row>
    <row r="1064">
      <c r="A1064" s="110" t="s">
        <v>784</v>
      </c>
      <c r="B1064" s="110" t="s">
        <v>839</v>
      </c>
      <c r="C1064" s="110" t="s">
        <v>786</v>
      </c>
      <c r="D1064" s="110" t="s">
        <v>787</v>
      </c>
      <c r="E1064" s="110" t="s">
        <v>788</v>
      </c>
      <c r="F1064" s="110" t="s">
        <v>789</v>
      </c>
      <c r="G1064" s="110" t="s">
        <v>790</v>
      </c>
      <c r="H1064" s="114">
        <v>2019.0</v>
      </c>
      <c r="I1064" s="114">
        <v>0.076598104</v>
      </c>
      <c r="J1064" s="114">
        <v>0.086913</v>
      </c>
      <c r="K1064" s="114">
        <v>0.06718254</v>
      </c>
    </row>
    <row r="1065">
      <c r="A1065" s="110" t="s">
        <v>784</v>
      </c>
      <c r="B1065" s="110" t="s">
        <v>839</v>
      </c>
      <c r="C1065" s="110" t="s">
        <v>786</v>
      </c>
      <c r="D1065" s="110" t="s">
        <v>787</v>
      </c>
      <c r="E1065" s="110" t="s">
        <v>788</v>
      </c>
      <c r="F1065" s="110" t="s">
        <v>791</v>
      </c>
      <c r="G1065" s="110" t="s">
        <v>790</v>
      </c>
      <c r="H1065" s="114">
        <v>2019.0</v>
      </c>
      <c r="I1065" s="114">
        <v>0.048240032</v>
      </c>
      <c r="J1065" s="114">
        <v>0.075988</v>
      </c>
      <c r="K1065" s="114">
        <v>0.025846046</v>
      </c>
    </row>
    <row r="1066">
      <c r="A1066" s="110" t="s">
        <v>784</v>
      </c>
      <c r="B1066" s="110" t="s">
        <v>839</v>
      </c>
      <c r="C1066" s="110" t="s">
        <v>786</v>
      </c>
      <c r="D1066" s="110" t="s">
        <v>787</v>
      </c>
      <c r="E1066" s="110" t="s">
        <v>788</v>
      </c>
      <c r="F1066" s="110" t="s">
        <v>792</v>
      </c>
      <c r="G1066" s="110" t="s">
        <v>790</v>
      </c>
      <c r="H1066" s="114">
        <v>2019.0</v>
      </c>
      <c r="I1066" s="114">
        <v>0.006335487</v>
      </c>
      <c r="J1066" s="114">
        <v>0.007554</v>
      </c>
      <c r="K1066" s="114">
        <v>0.005313687</v>
      </c>
    </row>
    <row r="1067">
      <c r="A1067" s="110" t="s">
        <v>784</v>
      </c>
      <c r="B1067" s="110" t="s">
        <v>839</v>
      </c>
      <c r="C1067" s="110" t="s">
        <v>786</v>
      </c>
      <c r="D1067" s="110" t="s">
        <v>787</v>
      </c>
      <c r="E1067" s="110" t="s">
        <v>788</v>
      </c>
      <c r="F1067" s="110" t="s">
        <v>793</v>
      </c>
      <c r="G1067" s="110" t="s">
        <v>790</v>
      </c>
      <c r="H1067" s="114">
        <v>2019.0</v>
      </c>
      <c r="I1067" s="114">
        <v>0.099588779</v>
      </c>
      <c r="J1067" s="114">
        <v>0.125725</v>
      </c>
      <c r="K1067" s="114">
        <v>0.079461162</v>
      </c>
    </row>
    <row r="1068">
      <c r="A1068" s="110" t="s">
        <v>784</v>
      </c>
      <c r="B1068" s="110" t="s">
        <v>839</v>
      </c>
      <c r="C1068" s="110" t="s">
        <v>786</v>
      </c>
      <c r="D1068" s="110" t="s">
        <v>787</v>
      </c>
      <c r="E1068" s="110" t="s">
        <v>788</v>
      </c>
      <c r="F1068" s="110" t="s">
        <v>794</v>
      </c>
      <c r="G1068" s="110" t="s">
        <v>790</v>
      </c>
      <c r="H1068" s="114">
        <v>2019.0</v>
      </c>
      <c r="I1068" s="114">
        <v>0.01340157</v>
      </c>
      <c r="J1068" s="114">
        <v>0.023646</v>
      </c>
      <c r="K1068" s="114">
        <v>0.007264554</v>
      </c>
    </row>
    <row r="1069">
      <c r="A1069" s="110" t="s">
        <v>784</v>
      </c>
      <c r="B1069" s="110" t="s">
        <v>839</v>
      </c>
      <c r="C1069" s="110" t="s">
        <v>786</v>
      </c>
      <c r="D1069" s="110" t="s">
        <v>787</v>
      </c>
      <c r="E1069" s="110" t="s">
        <v>788</v>
      </c>
      <c r="F1069" s="110" t="s">
        <v>795</v>
      </c>
      <c r="G1069" s="110" t="s">
        <v>790</v>
      </c>
      <c r="H1069" s="114">
        <v>2019.0</v>
      </c>
      <c r="I1069" s="114">
        <v>0.012012828</v>
      </c>
      <c r="J1069" s="114">
        <v>0.013428</v>
      </c>
      <c r="K1069" s="114">
        <v>0.010792448</v>
      </c>
    </row>
    <row r="1070">
      <c r="A1070" s="110" t="s">
        <v>784</v>
      </c>
      <c r="B1070" s="110" t="s">
        <v>840</v>
      </c>
      <c r="C1070" s="110" t="s">
        <v>786</v>
      </c>
      <c r="D1070" s="110" t="s">
        <v>787</v>
      </c>
      <c r="E1070" s="110" t="s">
        <v>788</v>
      </c>
      <c r="F1070" s="110" t="s">
        <v>789</v>
      </c>
      <c r="G1070" s="110" t="s">
        <v>790</v>
      </c>
      <c r="H1070" s="114">
        <v>2019.0</v>
      </c>
      <c r="I1070" s="114">
        <v>0.087319448</v>
      </c>
      <c r="J1070" s="114">
        <v>0.098307</v>
      </c>
      <c r="K1070" s="114">
        <v>0.077389112</v>
      </c>
    </row>
    <row r="1071">
      <c r="A1071" s="110" t="s">
        <v>784</v>
      </c>
      <c r="B1071" s="110" t="s">
        <v>840</v>
      </c>
      <c r="C1071" s="110" t="s">
        <v>786</v>
      </c>
      <c r="D1071" s="110" t="s">
        <v>787</v>
      </c>
      <c r="E1071" s="110" t="s">
        <v>788</v>
      </c>
      <c r="F1071" s="110" t="s">
        <v>791</v>
      </c>
      <c r="G1071" s="110" t="s">
        <v>790</v>
      </c>
      <c r="H1071" s="114">
        <v>2019.0</v>
      </c>
      <c r="I1071" s="114">
        <v>0.038637263</v>
      </c>
      <c r="J1071" s="114">
        <v>0.046299</v>
      </c>
      <c r="K1071" s="114">
        <v>0.030884107</v>
      </c>
    </row>
    <row r="1072">
      <c r="A1072" s="110" t="s">
        <v>784</v>
      </c>
      <c r="B1072" s="110" t="s">
        <v>840</v>
      </c>
      <c r="C1072" s="110" t="s">
        <v>786</v>
      </c>
      <c r="D1072" s="110" t="s">
        <v>787</v>
      </c>
      <c r="E1072" s="110" t="s">
        <v>788</v>
      </c>
      <c r="F1072" s="110" t="s">
        <v>792</v>
      </c>
      <c r="G1072" s="110" t="s">
        <v>790</v>
      </c>
      <c r="H1072" s="114">
        <v>2019.0</v>
      </c>
      <c r="I1072" s="114">
        <v>0.00859528</v>
      </c>
      <c r="J1072" s="114">
        <v>0.010182</v>
      </c>
      <c r="K1072" s="114">
        <v>0.007103033</v>
      </c>
    </row>
    <row r="1073">
      <c r="A1073" s="110" t="s">
        <v>784</v>
      </c>
      <c r="B1073" s="110" t="s">
        <v>840</v>
      </c>
      <c r="C1073" s="110" t="s">
        <v>786</v>
      </c>
      <c r="D1073" s="110" t="s">
        <v>787</v>
      </c>
      <c r="E1073" s="110" t="s">
        <v>788</v>
      </c>
      <c r="F1073" s="110" t="s">
        <v>793</v>
      </c>
      <c r="G1073" s="110" t="s">
        <v>790</v>
      </c>
      <c r="H1073" s="114">
        <v>2019.0</v>
      </c>
      <c r="I1073" s="114">
        <v>0.090155987</v>
      </c>
      <c r="J1073" s="114">
        <v>0.109201</v>
      </c>
      <c r="K1073" s="114">
        <v>0.074763053</v>
      </c>
    </row>
    <row r="1074">
      <c r="A1074" s="110" t="s">
        <v>784</v>
      </c>
      <c r="B1074" s="110" t="s">
        <v>840</v>
      </c>
      <c r="C1074" s="110" t="s">
        <v>786</v>
      </c>
      <c r="D1074" s="110" t="s">
        <v>787</v>
      </c>
      <c r="E1074" s="110" t="s">
        <v>788</v>
      </c>
      <c r="F1074" s="110" t="s">
        <v>794</v>
      </c>
      <c r="G1074" s="110" t="s">
        <v>790</v>
      </c>
      <c r="H1074" s="114">
        <v>2019.0</v>
      </c>
      <c r="I1074" s="114">
        <v>0.019675787</v>
      </c>
      <c r="J1074" s="114">
        <v>0.029703</v>
      </c>
      <c r="K1074" s="114">
        <v>0.011547123</v>
      </c>
    </row>
    <row r="1075">
      <c r="A1075" s="110" t="s">
        <v>784</v>
      </c>
      <c r="B1075" s="110" t="s">
        <v>840</v>
      </c>
      <c r="C1075" s="110" t="s">
        <v>786</v>
      </c>
      <c r="D1075" s="110" t="s">
        <v>787</v>
      </c>
      <c r="E1075" s="110" t="s">
        <v>788</v>
      </c>
      <c r="F1075" s="110" t="s">
        <v>795</v>
      </c>
      <c r="G1075" s="110" t="s">
        <v>790</v>
      </c>
      <c r="H1075" s="114">
        <v>2019.0</v>
      </c>
      <c r="I1075" s="114">
        <v>0.015400752</v>
      </c>
      <c r="J1075" s="114">
        <v>0.017447</v>
      </c>
      <c r="K1075" s="114">
        <v>0.013619309</v>
      </c>
    </row>
    <row r="1076">
      <c r="A1076" s="110" t="s">
        <v>784</v>
      </c>
      <c r="B1076" s="110" t="s">
        <v>359</v>
      </c>
      <c r="C1076" s="110" t="s">
        <v>786</v>
      </c>
      <c r="D1076" s="110" t="s">
        <v>787</v>
      </c>
      <c r="E1076" s="110" t="s">
        <v>788</v>
      </c>
      <c r="F1076" s="110" t="s">
        <v>789</v>
      </c>
      <c r="G1076" s="110" t="s">
        <v>790</v>
      </c>
      <c r="H1076" s="114">
        <v>2019.0</v>
      </c>
      <c r="I1076" s="114">
        <v>0.008272843</v>
      </c>
      <c r="J1076" s="114">
        <v>0.010155</v>
      </c>
      <c r="K1076" s="114">
        <v>0.006694316</v>
      </c>
    </row>
    <row r="1077">
      <c r="A1077" s="110" t="s">
        <v>784</v>
      </c>
      <c r="B1077" s="110" t="s">
        <v>359</v>
      </c>
      <c r="C1077" s="110" t="s">
        <v>786</v>
      </c>
      <c r="D1077" s="110" t="s">
        <v>787</v>
      </c>
      <c r="E1077" s="110" t="s">
        <v>788</v>
      </c>
      <c r="F1077" s="110" t="s">
        <v>791</v>
      </c>
      <c r="G1077" s="110" t="s">
        <v>790</v>
      </c>
      <c r="H1077" s="114">
        <v>2019.0</v>
      </c>
      <c r="I1077" s="114">
        <v>0.024372514</v>
      </c>
      <c r="J1077" s="114">
        <v>0.032883</v>
      </c>
      <c r="K1077" s="114">
        <v>0.01700259</v>
      </c>
    </row>
    <row r="1078">
      <c r="A1078" s="110" t="s">
        <v>784</v>
      </c>
      <c r="B1078" s="110" t="s">
        <v>359</v>
      </c>
      <c r="C1078" s="110" t="s">
        <v>786</v>
      </c>
      <c r="D1078" s="110" t="s">
        <v>787</v>
      </c>
      <c r="E1078" s="110" t="s">
        <v>788</v>
      </c>
      <c r="F1078" s="110" t="s">
        <v>792</v>
      </c>
      <c r="G1078" s="110" t="s">
        <v>790</v>
      </c>
      <c r="H1078" s="114">
        <v>2019.0</v>
      </c>
      <c r="I1078" s="114">
        <v>0.002334924</v>
      </c>
      <c r="J1078" s="114">
        <v>0.002943</v>
      </c>
      <c r="K1078" s="114">
        <v>0.001874802</v>
      </c>
    </row>
    <row r="1079">
      <c r="A1079" s="110" t="s">
        <v>784</v>
      </c>
      <c r="B1079" s="110" t="s">
        <v>359</v>
      </c>
      <c r="C1079" s="110" t="s">
        <v>786</v>
      </c>
      <c r="D1079" s="110" t="s">
        <v>787</v>
      </c>
      <c r="E1079" s="110" t="s">
        <v>788</v>
      </c>
      <c r="F1079" s="110" t="s">
        <v>793</v>
      </c>
      <c r="G1079" s="110" t="s">
        <v>790</v>
      </c>
      <c r="H1079" s="114">
        <v>2019.0</v>
      </c>
      <c r="I1079" s="114">
        <v>0.021654401</v>
      </c>
      <c r="J1079" s="114">
        <v>0.029561</v>
      </c>
      <c r="K1079" s="114">
        <v>0.015141572</v>
      </c>
    </row>
    <row r="1080">
      <c r="A1080" s="110" t="s">
        <v>784</v>
      </c>
      <c r="B1080" s="110" t="s">
        <v>359</v>
      </c>
      <c r="C1080" s="110" t="s">
        <v>786</v>
      </c>
      <c r="D1080" s="110" t="s">
        <v>787</v>
      </c>
      <c r="E1080" s="110" t="s">
        <v>788</v>
      </c>
      <c r="F1080" s="110" t="s">
        <v>794</v>
      </c>
      <c r="G1080" s="110" t="s">
        <v>790</v>
      </c>
      <c r="H1080" s="114">
        <v>2019.0</v>
      </c>
      <c r="I1080" s="114">
        <v>4.76579E-4</v>
      </c>
      <c r="J1080" s="114">
        <v>0.001082</v>
      </c>
      <c r="K1080" s="114">
        <v>2.06969E-4</v>
      </c>
    </row>
    <row r="1081">
      <c r="A1081" s="110" t="s">
        <v>784</v>
      </c>
      <c r="B1081" s="110" t="s">
        <v>359</v>
      </c>
      <c r="C1081" s="110" t="s">
        <v>786</v>
      </c>
      <c r="D1081" s="110" t="s">
        <v>787</v>
      </c>
      <c r="E1081" s="110" t="s">
        <v>788</v>
      </c>
      <c r="F1081" s="110" t="s">
        <v>795</v>
      </c>
      <c r="G1081" s="110" t="s">
        <v>790</v>
      </c>
      <c r="H1081" s="114">
        <v>2019.0</v>
      </c>
      <c r="I1081" s="114">
        <v>0.033696826</v>
      </c>
      <c r="J1081" s="114">
        <v>0.041897</v>
      </c>
      <c r="K1081" s="114">
        <v>0.026845253</v>
      </c>
    </row>
    <row r="1082">
      <c r="A1082" s="110" t="s">
        <v>784</v>
      </c>
      <c r="B1082" s="110" t="s">
        <v>363</v>
      </c>
      <c r="C1082" s="110" t="s">
        <v>786</v>
      </c>
      <c r="D1082" s="110" t="s">
        <v>787</v>
      </c>
      <c r="E1082" s="110" t="s">
        <v>788</v>
      </c>
      <c r="F1082" s="110" t="s">
        <v>789</v>
      </c>
      <c r="G1082" s="110" t="s">
        <v>790</v>
      </c>
      <c r="H1082" s="114">
        <v>2019.0</v>
      </c>
      <c r="I1082" s="114">
        <v>0.032872672</v>
      </c>
      <c r="J1082" s="114">
        <v>0.039207</v>
      </c>
      <c r="K1082" s="114">
        <v>0.025835919</v>
      </c>
    </row>
    <row r="1083">
      <c r="A1083" s="110" t="s">
        <v>784</v>
      </c>
      <c r="B1083" s="110" t="s">
        <v>363</v>
      </c>
      <c r="C1083" s="110" t="s">
        <v>786</v>
      </c>
      <c r="D1083" s="110" t="s">
        <v>787</v>
      </c>
      <c r="E1083" s="110" t="s">
        <v>788</v>
      </c>
      <c r="F1083" s="110" t="s">
        <v>791</v>
      </c>
      <c r="G1083" s="110" t="s">
        <v>790</v>
      </c>
      <c r="H1083" s="114">
        <v>2019.0</v>
      </c>
      <c r="I1083" s="114">
        <v>0.023897754</v>
      </c>
      <c r="J1083" s="114">
        <v>0.032738</v>
      </c>
      <c r="K1083" s="114">
        <v>0.016319986</v>
      </c>
    </row>
    <row r="1084">
      <c r="A1084" s="110" t="s">
        <v>784</v>
      </c>
      <c r="B1084" s="110" t="s">
        <v>363</v>
      </c>
      <c r="C1084" s="110" t="s">
        <v>786</v>
      </c>
      <c r="D1084" s="110" t="s">
        <v>787</v>
      </c>
      <c r="E1084" s="110" t="s">
        <v>788</v>
      </c>
      <c r="F1084" s="110" t="s">
        <v>792</v>
      </c>
      <c r="G1084" s="110" t="s">
        <v>790</v>
      </c>
      <c r="H1084" s="114">
        <v>2019.0</v>
      </c>
      <c r="I1084" s="114">
        <v>0.004920439</v>
      </c>
      <c r="J1084" s="114">
        <v>0.006413</v>
      </c>
      <c r="K1084" s="114">
        <v>0.003790748</v>
      </c>
    </row>
    <row r="1085">
      <c r="A1085" s="110" t="s">
        <v>784</v>
      </c>
      <c r="B1085" s="110" t="s">
        <v>363</v>
      </c>
      <c r="C1085" s="110" t="s">
        <v>786</v>
      </c>
      <c r="D1085" s="110" t="s">
        <v>787</v>
      </c>
      <c r="E1085" s="110" t="s">
        <v>788</v>
      </c>
      <c r="F1085" s="110" t="s">
        <v>793</v>
      </c>
      <c r="G1085" s="110" t="s">
        <v>790</v>
      </c>
      <c r="H1085" s="114">
        <v>2019.0</v>
      </c>
      <c r="I1085" s="114">
        <v>0.032856937</v>
      </c>
      <c r="J1085" s="114">
        <v>0.043731</v>
      </c>
      <c r="K1085" s="114">
        <v>0.024267368</v>
      </c>
    </row>
    <row r="1086">
      <c r="A1086" s="110" t="s">
        <v>784</v>
      </c>
      <c r="B1086" s="110" t="s">
        <v>363</v>
      </c>
      <c r="C1086" s="110" t="s">
        <v>786</v>
      </c>
      <c r="D1086" s="110" t="s">
        <v>787</v>
      </c>
      <c r="E1086" s="110" t="s">
        <v>788</v>
      </c>
      <c r="F1086" s="110" t="s">
        <v>794</v>
      </c>
      <c r="G1086" s="110" t="s">
        <v>790</v>
      </c>
      <c r="H1086" s="114">
        <v>2019.0</v>
      </c>
      <c r="I1086" s="114">
        <v>0.001939547</v>
      </c>
      <c r="J1086" s="114">
        <v>0.004078</v>
      </c>
      <c r="K1086" s="114">
        <v>8.56458E-4</v>
      </c>
    </row>
    <row r="1087">
      <c r="A1087" s="110" t="s">
        <v>784</v>
      </c>
      <c r="B1087" s="110" t="s">
        <v>363</v>
      </c>
      <c r="C1087" s="110" t="s">
        <v>786</v>
      </c>
      <c r="D1087" s="110" t="s">
        <v>787</v>
      </c>
      <c r="E1087" s="110" t="s">
        <v>788</v>
      </c>
      <c r="F1087" s="110" t="s">
        <v>795</v>
      </c>
      <c r="G1087" s="110" t="s">
        <v>790</v>
      </c>
      <c r="H1087" s="114">
        <v>2019.0</v>
      </c>
      <c r="I1087" s="114">
        <v>0.067646306</v>
      </c>
      <c r="J1087" s="114">
        <v>0.097956</v>
      </c>
      <c r="K1087" s="114">
        <v>0.044708711</v>
      </c>
    </row>
    <row r="1088">
      <c r="A1088" s="110" t="s">
        <v>784</v>
      </c>
      <c r="B1088" s="110" t="s">
        <v>841</v>
      </c>
      <c r="C1088" s="110" t="s">
        <v>786</v>
      </c>
      <c r="D1088" s="110" t="s">
        <v>787</v>
      </c>
      <c r="E1088" s="110" t="s">
        <v>788</v>
      </c>
      <c r="F1088" s="110" t="s">
        <v>789</v>
      </c>
      <c r="G1088" s="110" t="s">
        <v>790</v>
      </c>
      <c r="H1088" s="114">
        <v>2019.0</v>
      </c>
      <c r="I1088" s="114">
        <v>0.015563978</v>
      </c>
      <c r="J1088" s="114">
        <v>0.019379</v>
      </c>
      <c r="K1088" s="114">
        <v>0.011951995</v>
      </c>
    </row>
    <row r="1089">
      <c r="A1089" s="110" t="s">
        <v>784</v>
      </c>
      <c r="B1089" s="110" t="s">
        <v>841</v>
      </c>
      <c r="C1089" s="110" t="s">
        <v>786</v>
      </c>
      <c r="D1089" s="110" t="s">
        <v>787</v>
      </c>
      <c r="E1089" s="110" t="s">
        <v>788</v>
      </c>
      <c r="F1089" s="110" t="s">
        <v>791</v>
      </c>
      <c r="G1089" s="110" t="s">
        <v>790</v>
      </c>
      <c r="H1089" s="114">
        <v>2019.0</v>
      </c>
      <c r="I1089" s="114">
        <v>0.026743879</v>
      </c>
      <c r="J1089" s="114">
        <v>0.034618</v>
      </c>
      <c r="K1089" s="114">
        <v>0.019007402</v>
      </c>
    </row>
    <row r="1090">
      <c r="A1090" s="110" t="s">
        <v>784</v>
      </c>
      <c r="B1090" s="110" t="s">
        <v>841</v>
      </c>
      <c r="C1090" s="110" t="s">
        <v>786</v>
      </c>
      <c r="D1090" s="110" t="s">
        <v>787</v>
      </c>
      <c r="E1090" s="110" t="s">
        <v>788</v>
      </c>
      <c r="F1090" s="110" t="s">
        <v>792</v>
      </c>
      <c r="G1090" s="110" t="s">
        <v>790</v>
      </c>
      <c r="H1090" s="114">
        <v>2019.0</v>
      </c>
      <c r="I1090" s="114">
        <v>0.007724546</v>
      </c>
      <c r="J1090" s="114">
        <v>0.010564</v>
      </c>
      <c r="K1090" s="114">
        <v>0.005693757</v>
      </c>
    </row>
    <row r="1091">
      <c r="A1091" s="110" t="s">
        <v>784</v>
      </c>
      <c r="B1091" s="110" t="s">
        <v>841</v>
      </c>
      <c r="C1091" s="110" t="s">
        <v>786</v>
      </c>
      <c r="D1091" s="110" t="s">
        <v>787</v>
      </c>
      <c r="E1091" s="110" t="s">
        <v>788</v>
      </c>
      <c r="F1091" s="110" t="s">
        <v>793</v>
      </c>
      <c r="G1091" s="110" t="s">
        <v>790</v>
      </c>
      <c r="H1091" s="114">
        <v>2019.0</v>
      </c>
      <c r="I1091" s="114">
        <v>0.017618701</v>
      </c>
      <c r="J1091" s="114">
        <v>0.024418</v>
      </c>
      <c r="K1091" s="114">
        <v>0.012657626</v>
      </c>
    </row>
    <row r="1092">
      <c r="A1092" s="110" t="s">
        <v>784</v>
      </c>
      <c r="B1092" s="110" t="s">
        <v>841</v>
      </c>
      <c r="C1092" s="110" t="s">
        <v>786</v>
      </c>
      <c r="D1092" s="110" t="s">
        <v>787</v>
      </c>
      <c r="E1092" s="110" t="s">
        <v>788</v>
      </c>
      <c r="F1092" s="110" t="s">
        <v>794</v>
      </c>
      <c r="G1092" s="110" t="s">
        <v>790</v>
      </c>
      <c r="H1092" s="114">
        <v>2019.0</v>
      </c>
      <c r="I1092" s="114">
        <v>0.00250767</v>
      </c>
      <c r="J1092" s="114">
        <v>0.004516</v>
      </c>
      <c r="K1092" s="114">
        <v>0.001316756</v>
      </c>
    </row>
    <row r="1093">
      <c r="A1093" s="110" t="s">
        <v>784</v>
      </c>
      <c r="B1093" s="110" t="s">
        <v>841</v>
      </c>
      <c r="C1093" s="110" t="s">
        <v>786</v>
      </c>
      <c r="D1093" s="110" t="s">
        <v>787</v>
      </c>
      <c r="E1093" s="110" t="s">
        <v>788</v>
      </c>
      <c r="F1093" s="110" t="s">
        <v>795</v>
      </c>
      <c r="G1093" s="110" t="s">
        <v>790</v>
      </c>
      <c r="H1093" s="114">
        <v>2019.0</v>
      </c>
      <c r="I1093" s="114">
        <v>0.202866968</v>
      </c>
      <c r="J1093" s="114">
        <v>0.306094</v>
      </c>
      <c r="K1093" s="114">
        <v>0.130202048</v>
      </c>
    </row>
    <row r="1094">
      <c r="A1094" s="110" t="s">
        <v>784</v>
      </c>
      <c r="B1094" s="110" t="s">
        <v>352</v>
      </c>
      <c r="C1094" s="110" t="s">
        <v>786</v>
      </c>
      <c r="D1094" s="110" t="s">
        <v>787</v>
      </c>
      <c r="E1094" s="110" t="s">
        <v>788</v>
      </c>
      <c r="F1094" s="110" t="s">
        <v>789</v>
      </c>
      <c r="G1094" s="110" t="s">
        <v>790</v>
      </c>
      <c r="H1094" s="114">
        <v>2019.0</v>
      </c>
      <c r="I1094" s="114">
        <v>0.044480034</v>
      </c>
      <c r="J1094" s="114">
        <v>0.052516</v>
      </c>
      <c r="K1094" s="114">
        <v>0.036961938</v>
      </c>
    </row>
    <row r="1095">
      <c r="A1095" s="110" t="s">
        <v>784</v>
      </c>
      <c r="B1095" s="110" t="s">
        <v>352</v>
      </c>
      <c r="C1095" s="110" t="s">
        <v>786</v>
      </c>
      <c r="D1095" s="110" t="s">
        <v>787</v>
      </c>
      <c r="E1095" s="110" t="s">
        <v>788</v>
      </c>
      <c r="F1095" s="110" t="s">
        <v>791</v>
      </c>
      <c r="G1095" s="110" t="s">
        <v>790</v>
      </c>
      <c r="H1095" s="114">
        <v>2019.0</v>
      </c>
      <c r="I1095" s="114">
        <v>0.010285069</v>
      </c>
      <c r="J1095" s="114">
        <v>0.013628</v>
      </c>
      <c r="K1095" s="114">
        <v>0.007717838</v>
      </c>
    </row>
    <row r="1096">
      <c r="A1096" s="110" t="s">
        <v>784</v>
      </c>
      <c r="B1096" s="110" t="s">
        <v>352</v>
      </c>
      <c r="C1096" s="110" t="s">
        <v>786</v>
      </c>
      <c r="D1096" s="110" t="s">
        <v>787</v>
      </c>
      <c r="E1096" s="110" t="s">
        <v>788</v>
      </c>
      <c r="F1096" s="110" t="s">
        <v>792</v>
      </c>
      <c r="G1096" s="110" t="s">
        <v>790</v>
      </c>
      <c r="H1096" s="114">
        <v>2019.0</v>
      </c>
      <c r="I1096" s="114">
        <v>0.002671942</v>
      </c>
      <c r="J1096" s="114">
        <v>0.003517</v>
      </c>
      <c r="K1096" s="114">
        <v>0.002047247</v>
      </c>
    </row>
    <row r="1097">
      <c r="A1097" s="110" t="s">
        <v>784</v>
      </c>
      <c r="B1097" s="110" t="s">
        <v>352</v>
      </c>
      <c r="C1097" s="110" t="s">
        <v>786</v>
      </c>
      <c r="D1097" s="110" t="s">
        <v>787</v>
      </c>
      <c r="E1097" s="110" t="s">
        <v>788</v>
      </c>
      <c r="F1097" s="110" t="s">
        <v>793</v>
      </c>
      <c r="G1097" s="110" t="s">
        <v>790</v>
      </c>
      <c r="H1097" s="114">
        <v>2019.0</v>
      </c>
      <c r="I1097" s="114">
        <v>0.038009047</v>
      </c>
      <c r="J1097" s="114">
        <v>0.049992</v>
      </c>
      <c r="K1097" s="114">
        <v>0.028240269</v>
      </c>
    </row>
    <row r="1098">
      <c r="A1098" s="110" t="s">
        <v>784</v>
      </c>
      <c r="B1098" s="110" t="s">
        <v>352</v>
      </c>
      <c r="C1098" s="110" t="s">
        <v>786</v>
      </c>
      <c r="D1098" s="110" t="s">
        <v>787</v>
      </c>
      <c r="E1098" s="110" t="s">
        <v>788</v>
      </c>
      <c r="F1098" s="110" t="s">
        <v>794</v>
      </c>
      <c r="G1098" s="110" t="s">
        <v>790</v>
      </c>
      <c r="H1098" s="114">
        <v>2019.0</v>
      </c>
      <c r="I1098" s="114">
        <v>7.59394E-4</v>
      </c>
      <c r="J1098" s="114">
        <v>0.001782</v>
      </c>
      <c r="K1098" s="114">
        <v>3.24595E-4</v>
      </c>
    </row>
    <row r="1099">
      <c r="A1099" s="110" t="s">
        <v>784</v>
      </c>
      <c r="B1099" s="110" t="s">
        <v>352</v>
      </c>
      <c r="C1099" s="110" t="s">
        <v>786</v>
      </c>
      <c r="D1099" s="110" t="s">
        <v>787</v>
      </c>
      <c r="E1099" s="110" t="s">
        <v>788</v>
      </c>
      <c r="F1099" s="110" t="s">
        <v>795</v>
      </c>
      <c r="G1099" s="110" t="s">
        <v>790</v>
      </c>
      <c r="H1099" s="114">
        <v>2019.0</v>
      </c>
      <c r="I1099" s="114">
        <v>0.099568396</v>
      </c>
      <c r="J1099" s="114">
        <v>0.140275</v>
      </c>
      <c r="K1099" s="114">
        <v>0.070383194</v>
      </c>
    </row>
    <row r="1100">
      <c r="A1100" s="110" t="s">
        <v>784</v>
      </c>
      <c r="B1100" s="110" t="s">
        <v>460</v>
      </c>
      <c r="C1100" s="110" t="s">
        <v>786</v>
      </c>
      <c r="D1100" s="110" t="s">
        <v>787</v>
      </c>
      <c r="E1100" s="110" t="s">
        <v>788</v>
      </c>
      <c r="F1100" s="110" t="s">
        <v>789</v>
      </c>
      <c r="G1100" s="110" t="s">
        <v>790</v>
      </c>
      <c r="H1100" s="114">
        <v>2019.0</v>
      </c>
      <c r="I1100" s="114">
        <v>0.026772313</v>
      </c>
      <c r="J1100" s="114">
        <v>0.031775</v>
      </c>
      <c r="K1100" s="114">
        <v>0.021869002</v>
      </c>
    </row>
    <row r="1101">
      <c r="A1101" s="110" t="s">
        <v>784</v>
      </c>
      <c r="B1101" s="110" t="s">
        <v>460</v>
      </c>
      <c r="C1101" s="110" t="s">
        <v>786</v>
      </c>
      <c r="D1101" s="110" t="s">
        <v>787</v>
      </c>
      <c r="E1101" s="110" t="s">
        <v>788</v>
      </c>
      <c r="F1101" s="110" t="s">
        <v>791</v>
      </c>
      <c r="G1101" s="110" t="s">
        <v>790</v>
      </c>
      <c r="H1101" s="114">
        <v>2019.0</v>
      </c>
      <c r="I1101" s="114">
        <v>0.018681144</v>
      </c>
      <c r="J1101" s="114">
        <v>0.025461</v>
      </c>
      <c r="K1101" s="114">
        <v>0.012320542</v>
      </c>
    </row>
    <row r="1102">
      <c r="A1102" s="110" t="s">
        <v>784</v>
      </c>
      <c r="B1102" s="110" t="s">
        <v>460</v>
      </c>
      <c r="C1102" s="110" t="s">
        <v>786</v>
      </c>
      <c r="D1102" s="110" t="s">
        <v>787</v>
      </c>
      <c r="E1102" s="110" t="s">
        <v>788</v>
      </c>
      <c r="F1102" s="110" t="s">
        <v>792</v>
      </c>
      <c r="G1102" s="110" t="s">
        <v>790</v>
      </c>
      <c r="H1102" s="114">
        <v>2019.0</v>
      </c>
      <c r="I1102" s="114">
        <v>0.003590707</v>
      </c>
      <c r="J1102" s="114">
        <v>0.004646</v>
      </c>
      <c r="K1102" s="114">
        <v>0.002780934</v>
      </c>
    </row>
    <row r="1103">
      <c r="A1103" s="110" t="s">
        <v>784</v>
      </c>
      <c r="B1103" s="110" t="s">
        <v>460</v>
      </c>
      <c r="C1103" s="110" t="s">
        <v>786</v>
      </c>
      <c r="D1103" s="110" t="s">
        <v>787</v>
      </c>
      <c r="E1103" s="110" t="s">
        <v>788</v>
      </c>
      <c r="F1103" s="110" t="s">
        <v>793</v>
      </c>
      <c r="G1103" s="110" t="s">
        <v>790</v>
      </c>
      <c r="H1103" s="114">
        <v>2019.0</v>
      </c>
      <c r="I1103" s="114">
        <v>0.027757764</v>
      </c>
      <c r="J1103" s="114">
        <v>0.037322</v>
      </c>
      <c r="K1103" s="114">
        <v>0.020637718</v>
      </c>
    </row>
    <row r="1104">
      <c r="A1104" s="110" t="s">
        <v>784</v>
      </c>
      <c r="B1104" s="110" t="s">
        <v>460</v>
      </c>
      <c r="C1104" s="110" t="s">
        <v>786</v>
      </c>
      <c r="D1104" s="110" t="s">
        <v>787</v>
      </c>
      <c r="E1104" s="110" t="s">
        <v>788</v>
      </c>
      <c r="F1104" s="110" t="s">
        <v>794</v>
      </c>
      <c r="G1104" s="110" t="s">
        <v>790</v>
      </c>
      <c r="H1104" s="114">
        <v>2019.0</v>
      </c>
      <c r="I1104" s="114">
        <v>0.001529456</v>
      </c>
      <c r="J1104" s="114">
        <v>0.003165</v>
      </c>
      <c r="K1104" s="114">
        <v>6.74046E-4</v>
      </c>
    </row>
    <row r="1105">
      <c r="A1105" s="110" t="s">
        <v>784</v>
      </c>
      <c r="B1105" s="110" t="s">
        <v>460</v>
      </c>
      <c r="C1105" s="110" t="s">
        <v>786</v>
      </c>
      <c r="D1105" s="110" t="s">
        <v>787</v>
      </c>
      <c r="E1105" s="110" t="s">
        <v>788</v>
      </c>
      <c r="F1105" s="110" t="s">
        <v>795</v>
      </c>
      <c r="G1105" s="110" t="s">
        <v>790</v>
      </c>
      <c r="H1105" s="114">
        <v>2019.0</v>
      </c>
      <c r="I1105" s="114">
        <v>0.050252362</v>
      </c>
      <c r="J1105" s="114">
        <v>0.066923</v>
      </c>
      <c r="K1105" s="114">
        <v>0.037513201</v>
      </c>
    </row>
    <row r="1106">
      <c r="A1106" s="110" t="s">
        <v>784</v>
      </c>
      <c r="B1106" s="110" t="s">
        <v>424</v>
      </c>
      <c r="C1106" s="110" t="s">
        <v>786</v>
      </c>
      <c r="D1106" s="110" t="s">
        <v>787</v>
      </c>
      <c r="E1106" s="110" t="s">
        <v>788</v>
      </c>
      <c r="F1106" s="110" t="s">
        <v>789</v>
      </c>
      <c r="G1106" s="110" t="s">
        <v>790</v>
      </c>
      <c r="H1106" s="114">
        <v>2019.0</v>
      </c>
      <c r="I1106" s="114">
        <v>0.043984025</v>
      </c>
      <c r="J1106" s="114">
        <v>0.050498</v>
      </c>
      <c r="K1106" s="114">
        <v>0.037919809</v>
      </c>
    </row>
    <row r="1107">
      <c r="A1107" s="110" t="s">
        <v>784</v>
      </c>
      <c r="B1107" s="110" t="s">
        <v>424</v>
      </c>
      <c r="C1107" s="110" t="s">
        <v>786</v>
      </c>
      <c r="D1107" s="110" t="s">
        <v>787</v>
      </c>
      <c r="E1107" s="110" t="s">
        <v>788</v>
      </c>
      <c r="F1107" s="110" t="s">
        <v>791</v>
      </c>
      <c r="G1107" s="110" t="s">
        <v>790</v>
      </c>
      <c r="H1107" s="114">
        <v>2019.0</v>
      </c>
      <c r="I1107" s="114">
        <v>0.007056768</v>
      </c>
      <c r="J1107" s="114">
        <v>0.009556</v>
      </c>
      <c r="K1107" s="114">
        <v>0.004934145</v>
      </c>
    </row>
    <row r="1108">
      <c r="A1108" s="110" t="s">
        <v>784</v>
      </c>
      <c r="B1108" s="110" t="s">
        <v>424</v>
      </c>
      <c r="C1108" s="110" t="s">
        <v>786</v>
      </c>
      <c r="D1108" s="110" t="s">
        <v>787</v>
      </c>
      <c r="E1108" s="110" t="s">
        <v>788</v>
      </c>
      <c r="F1108" s="110" t="s">
        <v>792</v>
      </c>
      <c r="G1108" s="110" t="s">
        <v>790</v>
      </c>
      <c r="H1108" s="114">
        <v>2019.0</v>
      </c>
      <c r="I1108" s="114">
        <v>0.010208421</v>
      </c>
      <c r="J1108" s="114">
        <v>0.013146</v>
      </c>
      <c r="K1108" s="114">
        <v>0.007848034</v>
      </c>
    </row>
    <row r="1109">
      <c r="A1109" s="110" t="s">
        <v>784</v>
      </c>
      <c r="B1109" s="110" t="s">
        <v>424</v>
      </c>
      <c r="C1109" s="110" t="s">
        <v>786</v>
      </c>
      <c r="D1109" s="110" t="s">
        <v>787</v>
      </c>
      <c r="E1109" s="110" t="s">
        <v>788</v>
      </c>
      <c r="F1109" s="110" t="s">
        <v>793</v>
      </c>
      <c r="G1109" s="110" t="s">
        <v>790</v>
      </c>
      <c r="H1109" s="114">
        <v>2019.0</v>
      </c>
      <c r="I1109" s="114">
        <v>0.071181481</v>
      </c>
      <c r="J1109" s="114">
        <v>0.086459</v>
      </c>
      <c r="K1109" s="114">
        <v>0.056570654</v>
      </c>
    </row>
    <row r="1110">
      <c r="A1110" s="110" t="s">
        <v>784</v>
      </c>
      <c r="B1110" s="110" t="s">
        <v>424</v>
      </c>
      <c r="C1110" s="110" t="s">
        <v>786</v>
      </c>
      <c r="D1110" s="110" t="s">
        <v>787</v>
      </c>
      <c r="E1110" s="110" t="s">
        <v>788</v>
      </c>
      <c r="F1110" s="110" t="s">
        <v>794</v>
      </c>
      <c r="G1110" s="110" t="s">
        <v>790</v>
      </c>
      <c r="H1110" s="114">
        <v>2019.0</v>
      </c>
      <c r="I1110" s="114">
        <v>0.016424238</v>
      </c>
      <c r="J1110" s="114">
        <v>0.026945</v>
      </c>
      <c r="K1110" s="114">
        <v>0.009237848</v>
      </c>
    </row>
    <row r="1111">
      <c r="A1111" s="110" t="s">
        <v>784</v>
      </c>
      <c r="B1111" s="110" t="s">
        <v>424</v>
      </c>
      <c r="C1111" s="110" t="s">
        <v>786</v>
      </c>
      <c r="D1111" s="110" t="s">
        <v>787</v>
      </c>
      <c r="E1111" s="110" t="s">
        <v>788</v>
      </c>
      <c r="F1111" s="110" t="s">
        <v>795</v>
      </c>
      <c r="G1111" s="110" t="s">
        <v>790</v>
      </c>
      <c r="H1111" s="114">
        <v>2019.0</v>
      </c>
      <c r="I1111" s="114">
        <v>0.005965568</v>
      </c>
      <c r="J1111" s="114">
        <v>0.008447</v>
      </c>
      <c r="K1111" s="114">
        <v>0.003975828</v>
      </c>
    </row>
    <row r="1112">
      <c r="A1112" s="110" t="s">
        <v>784</v>
      </c>
      <c r="B1112" s="110" t="s">
        <v>358</v>
      </c>
      <c r="C1112" s="110" t="s">
        <v>786</v>
      </c>
      <c r="D1112" s="110" t="s">
        <v>787</v>
      </c>
      <c r="E1112" s="110" t="s">
        <v>788</v>
      </c>
      <c r="F1112" s="110" t="s">
        <v>789</v>
      </c>
      <c r="G1112" s="110" t="s">
        <v>790</v>
      </c>
      <c r="H1112" s="114">
        <v>2019.0</v>
      </c>
      <c r="I1112" s="114">
        <v>0.021496214</v>
      </c>
      <c r="J1112" s="114">
        <v>0.025669</v>
      </c>
      <c r="K1112" s="114">
        <v>0.01782482</v>
      </c>
    </row>
    <row r="1113">
      <c r="A1113" s="110" t="s">
        <v>784</v>
      </c>
      <c r="B1113" s="110" t="s">
        <v>358</v>
      </c>
      <c r="C1113" s="110" t="s">
        <v>786</v>
      </c>
      <c r="D1113" s="110" t="s">
        <v>787</v>
      </c>
      <c r="E1113" s="110" t="s">
        <v>788</v>
      </c>
      <c r="F1113" s="110" t="s">
        <v>791</v>
      </c>
      <c r="G1113" s="110" t="s">
        <v>790</v>
      </c>
      <c r="H1113" s="114">
        <v>2019.0</v>
      </c>
      <c r="I1113" s="114">
        <v>0.042642878</v>
      </c>
      <c r="J1113" s="114">
        <v>0.052744</v>
      </c>
      <c r="K1113" s="114">
        <v>0.033552292</v>
      </c>
    </row>
    <row r="1114">
      <c r="A1114" s="110" t="s">
        <v>784</v>
      </c>
      <c r="B1114" s="110" t="s">
        <v>358</v>
      </c>
      <c r="C1114" s="110" t="s">
        <v>786</v>
      </c>
      <c r="D1114" s="110" t="s">
        <v>787</v>
      </c>
      <c r="E1114" s="110" t="s">
        <v>788</v>
      </c>
      <c r="F1114" s="110" t="s">
        <v>792</v>
      </c>
      <c r="G1114" s="110" t="s">
        <v>790</v>
      </c>
      <c r="H1114" s="114">
        <v>2019.0</v>
      </c>
      <c r="I1114" s="114">
        <v>0.011853797</v>
      </c>
      <c r="J1114" s="114">
        <v>0.014857</v>
      </c>
      <c r="K1114" s="114">
        <v>0.009530134</v>
      </c>
    </row>
    <row r="1115">
      <c r="A1115" s="110" t="s">
        <v>784</v>
      </c>
      <c r="B1115" s="110" t="s">
        <v>358</v>
      </c>
      <c r="C1115" s="110" t="s">
        <v>786</v>
      </c>
      <c r="D1115" s="110" t="s">
        <v>787</v>
      </c>
      <c r="E1115" s="110" t="s">
        <v>788</v>
      </c>
      <c r="F1115" s="110" t="s">
        <v>793</v>
      </c>
      <c r="G1115" s="110" t="s">
        <v>790</v>
      </c>
      <c r="H1115" s="114">
        <v>2019.0</v>
      </c>
      <c r="I1115" s="114">
        <v>0.029693761</v>
      </c>
      <c r="J1115" s="114">
        <v>0.039163</v>
      </c>
      <c r="K1115" s="114">
        <v>0.022957367</v>
      </c>
    </row>
    <row r="1116">
      <c r="A1116" s="110" t="s">
        <v>784</v>
      </c>
      <c r="B1116" s="110" t="s">
        <v>358</v>
      </c>
      <c r="C1116" s="110" t="s">
        <v>786</v>
      </c>
      <c r="D1116" s="110" t="s">
        <v>787</v>
      </c>
      <c r="E1116" s="110" t="s">
        <v>788</v>
      </c>
      <c r="F1116" s="110" t="s">
        <v>794</v>
      </c>
      <c r="G1116" s="110" t="s">
        <v>790</v>
      </c>
      <c r="H1116" s="114">
        <v>2019.0</v>
      </c>
      <c r="I1116" s="114">
        <v>0.003651114</v>
      </c>
      <c r="J1116" s="114">
        <v>0.006728</v>
      </c>
      <c r="K1116" s="114">
        <v>0.001751842</v>
      </c>
    </row>
    <row r="1117">
      <c r="A1117" s="110" t="s">
        <v>784</v>
      </c>
      <c r="B1117" s="110" t="s">
        <v>358</v>
      </c>
      <c r="C1117" s="110" t="s">
        <v>786</v>
      </c>
      <c r="D1117" s="110" t="s">
        <v>787</v>
      </c>
      <c r="E1117" s="110" t="s">
        <v>788</v>
      </c>
      <c r="F1117" s="110" t="s">
        <v>795</v>
      </c>
      <c r="G1117" s="110" t="s">
        <v>790</v>
      </c>
      <c r="H1117" s="114">
        <v>2019.0</v>
      </c>
      <c r="I1117" s="114">
        <v>0.258985168</v>
      </c>
      <c r="J1117" s="114">
        <v>0.316082</v>
      </c>
      <c r="K1117" s="114">
        <v>0.214032975</v>
      </c>
    </row>
    <row r="1118">
      <c r="A1118" s="110" t="s">
        <v>784</v>
      </c>
      <c r="B1118" s="110" t="s">
        <v>842</v>
      </c>
      <c r="C1118" s="110" t="s">
        <v>786</v>
      </c>
      <c r="D1118" s="110" t="s">
        <v>787</v>
      </c>
      <c r="E1118" s="110" t="s">
        <v>788</v>
      </c>
      <c r="F1118" s="110" t="s">
        <v>789</v>
      </c>
      <c r="G1118" s="110" t="s">
        <v>790</v>
      </c>
      <c r="H1118" s="114">
        <v>2019.0</v>
      </c>
      <c r="I1118" s="114">
        <v>0.133493868</v>
      </c>
      <c r="J1118" s="114">
        <v>0.149922</v>
      </c>
      <c r="K1118" s="114">
        <v>0.117808373</v>
      </c>
    </row>
    <row r="1119">
      <c r="A1119" s="110" t="s">
        <v>784</v>
      </c>
      <c r="B1119" s="110" t="s">
        <v>842</v>
      </c>
      <c r="C1119" s="110" t="s">
        <v>786</v>
      </c>
      <c r="D1119" s="110" t="s">
        <v>787</v>
      </c>
      <c r="E1119" s="110" t="s">
        <v>788</v>
      </c>
      <c r="F1119" s="110" t="s">
        <v>791</v>
      </c>
      <c r="G1119" s="110" t="s">
        <v>790</v>
      </c>
      <c r="H1119" s="114">
        <v>2019.0</v>
      </c>
      <c r="I1119" s="114">
        <v>0.036376399</v>
      </c>
      <c r="J1119" s="114">
        <v>0.050489</v>
      </c>
      <c r="K1119" s="114">
        <v>0.023942697</v>
      </c>
    </row>
    <row r="1120">
      <c r="A1120" s="110" t="s">
        <v>784</v>
      </c>
      <c r="B1120" s="110" t="s">
        <v>842</v>
      </c>
      <c r="C1120" s="110" t="s">
        <v>786</v>
      </c>
      <c r="D1120" s="110" t="s">
        <v>787</v>
      </c>
      <c r="E1120" s="110" t="s">
        <v>788</v>
      </c>
      <c r="F1120" s="110" t="s">
        <v>792</v>
      </c>
      <c r="G1120" s="110" t="s">
        <v>790</v>
      </c>
      <c r="H1120" s="114">
        <v>2019.0</v>
      </c>
      <c r="I1120" s="114">
        <v>0.008702657</v>
      </c>
      <c r="J1120" s="114">
        <v>0.011628</v>
      </c>
      <c r="K1120" s="114">
        <v>0.006127761</v>
      </c>
    </row>
    <row r="1121">
      <c r="A1121" s="110" t="s">
        <v>784</v>
      </c>
      <c r="B1121" s="110" t="s">
        <v>842</v>
      </c>
      <c r="C1121" s="110" t="s">
        <v>786</v>
      </c>
      <c r="D1121" s="110" t="s">
        <v>787</v>
      </c>
      <c r="E1121" s="110" t="s">
        <v>788</v>
      </c>
      <c r="F1121" s="110" t="s">
        <v>793</v>
      </c>
      <c r="G1121" s="110" t="s">
        <v>790</v>
      </c>
      <c r="H1121" s="114">
        <v>2019.0</v>
      </c>
      <c r="I1121" s="114">
        <v>0.113913016</v>
      </c>
      <c r="J1121" s="114">
        <v>0.140223</v>
      </c>
      <c r="K1121" s="114">
        <v>0.091943848</v>
      </c>
    </row>
    <row r="1122">
      <c r="A1122" s="110" t="s">
        <v>784</v>
      </c>
      <c r="B1122" s="110" t="s">
        <v>842</v>
      </c>
      <c r="C1122" s="110" t="s">
        <v>786</v>
      </c>
      <c r="D1122" s="110" t="s">
        <v>787</v>
      </c>
      <c r="E1122" s="110" t="s">
        <v>788</v>
      </c>
      <c r="F1122" s="110" t="s">
        <v>794</v>
      </c>
      <c r="G1122" s="110" t="s">
        <v>790</v>
      </c>
      <c r="H1122" s="114">
        <v>2019.0</v>
      </c>
      <c r="I1122" s="114">
        <v>0.009749284</v>
      </c>
      <c r="J1122" s="114">
        <v>0.019447</v>
      </c>
      <c r="K1122" s="114">
        <v>0.004289345</v>
      </c>
    </row>
    <row r="1123">
      <c r="A1123" s="110" t="s">
        <v>784</v>
      </c>
      <c r="B1123" s="110" t="s">
        <v>842</v>
      </c>
      <c r="C1123" s="110" t="s">
        <v>786</v>
      </c>
      <c r="D1123" s="110" t="s">
        <v>787</v>
      </c>
      <c r="E1123" s="110" t="s">
        <v>788</v>
      </c>
      <c r="F1123" s="110" t="s">
        <v>795</v>
      </c>
      <c r="G1123" s="110" t="s">
        <v>790</v>
      </c>
      <c r="H1123" s="114">
        <v>2019.0</v>
      </c>
      <c r="I1123" s="114">
        <v>0.015453101</v>
      </c>
      <c r="J1123" s="114">
        <v>0.049518</v>
      </c>
      <c r="K1123" s="114">
        <v>0.006176311</v>
      </c>
    </row>
    <row r="1124">
      <c r="A1124" s="110" t="s">
        <v>784</v>
      </c>
      <c r="B1124" s="110" t="s">
        <v>843</v>
      </c>
      <c r="C1124" s="110" t="s">
        <v>786</v>
      </c>
      <c r="D1124" s="110" t="s">
        <v>787</v>
      </c>
      <c r="E1124" s="110" t="s">
        <v>788</v>
      </c>
      <c r="F1124" s="110" t="s">
        <v>789</v>
      </c>
      <c r="G1124" s="110" t="s">
        <v>790</v>
      </c>
      <c r="H1124" s="114">
        <v>2019.0</v>
      </c>
      <c r="I1124" s="114">
        <v>0.070217546</v>
      </c>
      <c r="J1124" s="114">
        <v>0.080533</v>
      </c>
      <c r="K1124" s="114">
        <v>0.061050719</v>
      </c>
    </row>
    <row r="1125">
      <c r="A1125" s="110" t="s">
        <v>784</v>
      </c>
      <c r="B1125" s="110" t="s">
        <v>843</v>
      </c>
      <c r="C1125" s="110" t="s">
        <v>786</v>
      </c>
      <c r="D1125" s="110" t="s">
        <v>787</v>
      </c>
      <c r="E1125" s="110" t="s">
        <v>788</v>
      </c>
      <c r="F1125" s="110" t="s">
        <v>791</v>
      </c>
      <c r="G1125" s="110" t="s">
        <v>790</v>
      </c>
      <c r="H1125" s="114">
        <v>2019.0</v>
      </c>
      <c r="I1125" s="114">
        <v>0.04441319</v>
      </c>
      <c r="J1125" s="114">
        <v>0.052791</v>
      </c>
      <c r="K1125" s="114">
        <v>0.037139922</v>
      </c>
    </row>
    <row r="1126">
      <c r="A1126" s="110" t="s">
        <v>784</v>
      </c>
      <c r="B1126" s="110" t="s">
        <v>843</v>
      </c>
      <c r="C1126" s="110" t="s">
        <v>786</v>
      </c>
      <c r="D1126" s="110" t="s">
        <v>787</v>
      </c>
      <c r="E1126" s="110" t="s">
        <v>788</v>
      </c>
      <c r="F1126" s="110" t="s">
        <v>792</v>
      </c>
      <c r="G1126" s="110" t="s">
        <v>790</v>
      </c>
      <c r="H1126" s="114">
        <v>2019.0</v>
      </c>
      <c r="I1126" s="114">
        <v>0.008587209</v>
      </c>
      <c r="J1126" s="114">
        <v>0.010211</v>
      </c>
      <c r="K1126" s="114">
        <v>0.007150885</v>
      </c>
    </row>
    <row r="1127">
      <c r="A1127" s="110" t="s">
        <v>784</v>
      </c>
      <c r="B1127" s="110" t="s">
        <v>843</v>
      </c>
      <c r="C1127" s="110" t="s">
        <v>786</v>
      </c>
      <c r="D1127" s="110" t="s">
        <v>787</v>
      </c>
      <c r="E1127" s="110" t="s">
        <v>788</v>
      </c>
      <c r="F1127" s="110" t="s">
        <v>793</v>
      </c>
      <c r="G1127" s="110" t="s">
        <v>790</v>
      </c>
      <c r="H1127" s="114">
        <v>2019.0</v>
      </c>
      <c r="I1127" s="114">
        <v>0.073874556</v>
      </c>
      <c r="J1127" s="114">
        <v>0.090857</v>
      </c>
      <c r="K1127" s="114">
        <v>0.060487007</v>
      </c>
    </row>
    <row r="1128">
      <c r="A1128" s="110" t="s">
        <v>784</v>
      </c>
      <c r="B1128" s="110" t="s">
        <v>843</v>
      </c>
      <c r="C1128" s="110" t="s">
        <v>786</v>
      </c>
      <c r="D1128" s="110" t="s">
        <v>787</v>
      </c>
      <c r="E1128" s="110" t="s">
        <v>788</v>
      </c>
      <c r="F1128" s="110" t="s">
        <v>794</v>
      </c>
      <c r="G1128" s="110" t="s">
        <v>790</v>
      </c>
      <c r="H1128" s="114">
        <v>2019.0</v>
      </c>
      <c r="I1128" s="114">
        <v>0.022578514</v>
      </c>
      <c r="J1128" s="114">
        <v>0.033419</v>
      </c>
      <c r="K1128" s="114">
        <v>0.01411686</v>
      </c>
    </row>
    <row r="1129">
      <c r="A1129" s="110" t="s">
        <v>784</v>
      </c>
      <c r="B1129" s="110" t="s">
        <v>843</v>
      </c>
      <c r="C1129" s="110" t="s">
        <v>786</v>
      </c>
      <c r="D1129" s="110" t="s">
        <v>787</v>
      </c>
      <c r="E1129" s="110" t="s">
        <v>788</v>
      </c>
      <c r="F1129" s="110" t="s">
        <v>795</v>
      </c>
      <c r="G1129" s="110" t="s">
        <v>790</v>
      </c>
      <c r="H1129" s="114">
        <v>2019.0</v>
      </c>
      <c r="I1129" s="114">
        <v>0.011282677</v>
      </c>
      <c r="J1129" s="114">
        <v>0.012708</v>
      </c>
      <c r="K1129" s="114">
        <v>0.010010102</v>
      </c>
    </row>
    <row r="1130">
      <c r="A1130" s="110" t="s">
        <v>784</v>
      </c>
      <c r="B1130" s="110" t="s">
        <v>339</v>
      </c>
      <c r="C1130" s="110" t="s">
        <v>786</v>
      </c>
      <c r="D1130" s="110" t="s">
        <v>787</v>
      </c>
      <c r="E1130" s="110" t="s">
        <v>788</v>
      </c>
      <c r="F1130" s="110" t="s">
        <v>789</v>
      </c>
      <c r="G1130" s="110" t="s">
        <v>790</v>
      </c>
      <c r="H1130" s="114">
        <v>2019.0</v>
      </c>
      <c r="I1130" s="114">
        <v>0.014750358</v>
      </c>
      <c r="J1130" s="114">
        <v>0.019282</v>
      </c>
      <c r="K1130" s="114">
        <v>0.010550519</v>
      </c>
    </row>
    <row r="1131">
      <c r="A1131" s="110" t="s">
        <v>784</v>
      </c>
      <c r="B1131" s="110" t="s">
        <v>339</v>
      </c>
      <c r="C1131" s="110" t="s">
        <v>786</v>
      </c>
      <c r="D1131" s="110" t="s">
        <v>787</v>
      </c>
      <c r="E1131" s="110" t="s">
        <v>788</v>
      </c>
      <c r="F1131" s="110" t="s">
        <v>791</v>
      </c>
      <c r="G1131" s="110" t="s">
        <v>790</v>
      </c>
      <c r="H1131" s="114">
        <v>2019.0</v>
      </c>
      <c r="I1131" s="114">
        <v>0.011559242</v>
      </c>
      <c r="J1131" s="114">
        <v>0.017471</v>
      </c>
      <c r="K1131" s="114">
        <v>0.005522058</v>
      </c>
    </row>
    <row r="1132">
      <c r="A1132" s="110" t="s">
        <v>784</v>
      </c>
      <c r="B1132" s="110" t="s">
        <v>339</v>
      </c>
      <c r="C1132" s="110" t="s">
        <v>786</v>
      </c>
      <c r="D1132" s="110" t="s">
        <v>787</v>
      </c>
      <c r="E1132" s="110" t="s">
        <v>788</v>
      </c>
      <c r="F1132" s="110" t="s">
        <v>792</v>
      </c>
      <c r="G1132" s="110" t="s">
        <v>790</v>
      </c>
      <c r="H1132" s="114">
        <v>2019.0</v>
      </c>
      <c r="I1132" s="114">
        <v>0.001381144</v>
      </c>
      <c r="J1132" s="114">
        <v>0.001789</v>
      </c>
      <c r="K1132" s="114">
        <v>0.001041524</v>
      </c>
    </row>
    <row r="1133">
      <c r="A1133" s="110" t="s">
        <v>784</v>
      </c>
      <c r="B1133" s="110" t="s">
        <v>339</v>
      </c>
      <c r="C1133" s="110" t="s">
        <v>786</v>
      </c>
      <c r="D1133" s="110" t="s">
        <v>787</v>
      </c>
      <c r="E1133" s="110" t="s">
        <v>788</v>
      </c>
      <c r="F1133" s="110" t="s">
        <v>793</v>
      </c>
      <c r="G1133" s="110" t="s">
        <v>790</v>
      </c>
      <c r="H1133" s="114">
        <v>2019.0</v>
      </c>
      <c r="I1133" s="114">
        <v>0.013605149</v>
      </c>
      <c r="J1133" s="114">
        <v>0.018011</v>
      </c>
      <c r="K1133" s="114">
        <v>0.010146143</v>
      </c>
    </row>
    <row r="1134">
      <c r="A1134" s="110" t="s">
        <v>784</v>
      </c>
      <c r="B1134" s="110" t="s">
        <v>339</v>
      </c>
      <c r="C1134" s="110" t="s">
        <v>786</v>
      </c>
      <c r="D1134" s="110" t="s">
        <v>787</v>
      </c>
      <c r="E1134" s="110" t="s">
        <v>788</v>
      </c>
      <c r="F1134" s="110" t="s">
        <v>794</v>
      </c>
      <c r="G1134" s="110" t="s">
        <v>790</v>
      </c>
      <c r="H1134" s="114">
        <v>2019.0</v>
      </c>
      <c r="I1134" s="114">
        <v>5.30275E-4</v>
      </c>
      <c r="J1134" s="114">
        <v>0.001127</v>
      </c>
      <c r="K1134" s="114">
        <v>2.31318E-4</v>
      </c>
    </row>
    <row r="1135">
      <c r="A1135" s="110" t="s">
        <v>784</v>
      </c>
      <c r="B1135" s="110" t="s">
        <v>339</v>
      </c>
      <c r="C1135" s="110" t="s">
        <v>786</v>
      </c>
      <c r="D1135" s="110" t="s">
        <v>787</v>
      </c>
      <c r="E1135" s="110" t="s">
        <v>788</v>
      </c>
      <c r="F1135" s="110" t="s">
        <v>795</v>
      </c>
      <c r="G1135" s="110" t="s">
        <v>790</v>
      </c>
      <c r="H1135" s="114">
        <v>2019.0</v>
      </c>
      <c r="I1135" s="114">
        <v>0.020060254</v>
      </c>
      <c r="J1135" s="114">
        <v>0.028772</v>
      </c>
      <c r="K1135" s="114">
        <v>0.013948994</v>
      </c>
    </row>
    <row r="1136">
      <c r="A1136" s="110" t="s">
        <v>784</v>
      </c>
      <c r="B1136" s="110" t="s">
        <v>395</v>
      </c>
      <c r="C1136" s="110" t="s">
        <v>786</v>
      </c>
      <c r="D1136" s="110" t="s">
        <v>787</v>
      </c>
      <c r="E1136" s="110" t="s">
        <v>788</v>
      </c>
      <c r="F1136" s="110" t="s">
        <v>789</v>
      </c>
      <c r="G1136" s="110" t="s">
        <v>790</v>
      </c>
      <c r="H1136" s="114">
        <v>2019.0</v>
      </c>
      <c r="I1136" s="114">
        <v>0.053957372</v>
      </c>
      <c r="J1136" s="114">
        <v>0.062617</v>
      </c>
      <c r="K1136" s="114">
        <v>0.045414775</v>
      </c>
    </row>
    <row r="1137">
      <c r="A1137" s="110" t="s">
        <v>784</v>
      </c>
      <c r="B1137" s="110" t="s">
        <v>395</v>
      </c>
      <c r="C1137" s="110" t="s">
        <v>786</v>
      </c>
      <c r="D1137" s="110" t="s">
        <v>787</v>
      </c>
      <c r="E1137" s="110" t="s">
        <v>788</v>
      </c>
      <c r="F1137" s="110" t="s">
        <v>791</v>
      </c>
      <c r="G1137" s="110" t="s">
        <v>790</v>
      </c>
      <c r="H1137" s="114">
        <v>2019.0</v>
      </c>
      <c r="I1137" s="114">
        <v>0.04496297</v>
      </c>
      <c r="J1137" s="114">
        <v>0.058526</v>
      </c>
      <c r="K1137" s="114">
        <v>0.031576233</v>
      </c>
    </row>
    <row r="1138">
      <c r="A1138" s="110" t="s">
        <v>784</v>
      </c>
      <c r="B1138" s="110" t="s">
        <v>395</v>
      </c>
      <c r="C1138" s="110" t="s">
        <v>786</v>
      </c>
      <c r="D1138" s="110" t="s">
        <v>787</v>
      </c>
      <c r="E1138" s="110" t="s">
        <v>788</v>
      </c>
      <c r="F1138" s="110" t="s">
        <v>792</v>
      </c>
      <c r="G1138" s="110" t="s">
        <v>790</v>
      </c>
      <c r="H1138" s="114">
        <v>2019.0</v>
      </c>
      <c r="I1138" s="114">
        <v>0.011708107</v>
      </c>
      <c r="J1138" s="114">
        <v>0.014761</v>
      </c>
      <c r="K1138" s="114">
        <v>0.009249776</v>
      </c>
    </row>
    <row r="1139">
      <c r="A1139" s="110" t="s">
        <v>784</v>
      </c>
      <c r="B1139" s="110" t="s">
        <v>395</v>
      </c>
      <c r="C1139" s="110" t="s">
        <v>786</v>
      </c>
      <c r="D1139" s="110" t="s">
        <v>787</v>
      </c>
      <c r="E1139" s="110" t="s">
        <v>788</v>
      </c>
      <c r="F1139" s="110" t="s">
        <v>793</v>
      </c>
      <c r="G1139" s="110" t="s">
        <v>790</v>
      </c>
      <c r="H1139" s="114">
        <v>2019.0</v>
      </c>
      <c r="I1139" s="114">
        <v>0.027086643</v>
      </c>
      <c r="J1139" s="114">
        <v>0.036307</v>
      </c>
      <c r="K1139" s="114">
        <v>0.020540433</v>
      </c>
    </row>
    <row r="1140">
      <c r="A1140" s="110" t="s">
        <v>784</v>
      </c>
      <c r="B1140" s="110" t="s">
        <v>395</v>
      </c>
      <c r="C1140" s="110" t="s">
        <v>786</v>
      </c>
      <c r="D1140" s="110" t="s">
        <v>787</v>
      </c>
      <c r="E1140" s="110" t="s">
        <v>788</v>
      </c>
      <c r="F1140" s="110" t="s">
        <v>794</v>
      </c>
      <c r="G1140" s="110" t="s">
        <v>790</v>
      </c>
      <c r="H1140" s="114">
        <v>2019.0</v>
      </c>
      <c r="I1140" s="114">
        <v>0.001838417</v>
      </c>
      <c r="J1140" s="114">
        <v>0.003665</v>
      </c>
      <c r="K1140" s="114">
        <v>8.43594E-4</v>
      </c>
    </row>
    <row r="1141">
      <c r="A1141" s="110" t="s">
        <v>784</v>
      </c>
      <c r="B1141" s="110" t="s">
        <v>395</v>
      </c>
      <c r="C1141" s="110" t="s">
        <v>786</v>
      </c>
      <c r="D1141" s="110" t="s">
        <v>787</v>
      </c>
      <c r="E1141" s="110" t="s">
        <v>788</v>
      </c>
      <c r="F1141" s="110" t="s">
        <v>795</v>
      </c>
      <c r="G1141" s="110" t="s">
        <v>790</v>
      </c>
      <c r="H1141" s="114">
        <v>2019.0</v>
      </c>
      <c r="I1141" s="114">
        <v>0.31362078</v>
      </c>
      <c r="J1141" s="114">
        <v>0.387042</v>
      </c>
      <c r="K1141" s="114">
        <v>0.257892193</v>
      </c>
    </row>
    <row r="1142">
      <c r="A1142" s="110" t="s">
        <v>784</v>
      </c>
      <c r="B1142" s="110" t="s">
        <v>844</v>
      </c>
      <c r="C1142" s="110" t="s">
        <v>786</v>
      </c>
      <c r="D1142" s="110" t="s">
        <v>787</v>
      </c>
      <c r="E1142" s="110" t="s">
        <v>788</v>
      </c>
      <c r="F1142" s="110" t="s">
        <v>789</v>
      </c>
      <c r="G1142" s="110" t="s">
        <v>790</v>
      </c>
      <c r="H1142" s="114">
        <v>2019.0</v>
      </c>
      <c r="I1142" s="114">
        <v>0.113776526</v>
      </c>
      <c r="J1142" s="114">
        <v>0.133666</v>
      </c>
      <c r="K1142" s="114">
        <v>0.095018824</v>
      </c>
    </row>
    <row r="1143">
      <c r="A1143" s="110" t="s">
        <v>784</v>
      </c>
      <c r="B1143" s="110" t="s">
        <v>844</v>
      </c>
      <c r="C1143" s="110" t="s">
        <v>786</v>
      </c>
      <c r="D1143" s="110" t="s">
        <v>787</v>
      </c>
      <c r="E1143" s="110" t="s">
        <v>788</v>
      </c>
      <c r="F1143" s="110" t="s">
        <v>791</v>
      </c>
      <c r="G1143" s="110" t="s">
        <v>790</v>
      </c>
      <c r="H1143" s="114">
        <v>2019.0</v>
      </c>
      <c r="I1143" s="114">
        <v>0.049252245</v>
      </c>
      <c r="J1143" s="114">
        <v>0.067467</v>
      </c>
      <c r="K1143" s="114">
        <v>0.01948821</v>
      </c>
    </row>
    <row r="1144">
      <c r="A1144" s="110" t="s">
        <v>784</v>
      </c>
      <c r="B1144" s="110" t="s">
        <v>844</v>
      </c>
      <c r="C1144" s="110" t="s">
        <v>786</v>
      </c>
      <c r="D1144" s="110" t="s">
        <v>787</v>
      </c>
      <c r="E1144" s="110" t="s">
        <v>788</v>
      </c>
      <c r="F1144" s="110" t="s">
        <v>792</v>
      </c>
      <c r="G1144" s="110" t="s">
        <v>790</v>
      </c>
      <c r="H1144" s="114">
        <v>2019.0</v>
      </c>
      <c r="I1144" s="114">
        <v>0.010724281</v>
      </c>
      <c r="J1144" s="114">
        <v>0.012714</v>
      </c>
      <c r="K1144" s="114">
        <v>0.008973026</v>
      </c>
    </row>
    <row r="1145">
      <c r="A1145" s="110" t="s">
        <v>784</v>
      </c>
      <c r="B1145" s="110" t="s">
        <v>844</v>
      </c>
      <c r="C1145" s="110" t="s">
        <v>786</v>
      </c>
      <c r="D1145" s="110" t="s">
        <v>787</v>
      </c>
      <c r="E1145" s="110" t="s">
        <v>788</v>
      </c>
      <c r="F1145" s="110" t="s">
        <v>793</v>
      </c>
      <c r="G1145" s="110" t="s">
        <v>790</v>
      </c>
      <c r="H1145" s="114">
        <v>2019.0</v>
      </c>
      <c r="I1145" s="114">
        <v>0.062467158</v>
      </c>
      <c r="J1145" s="114">
        <v>0.082005</v>
      </c>
      <c r="K1145" s="114">
        <v>0.0492839</v>
      </c>
    </row>
    <row r="1146">
      <c r="A1146" s="110" t="s">
        <v>784</v>
      </c>
      <c r="B1146" s="110" t="s">
        <v>844</v>
      </c>
      <c r="C1146" s="110" t="s">
        <v>786</v>
      </c>
      <c r="D1146" s="110" t="s">
        <v>787</v>
      </c>
      <c r="E1146" s="110" t="s">
        <v>788</v>
      </c>
      <c r="F1146" s="110" t="s">
        <v>794</v>
      </c>
      <c r="G1146" s="110" t="s">
        <v>790</v>
      </c>
      <c r="H1146" s="114">
        <v>2019.0</v>
      </c>
      <c r="I1146" s="114">
        <v>0.012053968</v>
      </c>
      <c r="J1146" s="114">
        <v>0.019365</v>
      </c>
      <c r="K1146" s="114">
        <v>0.007032256</v>
      </c>
    </row>
    <row r="1147">
      <c r="A1147" s="110" t="s">
        <v>784</v>
      </c>
      <c r="B1147" s="110" t="s">
        <v>844</v>
      </c>
      <c r="C1147" s="110" t="s">
        <v>786</v>
      </c>
      <c r="D1147" s="110" t="s">
        <v>787</v>
      </c>
      <c r="E1147" s="110" t="s">
        <v>788</v>
      </c>
      <c r="F1147" s="110" t="s">
        <v>795</v>
      </c>
      <c r="G1147" s="110" t="s">
        <v>790</v>
      </c>
      <c r="H1147" s="114">
        <v>2019.0</v>
      </c>
      <c r="I1147" s="114">
        <v>0.004835761</v>
      </c>
      <c r="J1147" s="114">
        <v>0.010822</v>
      </c>
      <c r="K1147" s="114">
        <v>0.00257596</v>
      </c>
    </row>
    <row r="1148">
      <c r="A1148" s="110" t="s">
        <v>784</v>
      </c>
      <c r="B1148" s="110" t="s">
        <v>845</v>
      </c>
      <c r="C1148" s="110" t="s">
        <v>786</v>
      </c>
      <c r="D1148" s="110" t="s">
        <v>787</v>
      </c>
      <c r="E1148" s="110" t="s">
        <v>788</v>
      </c>
      <c r="F1148" s="110" t="s">
        <v>789</v>
      </c>
      <c r="G1148" s="110" t="s">
        <v>790</v>
      </c>
      <c r="H1148" s="114">
        <v>2019.0</v>
      </c>
      <c r="I1148" s="114">
        <v>0.186607733</v>
      </c>
      <c r="J1148" s="114">
        <v>0.203984</v>
      </c>
      <c r="K1148" s="114">
        <v>0.169595529</v>
      </c>
    </row>
    <row r="1149">
      <c r="A1149" s="110" t="s">
        <v>784</v>
      </c>
      <c r="B1149" s="110" t="s">
        <v>845</v>
      </c>
      <c r="C1149" s="110" t="s">
        <v>786</v>
      </c>
      <c r="D1149" s="110" t="s">
        <v>787</v>
      </c>
      <c r="E1149" s="110" t="s">
        <v>788</v>
      </c>
      <c r="F1149" s="110" t="s">
        <v>791</v>
      </c>
      <c r="G1149" s="110" t="s">
        <v>790</v>
      </c>
      <c r="H1149" s="114">
        <v>2019.0</v>
      </c>
      <c r="I1149" s="114">
        <v>0.081838137</v>
      </c>
      <c r="J1149" s="114">
        <v>0.103136</v>
      </c>
      <c r="K1149" s="114">
        <v>0.062211825</v>
      </c>
    </row>
    <row r="1150">
      <c r="A1150" s="110" t="s">
        <v>784</v>
      </c>
      <c r="B1150" s="110" t="s">
        <v>845</v>
      </c>
      <c r="C1150" s="110" t="s">
        <v>786</v>
      </c>
      <c r="D1150" s="110" t="s">
        <v>787</v>
      </c>
      <c r="E1150" s="110" t="s">
        <v>788</v>
      </c>
      <c r="F1150" s="110" t="s">
        <v>792</v>
      </c>
      <c r="G1150" s="110" t="s">
        <v>790</v>
      </c>
      <c r="H1150" s="114">
        <v>2019.0</v>
      </c>
      <c r="I1150" s="114">
        <v>0.02110709</v>
      </c>
      <c r="J1150" s="114">
        <v>0.024217</v>
      </c>
      <c r="K1150" s="114">
        <v>0.018228251</v>
      </c>
    </row>
    <row r="1151">
      <c r="A1151" s="110" t="s">
        <v>784</v>
      </c>
      <c r="B1151" s="110" t="s">
        <v>845</v>
      </c>
      <c r="C1151" s="110" t="s">
        <v>786</v>
      </c>
      <c r="D1151" s="110" t="s">
        <v>787</v>
      </c>
      <c r="E1151" s="110" t="s">
        <v>788</v>
      </c>
      <c r="F1151" s="110" t="s">
        <v>793</v>
      </c>
      <c r="G1151" s="110" t="s">
        <v>790</v>
      </c>
      <c r="H1151" s="114">
        <v>2019.0</v>
      </c>
      <c r="I1151" s="114">
        <v>0.069021966</v>
      </c>
      <c r="J1151" s="114">
        <v>0.084562</v>
      </c>
      <c r="K1151" s="114">
        <v>0.057328807</v>
      </c>
    </row>
    <row r="1152">
      <c r="A1152" s="110" t="s">
        <v>784</v>
      </c>
      <c r="B1152" s="110" t="s">
        <v>845</v>
      </c>
      <c r="C1152" s="110" t="s">
        <v>786</v>
      </c>
      <c r="D1152" s="110" t="s">
        <v>787</v>
      </c>
      <c r="E1152" s="110" t="s">
        <v>788</v>
      </c>
      <c r="F1152" s="110" t="s">
        <v>794</v>
      </c>
      <c r="G1152" s="110" t="s">
        <v>790</v>
      </c>
      <c r="H1152" s="114">
        <v>2019.0</v>
      </c>
      <c r="I1152" s="114">
        <v>0.004963148</v>
      </c>
      <c r="J1152" s="114">
        <v>0.009411</v>
      </c>
      <c r="K1152" s="114">
        <v>0.002385889</v>
      </c>
    </row>
    <row r="1153">
      <c r="A1153" s="110" t="s">
        <v>784</v>
      </c>
      <c r="B1153" s="110" t="s">
        <v>845</v>
      </c>
      <c r="C1153" s="110" t="s">
        <v>786</v>
      </c>
      <c r="D1153" s="110" t="s">
        <v>787</v>
      </c>
      <c r="E1153" s="110" t="s">
        <v>788</v>
      </c>
      <c r="F1153" s="110" t="s">
        <v>795</v>
      </c>
      <c r="G1153" s="110" t="s">
        <v>790</v>
      </c>
      <c r="H1153" s="114">
        <v>2019.0</v>
      </c>
      <c r="I1153" s="114">
        <v>0.008093829</v>
      </c>
      <c r="J1153" s="114">
        <v>0.009663</v>
      </c>
      <c r="K1153" s="114">
        <v>0.006798253</v>
      </c>
    </row>
    <row r="1154">
      <c r="A1154" s="110" t="s">
        <v>784</v>
      </c>
      <c r="B1154" s="110" t="s">
        <v>846</v>
      </c>
      <c r="C1154" s="110" t="s">
        <v>786</v>
      </c>
      <c r="D1154" s="110" t="s">
        <v>787</v>
      </c>
      <c r="E1154" s="110" t="s">
        <v>788</v>
      </c>
      <c r="F1154" s="110" t="s">
        <v>789</v>
      </c>
      <c r="G1154" s="110" t="s">
        <v>790</v>
      </c>
      <c r="H1154" s="114">
        <v>2019.0</v>
      </c>
      <c r="I1154" s="114">
        <v>0.148082946</v>
      </c>
      <c r="J1154" s="114">
        <v>0.162434</v>
      </c>
      <c r="K1154" s="114">
        <v>0.132907774</v>
      </c>
    </row>
    <row r="1155">
      <c r="A1155" s="110" t="s">
        <v>784</v>
      </c>
      <c r="B1155" s="110" t="s">
        <v>846</v>
      </c>
      <c r="C1155" s="110" t="s">
        <v>786</v>
      </c>
      <c r="D1155" s="110" t="s">
        <v>787</v>
      </c>
      <c r="E1155" s="110" t="s">
        <v>788</v>
      </c>
      <c r="F1155" s="110" t="s">
        <v>791</v>
      </c>
      <c r="G1155" s="110" t="s">
        <v>790</v>
      </c>
      <c r="H1155" s="114">
        <v>2019.0</v>
      </c>
      <c r="I1155" s="114">
        <v>0.024906478</v>
      </c>
      <c r="J1155" s="114">
        <v>0.045466</v>
      </c>
      <c r="K1155" s="114">
        <v>0.012326722</v>
      </c>
    </row>
    <row r="1156">
      <c r="A1156" s="110" t="s">
        <v>784</v>
      </c>
      <c r="B1156" s="110" t="s">
        <v>846</v>
      </c>
      <c r="C1156" s="110" t="s">
        <v>786</v>
      </c>
      <c r="D1156" s="110" t="s">
        <v>787</v>
      </c>
      <c r="E1156" s="110" t="s">
        <v>788</v>
      </c>
      <c r="F1156" s="110" t="s">
        <v>792</v>
      </c>
      <c r="G1156" s="110" t="s">
        <v>790</v>
      </c>
      <c r="H1156" s="114">
        <v>2019.0</v>
      </c>
      <c r="I1156" s="114">
        <v>0.010794014</v>
      </c>
      <c r="J1156" s="114">
        <v>0.013182</v>
      </c>
      <c r="K1156" s="114">
        <v>0.008884648</v>
      </c>
    </row>
    <row r="1157">
      <c r="A1157" s="110" t="s">
        <v>784</v>
      </c>
      <c r="B1157" s="110" t="s">
        <v>846</v>
      </c>
      <c r="C1157" s="110" t="s">
        <v>786</v>
      </c>
      <c r="D1157" s="110" t="s">
        <v>787</v>
      </c>
      <c r="E1157" s="110" t="s">
        <v>788</v>
      </c>
      <c r="F1157" s="110" t="s">
        <v>793</v>
      </c>
      <c r="G1157" s="110" t="s">
        <v>790</v>
      </c>
      <c r="H1157" s="114">
        <v>2019.0</v>
      </c>
      <c r="I1157" s="114">
        <v>0.116104097</v>
      </c>
      <c r="J1157" s="114">
        <v>0.143962</v>
      </c>
      <c r="K1157" s="114">
        <v>0.092375725</v>
      </c>
    </row>
    <row r="1158">
      <c r="A1158" s="110" t="s">
        <v>784</v>
      </c>
      <c r="B1158" s="110" t="s">
        <v>846</v>
      </c>
      <c r="C1158" s="110" t="s">
        <v>786</v>
      </c>
      <c r="D1158" s="110" t="s">
        <v>787</v>
      </c>
      <c r="E1158" s="110" t="s">
        <v>788</v>
      </c>
      <c r="F1158" s="110" t="s">
        <v>794</v>
      </c>
      <c r="G1158" s="110" t="s">
        <v>790</v>
      </c>
      <c r="H1158" s="114">
        <v>2019.0</v>
      </c>
      <c r="I1158" s="114">
        <v>0.014901331</v>
      </c>
      <c r="J1158" s="114">
        <v>0.026207</v>
      </c>
      <c r="K1158" s="114">
        <v>0.007540711</v>
      </c>
    </row>
    <row r="1159">
      <c r="A1159" s="110" t="s">
        <v>784</v>
      </c>
      <c r="B1159" s="110" t="s">
        <v>846</v>
      </c>
      <c r="C1159" s="110" t="s">
        <v>786</v>
      </c>
      <c r="D1159" s="110" t="s">
        <v>787</v>
      </c>
      <c r="E1159" s="110" t="s">
        <v>788</v>
      </c>
      <c r="F1159" s="110" t="s">
        <v>795</v>
      </c>
      <c r="G1159" s="110" t="s">
        <v>790</v>
      </c>
      <c r="H1159" s="114">
        <v>2019.0</v>
      </c>
      <c r="I1159" s="114">
        <v>0.010953143</v>
      </c>
      <c r="J1159" s="114">
        <v>0.013581</v>
      </c>
      <c r="K1159" s="114">
        <v>0.008674883</v>
      </c>
    </row>
    <row r="1160">
      <c r="A1160" s="110" t="s">
        <v>784</v>
      </c>
      <c r="B1160" s="110" t="s">
        <v>847</v>
      </c>
      <c r="C1160" s="110" t="s">
        <v>786</v>
      </c>
      <c r="D1160" s="110" t="s">
        <v>787</v>
      </c>
      <c r="E1160" s="110" t="s">
        <v>788</v>
      </c>
      <c r="F1160" s="110" t="s">
        <v>789</v>
      </c>
      <c r="G1160" s="110" t="s">
        <v>790</v>
      </c>
      <c r="H1160" s="114">
        <v>2019.0</v>
      </c>
      <c r="I1160" s="114">
        <v>0.111437438</v>
      </c>
      <c r="J1160" s="114">
        <v>0.122894</v>
      </c>
      <c r="K1160" s="114">
        <v>0.100911454</v>
      </c>
    </row>
    <row r="1161">
      <c r="A1161" s="110" t="s">
        <v>784</v>
      </c>
      <c r="B1161" s="110" t="s">
        <v>847</v>
      </c>
      <c r="C1161" s="110" t="s">
        <v>786</v>
      </c>
      <c r="D1161" s="110" t="s">
        <v>787</v>
      </c>
      <c r="E1161" s="110" t="s">
        <v>788</v>
      </c>
      <c r="F1161" s="110" t="s">
        <v>791</v>
      </c>
      <c r="G1161" s="110" t="s">
        <v>790</v>
      </c>
      <c r="H1161" s="114">
        <v>2019.0</v>
      </c>
      <c r="I1161" s="114">
        <v>0.065418921</v>
      </c>
      <c r="J1161" s="114">
        <v>0.080675</v>
      </c>
      <c r="K1161" s="114">
        <v>0.050078972</v>
      </c>
    </row>
    <row r="1162">
      <c r="A1162" s="110" t="s">
        <v>784</v>
      </c>
      <c r="B1162" s="110" t="s">
        <v>847</v>
      </c>
      <c r="C1162" s="110" t="s">
        <v>786</v>
      </c>
      <c r="D1162" s="110" t="s">
        <v>787</v>
      </c>
      <c r="E1162" s="110" t="s">
        <v>788</v>
      </c>
      <c r="F1162" s="110" t="s">
        <v>792</v>
      </c>
      <c r="G1162" s="110" t="s">
        <v>790</v>
      </c>
      <c r="H1162" s="114">
        <v>2019.0</v>
      </c>
      <c r="I1162" s="114">
        <v>0.012650969</v>
      </c>
      <c r="J1162" s="114">
        <v>0.01652</v>
      </c>
      <c r="K1162" s="114">
        <v>0.009803934</v>
      </c>
    </row>
    <row r="1163">
      <c r="A1163" s="110" t="s">
        <v>784</v>
      </c>
      <c r="B1163" s="110" t="s">
        <v>847</v>
      </c>
      <c r="C1163" s="110" t="s">
        <v>786</v>
      </c>
      <c r="D1163" s="110" t="s">
        <v>787</v>
      </c>
      <c r="E1163" s="110" t="s">
        <v>788</v>
      </c>
      <c r="F1163" s="110" t="s">
        <v>793</v>
      </c>
      <c r="G1163" s="110" t="s">
        <v>790</v>
      </c>
      <c r="H1163" s="114">
        <v>2019.0</v>
      </c>
      <c r="I1163" s="114">
        <v>0.084172879</v>
      </c>
      <c r="J1163" s="114">
        <v>0.108283</v>
      </c>
      <c r="K1163" s="114">
        <v>0.065524472</v>
      </c>
    </row>
    <row r="1164">
      <c r="A1164" s="110" t="s">
        <v>784</v>
      </c>
      <c r="B1164" s="110" t="s">
        <v>847</v>
      </c>
      <c r="C1164" s="110" t="s">
        <v>786</v>
      </c>
      <c r="D1164" s="110" t="s">
        <v>787</v>
      </c>
      <c r="E1164" s="110" t="s">
        <v>788</v>
      </c>
      <c r="F1164" s="110" t="s">
        <v>794</v>
      </c>
      <c r="G1164" s="110" t="s">
        <v>790</v>
      </c>
      <c r="H1164" s="114">
        <v>2019.0</v>
      </c>
      <c r="I1164" s="114">
        <v>0.006684975</v>
      </c>
      <c r="J1164" s="114">
        <v>0.012561</v>
      </c>
      <c r="K1164" s="114">
        <v>0.003310178</v>
      </c>
    </row>
    <row r="1165">
      <c r="A1165" s="110" t="s">
        <v>784</v>
      </c>
      <c r="B1165" s="110" t="s">
        <v>847</v>
      </c>
      <c r="C1165" s="110" t="s">
        <v>786</v>
      </c>
      <c r="D1165" s="110" t="s">
        <v>787</v>
      </c>
      <c r="E1165" s="110" t="s">
        <v>788</v>
      </c>
      <c r="F1165" s="110" t="s">
        <v>795</v>
      </c>
      <c r="G1165" s="110" t="s">
        <v>790</v>
      </c>
      <c r="H1165" s="114">
        <v>2019.0</v>
      </c>
      <c r="I1165" s="114">
        <v>0.01311243</v>
      </c>
      <c r="J1165" s="114">
        <v>0.016093</v>
      </c>
      <c r="K1165" s="114">
        <v>0.010921674</v>
      </c>
    </row>
    <row r="1166">
      <c r="A1166" s="110" t="s">
        <v>784</v>
      </c>
      <c r="B1166" s="110" t="s">
        <v>369</v>
      </c>
      <c r="C1166" s="110" t="s">
        <v>786</v>
      </c>
      <c r="D1166" s="110" t="s">
        <v>787</v>
      </c>
      <c r="E1166" s="110" t="s">
        <v>788</v>
      </c>
      <c r="F1166" s="110" t="s">
        <v>789</v>
      </c>
      <c r="G1166" s="110" t="s">
        <v>790</v>
      </c>
      <c r="H1166" s="114">
        <v>2019.0</v>
      </c>
      <c r="I1166" s="114">
        <v>0.024608845</v>
      </c>
      <c r="J1166" s="114">
        <v>0.028921</v>
      </c>
      <c r="K1166" s="114">
        <v>0.020658183</v>
      </c>
    </row>
    <row r="1167">
      <c r="A1167" s="110" t="s">
        <v>784</v>
      </c>
      <c r="B1167" s="110" t="s">
        <v>369</v>
      </c>
      <c r="C1167" s="110" t="s">
        <v>786</v>
      </c>
      <c r="D1167" s="110" t="s">
        <v>787</v>
      </c>
      <c r="E1167" s="110" t="s">
        <v>788</v>
      </c>
      <c r="F1167" s="110" t="s">
        <v>791</v>
      </c>
      <c r="G1167" s="110" t="s">
        <v>790</v>
      </c>
      <c r="H1167" s="114">
        <v>2019.0</v>
      </c>
      <c r="I1167" s="114">
        <v>0.008996356</v>
      </c>
      <c r="J1167" s="114">
        <v>0.012325</v>
      </c>
      <c r="K1167" s="114">
        <v>0.006487706</v>
      </c>
    </row>
    <row r="1168">
      <c r="A1168" s="110" t="s">
        <v>784</v>
      </c>
      <c r="B1168" s="110" t="s">
        <v>369</v>
      </c>
      <c r="C1168" s="110" t="s">
        <v>786</v>
      </c>
      <c r="D1168" s="110" t="s">
        <v>787</v>
      </c>
      <c r="E1168" s="110" t="s">
        <v>788</v>
      </c>
      <c r="F1168" s="110" t="s">
        <v>792</v>
      </c>
      <c r="G1168" s="110" t="s">
        <v>790</v>
      </c>
      <c r="H1168" s="114">
        <v>2019.0</v>
      </c>
      <c r="I1168" s="114">
        <v>0.001830958</v>
      </c>
      <c r="J1168" s="114">
        <v>0.002409</v>
      </c>
      <c r="K1168" s="114">
        <v>0.001357287</v>
      </c>
    </row>
    <row r="1169">
      <c r="A1169" s="110" t="s">
        <v>784</v>
      </c>
      <c r="B1169" s="110" t="s">
        <v>369</v>
      </c>
      <c r="C1169" s="110" t="s">
        <v>786</v>
      </c>
      <c r="D1169" s="110" t="s">
        <v>787</v>
      </c>
      <c r="E1169" s="110" t="s">
        <v>788</v>
      </c>
      <c r="F1169" s="110" t="s">
        <v>793</v>
      </c>
      <c r="G1169" s="110" t="s">
        <v>790</v>
      </c>
      <c r="H1169" s="114">
        <v>2019.0</v>
      </c>
      <c r="I1169" s="114">
        <v>0.016625064</v>
      </c>
      <c r="J1169" s="114">
        <v>0.022974</v>
      </c>
      <c r="K1169" s="114">
        <v>0.012858226</v>
      </c>
    </row>
    <row r="1170">
      <c r="A1170" s="110" t="s">
        <v>784</v>
      </c>
      <c r="B1170" s="110" t="s">
        <v>369</v>
      </c>
      <c r="C1170" s="110" t="s">
        <v>786</v>
      </c>
      <c r="D1170" s="110" t="s">
        <v>787</v>
      </c>
      <c r="E1170" s="110" t="s">
        <v>788</v>
      </c>
      <c r="F1170" s="110" t="s">
        <v>794</v>
      </c>
      <c r="G1170" s="110" t="s">
        <v>790</v>
      </c>
      <c r="H1170" s="114">
        <v>2019.0</v>
      </c>
      <c r="I1170" s="114">
        <v>9.10472E-4</v>
      </c>
      <c r="J1170" s="114">
        <v>0.001821</v>
      </c>
      <c r="K1170" s="114">
        <v>4.29672E-4</v>
      </c>
    </row>
    <row r="1171">
      <c r="A1171" s="110" t="s">
        <v>784</v>
      </c>
      <c r="B1171" s="110" t="s">
        <v>369</v>
      </c>
      <c r="C1171" s="110" t="s">
        <v>786</v>
      </c>
      <c r="D1171" s="110" t="s">
        <v>787</v>
      </c>
      <c r="E1171" s="110" t="s">
        <v>788</v>
      </c>
      <c r="F1171" s="110" t="s">
        <v>795</v>
      </c>
      <c r="G1171" s="110" t="s">
        <v>790</v>
      </c>
      <c r="H1171" s="114">
        <v>2019.0</v>
      </c>
      <c r="I1171" s="114">
        <v>0.030965766</v>
      </c>
      <c r="J1171" s="114">
        <v>0.043166</v>
      </c>
      <c r="K1171" s="114">
        <v>0.02215254</v>
      </c>
    </row>
    <row r="1172">
      <c r="A1172" s="110" t="s">
        <v>784</v>
      </c>
      <c r="B1172" s="110" t="s">
        <v>413</v>
      </c>
      <c r="C1172" s="110" t="s">
        <v>786</v>
      </c>
      <c r="D1172" s="110" t="s">
        <v>787</v>
      </c>
      <c r="E1172" s="110" t="s">
        <v>788</v>
      </c>
      <c r="F1172" s="110" t="s">
        <v>789</v>
      </c>
      <c r="G1172" s="110" t="s">
        <v>790</v>
      </c>
      <c r="H1172" s="114">
        <v>2019.0</v>
      </c>
      <c r="I1172" s="114">
        <v>0.018843973</v>
      </c>
      <c r="J1172" s="114">
        <v>0.023095</v>
      </c>
      <c r="K1172" s="114">
        <v>0.015005464</v>
      </c>
    </row>
    <row r="1173">
      <c r="A1173" s="110" t="s">
        <v>784</v>
      </c>
      <c r="B1173" s="110" t="s">
        <v>413</v>
      </c>
      <c r="C1173" s="110" t="s">
        <v>786</v>
      </c>
      <c r="D1173" s="110" t="s">
        <v>787</v>
      </c>
      <c r="E1173" s="110" t="s">
        <v>788</v>
      </c>
      <c r="F1173" s="110" t="s">
        <v>791</v>
      </c>
      <c r="G1173" s="110" t="s">
        <v>790</v>
      </c>
      <c r="H1173" s="114">
        <v>2019.0</v>
      </c>
      <c r="I1173" s="114">
        <v>0.013549041</v>
      </c>
      <c r="J1173" s="114">
        <v>0.020042</v>
      </c>
      <c r="K1173" s="114">
        <v>0.008141437</v>
      </c>
    </row>
    <row r="1174">
      <c r="A1174" s="110" t="s">
        <v>784</v>
      </c>
      <c r="B1174" s="110" t="s">
        <v>413</v>
      </c>
      <c r="C1174" s="110" t="s">
        <v>786</v>
      </c>
      <c r="D1174" s="110" t="s">
        <v>787</v>
      </c>
      <c r="E1174" s="110" t="s">
        <v>788</v>
      </c>
      <c r="F1174" s="110" t="s">
        <v>792</v>
      </c>
      <c r="G1174" s="110" t="s">
        <v>790</v>
      </c>
      <c r="H1174" s="114">
        <v>2019.0</v>
      </c>
      <c r="I1174" s="114">
        <v>0.003082562</v>
      </c>
      <c r="J1174" s="114">
        <v>0.003783</v>
      </c>
      <c r="K1174" s="114">
        <v>0.002519674</v>
      </c>
    </row>
    <row r="1175">
      <c r="A1175" s="110" t="s">
        <v>784</v>
      </c>
      <c r="B1175" s="110" t="s">
        <v>413</v>
      </c>
      <c r="C1175" s="110" t="s">
        <v>786</v>
      </c>
      <c r="D1175" s="110" t="s">
        <v>787</v>
      </c>
      <c r="E1175" s="110" t="s">
        <v>788</v>
      </c>
      <c r="F1175" s="110" t="s">
        <v>793</v>
      </c>
      <c r="G1175" s="110" t="s">
        <v>790</v>
      </c>
      <c r="H1175" s="114">
        <v>2019.0</v>
      </c>
      <c r="I1175" s="114">
        <v>0.019430739</v>
      </c>
      <c r="J1175" s="114">
        <v>0.027117</v>
      </c>
      <c r="K1175" s="114">
        <v>0.013551159</v>
      </c>
    </row>
    <row r="1176">
      <c r="A1176" s="110" t="s">
        <v>784</v>
      </c>
      <c r="B1176" s="110" t="s">
        <v>413</v>
      </c>
      <c r="C1176" s="110" t="s">
        <v>786</v>
      </c>
      <c r="D1176" s="110" t="s">
        <v>787</v>
      </c>
      <c r="E1176" s="110" t="s">
        <v>788</v>
      </c>
      <c r="F1176" s="110" t="s">
        <v>794</v>
      </c>
      <c r="G1176" s="110" t="s">
        <v>790</v>
      </c>
      <c r="H1176" s="114">
        <v>2019.0</v>
      </c>
      <c r="I1176" s="114">
        <v>4.19676E-4</v>
      </c>
      <c r="J1176" s="114">
        <v>9.59E-4</v>
      </c>
      <c r="K1176" s="114">
        <v>1.79548E-4</v>
      </c>
    </row>
    <row r="1177">
      <c r="A1177" s="110" t="s">
        <v>784</v>
      </c>
      <c r="B1177" s="110" t="s">
        <v>413</v>
      </c>
      <c r="C1177" s="110" t="s">
        <v>786</v>
      </c>
      <c r="D1177" s="110" t="s">
        <v>787</v>
      </c>
      <c r="E1177" s="110" t="s">
        <v>788</v>
      </c>
      <c r="F1177" s="110" t="s">
        <v>795</v>
      </c>
      <c r="G1177" s="110" t="s">
        <v>790</v>
      </c>
      <c r="H1177" s="114">
        <v>2019.0</v>
      </c>
      <c r="I1177" s="114">
        <v>0.174267773</v>
      </c>
      <c r="J1177" s="114">
        <v>0.223175</v>
      </c>
      <c r="K1177" s="114">
        <v>0.136364228</v>
      </c>
    </row>
    <row r="1178">
      <c r="A1178" s="110" t="s">
        <v>784</v>
      </c>
      <c r="B1178" s="110" t="s">
        <v>848</v>
      </c>
      <c r="C1178" s="110" t="s">
        <v>786</v>
      </c>
      <c r="D1178" s="110" t="s">
        <v>787</v>
      </c>
      <c r="E1178" s="110" t="s">
        <v>788</v>
      </c>
      <c r="F1178" s="110" t="s">
        <v>789</v>
      </c>
      <c r="G1178" s="110" t="s">
        <v>790</v>
      </c>
      <c r="H1178" s="114">
        <v>2019.0</v>
      </c>
      <c r="I1178" s="114">
        <v>0.145509045</v>
      </c>
      <c r="J1178" s="114">
        <v>0.161896</v>
      </c>
      <c r="K1178" s="114">
        <v>0.128994303</v>
      </c>
    </row>
    <row r="1179">
      <c r="A1179" s="110" t="s">
        <v>784</v>
      </c>
      <c r="B1179" s="110" t="s">
        <v>848</v>
      </c>
      <c r="C1179" s="110" t="s">
        <v>786</v>
      </c>
      <c r="D1179" s="110" t="s">
        <v>787</v>
      </c>
      <c r="E1179" s="110" t="s">
        <v>788</v>
      </c>
      <c r="F1179" s="110" t="s">
        <v>791</v>
      </c>
      <c r="G1179" s="110" t="s">
        <v>790</v>
      </c>
      <c r="H1179" s="114">
        <v>2019.0</v>
      </c>
      <c r="I1179" s="114">
        <v>0.016727536</v>
      </c>
      <c r="J1179" s="114">
        <v>0.025667</v>
      </c>
      <c r="K1179" s="114">
        <v>0.00952668</v>
      </c>
    </row>
    <row r="1180">
      <c r="A1180" s="110" t="s">
        <v>784</v>
      </c>
      <c r="B1180" s="110" t="s">
        <v>848</v>
      </c>
      <c r="C1180" s="110" t="s">
        <v>786</v>
      </c>
      <c r="D1180" s="110" t="s">
        <v>787</v>
      </c>
      <c r="E1180" s="110" t="s">
        <v>788</v>
      </c>
      <c r="F1180" s="110" t="s">
        <v>792</v>
      </c>
      <c r="G1180" s="110" t="s">
        <v>790</v>
      </c>
      <c r="H1180" s="114">
        <v>2019.0</v>
      </c>
      <c r="I1180" s="114">
        <v>0.008566447</v>
      </c>
      <c r="J1180" s="114">
        <v>0.010708</v>
      </c>
      <c r="K1180" s="114">
        <v>0.006666769</v>
      </c>
    </row>
    <row r="1181">
      <c r="A1181" s="110" t="s">
        <v>784</v>
      </c>
      <c r="B1181" s="110" t="s">
        <v>848</v>
      </c>
      <c r="C1181" s="110" t="s">
        <v>786</v>
      </c>
      <c r="D1181" s="110" t="s">
        <v>787</v>
      </c>
      <c r="E1181" s="110" t="s">
        <v>788</v>
      </c>
      <c r="F1181" s="110" t="s">
        <v>793</v>
      </c>
      <c r="G1181" s="110" t="s">
        <v>790</v>
      </c>
      <c r="H1181" s="114">
        <v>2019.0</v>
      </c>
      <c r="I1181" s="114">
        <v>0.132850251</v>
      </c>
      <c r="J1181" s="114">
        <v>0.162056</v>
      </c>
      <c r="K1181" s="114">
        <v>0.10838435</v>
      </c>
    </row>
    <row r="1182">
      <c r="A1182" s="110" t="s">
        <v>784</v>
      </c>
      <c r="B1182" s="110" t="s">
        <v>848</v>
      </c>
      <c r="C1182" s="110" t="s">
        <v>786</v>
      </c>
      <c r="D1182" s="110" t="s">
        <v>787</v>
      </c>
      <c r="E1182" s="110" t="s">
        <v>788</v>
      </c>
      <c r="F1182" s="110" t="s">
        <v>794</v>
      </c>
      <c r="G1182" s="110" t="s">
        <v>790</v>
      </c>
      <c r="H1182" s="114">
        <v>2019.0</v>
      </c>
      <c r="I1182" s="114">
        <v>0.013959544</v>
      </c>
      <c r="J1182" s="114">
        <v>0.025006</v>
      </c>
      <c r="K1182" s="114">
        <v>0.007022406</v>
      </c>
    </row>
    <row r="1183">
      <c r="A1183" s="110" t="s">
        <v>784</v>
      </c>
      <c r="B1183" s="110" t="s">
        <v>848</v>
      </c>
      <c r="C1183" s="110" t="s">
        <v>786</v>
      </c>
      <c r="D1183" s="110" t="s">
        <v>787</v>
      </c>
      <c r="E1183" s="110" t="s">
        <v>788</v>
      </c>
      <c r="F1183" s="110" t="s">
        <v>795</v>
      </c>
      <c r="G1183" s="110" t="s">
        <v>790</v>
      </c>
      <c r="H1183" s="114">
        <v>2019.0</v>
      </c>
      <c r="I1183" s="114">
        <v>0.016553125</v>
      </c>
      <c r="J1183" s="114">
        <v>0.052707</v>
      </c>
      <c r="K1183" s="114">
        <v>0.007358792</v>
      </c>
    </row>
    <row r="1184">
      <c r="A1184" s="110" t="s">
        <v>784</v>
      </c>
      <c r="B1184" s="110" t="s">
        <v>396</v>
      </c>
      <c r="C1184" s="110" t="s">
        <v>786</v>
      </c>
      <c r="D1184" s="110" t="s">
        <v>787</v>
      </c>
      <c r="E1184" s="110" t="s">
        <v>788</v>
      </c>
      <c r="F1184" s="110" t="s">
        <v>789</v>
      </c>
      <c r="G1184" s="110" t="s">
        <v>790</v>
      </c>
      <c r="H1184" s="114">
        <v>2019.0</v>
      </c>
      <c r="I1184" s="114">
        <v>0.014567024</v>
      </c>
      <c r="J1184" s="114">
        <v>0.01824</v>
      </c>
      <c r="K1184" s="114">
        <v>0.011119959</v>
      </c>
    </row>
    <row r="1185">
      <c r="A1185" s="110" t="s">
        <v>784</v>
      </c>
      <c r="B1185" s="110" t="s">
        <v>396</v>
      </c>
      <c r="C1185" s="110" t="s">
        <v>786</v>
      </c>
      <c r="D1185" s="110" t="s">
        <v>787</v>
      </c>
      <c r="E1185" s="110" t="s">
        <v>788</v>
      </c>
      <c r="F1185" s="110" t="s">
        <v>791</v>
      </c>
      <c r="G1185" s="110" t="s">
        <v>790</v>
      </c>
      <c r="H1185" s="114">
        <v>2019.0</v>
      </c>
      <c r="I1185" s="114">
        <v>0.024735697</v>
      </c>
      <c r="J1185" s="114">
        <v>0.033593</v>
      </c>
      <c r="K1185" s="114">
        <v>0.016634266</v>
      </c>
    </row>
    <row r="1186">
      <c r="A1186" s="110" t="s">
        <v>784</v>
      </c>
      <c r="B1186" s="110" t="s">
        <v>396</v>
      </c>
      <c r="C1186" s="110" t="s">
        <v>786</v>
      </c>
      <c r="D1186" s="110" t="s">
        <v>787</v>
      </c>
      <c r="E1186" s="110" t="s">
        <v>788</v>
      </c>
      <c r="F1186" s="110" t="s">
        <v>792</v>
      </c>
      <c r="G1186" s="110" t="s">
        <v>790</v>
      </c>
      <c r="H1186" s="114">
        <v>2019.0</v>
      </c>
      <c r="I1186" s="114">
        <v>0.003664575</v>
      </c>
      <c r="J1186" s="114">
        <v>0.004693</v>
      </c>
      <c r="K1186" s="114">
        <v>0.002828869</v>
      </c>
    </row>
    <row r="1187">
      <c r="A1187" s="110" t="s">
        <v>784</v>
      </c>
      <c r="B1187" s="110" t="s">
        <v>396</v>
      </c>
      <c r="C1187" s="110" t="s">
        <v>786</v>
      </c>
      <c r="D1187" s="110" t="s">
        <v>787</v>
      </c>
      <c r="E1187" s="110" t="s">
        <v>788</v>
      </c>
      <c r="F1187" s="110" t="s">
        <v>793</v>
      </c>
      <c r="G1187" s="110" t="s">
        <v>790</v>
      </c>
      <c r="H1187" s="114">
        <v>2019.0</v>
      </c>
      <c r="I1187" s="114">
        <v>0.024999619</v>
      </c>
      <c r="J1187" s="114">
        <v>0.033844</v>
      </c>
      <c r="K1187" s="114">
        <v>0.018066635</v>
      </c>
    </row>
    <row r="1188">
      <c r="A1188" s="110" t="s">
        <v>784</v>
      </c>
      <c r="B1188" s="110" t="s">
        <v>396</v>
      </c>
      <c r="C1188" s="110" t="s">
        <v>786</v>
      </c>
      <c r="D1188" s="110" t="s">
        <v>787</v>
      </c>
      <c r="E1188" s="110" t="s">
        <v>788</v>
      </c>
      <c r="F1188" s="110" t="s">
        <v>794</v>
      </c>
      <c r="G1188" s="110" t="s">
        <v>790</v>
      </c>
      <c r="H1188" s="114">
        <v>2019.0</v>
      </c>
      <c r="I1188" s="114">
        <v>0.001813628</v>
      </c>
      <c r="J1188" s="114">
        <v>0.003544</v>
      </c>
      <c r="K1188" s="114">
        <v>8.40692E-4</v>
      </c>
    </row>
    <row r="1189">
      <c r="A1189" s="110" t="s">
        <v>784</v>
      </c>
      <c r="B1189" s="110" t="s">
        <v>396</v>
      </c>
      <c r="C1189" s="110" t="s">
        <v>786</v>
      </c>
      <c r="D1189" s="110" t="s">
        <v>787</v>
      </c>
      <c r="E1189" s="110" t="s">
        <v>788</v>
      </c>
      <c r="F1189" s="110" t="s">
        <v>795</v>
      </c>
      <c r="G1189" s="110" t="s">
        <v>790</v>
      </c>
      <c r="H1189" s="114">
        <v>2019.0</v>
      </c>
      <c r="I1189" s="114">
        <v>0.043656419</v>
      </c>
      <c r="J1189" s="114">
        <v>0.058519</v>
      </c>
      <c r="K1189" s="114">
        <v>0.032802884</v>
      </c>
    </row>
    <row r="1190">
      <c r="A1190" s="110" t="s">
        <v>784</v>
      </c>
      <c r="B1190" s="110" t="s">
        <v>849</v>
      </c>
      <c r="C1190" s="110" t="s">
        <v>786</v>
      </c>
      <c r="D1190" s="110" t="s">
        <v>787</v>
      </c>
      <c r="E1190" s="110" t="s">
        <v>788</v>
      </c>
      <c r="F1190" s="110" t="s">
        <v>789</v>
      </c>
      <c r="G1190" s="110" t="s">
        <v>790</v>
      </c>
      <c r="H1190" s="114">
        <v>2019.0</v>
      </c>
      <c r="I1190" s="114">
        <v>0.02764116</v>
      </c>
      <c r="J1190" s="114">
        <v>0.030891</v>
      </c>
      <c r="K1190" s="114">
        <v>0.024211885</v>
      </c>
    </row>
    <row r="1191">
      <c r="A1191" s="110" t="s">
        <v>784</v>
      </c>
      <c r="B1191" s="110" t="s">
        <v>849</v>
      </c>
      <c r="C1191" s="110" t="s">
        <v>786</v>
      </c>
      <c r="D1191" s="110" t="s">
        <v>787</v>
      </c>
      <c r="E1191" s="110" t="s">
        <v>788</v>
      </c>
      <c r="F1191" s="110" t="s">
        <v>791</v>
      </c>
      <c r="G1191" s="110" t="s">
        <v>790</v>
      </c>
      <c r="H1191" s="114">
        <v>2019.0</v>
      </c>
      <c r="I1191" s="114">
        <v>0.044608998</v>
      </c>
      <c r="J1191" s="114">
        <v>0.057052</v>
      </c>
      <c r="K1191" s="114">
        <v>0.034043203</v>
      </c>
    </row>
    <row r="1192">
      <c r="A1192" s="110" t="s">
        <v>784</v>
      </c>
      <c r="B1192" s="110" t="s">
        <v>849</v>
      </c>
      <c r="C1192" s="110" t="s">
        <v>786</v>
      </c>
      <c r="D1192" s="110" t="s">
        <v>787</v>
      </c>
      <c r="E1192" s="110" t="s">
        <v>788</v>
      </c>
      <c r="F1192" s="110" t="s">
        <v>792</v>
      </c>
      <c r="G1192" s="110" t="s">
        <v>790</v>
      </c>
      <c r="H1192" s="114">
        <v>2019.0</v>
      </c>
      <c r="I1192" s="114">
        <v>0.003991736</v>
      </c>
      <c r="J1192" s="114">
        <v>0.005129</v>
      </c>
      <c r="K1192" s="114">
        <v>0.002991429</v>
      </c>
    </row>
    <row r="1193">
      <c r="A1193" s="110" t="s">
        <v>784</v>
      </c>
      <c r="B1193" s="110" t="s">
        <v>849</v>
      </c>
      <c r="C1193" s="110" t="s">
        <v>786</v>
      </c>
      <c r="D1193" s="110" t="s">
        <v>787</v>
      </c>
      <c r="E1193" s="110" t="s">
        <v>788</v>
      </c>
      <c r="F1193" s="110" t="s">
        <v>793</v>
      </c>
      <c r="G1193" s="110" t="s">
        <v>790</v>
      </c>
      <c r="H1193" s="114">
        <v>2019.0</v>
      </c>
      <c r="I1193" s="114">
        <v>0.043481415</v>
      </c>
      <c r="J1193" s="114">
        <v>0.061234</v>
      </c>
      <c r="K1193" s="114">
        <v>0.032629235</v>
      </c>
    </row>
    <row r="1194">
      <c r="A1194" s="110" t="s">
        <v>784</v>
      </c>
      <c r="B1194" s="110" t="s">
        <v>849</v>
      </c>
      <c r="C1194" s="110" t="s">
        <v>786</v>
      </c>
      <c r="D1194" s="110" t="s">
        <v>787</v>
      </c>
      <c r="E1194" s="110" t="s">
        <v>788</v>
      </c>
      <c r="F1194" s="110" t="s">
        <v>794</v>
      </c>
      <c r="G1194" s="110" t="s">
        <v>790</v>
      </c>
      <c r="H1194" s="114">
        <v>2019.0</v>
      </c>
      <c r="I1194" s="114">
        <v>0.002924778</v>
      </c>
      <c r="J1194" s="114">
        <v>0.005922</v>
      </c>
      <c r="K1194" s="114">
        <v>0.001351134</v>
      </c>
    </row>
    <row r="1195">
      <c r="A1195" s="110" t="s">
        <v>784</v>
      </c>
      <c r="B1195" s="110" t="s">
        <v>849</v>
      </c>
      <c r="C1195" s="110" t="s">
        <v>786</v>
      </c>
      <c r="D1195" s="110" t="s">
        <v>787</v>
      </c>
      <c r="E1195" s="110" t="s">
        <v>788</v>
      </c>
      <c r="F1195" s="110" t="s">
        <v>795</v>
      </c>
      <c r="G1195" s="110" t="s">
        <v>790</v>
      </c>
      <c r="H1195" s="114">
        <v>2019.0</v>
      </c>
      <c r="I1195" s="114">
        <v>0.011815849</v>
      </c>
      <c r="J1195" s="114">
        <v>0.015741</v>
      </c>
      <c r="K1195" s="114">
        <v>0.008980453</v>
      </c>
    </row>
    <row r="1196">
      <c r="A1196" s="110" t="s">
        <v>784</v>
      </c>
      <c r="B1196" s="110" t="s">
        <v>445</v>
      </c>
      <c r="C1196" s="110" t="s">
        <v>786</v>
      </c>
      <c r="D1196" s="110" t="s">
        <v>787</v>
      </c>
      <c r="E1196" s="110" t="s">
        <v>788</v>
      </c>
      <c r="F1196" s="110" t="s">
        <v>789</v>
      </c>
      <c r="G1196" s="110" t="s">
        <v>790</v>
      </c>
      <c r="H1196" s="114">
        <v>2019.0</v>
      </c>
      <c r="I1196" s="114">
        <v>0.045500974</v>
      </c>
      <c r="J1196" s="114">
        <v>0.050335</v>
      </c>
      <c r="K1196" s="114">
        <v>0.040675545</v>
      </c>
    </row>
    <row r="1197">
      <c r="A1197" s="110" t="s">
        <v>784</v>
      </c>
      <c r="B1197" s="110" t="s">
        <v>445</v>
      </c>
      <c r="C1197" s="110" t="s">
        <v>786</v>
      </c>
      <c r="D1197" s="110" t="s">
        <v>787</v>
      </c>
      <c r="E1197" s="110" t="s">
        <v>788</v>
      </c>
      <c r="F1197" s="110" t="s">
        <v>791</v>
      </c>
      <c r="G1197" s="110" t="s">
        <v>790</v>
      </c>
      <c r="H1197" s="114">
        <v>2019.0</v>
      </c>
      <c r="I1197" s="114">
        <v>0.044391769</v>
      </c>
      <c r="J1197" s="114">
        <v>0.051223</v>
      </c>
      <c r="K1197" s="114">
        <v>0.037457733</v>
      </c>
    </row>
    <row r="1198">
      <c r="A1198" s="110" t="s">
        <v>784</v>
      </c>
      <c r="B1198" s="110" t="s">
        <v>445</v>
      </c>
      <c r="C1198" s="110" t="s">
        <v>786</v>
      </c>
      <c r="D1198" s="110" t="s">
        <v>787</v>
      </c>
      <c r="E1198" s="110" t="s">
        <v>788</v>
      </c>
      <c r="F1198" s="110" t="s">
        <v>792</v>
      </c>
      <c r="G1198" s="110" t="s">
        <v>790</v>
      </c>
      <c r="H1198" s="114">
        <v>2019.0</v>
      </c>
      <c r="I1198" s="114">
        <v>0.015085174</v>
      </c>
      <c r="J1198" s="114">
        <v>0.01891</v>
      </c>
      <c r="K1198" s="114">
        <v>0.012341512</v>
      </c>
    </row>
    <row r="1199">
      <c r="A1199" s="110" t="s">
        <v>784</v>
      </c>
      <c r="B1199" s="110" t="s">
        <v>445</v>
      </c>
      <c r="C1199" s="110" t="s">
        <v>786</v>
      </c>
      <c r="D1199" s="110" t="s">
        <v>787</v>
      </c>
      <c r="E1199" s="110" t="s">
        <v>788</v>
      </c>
      <c r="F1199" s="110" t="s">
        <v>793</v>
      </c>
      <c r="G1199" s="110" t="s">
        <v>790</v>
      </c>
      <c r="H1199" s="114">
        <v>2019.0</v>
      </c>
      <c r="I1199" s="114">
        <v>0.033996623</v>
      </c>
      <c r="J1199" s="114">
        <v>0.041675</v>
      </c>
      <c r="K1199" s="114">
        <v>0.028798755</v>
      </c>
    </row>
    <row r="1200">
      <c r="A1200" s="110" t="s">
        <v>784</v>
      </c>
      <c r="B1200" s="110" t="s">
        <v>445</v>
      </c>
      <c r="C1200" s="110" t="s">
        <v>786</v>
      </c>
      <c r="D1200" s="110" t="s">
        <v>787</v>
      </c>
      <c r="E1200" s="110" t="s">
        <v>788</v>
      </c>
      <c r="F1200" s="110" t="s">
        <v>794</v>
      </c>
      <c r="G1200" s="110" t="s">
        <v>790</v>
      </c>
      <c r="H1200" s="114">
        <v>2019.0</v>
      </c>
      <c r="I1200" s="114">
        <v>0.005042333</v>
      </c>
      <c r="J1200" s="114">
        <v>0.008661</v>
      </c>
      <c r="K1200" s="114">
        <v>0.00261965</v>
      </c>
    </row>
    <row r="1201">
      <c r="A1201" s="110" t="s">
        <v>784</v>
      </c>
      <c r="B1201" s="110" t="s">
        <v>445</v>
      </c>
      <c r="C1201" s="110" t="s">
        <v>786</v>
      </c>
      <c r="D1201" s="110" t="s">
        <v>787</v>
      </c>
      <c r="E1201" s="110" t="s">
        <v>788</v>
      </c>
      <c r="F1201" s="110" t="s">
        <v>795</v>
      </c>
      <c r="G1201" s="110" t="s">
        <v>790</v>
      </c>
      <c r="H1201" s="114">
        <v>2019.0</v>
      </c>
      <c r="I1201" s="114">
        <v>0.266138363</v>
      </c>
      <c r="J1201" s="114">
        <v>0.316438</v>
      </c>
      <c r="K1201" s="114">
        <v>0.228580287</v>
      </c>
    </row>
    <row r="1202">
      <c r="A1202" s="110" t="s">
        <v>784</v>
      </c>
      <c r="B1202" s="110" t="s">
        <v>439</v>
      </c>
      <c r="C1202" s="110" t="s">
        <v>786</v>
      </c>
      <c r="D1202" s="110" t="s">
        <v>787</v>
      </c>
      <c r="E1202" s="110" t="s">
        <v>788</v>
      </c>
      <c r="F1202" s="110" t="s">
        <v>789</v>
      </c>
      <c r="G1202" s="110" t="s">
        <v>790</v>
      </c>
      <c r="H1202" s="114">
        <v>2019.0</v>
      </c>
      <c r="I1202" s="114">
        <v>0.022987591</v>
      </c>
      <c r="J1202" s="114">
        <v>0.029301</v>
      </c>
      <c r="K1202" s="114">
        <v>0.017894959</v>
      </c>
    </row>
    <row r="1203">
      <c r="A1203" s="110" t="s">
        <v>784</v>
      </c>
      <c r="B1203" s="110" t="s">
        <v>439</v>
      </c>
      <c r="C1203" s="110" t="s">
        <v>786</v>
      </c>
      <c r="D1203" s="110" t="s">
        <v>787</v>
      </c>
      <c r="E1203" s="110" t="s">
        <v>788</v>
      </c>
      <c r="F1203" s="110" t="s">
        <v>791</v>
      </c>
      <c r="G1203" s="110" t="s">
        <v>790</v>
      </c>
      <c r="H1203" s="114">
        <v>2019.0</v>
      </c>
      <c r="I1203" s="114">
        <v>0.015699478</v>
      </c>
      <c r="J1203" s="114">
        <v>0.020522</v>
      </c>
      <c r="K1203" s="114">
        <v>0.011120409</v>
      </c>
    </row>
    <row r="1204">
      <c r="A1204" s="110" t="s">
        <v>784</v>
      </c>
      <c r="B1204" s="110" t="s">
        <v>439</v>
      </c>
      <c r="C1204" s="110" t="s">
        <v>786</v>
      </c>
      <c r="D1204" s="110" t="s">
        <v>787</v>
      </c>
      <c r="E1204" s="110" t="s">
        <v>788</v>
      </c>
      <c r="F1204" s="110" t="s">
        <v>792</v>
      </c>
      <c r="G1204" s="110" t="s">
        <v>790</v>
      </c>
      <c r="H1204" s="114">
        <v>2019.0</v>
      </c>
      <c r="I1204" s="114">
        <v>0.002205276</v>
      </c>
      <c r="J1204" s="114">
        <v>0.002856</v>
      </c>
      <c r="K1204" s="114">
        <v>0.001648721</v>
      </c>
    </row>
    <row r="1205">
      <c r="A1205" s="110" t="s">
        <v>784</v>
      </c>
      <c r="B1205" s="110" t="s">
        <v>439</v>
      </c>
      <c r="C1205" s="110" t="s">
        <v>786</v>
      </c>
      <c r="D1205" s="110" t="s">
        <v>787</v>
      </c>
      <c r="E1205" s="110" t="s">
        <v>788</v>
      </c>
      <c r="F1205" s="110" t="s">
        <v>793</v>
      </c>
      <c r="G1205" s="110" t="s">
        <v>790</v>
      </c>
      <c r="H1205" s="114">
        <v>2019.0</v>
      </c>
      <c r="I1205" s="114">
        <v>0.019306931</v>
      </c>
      <c r="J1205" s="114">
        <v>0.026182</v>
      </c>
      <c r="K1205" s="114">
        <v>0.014334689</v>
      </c>
    </row>
    <row r="1206">
      <c r="A1206" s="110" t="s">
        <v>784</v>
      </c>
      <c r="B1206" s="110" t="s">
        <v>439</v>
      </c>
      <c r="C1206" s="110" t="s">
        <v>786</v>
      </c>
      <c r="D1206" s="110" t="s">
        <v>787</v>
      </c>
      <c r="E1206" s="110" t="s">
        <v>788</v>
      </c>
      <c r="F1206" s="110" t="s">
        <v>794</v>
      </c>
      <c r="G1206" s="110" t="s">
        <v>790</v>
      </c>
      <c r="H1206" s="114">
        <v>2019.0</v>
      </c>
      <c r="I1206" s="114">
        <v>0.001097667</v>
      </c>
      <c r="J1206" s="114">
        <v>0.002167</v>
      </c>
      <c r="K1206" s="114">
        <v>4.81514E-4</v>
      </c>
    </row>
    <row r="1207">
      <c r="A1207" s="110" t="s">
        <v>784</v>
      </c>
      <c r="B1207" s="110" t="s">
        <v>439</v>
      </c>
      <c r="C1207" s="110" t="s">
        <v>786</v>
      </c>
      <c r="D1207" s="110" t="s">
        <v>787</v>
      </c>
      <c r="E1207" s="110" t="s">
        <v>788</v>
      </c>
      <c r="F1207" s="110" t="s">
        <v>795</v>
      </c>
      <c r="G1207" s="110" t="s">
        <v>790</v>
      </c>
      <c r="H1207" s="114">
        <v>2019.0</v>
      </c>
      <c r="I1207" s="114">
        <v>0.032285886</v>
      </c>
      <c r="J1207" s="114">
        <v>0.043619</v>
      </c>
      <c r="K1207" s="114">
        <v>0.024610661</v>
      </c>
    </row>
    <row r="1208">
      <c r="A1208" s="110" t="s">
        <v>784</v>
      </c>
      <c r="B1208" s="110" t="s">
        <v>850</v>
      </c>
      <c r="C1208" s="110" t="s">
        <v>786</v>
      </c>
      <c r="D1208" s="110" t="s">
        <v>787</v>
      </c>
      <c r="E1208" s="110" t="s">
        <v>788</v>
      </c>
      <c r="F1208" s="110" t="s">
        <v>789</v>
      </c>
      <c r="G1208" s="110" t="s">
        <v>790</v>
      </c>
      <c r="H1208" s="114">
        <v>2019.0</v>
      </c>
      <c r="I1208" s="114">
        <v>0.030959568</v>
      </c>
      <c r="J1208" s="114">
        <v>0.03643</v>
      </c>
      <c r="K1208" s="114">
        <v>0.025821128</v>
      </c>
    </row>
    <row r="1209">
      <c r="A1209" s="110" t="s">
        <v>784</v>
      </c>
      <c r="B1209" s="110" t="s">
        <v>850</v>
      </c>
      <c r="C1209" s="110" t="s">
        <v>786</v>
      </c>
      <c r="D1209" s="110" t="s">
        <v>787</v>
      </c>
      <c r="E1209" s="110" t="s">
        <v>788</v>
      </c>
      <c r="F1209" s="110" t="s">
        <v>791</v>
      </c>
      <c r="G1209" s="110" t="s">
        <v>790</v>
      </c>
      <c r="H1209" s="114">
        <v>2019.0</v>
      </c>
      <c r="I1209" s="114">
        <v>0.030900663</v>
      </c>
      <c r="J1209" s="114">
        <v>0.038481</v>
      </c>
      <c r="K1209" s="114">
        <v>0.023300988</v>
      </c>
    </row>
    <row r="1210">
      <c r="A1210" s="110" t="s">
        <v>784</v>
      </c>
      <c r="B1210" s="110" t="s">
        <v>850</v>
      </c>
      <c r="C1210" s="110" t="s">
        <v>786</v>
      </c>
      <c r="D1210" s="110" t="s">
        <v>787</v>
      </c>
      <c r="E1210" s="110" t="s">
        <v>788</v>
      </c>
      <c r="F1210" s="110" t="s">
        <v>792</v>
      </c>
      <c r="G1210" s="110" t="s">
        <v>790</v>
      </c>
      <c r="H1210" s="114">
        <v>2019.0</v>
      </c>
      <c r="I1210" s="114">
        <v>0.00480964</v>
      </c>
      <c r="J1210" s="114">
        <v>0.006232</v>
      </c>
      <c r="K1210" s="114">
        <v>0.003680193</v>
      </c>
    </row>
    <row r="1211">
      <c r="A1211" s="110" t="s">
        <v>784</v>
      </c>
      <c r="B1211" s="110" t="s">
        <v>850</v>
      </c>
      <c r="C1211" s="110" t="s">
        <v>786</v>
      </c>
      <c r="D1211" s="110" t="s">
        <v>787</v>
      </c>
      <c r="E1211" s="110" t="s">
        <v>788</v>
      </c>
      <c r="F1211" s="110" t="s">
        <v>793</v>
      </c>
      <c r="G1211" s="110" t="s">
        <v>790</v>
      </c>
      <c r="H1211" s="114">
        <v>2019.0</v>
      </c>
      <c r="I1211" s="114">
        <v>0.021403804</v>
      </c>
      <c r="J1211" s="114">
        <v>0.03199</v>
      </c>
      <c r="K1211" s="114">
        <v>0.013562129</v>
      </c>
    </row>
    <row r="1212">
      <c r="A1212" s="110" t="s">
        <v>784</v>
      </c>
      <c r="B1212" s="110" t="s">
        <v>850</v>
      </c>
      <c r="C1212" s="110" t="s">
        <v>786</v>
      </c>
      <c r="D1212" s="110" t="s">
        <v>787</v>
      </c>
      <c r="E1212" s="110" t="s">
        <v>788</v>
      </c>
      <c r="F1212" s="110" t="s">
        <v>794</v>
      </c>
      <c r="G1212" s="110" t="s">
        <v>790</v>
      </c>
      <c r="H1212" s="114">
        <v>2019.0</v>
      </c>
      <c r="I1212" s="114">
        <v>5.67761E-4</v>
      </c>
      <c r="J1212" s="114">
        <v>0.001246</v>
      </c>
      <c r="K1212" s="114">
        <v>2.51429E-4</v>
      </c>
    </row>
    <row r="1213">
      <c r="A1213" s="110" t="s">
        <v>784</v>
      </c>
      <c r="B1213" s="110" t="s">
        <v>850</v>
      </c>
      <c r="C1213" s="110" t="s">
        <v>786</v>
      </c>
      <c r="D1213" s="110" t="s">
        <v>787</v>
      </c>
      <c r="E1213" s="110" t="s">
        <v>788</v>
      </c>
      <c r="F1213" s="110" t="s">
        <v>795</v>
      </c>
      <c r="G1213" s="110" t="s">
        <v>790</v>
      </c>
      <c r="H1213" s="114">
        <v>2019.0</v>
      </c>
      <c r="I1213" s="114">
        <v>0.059405094</v>
      </c>
      <c r="J1213" s="114">
        <v>0.074906</v>
      </c>
      <c r="K1213" s="114">
        <v>0.048422916</v>
      </c>
    </row>
    <row r="1214">
      <c r="A1214" s="110" t="s">
        <v>784</v>
      </c>
      <c r="B1214" s="110" t="s">
        <v>851</v>
      </c>
      <c r="C1214" s="110" t="s">
        <v>786</v>
      </c>
      <c r="D1214" s="110" t="s">
        <v>787</v>
      </c>
      <c r="E1214" s="110" t="s">
        <v>788</v>
      </c>
      <c r="F1214" s="110" t="s">
        <v>789</v>
      </c>
      <c r="G1214" s="110" t="s">
        <v>790</v>
      </c>
      <c r="H1214" s="114">
        <v>2019.0</v>
      </c>
      <c r="I1214" s="114">
        <v>0.166050077</v>
      </c>
      <c r="J1214" s="114">
        <v>0.186759</v>
      </c>
      <c r="K1214" s="114">
        <v>0.14721152</v>
      </c>
    </row>
    <row r="1215">
      <c r="A1215" s="110" t="s">
        <v>784</v>
      </c>
      <c r="B1215" s="110" t="s">
        <v>851</v>
      </c>
      <c r="C1215" s="110" t="s">
        <v>786</v>
      </c>
      <c r="D1215" s="110" t="s">
        <v>787</v>
      </c>
      <c r="E1215" s="110" t="s">
        <v>788</v>
      </c>
      <c r="F1215" s="110" t="s">
        <v>791</v>
      </c>
      <c r="G1215" s="110" t="s">
        <v>790</v>
      </c>
      <c r="H1215" s="114">
        <v>2019.0</v>
      </c>
      <c r="I1215" s="114">
        <v>0.034691044</v>
      </c>
      <c r="J1215" s="114">
        <v>0.057266</v>
      </c>
      <c r="K1215" s="114">
        <v>0.015279226</v>
      </c>
    </row>
    <row r="1216">
      <c r="A1216" s="110" t="s">
        <v>784</v>
      </c>
      <c r="B1216" s="110" t="s">
        <v>851</v>
      </c>
      <c r="C1216" s="110" t="s">
        <v>786</v>
      </c>
      <c r="D1216" s="110" t="s">
        <v>787</v>
      </c>
      <c r="E1216" s="110" t="s">
        <v>788</v>
      </c>
      <c r="F1216" s="110" t="s">
        <v>792</v>
      </c>
      <c r="G1216" s="110" t="s">
        <v>790</v>
      </c>
      <c r="H1216" s="114">
        <v>2019.0</v>
      </c>
      <c r="I1216" s="114">
        <v>0.009494964</v>
      </c>
      <c r="J1216" s="114">
        <v>0.011292</v>
      </c>
      <c r="K1216" s="114">
        <v>0.007904443</v>
      </c>
    </row>
    <row r="1217">
      <c r="A1217" s="110" t="s">
        <v>784</v>
      </c>
      <c r="B1217" s="110" t="s">
        <v>851</v>
      </c>
      <c r="C1217" s="110" t="s">
        <v>786</v>
      </c>
      <c r="D1217" s="110" t="s">
        <v>787</v>
      </c>
      <c r="E1217" s="110" t="s">
        <v>788</v>
      </c>
      <c r="F1217" s="110" t="s">
        <v>793</v>
      </c>
      <c r="G1217" s="110" t="s">
        <v>790</v>
      </c>
      <c r="H1217" s="114">
        <v>2019.0</v>
      </c>
      <c r="I1217" s="114">
        <v>0.069391006</v>
      </c>
      <c r="J1217" s="114">
        <v>0.085748</v>
      </c>
      <c r="K1217" s="114">
        <v>0.055929239</v>
      </c>
    </row>
    <row r="1218">
      <c r="A1218" s="110" t="s">
        <v>784</v>
      </c>
      <c r="B1218" s="110" t="s">
        <v>851</v>
      </c>
      <c r="C1218" s="110" t="s">
        <v>786</v>
      </c>
      <c r="D1218" s="110" t="s">
        <v>787</v>
      </c>
      <c r="E1218" s="110" t="s">
        <v>788</v>
      </c>
      <c r="F1218" s="110" t="s">
        <v>794</v>
      </c>
      <c r="G1218" s="110" t="s">
        <v>790</v>
      </c>
      <c r="H1218" s="114">
        <v>2019.0</v>
      </c>
      <c r="I1218" s="114">
        <v>0.014832831</v>
      </c>
      <c r="J1218" s="114">
        <v>0.023143</v>
      </c>
      <c r="K1218" s="114">
        <v>0.008518312</v>
      </c>
    </row>
    <row r="1219">
      <c r="A1219" s="110" t="s">
        <v>784</v>
      </c>
      <c r="B1219" s="110" t="s">
        <v>851</v>
      </c>
      <c r="C1219" s="110" t="s">
        <v>786</v>
      </c>
      <c r="D1219" s="110" t="s">
        <v>787</v>
      </c>
      <c r="E1219" s="110" t="s">
        <v>788</v>
      </c>
      <c r="F1219" s="110" t="s">
        <v>795</v>
      </c>
      <c r="G1219" s="110" t="s">
        <v>790</v>
      </c>
      <c r="H1219" s="114">
        <v>2019.0</v>
      </c>
      <c r="I1219" s="114">
        <v>0.004283462</v>
      </c>
      <c r="J1219" s="114">
        <v>0.008641</v>
      </c>
      <c r="K1219" s="114">
        <v>0.002489689</v>
      </c>
    </row>
    <row r="1220">
      <c r="A1220" s="110" t="s">
        <v>784</v>
      </c>
      <c r="B1220" s="110" t="s">
        <v>333</v>
      </c>
      <c r="C1220" s="110" t="s">
        <v>786</v>
      </c>
      <c r="D1220" s="110" t="s">
        <v>787</v>
      </c>
      <c r="E1220" s="110" t="s">
        <v>788</v>
      </c>
      <c r="F1220" s="110" t="s">
        <v>789</v>
      </c>
      <c r="G1220" s="110" t="s">
        <v>790</v>
      </c>
      <c r="H1220" s="114">
        <v>2019.0</v>
      </c>
      <c r="I1220" s="114">
        <v>0.013416045</v>
      </c>
      <c r="J1220" s="114">
        <v>0.01786</v>
      </c>
      <c r="K1220" s="114">
        <v>0.00984587</v>
      </c>
    </row>
    <row r="1221">
      <c r="A1221" s="110" t="s">
        <v>784</v>
      </c>
      <c r="B1221" s="110" t="s">
        <v>333</v>
      </c>
      <c r="C1221" s="110" t="s">
        <v>786</v>
      </c>
      <c r="D1221" s="110" t="s">
        <v>787</v>
      </c>
      <c r="E1221" s="110" t="s">
        <v>788</v>
      </c>
      <c r="F1221" s="110" t="s">
        <v>791</v>
      </c>
      <c r="G1221" s="110" t="s">
        <v>790</v>
      </c>
      <c r="H1221" s="114">
        <v>2019.0</v>
      </c>
      <c r="I1221" s="114">
        <v>0.018203271</v>
      </c>
      <c r="J1221" s="114">
        <v>0.024656</v>
      </c>
      <c r="K1221" s="114">
        <v>0.011949956</v>
      </c>
    </row>
    <row r="1222">
      <c r="A1222" s="110" t="s">
        <v>784</v>
      </c>
      <c r="B1222" s="110" t="s">
        <v>333</v>
      </c>
      <c r="C1222" s="110" t="s">
        <v>786</v>
      </c>
      <c r="D1222" s="110" t="s">
        <v>787</v>
      </c>
      <c r="E1222" s="110" t="s">
        <v>788</v>
      </c>
      <c r="F1222" s="110" t="s">
        <v>792</v>
      </c>
      <c r="G1222" s="110" t="s">
        <v>790</v>
      </c>
      <c r="H1222" s="114">
        <v>2019.0</v>
      </c>
      <c r="I1222" s="114">
        <v>0.001226123</v>
      </c>
      <c r="J1222" s="114">
        <v>0.001584</v>
      </c>
      <c r="K1222" s="114">
        <v>9.47771E-4</v>
      </c>
    </row>
    <row r="1223">
      <c r="A1223" s="110" t="s">
        <v>784</v>
      </c>
      <c r="B1223" s="110" t="s">
        <v>333</v>
      </c>
      <c r="C1223" s="110" t="s">
        <v>786</v>
      </c>
      <c r="D1223" s="110" t="s">
        <v>787</v>
      </c>
      <c r="E1223" s="110" t="s">
        <v>788</v>
      </c>
      <c r="F1223" s="110" t="s">
        <v>793</v>
      </c>
      <c r="G1223" s="110" t="s">
        <v>790</v>
      </c>
      <c r="H1223" s="114">
        <v>2019.0</v>
      </c>
      <c r="I1223" s="114">
        <v>0.016322524</v>
      </c>
      <c r="J1223" s="114">
        <v>0.021854</v>
      </c>
      <c r="K1223" s="114">
        <v>0.012014144</v>
      </c>
    </row>
    <row r="1224">
      <c r="A1224" s="110" t="s">
        <v>784</v>
      </c>
      <c r="B1224" s="110" t="s">
        <v>333</v>
      </c>
      <c r="C1224" s="110" t="s">
        <v>786</v>
      </c>
      <c r="D1224" s="110" t="s">
        <v>787</v>
      </c>
      <c r="E1224" s="110" t="s">
        <v>788</v>
      </c>
      <c r="F1224" s="110" t="s">
        <v>794</v>
      </c>
      <c r="G1224" s="110" t="s">
        <v>790</v>
      </c>
      <c r="H1224" s="114">
        <v>2019.0</v>
      </c>
      <c r="I1224" s="114">
        <v>5.24787E-4</v>
      </c>
      <c r="J1224" s="114">
        <v>0.001129</v>
      </c>
      <c r="K1224" s="114">
        <v>2.3634E-4</v>
      </c>
    </row>
    <row r="1225">
      <c r="A1225" s="110" t="s">
        <v>784</v>
      </c>
      <c r="B1225" s="110" t="s">
        <v>333</v>
      </c>
      <c r="C1225" s="110" t="s">
        <v>786</v>
      </c>
      <c r="D1225" s="110" t="s">
        <v>787</v>
      </c>
      <c r="E1225" s="110" t="s">
        <v>788</v>
      </c>
      <c r="F1225" s="110" t="s">
        <v>795</v>
      </c>
      <c r="G1225" s="110" t="s">
        <v>790</v>
      </c>
      <c r="H1225" s="114">
        <v>2019.0</v>
      </c>
      <c r="I1225" s="114">
        <v>0.012100711</v>
      </c>
      <c r="J1225" s="114">
        <v>0.015181</v>
      </c>
      <c r="K1225" s="114">
        <v>0.009658091</v>
      </c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29.5"/>
    <col customWidth="1" min="12" max="12" width="31.5"/>
  </cols>
  <sheetData>
    <row r="1">
      <c r="A1" s="162" t="s">
        <v>774</v>
      </c>
      <c r="B1" s="162" t="s">
        <v>775</v>
      </c>
      <c r="C1" s="162" t="s">
        <v>776</v>
      </c>
      <c r="D1" s="162" t="s">
        <v>777</v>
      </c>
      <c r="E1" s="162" t="s">
        <v>778</v>
      </c>
      <c r="F1" s="162" t="s">
        <v>780</v>
      </c>
      <c r="G1" s="162" t="s">
        <v>302</v>
      </c>
      <c r="H1" s="162" t="s">
        <v>781</v>
      </c>
      <c r="I1" s="162" t="s">
        <v>782</v>
      </c>
      <c r="J1" s="162" t="s">
        <v>783</v>
      </c>
      <c r="K1" s="91"/>
      <c r="L1" s="86" t="s">
        <v>852</v>
      </c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>
      <c r="A2" s="110" t="s">
        <v>853</v>
      </c>
      <c r="B2" s="110" t="s">
        <v>823</v>
      </c>
      <c r="C2" s="110" t="s">
        <v>786</v>
      </c>
      <c r="D2" s="110" t="s">
        <v>787</v>
      </c>
      <c r="E2" s="110" t="s">
        <v>854</v>
      </c>
      <c r="F2" s="110" t="s">
        <v>855</v>
      </c>
      <c r="G2" s="114">
        <v>2019.0</v>
      </c>
      <c r="H2" s="114">
        <v>3688.756</v>
      </c>
      <c r="I2" s="114">
        <v>4615.199</v>
      </c>
      <c r="J2" s="114">
        <v>2854.86</v>
      </c>
      <c r="L2" s="110" t="s">
        <v>854</v>
      </c>
    </row>
    <row r="3">
      <c r="A3" s="110" t="s">
        <v>853</v>
      </c>
      <c r="B3" s="110" t="s">
        <v>804</v>
      </c>
      <c r="C3" s="110" t="s">
        <v>786</v>
      </c>
      <c r="D3" s="110" t="s">
        <v>787</v>
      </c>
      <c r="E3" s="110" t="s">
        <v>57</v>
      </c>
      <c r="F3" s="110" t="s">
        <v>855</v>
      </c>
      <c r="G3" s="114">
        <v>2019.0</v>
      </c>
      <c r="H3" s="114">
        <v>1079.732</v>
      </c>
      <c r="I3" s="114">
        <v>1197.433</v>
      </c>
      <c r="J3" s="114">
        <v>937.2007</v>
      </c>
      <c r="L3" s="110" t="s">
        <v>57</v>
      </c>
    </row>
    <row r="4">
      <c r="A4" s="110" t="s">
        <v>853</v>
      </c>
      <c r="B4" s="110" t="s">
        <v>807</v>
      </c>
      <c r="C4" s="110" t="s">
        <v>786</v>
      </c>
      <c r="D4" s="110" t="s">
        <v>787</v>
      </c>
      <c r="E4" s="110" t="s">
        <v>57</v>
      </c>
      <c r="F4" s="110" t="s">
        <v>855</v>
      </c>
      <c r="G4" s="114">
        <v>2019.0</v>
      </c>
      <c r="H4" s="114">
        <v>475.3033</v>
      </c>
      <c r="I4" s="114">
        <v>546.2282</v>
      </c>
      <c r="J4" s="114">
        <v>408.8755</v>
      </c>
      <c r="L4" s="110" t="s">
        <v>73</v>
      </c>
    </row>
    <row r="5">
      <c r="A5" s="110" t="s">
        <v>853</v>
      </c>
      <c r="B5" s="110" t="s">
        <v>429</v>
      </c>
      <c r="C5" s="110" t="s">
        <v>786</v>
      </c>
      <c r="D5" s="110" t="s">
        <v>787</v>
      </c>
      <c r="E5" s="110" t="s">
        <v>57</v>
      </c>
      <c r="F5" s="110" t="s">
        <v>855</v>
      </c>
      <c r="G5" s="114">
        <v>2019.0</v>
      </c>
      <c r="H5" s="114">
        <v>290.9451</v>
      </c>
      <c r="I5" s="114">
        <v>334.5618</v>
      </c>
      <c r="J5" s="114">
        <v>247.7822</v>
      </c>
      <c r="L5" s="110" t="s">
        <v>64</v>
      </c>
    </row>
    <row r="6">
      <c r="A6" s="110" t="s">
        <v>853</v>
      </c>
      <c r="B6" s="110" t="s">
        <v>823</v>
      </c>
      <c r="C6" s="110" t="s">
        <v>786</v>
      </c>
      <c r="D6" s="110" t="s">
        <v>787</v>
      </c>
      <c r="E6" s="110" t="s">
        <v>73</v>
      </c>
      <c r="F6" s="110" t="s">
        <v>855</v>
      </c>
      <c r="G6" s="114">
        <v>2019.0</v>
      </c>
      <c r="H6" s="114">
        <v>2463.292</v>
      </c>
      <c r="I6" s="114">
        <v>2887.009</v>
      </c>
      <c r="J6" s="114">
        <v>2109.828</v>
      </c>
    </row>
    <row r="7">
      <c r="A7" s="110" t="s">
        <v>853</v>
      </c>
      <c r="B7" s="110" t="s">
        <v>808</v>
      </c>
      <c r="C7" s="110" t="s">
        <v>786</v>
      </c>
      <c r="D7" s="110" t="s">
        <v>787</v>
      </c>
      <c r="E7" s="110" t="s">
        <v>64</v>
      </c>
      <c r="F7" s="110" t="s">
        <v>855</v>
      </c>
      <c r="G7" s="114">
        <v>2019.0</v>
      </c>
      <c r="H7" s="114">
        <v>11284.57</v>
      </c>
      <c r="I7" s="114">
        <v>12461.74</v>
      </c>
      <c r="J7" s="114">
        <v>10228.67</v>
      </c>
    </row>
    <row r="8">
      <c r="A8" s="110" t="s">
        <v>853</v>
      </c>
      <c r="B8" s="110" t="s">
        <v>457</v>
      </c>
      <c r="C8" s="110" t="s">
        <v>786</v>
      </c>
      <c r="D8" s="110" t="s">
        <v>787</v>
      </c>
      <c r="E8" s="110" t="s">
        <v>57</v>
      </c>
      <c r="F8" s="110" t="s">
        <v>855</v>
      </c>
      <c r="G8" s="114">
        <v>2019.0</v>
      </c>
      <c r="H8" s="114">
        <v>190.3764</v>
      </c>
      <c r="I8" s="114">
        <v>220.2893</v>
      </c>
      <c r="J8" s="114">
        <v>161.3419</v>
      </c>
    </row>
    <row r="9">
      <c r="A9" s="110" t="s">
        <v>853</v>
      </c>
      <c r="B9" s="110" t="s">
        <v>804</v>
      </c>
      <c r="C9" s="110" t="s">
        <v>786</v>
      </c>
      <c r="D9" s="110" t="s">
        <v>787</v>
      </c>
      <c r="E9" s="110" t="s">
        <v>64</v>
      </c>
      <c r="F9" s="110" t="s">
        <v>855</v>
      </c>
      <c r="G9" s="114">
        <v>2019.0</v>
      </c>
      <c r="H9" s="114">
        <v>11001.77</v>
      </c>
      <c r="I9" s="114">
        <v>12146.75</v>
      </c>
      <c r="J9" s="114">
        <v>9937.721</v>
      </c>
    </row>
    <row r="10">
      <c r="A10" s="110" t="s">
        <v>853</v>
      </c>
      <c r="B10" s="110" t="s">
        <v>807</v>
      </c>
      <c r="C10" s="110" t="s">
        <v>786</v>
      </c>
      <c r="D10" s="110" t="s">
        <v>787</v>
      </c>
      <c r="E10" s="110" t="s">
        <v>64</v>
      </c>
      <c r="F10" s="110" t="s">
        <v>855</v>
      </c>
      <c r="G10" s="114">
        <v>2019.0</v>
      </c>
      <c r="H10" s="114">
        <v>9569.116</v>
      </c>
      <c r="I10" s="114">
        <v>10522.3</v>
      </c>
      <c r="J10" s="114">
        <v>8747.811</v>
      </c>
    </row>
    <row r="11">
      <c r="A11" s="110" t="s">
        <v>853</v>
      </c>
      <c r="B11" s="110" t="s">
        <v>457</v>
      </c>
      <c r="C11" s="110" t="s">
        <v>786</v>
      </c>
      <c r="D11" s="110" t="s">
        <v>787</v>
      </c>
      <c r="E11" s="110" t="s">
        <v>64</v>
      </c>
      <c r="F11" s="110" t="s">
        <v>855</v>
      </c>
      <c r="G11" s="114">
        <v>2019.0</v>
      </c>
      <c r="H11" s="114">
        <v>10029.79</v>
      </c>
      <c r="I11" s="114">
        <v>11014.78</v>
      </c>
      <c r="J11" s="114">
        <v>9129.559</v>
      </c>
    </row>
    <row r="12">
      <c r="A12" s="110" t="s">
        <v>853</v>
      </c>
      <c r="B12" s="110" t="s">
        <v>313</v>
      </c>
      <c r="C12" s="110" t="s">
        <v>786</v>
      </c>
      <c r="D12" s="110" t="s">
        <v>787</v>
      </c>
      <c r="E12" s="110" t="s">
        <v>57</v>
      </c>
      <c r="F12" s="110" t="s">
        <v>855</v>
      </c>
      <c r="G12" s="114">
        <v>2019.0</v>
      </c>
      <c r="H12" s="114">
        <v>1171.49</v>
      </c>
      <c r="I12" s="114">
        <v>1367.617</v>
      </c>
      <c r="J12" s="114">
        <v>979.6218</v>
      </c>
    </row>
    <row r="13">
      <c r="A13" s="110" t="s">
        <v>853</v>
      </c>
      <c r="B13" s="110" t="s">
        <v>807</v>
      </c>
      <c r="C13" s="110" t="s">
        <v>786</v>
      </c>
      <c r="D13" s="110" t="s">
        <v>787</v>
      </c>
      <c r="E13" s="110" t="s">
        <v>73</v>
      </c>
      <c r="F13" s="110" t="s">
        <v>855</v>
      </c>
      <c r="G13" s="114">
        <v>2019.0</v>
      </c>
      <c r="H13" s="114">
        <v>2728.049</v>
      </c>
      <c r="I13" s="114">
        <v>3274.627</v>
      </c>
      <c r="J13" s="114">
        <v>2317.348</v>
      </c>
    </row>
    <row r="14">
      <c r="A14" s="110" t="s">
        <v>853</v>
      </c>
      <c r="B14" s="110" t="s">
        <v>811</v>
      </c>
      <c r="C14" s="110" t="s">
        <v>786</v>
      </c>
      <c r="D14" s="110" t="s">
        <v>787</v>
      </c>
      <c r="E14" s="110" t="s">
        <v>57</v>
      </c>
      <c r="F14" s="110" t="s">
        <v>855</v>
      </c>
      <c r="G14" s="114">
        <v>2019.0</v>
      </c>
      <c r="H14" s="114">
        <v>242.09</v>
      </c>
      <c r="I14" s="114">
        <v>279.1652</v>
      </c>
      <c r="J14" s="114">
        <v>205.3505</v>
      </c>
    </row>
    <row r="15">
      <c r="A15" s="110" t="s">
        <v>853</v>
      </c>
      <c r="B15" s="110" t="s">
        <v>429</v>
      </c>
      <c r="C15" s="110" t="s">
        <v>786</v>
      </c>
      <c r="D15" s="110" t="s">
        <v>787</v>
      </c>
      <c r="E15" s="110" t="s">
        <v>64</v>
      </c>
      <c r="F15" s="110" t="s">
        <v>855</v>
      </c>
      <c r="G15" s="114">
        <v>2019.0</v>
      </c>
      <c r="H15" s="114">
        <v>11181.52</v>
      </c>
      <c r="I15" s="114">
        <v>12108.42</v>
      </c>
      <c r="J15" s="114">
        <v>10306.04</v>
      </c>
    </row>
    <row r="16">
      <c r="A16" s="110" t="s">
        <v>853</v>
      </c>
      <c r="B16" s="110" t="s">
        <v>364</v>
      </c>
      <c r="C16" s="110" t="s">
        <v>786</v>
      </c>
      <c r="D16" s="110" t="s">
        <v>787</v>
      </c>
      <c r="E16" s="110" t="s">
        <v>57</v>
      </c>
      <c r="F16" s="110" t="s">
        <v>855</v>
      </c>
      <c r="G16" s="114">
        <v>2019.0</v>
      </c>
      <c r="H16" s="114">
        <v>1360.035</v>
      </c>
      <c r="I16" s="114">
        <v>1575.947</v>
      </c>
      <c r="J16" s="114">
        <v>1146.577</v>
      </c>
    </row>
    <row r="17">
      <c r="A17" s="110" t="s">
        <v>853</v>
      </c>
      <c r="B17" s="110" t="s">
        <v>811</v>
      </c>
      <c r="C17" s="110" t="s">
        <v>786</v>
      </c>
      <c r="D17" s="110" t="s">
        <v>787</v>
      </c>
      <c r="E17" s="110" t="s">
        <v>64</v>
      </c>
      <c r="F17" s="110" t="s">
        <v>855</v>
      </c>
      <c r="G17" s="114">
        <v>2019.0</v>
      </c>
      <c r="H17" s="114">
        <v>11339.42</v>
      </c>
      <c r="I17" s="114">
        <v>12479.95</v>
      </c>
      <c r="J17" s="114">
        <v>10282.12</v>
      </c>
    </row>
    <row r="18">
      <c r="A18" s="110" t="s">
        <v>853</v>
      </c>
      <c r="B18" s="110" t="s">
        <v>429</v>
      </c>
      <c r="C18" s="110" t="s">
        <v>786</v>
      </c>
      <c r="D18" s="110" t="s">
        <v>787</v>
      </c>
      <c r="E18" s="110" t="s">
        <v>73</v>
      </c>
      <c r="F18" s="110" t="s">
        <v>855</v>
      </c>
      <c r="G18" s="114">
        <v>2019.0</v>
      </c>
      <c r="H18" s="114">
        <v>2571.931</v>
      </c>
      <c r="I18" s="114">
        <v>2874.291</v>
      </c>
      <c r="J18" s="114">
        <v>2282.127</v>
      </c>
    </row>
    <row r="19">
      <c r="A19" s="110" t="s">
        <v>853</v>
      </c>
      <c r="B19" s="110" t="s">
        <v>807</v>
      </c>
      <c r="C19" s="110" t="s">
        <v>786</v>
      </c>
      <c r="D19" s="110" t="s">
        <v>787</v>
      </c>
      <c r="E19" s="110" t="s">
        <v>854</v>
      </c>
      <c r="F19" s="110" t="s">
        <v>855</v>
      </c>
      <c r="G19" s="114">
        <v>2019.0</v>
      </c>
      <c r="H19" s="114">
        <v>2427.339</v>
      </c>
      <c r="I19" s="114">
        <v>3000.04</v>
      </c>
      <c r="J19" s="114">
        <v>1927.019</v>
      </c>
    </row>
    <row r="20">
      <c r="A20" s="110" t="s">
        <v>853</v>
      </c>
      <c r="B20" s="110" t="s">
        <v>387</v>
      </c>
      <c r="C20" s="110" t="s">
        <v>786</v>
      </c>
      <c r="D20" s="110" t="s">
        <v>787</v>
      </c>
      <c r="E20" s="110" t="s">
        <v>854</v>
      </c>
      <c r="F20" s="110" t="s">
        <v>855</v>
      </c>
      <c r="G20" s="114">
        <v>2019.0</v>
      </c>
      <c r="H20" s="114">
        <v>2122.364</v>
      </c>
      <c r="I20" s="114">
        <v>2691.031</v>
      </c>
      <c r="J20" s="114">
        <v>1655.121</v>
      </c>
    </row>
    <row r="21">
      <c r="A21" s="110" t="s">
        <v>853</v>
      </c>
      <c r="B21" s="110" t="s">
        <v>804</v>
      </c>
      <c r="C21" s="110" t="s">
        <v>786</v>
      </c>
      <c r="D21" s="110" t="s">
        <v>787</v>
      </c>
      <c r="E21" s="110" t="s">
        <v>854</v>
      </c>
      <c r="F21" s="110" t="s">
        <v>855</v>
      </c>
      <c r="G21" s="114">
        <v>2019.0</v>
      </c>
      <c r="H21" s="114">
        <v>4014.233</v>
      </c>
      <c r="I21" s="114">
        <v>5020.097</v>
      </c>
      <c r="J21" s="114">
        <v>3219.869</v>
      </c>
    </row>
    <row r="22">
      <c r="A22" s="110" t="s">
        <v>853</v>
      </c>
      <c r="B22" s="110" t="s">
        <v>804</v>
      </c>
      <c r="C22" s="110" t="s">
        <v>786</v>
      </c>
      <c r="D22" s="110" t="s">
        <v>787</v>
      </c>
      <c r="E22" s="110" t="s">
        <v>73</v>
      </c>
      <c r="F22" s="110" t="s">
        <v>855</v>
      </c>
      <c r="G22" s="114">
        <v>2019.0</v>
      </c>
      <c r="H22" s="114">
        <v>3442.154</v>
      </c>
      <c r="I22" s="114">
        <v>4117.371</v>
      </c>
      <c r="J22" s="114">
        <v>2944.101</v>
      </c>
    </row>
    <row r="23">
      <c r="A23" s="110" t="s">
        <v>853</v>
      </c>
      <c r="B23" s="110" t="s">
        <v>808</v>
      </c>
      <c r="C23" s="110" t="s">
        <v>786</v>
      </c>
      <c r="D23" s="110" t="s">
        <v>787</v>
      </c>
      <c r="E23" s="110" t="s">
        <v>73</v>
      </c>
      <c r="F23" s="110" t="s">
        <v>855</v>
      </c>
      <c r="G23" s="114">
        <v>2019.0</v>
      </c>
      <c r="H23" s="114">
        <v>2680.242</v>
      </c>
      <c r="I23" s="114">
        <v>3160.629</v>
      </c>
      <c r="J23" s="114">
        <v>2285.671</v>
      </c>
    </row>
    <row r="24">
      <c r="A24" s="110" t="s">
        <v>853</v>
      </c>
      <c r="B24" s="110" t="s">
        <v>414</v>
      </c>
      <c r="C24" s="110" t="s">
        <v>786</v>
      </c>
      <c r="D24" s="110" t="s">
        <v>787</v>
      </c>
      <c r="E24" s="110" t="s">
        <v>57</v>
      </c>
      <c r="F24" s="110" t="s">
        <v>855</v>
      </c>
      <c r="G24" s="114">
        <v>2019.0</v>
      </c>
      <c r="H24" s="114">
        <v>383.6104</v>
      </c>
      <c r="I24" s="114">
        <v>441.1875</v>
      </c>
      <c r="J24" s="114">
        <v>324.6185</v>
      </c>
    </row>
    <row r="25">
      <c r="A25" s="110" t="s">
        <v>853</v>
      </c>
      <c r="B25" s="110" t="s">
        <v>802</v>
      </c>
      <c r="C25" s="110" t="s">
        <v>786</v>
      </c>
      <c r="D25" s="110" t="s">
        <v>787</v>
      </c>
      <c r="E25" s="110" t="s">
        <v>64</v>
      </c>
      <c r="F25" s="110" t="s">
        <v>855</v>
      </c>
      <c r="G25" s="114">
        <v>2019.0</v>
      </c>
      <c r="H25" s="114">
        <v>10898.29</v>
      </c>
      <c r="I25" s="114">
        <v>12152.44</v>
      </c>
      <c r="J25" s="114">
        <v>9893.97</v>
      </c>
    </row>
    <row r="26">
      <c r="A26" s="110" t="s">
        <v>853</v>
      </c>
      <c r="B26" s="110" t="s">
        <v>429</v>
      </c>
      <c r="C26" s="110" t="s">
        <v>786</v>
      </c>
      <c r="D26" s="110" t="s">
        <v>787</v>
      </c>
      <c r="E26" s="110" t="s">
        <v>854</v>
      </c>
      <c r="F26" s="110" t="s">
        <v>855</v>
      </c>
      <c r="G26" s="114">
        <v>2019.0</v>
      </c>
      <c r="H26" s="114">
        <v>4398.164</v>
      </c>
      <c r="I26" s="114">
        <v>5143.465</v>
      </c>
      <c r="J26" s="114">
        <v>3748.964</v>
      </c>
    </row>
    <row r="27">
      <c r="A27" s="110" t="s">
        <v>853</v>
      </c>
      <c r="B27" s="110" t="s">
        <v>457</v>
      </c>
      <c r="C27" s="110" t="s">
        <v>786</v>
      </c>
      <c r="D27" s="110" t="s">
        <v>787</v>
      </c>
      <c r="E27" s="110" t="s">
        <v>854</v>
      </c>
      <c r="F27" s="110" t="s">
        <v>855</v>
      </c>
      <c r="G27" s="114">
        <v>2019.0</v>
      </c>
      <c r="H27" s="114">
        <v>2277.58</v>
      </c>
      <c r="I27" s="114">
        <v>2898.115</v>
      </c>
      <c r="J27" s="114">
        <v>1772.868</v>
      </c>
    </row>
    <row r="28">
      <c r="A28" s="110" t="s">
        <v>853</v>
      </c>
      <c r="B28" s="110" t="s">
        <v>814</v>
      </c>
      <c r="C28" s="110" t="s">
        <v>786</v>
      </c>
      <c r="D28" s="110" t="s">
        <v>787</v>
      </c>
      <c r="E28" s="110" t="s">
        <v>57</v>
      </c>
      <c r="F28" s="110" t="s">
        <v>855</v>
      </c>
      <c r="G28" s="114">
        <v>2019.0</v>
      </c>
      <c r="H28" s="114">
        <v>256.8605</v>
      </c>
      <c r="I28" s="114">
        <v>296.6777</v>
      </c>
      <c r="J28" s="114">
        <v>217.78</v>
      </c>
    </row>
    <row r="29">
      <c r="A29" s="110" t="s">
        <v>853</v>
      </c>
      <c r="B29" s="110" t="s">
        <v>364</v>
      </c>
      <c r="C29" s="110" t="s">
        <v>786</v>
      </c>
      <c r="D29" s="110" t="s">
        <v>787</v>
      </c>
      <c r="E29" s="110" t="s">
        <v>64</v>
      </c>
      <c r="F29" s="110" t="s">
        <v>855</v>
      </c>
      <c r="G29" s="114">
        <v>2019.0</v>
      </c>
      <c r="H29" s="114">
        <v>11152.77</v>
      </c>
      <c r="I29" s="114">
        <v>12076.96</v>
      </c>
      <c r="J29" s="114">
        <v>10275.73</v>
      </c>
    </row>
    <row r="30">
      <c r="A30" s="110" t="s">
        <v>853</v>
      </c>
      <c r="B30" s="110" t="s">
        <v>811</v>
      </c>
      <c r="C30" s="110" t="s">
        <v>786</v>
      </c>
      <c r="D30" s="110" t="s">
        <v>787</v>
      </c>
      <c r="E30" s="110" t="s">
        <v>854</v>
      </c>
      <c r="F30" s="110" t="s">
        <v>855</v>
      </c>
      <c r="G30" s="114">
        <v>2019.0</v>
      </c>
      <c r="H30" s="114">
        <v>4419.674</v>
      </c>
      <c r="I30" s="114">
        <v>5435.387</v>
      </c>
      <c r="J30" s="114">
        <v>3604.392</v>
      </c>
    </row>
    <row r="31">
      <c r="A31" s="110" t="s">
        <v>853</v>
      </c>
      <c r="B31" s="110" t="s">
        <v>802</v>
      </c>
      <c r="C31" s="110" t="s">
        <v>786</v>
      </c>
      <c r="D31" s="110" t="s">
        <v>787</v>
      </c>
      <c r="E31" s="110" t="s">
        <v>57</v>
      </c>
      <c r="F31" s="110" t="s">
        <v>855</v>
      </c>
      <c r="G31" s="114">
        <v>2019.0</v>
      </c>
      <c r="H31" s="114">
        <v>322.76</v>
      </c>
      <c r="I31" s="114">
        <v>373.9279</v>
      </c>
      <c r="J31" s="114">
        <v>272.854</v>
      </c>
    </row>
    <row r="32">
      <c r="A32" s="110" t="s">
        <v>853</v>
      </c>
      <c r="B32" s="110" t="s">
        <v>814</v>
      </c>
      <c r="C32" s="110" t="s">
        <v>786</v>
      </c>
      <c r="D32" s="110" t="s">
        <v>787</v>
      </c>
      <c r="E32" s="110" t="s">
        <v>64</v>
      </c>
      <c r="F32" s="110" t="s">
        <v>855</v>
      </c>
      <c r="G32" s="114">
        <v>2019.0</v>
      </c>
      <c r="H32" s="114">
        <v>10220.54</v>
      </c>
      <c r="I32" s="114">
        <v>11322.89</v>
      </c>
      <c r="J32" s="114">
        <v>9222.693</v>
      </c>
    </row>
    <row r="33">
      <c r="A33" s="110" t="s">
        <v>853</v>
      </c>
      <c r="B33" s="110" t="s">
        <v>313</v>
      </c>
      <c r="C33" s="110" t="s">
        <v>786</v>
      </c>
      <c r="D33" s="110" t="s">
        <v>787</v>
      </c>
      <c r="E33" s="110" t="s">
        <v>73</v>
      </c>
      <c r="F33" s="110" t="s">
        <v>855</v>
      </c>
      <c r="G33" s="114">
        <v>2019.0</v>
      </c>
      <c r="H33" s="114">
        <v>2917.385</v>
      </c>
      <c r="I33" s="114">
        <v>3381.841</v>
      </c>
      <c r="J33" s="114">
        <v>2554.284</v>
      </c>
    </row>
    <row r="34">
      <c r="A34" s="110" t="s">
        <v>853</v>
      </c>
      <c r="B34" s="110" t="s">
        <v>457</v>
      </c>
      <c r="C34" s="110" t="s">
        <v>786</v>
      </c>
      <c r="D34" s="110" t="s">
        <v>787</v>
      </c>
      <c r="E34" s="110" t="s">
        <v>73</v>
      </c>
      <c r="F34" s="110" t="s">
        <v>855</v>
      </c>
      <c r="G34" s="114">
        <v>2019.0</v>
      </c>
      <c r="H34" s="114">
        <v>2433.62</v>
      </c>
      <c r="I34" s="114">
        <v>2865.396</v>
      </c>
      <c r="J34" s="114">
        <v>2086.176</v>
      </c>
    </row>
    <row r="35">
      <c r="A35" s="110" t="s">
        <v>853</v>
      </c>
      <c r="B35" s="110" t="s">
        <v>802</v>
      </c>
      <c r="C35" s="110" t="s">
        <v>786</v>
      </c>
      <c r="D35" s="110" t="s">
        <v>787</v>
      </c>
      <c r="E35" s="110" t="s">
        <v>854</v>
      </c>
      <c r="F35" s="110" t="s">
        <v>855</v>
      </c>
      <c r="G35" s="114">
        <v>2019.0</v>
      </c>
      <c r="H35" s="114">
        <v>3933.758</v>
      </c>
      <c r="I35" s="114">
        <v>4954.965</v>
      </c>
      <c r="J35" s="114">
        <v>3078.175</v>
      </c>
    </row>
    <row r="36">
      <c r="A36" s="110" t="s">
        <v>853</v>
      </c>
      <c r="B36" s="110" t="s">
        <v>819</v>
      </c>
      <c r="C36" s="110" t="s">
        <v>786</v>
      </c>
      <c r="D36" s="110" t="s">
        <v>787</v>
      </c>
      <c r="E36" s="110" t="s">
        <v>854</v>
      </c>
      <c r="F36" s="110" t="s">
        <v>855</v>
      </c>
      <c r="G36" s="114">
        <v>2019.0</v>
      </c>
      <c r="H36" s="114">
        <v>3804.448</v>
      </c>
      <c r="I36" s="114">
        <v>4635.618</v>
      </c>
      <c r="J36" s="114">
        <v>3046.506</v>
      </c>
    </row>
    <row r="37">
      <c r="A37" s="110" t="s">
        <v>853</v>
      </c>
      <c r="B37" s="110" t="s">
        <v>808</v>
      </c>
      <c r="C37" s="110" t="s">
        <v>786</v>
      </c>
      <c r="D37" s="110" t="s">
        <v>787</v>
      </c>
      <c r="E37" s="110" t="s">
        <v>854</v>
      </c>
      <c r="F37" s="110" t="s">
        <v>855</v>
      </c>
      <c r="G37" s="114">
        <v>2019.0</v>
      </c>
      <c r="H37" s="114">
        <v>3925.335</v>
      </c>
      <c r="I37" s="114">
        <v>4956.453</v>
      </c>
      <c r="J37" s="114">
        <v>3107.767</v>
      </c>
    </row>
    <row r="38">
      <c r="A38" s="110" t="s">
        <v>853</v>
      </c>
      <c r="B38" s="110" t="s">
        <v>819</v>
      </c>
      <c r="C38" s="110" t="s">
        <v>786</v>
      </c>
      <c r="D38" s="110" t="s">
        <v>787</v>
      </c>
      <c r="E38" s="110" t="s">
        <v>57</v>
      </c>
      <c r="F38" s="110" t="s">
        <v>855</v>
      </c>
      <c r="G38" s="114">
        <v>2019.0</v>
      </c>
      <c r="H38" s="114">
        <v>657.0691</v>
      </c>
      <c r="I38" s="114">
        <v>768.7472</v>
      </c>
      <c r="J38" s="114">
        <v>553.3629</v>
      </c>
    </row>
    <row r="39">
      <c r="A39" s="110" t="s">
        <v>853</v>
      </c>
      <c r="B39" s="110" t="s">
        <v>815</v>
      </c>
      <c r="C39" s="110" t="s">
        <v>786</v>
      </c>
      <c r="D39" s="110" t="s">
        <v>787</v>
      </c>
      <c r="E39" s="110" t="s">
        <v>57</v>
      </c>
      <c r="F39" s="110" t="s">
        <v>855</v>
      </c>
      <c r="G39" s="114">
        <v>2019.0</v>
      </c>
      <c r="H39" s="114">
        <v>213.9525</v>
      </c>
      <c r="I39" s="114">
        <v>250.6726</v>
      </c>
      <c r="J39" s="114">
        <v>177.8375</v>
      </c>
    </row>
    <row r="40">
      <c r="A40" s="110" t="s">
        <v>853</v>
      </c>
      <c r="B40" s="110" t="s">
        <v>410</v>
      </c>
      <c r="C40" s="110" t="s">
        <v>786</v>
      </c>
      <c r="D40" s="110" t="s">
        <v>787</v>
      </c>
      <c r="E40" s="110" t="s">
        <v>73</v>
      </c>
      <c r="F40" s="110" t="s">
        <v>855</v>
      </c>
      <c r="G40" s="114">
        <v>2019.0</v>
      </c>
      <c r="H40" s="114">
        <v>3827.716</v>
      </c>
      <c r="I40" s="114">
        <v>4410.437</v>
      </c>
      <c r="J40" s="114">
        <v>3286.458</v>
      </c>
    </row>
    <row r="41">
      <c r="A41" s="110" t="s">
        <v>853</v>
      </c>
      <c r="B41" s="110" t="s">
        <v>811</v>
      </c>
      <c r="C41" s="110" t="s">
        <v>786</v>
      </c>
      <c r="D41" s="110" t="s">
        <v>787</v>
      </c>
      <c r="E41" s="110" t="s">
        <v>73</v>
      </c>
      <c r="F41" s="110" t="s">
        <v>855</v>
      </c>
      <c r="G41" s="114">
        <v>2019.0</v>
      </c>
      <c r="H41" s="114">
        <v>2555.428</v>
      </c>
      <c r="I41" s="114">
        <v>3021.164</v>
      </c>
      <c r="J41" s="114">
        <v>2180.859</v>
      </c>
    </row>
    <row r="42">
      <c r="A42" s="110" t="s">
        <v>853</v>
      </c>
      <c r="B42" s="110" t="s">
        <v>802</v>
      </c>
      <c r="C42" s="110" t="s">
        <v>786</v>
      </c>
      <c r="D42" s="110" t="s">
        <v>787</v>
      </c>
      <c r="E42" s="110" t="s">
        <v>73</v>
      </c>
      <c r="F42" s="110" t="s">
        <v>855</v>
      </c>
      <c r="G42" s="114">
        <v>2019.0</v>
      </c>
      <c r="H42" s="114">
        <v>2490.216</v>
      </c>
      <c r="I42" s="114">
        <v>2919.506</v>
      </c>
      <c r="J42" s="114">
        <v>2132.928</v>
      </c>
    </row>
    <row r="43">
      <c r="A43" s="110" t="s">
        <v>853</v>
      </c>
      <c r="B43" s="110" t="s">
        <v>364</v>
      </c>
      <c r="C43" s="110" t="s">
        <v>786</v>
      </c>
      <c r="D43" s="110" t="s">
        <v>787</v>
      </c>
      <c r="E43" s="110" t="s">
        <v>73</v>
      </c>
      <c r="F43" s="110" t="s">
        <v>855</v>
      </c>
      <c r="G43" s="114">
        <v>2019.0</v>
      </c>
      <c r="H43" s="114">
        <v>4072.844</v>
      </c>
      <c r="I43" s="114">
        <v>4620.084</v>
      </c>
      <c r="J43" s="114">
        <v>3567.255</v>
      </c>
    </row>
    <row r="44">
      <c r="A44" s="110" t="s">
        <v>853</v>
      </c>
      <c r="B44" s="110" t="s">
        <v>814</v>
      </c>
      <c r="C44" s="110" t="s">
        <v>786</v>
      </c>
      <c r="D44" s="110" t="s">
        <v>787</v>
      </c>
      <c r="E44" s="110" t="s">
        <v>854</v>
      </c>
      <c r="F44" s="110" t="s">
        <v>855</v>
      </c>
      <c r="G44" s="114">
        <v>2019.0</v>
      </c>
      <c r="H44" s="114">
        <v>3467.89</v>
      </c>
      <c r="I44" s="114">
        <v>4379.106</v>
      </c>
      <c r="J44" s="114">
        <v>2732.483</v>
      </c>
    </row>
    <row r="45">
      <c r="A45" s="110" t="s">
        <v>853</v>
      </c>
      <c r="B45" s="110" t="s">
        <v>819</v>
      </c>
      <c r="C45" s="110" t="s">
        <v>786</v>
      </c>
      <c r="D45" s="110" t="s">
        <v>787</v>
      </c>
      <c r="E45" s="110" t="s">
        <v>73</v>
      </c>
      <c r="F45" s="110" t="s">
        <v>855</v>
      </c>
      <c r="G45" s="114">
        <v>2019.0</v>
      </c>
      <c r="H45" s="114">
        <v>3169.355</v>
      </c>
      <c r="I45" s="114">
        <v>3761.352</v>
      </c>
      <c r="J45" s="114">
        <v>2700.667</v>
      </c>
    </row>
    <row r="46">
      <c r="A46" s="110" t="s">
        <v>853</v>
      </c>
      <c r="B46" s="110" t="s">
        <v>377</v>
      </c>
      <c r="C46" s="110" t="s">
        <v>786</v>
      </c>
      <c r="D46" s="110" t="s">
        <v>787</v>
      </c>
      <c r="E46" s="110" t="s">
        <v>57</v>
      </c>
      <c r="F46" s="110" t="s">
        <v>855</v>
      </c>
      <c r="G46" s="114">
        <v>2019.0</v>
      </c>
      <c r="H46" s="114">
        <v>322.5741</v>
      </c>
      <c r="I46" s="114">
        <v>372.8208</v>
      </c>
      <c r="J46" s="114">
        <v>273.6667</v>
      </c>
    </row>
    <row r="47">
      <c r="A47" s="110" t="s">
        <v>853</v>
      </c>
      <c r="B47" s="110" t="s">
        <v>320</v>
      </c>
      <c r="C47" s="110" t="s">
        <v>786</v>
      </c>
      <c r="D47" s="110" t="s">
        <v>787</v>
      </c>
      <c r="E47" s="110" t="s">
        <v>854</v>
      </c>
      <c r="F47" s="110" t="s">
        <v>855</v>
      </c>
      <c r="G47" s="114">
        <v>2019.0</v>
      </c>
      <c r="H47" s="114">
        <v>2608.031</v>
      </c>
      <c r="I47" s="114">
        <v>3251.444</v>
      </c>
      <c r="J47" s="114">
        <v>2053.506</v>
      </c>
    </row>
    <row r="48">
      <c r="A48" s="110" t="s">
        <v>853</v>
      </c>
      <c r="B48" s="110" t="s">
        <v>819</v>
      </c>
      <c r="C48" s="110" t="s">
        <v>786</v>
      </c>
      <c r="D48" s="110" t="s">
        <v>787</v>
      </c>
      <c r="E48" s="110" t="s">
        <v>64</v>
      </c>
      <c r="F48" s="110" t="s">
        <v>855</v>
      </c>
      <c r="G48" s="114">
        <v>2019.0</v>
      </c>
      <c r="H48" s="114">
        <v>11779.99</v>
      </c>
      <c r="I48" s="114">
        <v>12945.76</v>
      </c>
      <c r="J48" s="114">
        <v>10727.59</v>
      </c>
    </row>
    <row r="49">
      <c r="A49" s="110" t="s">
        <v>853</v>
      </c>
      <c r="B49" s="110" t="s">
        <v>377</v>
      </c>
      <c r="C49" s="110" t="s">
        <v>786</v>
      </c>
      <c r="D49" s="110" t="s">
        <v>787</v>
      </c>
      <c r="E49" s="110" t="s">
        <v>64</v>
      </c>
      <c r="F49" s="110" t="s">
        <v>855</v>
      </c>
      <c r="G49" s="114">
        <v>2019.0</v>
      </c>
      <c r="H49" s="114">
        <v>10612.52</v>
      </c>
      <c r="I49" s="114">
        <v>11463.24</v>
      </c>
      <c r="J49" s="114">
        <v>9767.64</v>
      </c>
    </row>
    <row r="50">
      <c r="A50" s="110" t="s">
        <v>853</v>
      </c>
      <c r="B50" s="110" t="s">
        <v>414</v>
      </c>
      <c r="C50" s="110" t="s">
        <v>786</v>
      </c>
      <c r="D50" s="110" t="s">
        <v>787</v>
      </c>
      <c r="E50" s="110" t="s">
        <v>64</v>
      </c>
      <c r="F50" s="110" t="s">
        <v>855</v>
      </c>
      <c r="G50" s="114">
        <v>2019.0</v>
      </c>
      <c r="H50" s="114">
        <v>10706.57</v>
      </c>
      <c r="I50" s="114">
        <v>11869.05</v>
      </c>
      <c r="J50" s="114">
        <v>9679.117</v>
      </c>
    </row>
    <row r="51">
      <c r="A51" s="110" t="s">
        <v>853</v>
      </c>
      <c r="B51" s="110" t="s">
        <v>796</v>
      </c>
      <c r="C51" s="110" t="s">
        <v>786</v>
      </c>
      <c r="D51" s="110" t="s">
        <v>787</v>
      </c>
      <c r="E51" s="110" t="s">
        <v>57</v>
      </c>
      <c r="F51" s="110" t="s">
        <v>855</v>
      </c>
      <c r="G51" s="114">
        <v>2019.0</v>
      </c>
      <c r="H51" s="114">
        <v>172.5417</v>
      </c>
      <c r="I51" s="114">
        <v>200.3248</v>
      </c>
      <c r="J51" s="114">
        <v>144.6387</v>
      </c>
    </row>
    <row r="52">
      <c r="A52" s="110" t="s">
        <v>853</v>
      </c>
      <c r="B52" s="110" t="s">
        <v>796</v>
      </c>
      <c r="C52" s="110" t="s">
        <v>786</v>
      </c>
      <c r="D52" s="110" t="s">
        <v>787</v>
      </c>
      <c r="E52" s="110" t="s">
        <v>73</v>
      </c>
      <c r="F52" s="110" t="s">
        <v>855</v>
      </c>
      <c r="G52" s="114">
        <v>2019.0</v>
      </c>
      <c r="H52" s="114">
        <v>2624.274</v>
      </c>
      <c r="I52" s="114">
        <v>3073.051</v>
      </c>
      <c r="J52" s="114">
        <v>2235.68</v>
      </c>
    </row>
    <row r="53">
      <c r="A53" s="110" t="s">
        <v>853</v>
      </c>
      <c r="B53" s="110" t="s">
        <v>414</v>
      </c>
      <c r="C53" s="110" t="s">
        <v>786</v>
      </c>
      <c r="D53" s="110" t="s">
        <v>787</v>
      </c>
      <c r="E53" s="110" t="s">
        <v>73</v>
      </c>
      <c r="F53" s="110" t="s">
        <v>855</v>
      </c>
      <c r="G53" s="114">
        <v>2019.0</v>
      </c>
      <c r="H53" s="114">
        <v>2210.773</v>
      </c>
      <c r="I53" s="114">
        <v>2691.834</v>
      </c>
      <c r="J53" s="114">
        <v>1855.947</v>
      </c>
    </row>
    <row r="54">
      <c r="A54" s="110" t="s">
        <v>853</v>
      </c>
      <c r="B54" s="110" t="s">
        <v>796</v>
      </c>
      <c r="C54" s="110" t="s">
        <v>786</v>
      </c>
      <c r="D54" s="110" t="s">
        <v>787</v>
      </c>
      <c r="E54" s="110" t="s">
        <v>64</v>
      </c>
      <c r="F54" s="110" t="s">
        <v>855</v>
      </c>
      <c r="G54" s="114">
        <v>2019.0</v>
      </c>
      <c r="H54" s="114">
        <v>11452.65</v>
      </c>
      <c r="I54" s="114">
        <v>12730.92</v>
      </c>
      <c r="J54" s="114">
        <v>10311.94</v>
      </c>
    </row>
    <row r="55">
      <c r="A55" s="110" t="s">
        <v>853</v>
      </c>
      <c r="B55" s="110" t="s">
        <v>364</v>
      </c>
      <c r="C55" s="110" t="s">
        <v>786</v>
      </c>
      <c r="D55" s="110" t="s">
        <v>787</v>
      </c>
      <c r="E55" s="110" t="s">
        <v>854</v>
      </c>
      <c r="F55" s="110" t="s">
        <v>855</v>
      </c>
      <c r="G55" s="114">
        <v>2019.0</v>
      </c>
      <c r="H55" s="114">
        <v>2683.643</v>
      </c>
      <c r="I55" s="114">
        <v>3333.561</v>
      </c>
      <c r="J55" s="114">
        <v>2151.985</v>
      </c>
    </row>
    <row r="56">
      <c r="A56" s="110" t="s">
        <v>853</v>
      </c>
      <c r="B56" s="110" t="s">
        <v>815</v>
      </c>
      <c r="C56" s="110" t="s">
        <v>786</v>
      </c>
      <c r="D56" s="110" t="s">
        <v>787</v>
      </c>
      <c r="E56" s="110" t="s">
        <v>64</v>
      </c>
      <c r="F56" s="110" t="s">
        <v>855</v>
      </c>
      <c r="G56" s="114">
        <v>2019.0</v>
      </c>
      <c r="H56" s="114">
        <v>11082.38</v>
      </c>
      <c r="I56" s="114">
        <v>12293.1</v>
      </c>
      <c r="J56" s="114">
        <v>10055.05</v>
      </c>
    </row>
    <row r="57">
      <c r="A57" s="110" t="s">
        <v>853</v>
      </c>
      <c r="B57" s="110" t="s">
        <v>812</v>
      </c>
      <c r="C57" s="110" t="s">
        <v>786</v>
      </c>
      <c r="D57" s="110" t="s">
        <v>787</v>
      </c>
      <c r="E57" s="110" t="s">
        <v>57</v>
      </c>
      <c r="F57" s="110" t="s">
        <v>855</v>
      </c>
      <c r="G57" s="114">
        <v>2019.0</v>
      </c>
      <c r="H57" s="114">
        <v>150.443</v>
      </c>
      <c r="I57" s="114">
        <v>174.8819</v>
      </c>
      <c r="J57" s="114">
        <v>126.9271</v>
      </c>
    </row>
    <row r="58">
      <c r="A58" s="110" t="s">
        <v>853</v>
      </c>
      <c r="B58" s="110" t="s">
        <v>320</v>
      </c>
      <c r="C58" s="110" t="s">
        <v>786</v>
      </c>
      <c r="D58" s="110" t="s">
        <v>787</v>
      </c>
      <c r="E58" s="110" t="s">
        <v>57</v>
      </c>
      <c r="F58" s="110" t="s">
        <v>855</v>
      </c>
      <c r="G58" s="114">
        <v>2019.0</v>
      </c>
      <c r="H58" s="114">
        <v>385.6402</v>
      </c>
      <c r="I58" s="114">
        <v>451.0147</v>
      </c>
      <c r="J58" s="114">
        <v>321.8483</v>
      </c>
    </row>
    <row r="59">
      <c r="A59" s="110" t="s">
        <v>853</v>
      </c>
      <c r="B59" s="110" t="s">
        <v>414</v>
      </c>
      <c r="C59" s="110" t="s">
        <v>786</v>
      </c>
      <c r="D59" s="110" t="s">
        <v>787</v>
      </c>
      <c r="E59" s="110" t="s">
        <v>854</v>
      </c>
      <c r="F59" s="110" t="s">
        <v>855</v>
      </c>
      <c r="G59" s="114">
        <v>2019.0</v>
      </c>
      <c r="H59" s="114">
        <v>4026.229</v>
      </c>
      <c r="I59" s="114">
        <v>5031.094</v>
      </c>
      <c r="J59" s="114">
        <v>3178.766</v>
      </c>
    </row>
    <row r="60">
      <c r="A60" s="110" t="s">
        <v>853</v>
      </c>
      <c r="B60" s="110" t="s">
        <v>377</v>
      </c>
      <c r="C60" s="110" t="s">
        <v>786</v>
      </c>
      <c r="D60" s="110" t="s">
        <v>787</v>
      </c>
      <c r="E60" s="110" t="s">
        <v>73</v>
      </c>
      <c r="F60" s="110" t="s">
        <v>855</v>
      </c>
      <c r="G60" s="114">
        <v>2019.0</v>
      </c>
      <c r="H60" s="114">
        <v>2537.769</v>
      </c>
      <c r="I60" s="114">
        <v>2850.156</v>
      </c>
      <c r="J60" s="114">
        <v>2245.269</v>
      </c>
    </row>
    <row r="61">
      <c r="A61" s="110" t="s">
        <v>853</v>
      </c>
      <c r="B61" s="110" t="s">
        <v>814</v>
      </c>
      <c r="C61" s="110" t="s">
        <v>786</v>
      </c>
      <c r="D61" s="110" t="s">
        <v>787</v>
      </c>
      <c r="E61" s="110" t="s">
        <v>73</v>
      </c>
      <c r="F61" s="110" t="s">
        <v>855</v>
      </c>
      <c r="G61" s="114">
        <v>2019.0</v>
      </c>
      <c r="H61" s="114">
        <v>2319.033</v>
      </c>
      <c r="I61" s="114">
        <v>2717.766</v>
      </c>
      <c r="J61" s="114">
        <v>2001.942</v>
      </c>
    </row>
    <row r="62">
      <c r="A62" s="110" t="s">
        <v>853</v>
      </c>
      <c r="B62" s="110" t="s">
        <v>377</v>
      </c>
      <c r="C62" s="110" t="s">
        <v>786</v>
      </c>
      <c r="D62" s="110" t="s">
        <v>787</v>
      </c>
      <c r="E62" s="110" t="s">
        <v>854</v>
      </c>
      <c r="F62" s="110" t="s">
        <v>855</v>
      </c>
      <c r="G62" s="114">
        <v>2019.0</v>
      </c>
      <c r="H62" s="114">
        <v>3694.879</v>
      </c>
      <c r="I62" s="114">
        <v>4315.716</v>
      </c>
      <c r="J62" s="114">
        <v>3134.821</v>
      </c>
    </row>
    <row r="63">
      <c r="A63" s="110" t="s">
        <v>853</v>
      </c>
      <c r="B63" s="110" t="s">
        <v>815</v>
      </c>
      <c r="C63" s="110" t="s">
        <v>786</v>
      </c>
      <c r="D63" s="110" t="s">
        <v>787</v>
      </c>
      <c r="E63" s="110" t="s">
        <v>854</v>
      </c>
      <c r="F63" s="110" t="s">
        <v>855</v>
      </c>
      <c r="G63" s="114">
        <v>2019.0</v>
      </c>
      <c r="H63" s="114">
        <v>3783.426</v>
      </c>
      <c r="I63" s="114">
        <v>4767.598</v>
      </c>
      <c r="J63" s="114">
        <v>2974.232</v>
      </c>
    </row>
    <row r="64">
      <c r="A64" s="110" t="s">
        <v>853</v>
      </c>
      <c r="B64" s="110" t="s">
        <v>459</v>
      </c>
      <c r="C64" s="110" t="s">
        <v>786</v>
      </c>
      <c r="D64" s="110" t="s">
        <v>787</v>
      </c>
      <c r="E64" s="110" t="s">
        <v>57</v>
      </c>
      <c r="F64" s="110" t="s">
        <v>855</v>
      </c>
      <c r="G64" s="114">
        <v>2019.0</v>
      </c>
      <c r="H64" s="114">
        <v>876.4574</v>
      </c>
      <c r="I64" s="114">
        <v>1003.201</v>
      </c>
      <c r="J64" s="114">
        <v>761.0883</v>
      </c>
    </row>
    <row r="65">
      <c r="A65" s="110" t="s">
        <v>853</v>
      </c>
      <c r="B65" s="110" t="s">
        <v>410</v>
      </c>
      <c r="C65" s="110" t="s">
        <v>786</v>
      </c>
      <c r="D65" s="110" t="s">
        <v>787</v>
      </c>
      <c r="E65" s="110" t="s">
        <v>57</v>
      </c>
      <c r="F65" s="110" t="s">
        <v>855</v>
      </c>
      <c r="G65" s="114">
        <v>2019.0</v>
      </c>
      <c r="H65" s="114">
        <v>278.8886</v>
      </c>
      <c r="I65" s="114">
        <v>324.9202</v>
      </c>
      <c r="J65" s="114">
        <v>233.9731</v>
      </c>
    </row>
    <row r="66">
      <c r="A66" s="110" t="s">
        <v>853</v>
      </c>
      <c r="B66" s="110" t="s">
        <v>796</v>
      </c>
      <c r="C66" s="110" t="s">
        <v>786</v>
      </c>
      <c r="D66" s="110" t="s">
        <v>787</v>
      </c>
      <c r="E66" s="110" t="s">
        <v>854</v>
      </c>
      <c r="F66" s="110" t="s">
        <v>855</v>
      </c>
      <c r="G66" s="114">
        <v>2019.0</v>
      </c>
      <c r="H66" s="114">
        <v>3876.129</v>
      </c>
      <c r="I66" s="114">
        <v>4886.027</v>
      </c>
      <c r="J66" s="114">
        <v>3063.789</v>
      </c>
    </row>
    <row r="67">
      <c r="A67" s="110" t="s">
        <v>853</v>
      </c>
      <c r="B67" s="110" t="s">
        <v>812</v>
      </c>
      <c r="C67" s="110" t="s">
        <v>786</v>
      </c>
      <c r="D67" s="110" t="s">
        <v>787</v>
      </c>
      <c r="E67" s="110" t="s">
        <v>64</v>
      </c>
      <c r="F67" s="110" t="s">
        <v>855</v>
      </c>
      <c r="G67" s="114">
        <v>2019.0</v>
      </c>
      <c r="H67" s="114">
        <v>10984.72</v>
      </c>
      <c r="I67" s="114">
        <v>12226.99</v>
      </c>
      <c r="J67" s="114">
        <v>9922.748</v>
      </c>
    </row>
    <row r="68">
      <c r="A68" s="110" t="s">
        <v>853</v>
      </c>
      <c r="B68" s="110" t="s">
        <v>812</v>
      </c>
      <c r="C68" s="110" t="s">
        <v>786</v>
      </c>
      <c r="D68" s="110" t="s">
        <v>787</v>
      </c>
      <c r="E68" s="110" t="s">
        <v>73</v>
      </c>
      <c r="F68" s="110" t="s">
        <v>855</v>
      </c>
      <c r="G68" s="114">
        <v>2019.0</v>
      </c>
      <c r="H68" s="114">
        <v>2627.153</v>
      </c>
      <c r="I68" s="114">
        <v>3072.47</v>
      </c>
      <c r="J68" s="114">
        <v>2229.079</v>
      </c>
    </row>
    <row r="69">
      <c r="A69" s="110" t="s">
        <v>853</v>
      </c>
      <c r="B69" s="110" t="s">
        <v>341</v>
      </c>
      <c r="C69" s="110" t="s">
        <v>786</v>
      </c>
      <c r="D69" s="110" t="s">
        <v>787</v>
      </c>
      <c r="E69" s="110" t="s">
        <v>854</v>
      </c>
      <c r="F69" s="110" t="s">
        <v>855</v>
      </c>
      <c r="G69" s="114">
        <v>2019.0</v>
      </c>
      <c r="H69" s="114">
        <v>3363.598</v>
      </c>
      <c r="I69" s="114">
        <v>3870.685</v>
      </c>
      <c r="J69" s="114">
        <v>2895.316</v>
      </c>
    </row>
    <row r="70">
      <c r="A70" s="110" t="s">
        <v>853</v>
      </c>
      <c r="B70" s="110" t="s">
        <v>815</v>
      </c>
      <c r="C70" s="110" t="s">
        <v>786</v>
      </c>
      <c r="D70" s="110" t="s">
        <v>787</v>
      </c>
      <c r="E70" s="110" t="s">
        <v>73</v>
      </c>
      <c r="F70" s="110" t="s">
        <v>855</v>
      </c>
      <c r="G70" s="114">
        <v>2019.0</v>
      </c>
      <c r="H70" s="114">
        <v>2533.4</v>
      </c>
      <c r="I70" s="114">
        <v>2963.152</v>
      </c>
      <c r="J70" s="114">
        <v>2168.243</v>
      </c>
    </row>
    <row r="71">
      <c r="A71" s="110" t="s">
        <v>853</v>
      </c>
      <c r="B71" s="110" t="s">
        <v>410</v>
      </c>
      <c r="C71" s="110" t="s">
        <v>786</v>
      </c>
      <c r="D71" s="110" t="s">
        <v>787</v>
      </c>
      <c r="E71" s="110" t="s">
        <v>854</v>
      </c>
      <c r="F71" s="110" t="s">
        <v>855</v>
      </c>
      <c r="G71" s="114">
        <v>2019.0</v>
      </c>
      <c r="H71" s="114">
        <v>2091.908</v>
      </c>
      <c r="I71" s="114">
        <v>2605.064</v>
      </c>
      <c r="J71" s="114">
        <v>1643.107</v>
      </c>
    </row>
    <row r="72">
      <c r="A72" s="110" t="s">
        <v>853</v>
      </c>
      <c r="B72" s="110" t="s">
        <v>403</v>
      </c>
      <c r="C72" s="110" t="s">
        <v>786</v>
      </c>
      <c r="D72" s="110" t="s">
        <v>787</v>
      </c>
      <c r="E72" s="110" t="s">
        <v>57</v>
      </c>
      <c r="F72" s="110" t="s">
        <v>855</v>
      </c>
      <c r="G72" s="114">
        <v>2019.0</v>
      </c>
      <c r="H72" s="114">
        <v>287.2565</v>
      </c>
      <c r="I72" s="114">
        <v>329.1353</v>
      </c>
      <c r="J72" s="114">
        <v>245.9815</v>
      </c>
    </row>
    <row r="73">
      <c r="A73" s="110" t="s">
        <v>853</v>
      </c>
      <c r="B73" s="110" t="s">
        <v>403</v>
      </c>
      <c r="C73" s="110" t="s">
        <v>786</v>
      </c>
      <c r="D73" s="110" t="s">
        <v>787</v>
      </c>
      <c r="E73" s="110" t="s">
        <v>73</v>
      </c>
      <c r="F73" s="110" t="s">
        <v>855</v>
      </c>
      <c r="G73" s="114">
        <v>2019.0</v>
      </c>
      <c r="H73" s="114">
        <v>3029.677</v>
      </c>
      <c r="I73" s="114">
        <v>3592.555</v>
      </c>
      <c r="J73" s="114">
        <v>2602.117</v>
      </c>
    </row>
    <row r="74">
      <c r="A74" s="110" t="s">
        <v>853</v>
      </c>
      <c r="B74" s="110" t="s">
        <v>459</v>
      </c>
      <c r="C74" s="110" t="s">
        <v>786</v>
      </c>
      <c r="D74" s="110" t="s">
        <v>787</v>
      </c>
      <c r="E74" s="110" t="s">
        <v>73</v>
      </c>
      <c r="F74" s="110" t="s">
        <v>855</v>
      </c>
      <c r="G74" s="114">
        <v>2019.0</v>
      </c>
      <c r="H74" s="114">
        <v>3586.16</v>
      </c>
      <c r="I74" s="114">
        <v>4212.019</v>
      </c>
      <c r="J74" s="114">
        <v>3073.723</v>
      </c>
    </row>
    <row r="75">
      <c r="A75" s="110" t="s">
        <v>853</v>
      </c>
      <c r="B75" s="110" t="s">
        <v>810</v>
      </c>
      <c r="C75" s="110" t="s">
        <v>786</v>
      </c>
      <c r="D75" s="110" t="s">
        <v>787</v>
      </c>
      <c r="E75" s="110" t="s">
        <v>57</v>
      </c>
      <c r="F75" s="110" t="s">
        <v>855</v>
      </c>
      <c r="G75" s="114">
        <v>2019.0</v>
      </c>
      <c r="H75" s="114">
        <v>298.9349</v>
      </c>
      <c r="I75" s="114">
        <v>346.799</v>
      </c>
      <c r="J75" s="114">
        <v>251.8203</v>
      </c>
    </row>
    <row r="76">
      <c r="A76" s="110" t="s">
        <v>853</v>
      </c>
      <c r="B76" s="110" t="s">
        <v>810</v>
      </c>
      <c r="C76" s="110" t="s">
        <v>786</v>
      </c>
      <c r="D76" s="110" t="s">
        <v>787</v>
      </c>
      <c r="E76" s="110" t="s">
        <v>64</v>
      </c>
      <c r="F76" s="110" t="s">
        <v>855</v>
      </c>
      <c r="G76" s="114">
        <v>2019.0</v>
      </c>
      <c r="H76" s="114">
        <v>11110.42</v>
      </c>
      <c r="I76" s="114">
        <v>12302.9</v>
      </c>
      <c r="J76" s="114">
        <v>10071.17</v>
      </c>
    </row>
    <row r="77">
      <c r="A77" s="110" t="s">
        <v>853</v>
      </c>
      <c r="B77" s="110" t="s">
        <v>391</v>
      </c>
      <c r="C77" s="110" t="s">
        <v>786</v>
      </c>
      <c r="D77" s="110" t="s">
        <v>787</v>
      </c>
      <c r="E77" s="110" t="s">
        <v>57</v>
      </c>
      <c r="F77" s="110" t="s">
        <v>855</v>
      </c>
      <c r="G77" s="114">
        <v>2019.0</v>
      </c>
      <c r="H77" s="114">
        <v>375.252</v>
      </c>
      <c r="I77" s="114">
        <v>434.1087</v>
      </c>
      <c r="J77" s="114">
        <v>320.1239</v>
      </c>
    </row>
    <row r="78">
      <c r="A78" s="110" t="s">
        <v>853</v>
      </c>
      <c r="B78" s="110" t="s">
        <v>335</v>
      </c>
      <c r="C78" s="110" t="s">
        <v>786</v>
      </c>
      <c r="D78" s="110" t="s">
        <v>787</v>
      </c>
      <c r="E78" s="110" t="s">
        <v>57</v>
      </c>
      <c r="F78" s="110" t="s">
        <v>855</v>
      </c>
      <c r="G78" s="114">
        <v>2019.0</v>
      </c>
      <c r="H78" s="114">
        <v>311.2284</v>
      </c>
      <c r="I78" s="114">
        <v>356.776</v>
      </c>
      <c r="J78" s="114">
        <v>263.5681</v>
      </c>
    </row>
    <row r="79">
      <c r="A79" s="110" t="s">
        <v>853</v>
      </c>
      <c r="B79" s="110" t="s">
        <v>320</v>
      </c>
      <c r="C79" s="110" t="s">
        <v>786</v>
      </c>
      <c r="D79" s="110" t="s">
        <v>787</v>
      </c>
      <c r="E79" s="110" t="s">
        <v>73</v>
      </c>
      <c r="F79" s="110" t="s">
        <v>855</v>
      </c>
      <c r="G79" s="114">
        <v>2019.0</v>
      </c>
      <c r="H79" s="114">
        <v>2966.673</v>
      </c>
      <c r="I79" s="114">
        <v>3480.448</v>
      </c>
      <c r="J79" s="114">
        <v>2559.618</v>
      </c>
    </row>
    <row r="80">
      <c r="A80" s="110" t="s">
        <v>853</v>
      </c>
      <c r="B80" s="110" t="s">
        <v>410</v>
      </c>
      <c r="C80" s="110" t="s">
        <v>786</v>
      </c>
      <c r="D80" s="110" t="s">
        <v>787</v>
      </c>
      <c r="E80" s="110" t="s">
        <v>64</v>
      </c>
      <c r="F80" s="110" t="s">
        <v>855</v>
      </c>
      <c r="G80" s="114">
        <v>2019.0</v>
      </c>
      <c r="H80" s="114">
        <v>10428.37</v>
      </c>
      <c r="I80" s="114">
        <v>11394.71</v>
      </c>
      <c r="J80" s="114">
        <v>9554.785</v>
      </c>
    </row>
    <row r="81">
      <c r="A81" s="110" t="s">
        <v>853</v>
      </c>
      <c r="B81" s="110" t="s">
        <v>803</v>
      </c>
      <c r="C81" s="110" t="s">
        <v>786</v>
      </c>
      <c r="D81" s="110" t="s">
        <v>787</v>
      </c>
      <c r="E81" s="110" t="s">
        <v>73</v>
      </c>
      <c r="F81" s="110" t="s">
        <v>855</v>
      </c>
      <c r="G81" s="114">
        <v>2019.0</v>
      </c>
      <c r="H81" s="114">
        <v>2400.0</v>
      </c>
      <c r="I81" s="114">
        <v>2803.766</v>
      </c>
      <c r="J81" s="114">
        <v>2063.3</v>
      </c>
    </row>
    <row r="82">
      <c r="A82" s="110" t="s">
        <v>853</v>
      </c>
      <c r="B82" s="110" t="s">
        <v>459</v>
      </c>
      <c r="C82" s="110" t="s">
        <v>786</v>
      </c>
      <c r="D82" s="110" t="s">
        <v>787</v>
      </c>
      <c r="E82" s="110" t="s">
        <v>64</v>
      </c>
      <c r="F82" s="110" t="s">
        <v>855</v>
      </c>
      <c r="G82" s="114">
        <v>2019.0</v>
      </c>
      <c r="H82" s="114">
        <v>12419.67</v>
      </c>
      <c r="I82" s="114">
        <v>13621.98</v>
      </c>
      <c r="J82" s="114">
        <v>11277.87</v>
      </c>
    </row>
    <row r="83">
      <c r="A83" s="110" t="s">
        <v>853</v>
      </c>
      <c r="B83" s="110" t="s">
        <v>810</v>
      </c>
      <c r="C83" s="110" t="s">
        <v>786</v>
      </c>
      <c r="D83" s="110" t="s">
        <v>787</v>
      </c>
      <c r="E83" s="110" t="s">
        <v>73</v>
      </c>
      <c r="F83" s="110" t="s">
        <v>855</v>
      </c>
      <c r="G83" s="114">
        <v>2019.0</v>
      </c>
      <c r="H83" s="114">
        <v>2893.008</v>
      </c>
      <c r="I83" s="114">
        <v>3397.52</v>
      </c>
      <c r="J83" s="114">
        <v>2484.682</v>
      </c>
    </row>
    <row r="84">
      <c r="A84" s="110" t="s">
        <v>853</v>
      </c>
      <c r="B84" s="110" t="s">
        <v>341</v>
      </c>
      <c r="C84" s="110" t="s">
        <v>786</v>
      </c>
      <c r="D84" s="110" t="s">
        <v>787</v>
      </c>
      <c r="E84" s="110" t="s">
        <v>57</v>
      </c>
      <c r="F84" s="110" t="s">
        <v>855</v>
      </c>
      <c r="G84" s="114">
        <v>2019.0</v>
      </c>
      <c r="H84" s="114">
        <v>924.1007</v>
      </c>
      <c r="I84" s="114">
        <v>1075.615</v>
      </c>
      <c r="J84" s="114">
        <v>774.8591</v>
      </c>
    </row>
    <row r="85">
      <c r="A85" s="110" t="s">
        <v>853</v>
      </c>
      <c r="B85" s="110" t="s">
        <v>403</v>
      </c>
      <c r="C85" s="110" t="s">
        <v>786</v>
      </c>
      <c r="D85" s="110" t="s">
        <v>787</v>
      </c>
      <c r="E85" s="110" t="s">
        <v>64</v>
      </c>
      <c r="F85" s="110" t="s">
        <v>855</v>
      </c>
      <c r="G85" s="114">
        <v>2019.0</v>
      </c>
      <c r="H85" s="114">
        <v>10945.67</v>
      </c>
      <c r="I85" s="114">
        <v>12113.98</v>
      </c>
      <c r="J85" s="114">
        <v>9884.702</v>
      </c>
    </row>
    <row r="86">
      <c r="A86" s="110" t="s">
        <v>853</v>
      </c>
      <c r="B86" s="110" t="s">
        <v>320</v>
      </c>
      <c r="C86" s="110" t="s">
        <v>786</v>
      </c>
      <c r="D86" s="110" t="s">
        <v>787</v>
      </c>
      <c r="E86" s="110" t="s">
        <v>64</v>
      </c>
      <c r="F86" s="110" t="s">
        <v>855</v>
      </c>
      <c r="G86" s="114">
        <v>2019.0</v>
      </c>
      <c r="H86" s="114">
        <v>10177.92</v>
      </c>
      <c r="I86" s="114">
        <v>11138.21</v>
      </c>
      <c r="J86" s="114">
        <v>9320.366</v>
      </c>
    </row>
    <row r="87">
      <c r="A87" s="110" t="s">
        <v>853</v>
      </c>
      <c r="B87" s="110" t="s">
        <v>803</v>
      </c>
      <c r="C87" s="110" t="s">
        <v>786</v>
      </c>
      <c r="D87" s="110" t="s">
        <v>787</v>
      </c>
      <c r="E87" s="110" t="s">
        <v>64</v>
      </c>
      <c r="F87" s="110" t="s">
        <v>855</v>
      </c>
      <c r="G87" s="114">
        <v>2019.0</v>
      </c>
      <c r="H87" s="114">
        <v>10641.08</v>
      </c>
      <c r="I87" s="114">
        <v>11799.78</v>
      </c>
      <c r="J87" s="114">
        <v>9600.309</v>
      </c>
    </row>
    <row r="88">
      <c r="A88" s="110" t="s">
        <v>853</v>
      </c>
      <c r="B88" s="110" t="s">
        <v>803</v>
      </c>
      <c r="C88" s="110" t="s">
        <v>786</v>
      </c>
      <c r="D88" s="110" t="s">
        <v>787</v>
      </c>
      <c r="E88" s="110" t="s">
        <v>57</v>
      </c>
      <c r="F88" s="110" t="s">
        <v>855</v>
      </c>
      <c r="G88" s="114">
        <v>2019.0</v>
      </c>
      <c r="H88" s="114">
        <v>434.4415</v>
      </c>
      <c r="I88" s="114">
        <v>503.6892</v>
      </c>
      <c r="J88" s="114">
        <v>367.6559</v>
      </c>
    </row>
    <row r="89">
      <c r="A89" s="110" t="s">
        <v>853</v>
      </c>
      <c r="B89" s="110" t="s">
        <v>471</v>
      </c>
      <c r="C89" s="110" t="s">
        <v>786</v>
      </c>
      <c r="D89" s="110" t="s">
        <v>787</v>
      </c>
      <c r="E89" s="110" t="s">
        <v>64</v>
      </c>
      <c r="F89" s="110" t="s">
        <v>855</v>
      </c>
      <c r="G89" s="114">
        <v>2019.0</v>
      </c>
      <c r="H89" s="114">
        <v>9820.75</v>
      </c>
      <c r="I89" s="114">
        <v>10751.96</v>
      </c>
      <c r="J89" s="114">
        <v>8995.214</v>
      </c>
    </row>
    <row r="90">
      <c r="A90" s="110" t="s">
        <v>853</v>
      </c>
      <c r="B90" s="110" t="s">
        <v>317</v>
      </c>
      <c r="C90" s="110" t="s">
        <v>786</v>
      </c>
      <c r="D90" s="110" t="s">
        <v>787</v>
      </c>
      <c r="E90" s="110" t="s">
        <v>57</v>
      </c>
      <c r="F90" s="110" t="s">
        <v>855</v>
      </c>
      <c r="G90" s="114">
        <v>2019.0</v>
      </c>
      <c r="H90" s="114">
        <v>950.2113</v>
      </c>
      <c r="I90" s="114">
        <v>1103.17</v>
      </c>
      <c r="J90" s="114">
        <v>796.8571</v>
      </c>
    </row>
    <row r="91">
      <c r="A91" s="110" t="s">
        <v>853</v>
      </c>
      <c r="B91" s="110" t="s">
        <v>341</v>
      </c>
      <c r="C91" s="110" t="s">
        <v>786</v>
      </c>
      <c r="D91" s="110" t="s">
        <v>787</v>
      </c>
      <c r="E91" s="110" t="s">
        <v>64</v>
      </c>
      <c r="F91" s="110" t="s">
        <v>855</v>
      </c>
      <c r="G91" s="114">
        <v>2019.0</v>
      </c>
      <c r="H91" s="114">
        <v>11260.42</v>
      </c>
      <c r="I91" s="114">
        <v>12055.47</v>
      </c>
      <c r="J91" s="114">
        <v>10474.52</v>
      </c>
    </row>
    <row r="92">
      <c r="A92" s="110" t="s">
        <v>853</v>
      </c>
      <c r="B92" s="110" t="s">
        <v>391</v>
      </c>
      <c r="C92" s="110" t="s">
        <v>786</v>
      </c>
      <c r="D92" s="110" t="s">
        <v>787</v>
      </c>
      <c r="E92" s="110" t="s">
        <v>64</v>
      </c>
      <c r="F92" s="110" t="s">
        <v>855</v>
      </c>
      <c r="G92" s="114">
        <v>2019.0</v>
      </c>
      <c r="H92" s="114">
        <v>10320.69</v>
      </c>
      <c r="I92" s="114">
        <v>11269.82</v>
      </c>
      <c r="J92" s="114">
        <v>9431.434</v>
      </c>
    </row>
    <row r="93">
      <c r="A93" s="110" t="s">
        <v>853</v>
      </c>
      <c r="B93" s="110" t="s">
        <v>812</v>
      </c>
      <c r="C93" s="110" t="s">
        <v>786</v>
      </c>
      <c r="D93" s="110" t="s">
        <v>787</v>
      </c>
      <c r="E93" s="110" t="s">
        <v>854</v>
      </c>
      <c r="F93" s="110" t="s">
        <v>855</v>
      </c>
      <c r="G93" s="114">
        <v>2019.0</v>
      </c>
      <c r="H93" s="114">
        <v>3686.492</v>
      </c>
      <c r="I93" s="114">
        <v>4680.711</v>
      </c>
      <c r="J93" s="114">
        <v>2862.61</v>
      </c>
    </row>
    <row r="94">
      <c r="A94" s="110" t="s">
        <v>853</v>
      </c>
      <c r="B94" s="110" t="s">
        <v>800</v>
      </c>
      <c r="C94" s="110" t="s">
        <v>786</v>
      </c>
      <c r="D94" s="110" t="s">
        <v>787</v>
      </c>
      <c r="E94" s="110" t="s">
        <v>57</v>
      </c>
      <c r="F94" s="110" t="s">
        <v>855</v>
      </c>
      <c r="G94" s="114">
        <v>2019.0</v>
      </c>
      <c r="H94" s="114">
        <v>224.2615</v>
      </c>
      <c r="I94" s="114">
        <v>259.7467</v>
      </c>
      <c r="J94" s="114">
        <v>188.2455</v>
      </c>
    </row>
    <row r="95">
      <c r="A95" s="110" t="s">
        <v>853</v>
      </c>
      <c r="B95" s="110" t="s">
        <v>459</v>
      </c>
      <c r="C95" s="110" t="s">
        <v>786</v>
      </c>
      <c r="D95" s="110" t="s">
        <v>787</v>
      </c>
      <c r="E95" s="110" t="s">
        <v>854</v>
      </c>
      <c r="F95" s="110" t="s">
        <v>855</v>
      </c>
      <c r="G95" s="114">
        <v>2019.0</v>
      </c>
      <c r="H95" s="114">
        <v>3843.577</v>
      </c>
      <c r="I95" s="114">
        <v>4846.888</v>
      </c>
      <c r="J95" s="114">
        <v>3107.185</v>
      </c>
    </row>
    <row r="96">
      <c r="A96" s="110" t="s">
        <v>853</v>
      </c>
      <c r="B96" s="110" t="s">
        <v>810</v>
      </c>
      <c r="C96" s="110" t="s">
        <v>786</v>
      </c>
      <c r="D96" s="110" t="s">
        <v>787</v>
      </c>
      <c r="E96" s="110" t="s">
        <v>854</v>
      </c>
      <c r="F96" s="110" t="s">
        <v>855</v>
      </c>
      <c r="G96" s="114">
        <v>2019.0</v>
      </c>
      <c r="H96" s="114">
        <v>4022.387</v>
      </c>
      <c r="I96" s="114">
        <v>5007.453</v>
      </c>
      <c r="J96" s="114">
        <v>3209.074</v>
      </c>
    </row>
    <row r="97">
      <c r="A97" s="110" t="s">
        <v>853</v>
      </c>
      <c r="B97" s="110" t="s">
        <v>335</v>
      </c>
      <c r="C97" s="110" t="s">
        <v>786</v>
      </c>
      <c r="D97" s="110" t="s">
        <v>787</v>
      </c>
      <c r="E97" s="110" t="s">
        <v>64</v>
      </c>
      <c r="F97" s="110" t="s">
        <v>855</v>
      </c>
      <c r="G97" s="114">
        <v>2019.0</v>
      </c>
      <c r="H97" s="114">
        <v>11828.95</v>
      </c>
      <c r="I97" s="114">
        <v>13119.64</v>
      </c>
      <c r="J97" s="114">
        <v>10709.2</v>
      </c>
    </row>
    <row r="98">
      <c r="A98" s="110" t="s">
        <v>853</v>
      </c>
      <c r="B98" s="110" t="s">
        <v>391</v>
      </c>
      <c r="C98" s="110" t="s">
        <v>786</v>
      </c>
      <c r="D98" s="110" t="s">
        <v>787</v>
      </c>
      <c r="E98" s="110" t="s">
        <v>854</v>
      </c>
      <c r="F98" s="110" t="s">
        <v>855</v>
      </c>
      <c r="G98" s="114">
        <v>2019.0</v>
      </c>
      <c r="H98" s="114">
        <v>1991.854</v>
      </c>
      <c r="I98" s="114">
        <v>2501.812</v>
      </c>
      <c r="J98" s="114">
        <v>1571.058</v>
      </c>
    </row>
    <row r="99">
      <c r="A99" s="110" t="s">
        <v>853</v>
      </c>
      <c r="B99" s="110" t="s">
        <v>335</v>
      </c>
      <c r="C99" s="110" t="s">
        <v>786</v>
      </c>
      <c r="D99" s="110" t="s">
        <v>787</v>
      </c>
      <c r="E99" s="110" t="s">
        <v>854</v>
      </c>
      <c r="F99" s="110" t="s">
        <v>855</v>
      </c>
      <c r="G99" s="114">
        <v>2019.0</v>
      </c>
      <c r="H99" s="114">
        <v>4468.484</v>
      </c>
      <c r="I99" s="114">
        <v>5610.668</v>
      </c>
      <c r="J99" s="114">
        <v>3529.525</v>
      </c>
    </row>
    <row r="100">
      <c r="A100" s="110" t="s">
        <v>853</v>
      </c>
      <c r="B100" s="110" t="s">
        <v>471</v>
      </c>
      <c r="C100" s="110" t="s">
        <v>786</v>
      </c>
      <c r="D100" s="110" t="s">
        <v>787</v>
      </c>
      <c r="E100" s="110" t="s">
        <v>57</v>
      </c>
      <c r="F100" s="110" t="s">
        <v>855</v>
      </c>
      <c r="G100" s="114">
        <v>2019.0</v>
      </c>
      <c r="H100" s="114">
        <v>191.037</v>
      </c>
      <c r="I100" s="114">
        <v>222.3168</v>
      </c>
      <c r="J100" s="114">
        <v>160.25</v>
      </c>
    </row>
    <row r="101">
      <c r="A101" s="110" t="s">
        <v>853</v>
      </c>
      <c r="B101" s="110" t="s">
        <v>803</v>
      </c>
      <c r="C101" s="110" t="s">
        <v>786</v>
      </c>
      <c r="D101" s="110" t="s">
        <v>787</v>
      </c>
      <c r="E101" s="110" t="s">
        <v>854</v>
      </c>
      <c r="F101" s="110" t="s">
        <v>855</v>
      </c>
      <c r="G101" s="114">
        <v>2019.0</v>
      </c>
      <c r="H101" s="114">
        <v>3893.173</v>
      </c>
      <c r="I101" s="114">
        <v>4887.047</v>
      </c>
      <c r="J101" s="114">
        <v>3078.644</v>
      </c>
    </row>
    <row r="102">
      <c r="A102" s="110" t="s">
        <v>853</v>
      </c>
      <c r="B102" s="110" t="s">
        <v>341</v>
      </c>
      <c r="C102" s="110" t="s">
        <v>786</v>
      </c>
      <c r="D102" s="110" t="s">
        <v>787</v>
      </c>
      <c r="E102" s="110" t="s">
        <v>73</v>
      </c>
      <c r="F102" s="110" t="s">
        <v>855</v>
      </c>
      <c r="G102" s="114">
        <v>2019.0</v>
      </c>
      <c r="H102" s="114">
        <v>3519.262</v>
      </c>
      <c r="I102" s="114">
        <v>3907.664</v>
      </c>
      <c r="J102" s="114">
        <v>3166.953</v>
      </c>
    </row>
    <row r="103">
      <c r="A103" s="110" t="s">
        <v>853</v>
      </c>
      <c r="B103" s="110" t="s">
        <v>403</v>
      </c>
      <c r="C103" s="110" t="s">
        <v>786</v>
      </c>
      <c r="D103" s="110" t="s">
        <v>787</v>
      </c>
      <c r="E103" s="110" t="s">
        <v>854</v>
      </c>
      <c r="F103" s="110" t="s">
        <v>855</v>
      </c>
      <c r="G103" s="114">
        <v>2019.0</v>
      </c>
      <c r="H103" s="114">
        <v>3706.066</v>
      </c>
      <c r="I103" s="114">
        <v>4737.011</v>
      </c>
      <c r="J103" s="114">
        <v>2895.95</v>
      </c>
    </row>
    <row r="104">
      <c r="A104" s="110" t="s">
        <v>853</v>
      </c>
      <c r="B104" s="110" t="s">
        <v>317</v>
      </c>
      <c r="C104" s="110" t="s">
        <v>786</v>
      </c>
      <c r="D104" s="110" t="s">
        <v>787</v>
      </c>
      <c r="E104" s="110" t="s">
        <v>73</v>
      </c>
      <c r="F104" s="110" t="s">
        <v>855</v>
      </c>
      <c r="G104" s="114">
        <v>2019.0</v>
      </c>
      <c r="H104" s="114">
        <v>3491.915</v>
      </c>
      <c r="I104" s="114">
        <v>4003.001</v>
      </c>
      <c r="J104" s="114">
        <v>3051.852</v>
      </c>
    </row>
    <row r="105">
      <c r="A105" s="110" t="s">
        <v>853</v>
      </c>
      <c r="B105" s="110" t="s">
        <v>449</v>
      </c>
      <c r="C105" s="110" t="s">
        <v>786</v>
      </c>
      <c r="D105" s="110" t="s">
        <v>787</v>
      </c>
      <c r="E105" s="110" t="s">
        <v>57</v>
      </c>
      <c r="F105" s="110" t="s">
        <v>855</v>
      </c>
      <c r="G105" s="114">
        <v>2019.0</v>
      </c>
      <c r="H105" s="114">
        <v>601.385</v>
      </c>
      <c r="I105" s="114">
        <v>692.4258</v>
      </c>
      <c r="J105" s="114">
        <v>513.3363</v>
      </c>
    </row>
    <row r="106">
      <c r="A106" s="110" t="s">
        <v>853</v>
      </c>
      <c r="B106" s="110" t="s">
        <v>800</v>
      </c>
      <c r="C106" s="110" t="s">
        <v>786</v>
      </c>
      <c r="D106" s="110" t="s">
        <v>787</v>
      </c>
      <c r="E106" s="110" t="s">
        <v>64</v>
      </c>
      <c r="F106" s="110" t="s">
        <v>855</v>
      </c>
      <c r="G106" s="114">
        <v>2019.0</v>
      </c>
      <c r="H106" s="114">
        <v>11506.2</v>
      </c>
      <c r="I106" s="114">
        <v>12735.06</v>
      </c>
      <c r="J106" s="114">
        <v>10441.56</v>
      </c>
    </row>
    <row r="107">
      <c r="A107" s="110" t="s">
        <v>853</v>
      </c>
      <c r="B107" s="110" t="s">
        <v>335</v>
      </c>
      <c r="C107" s="110" t="s">
        <v>786</v>
      </c>
      <c r="D107" s="110" t="s">
        <v>787</v>
      </c>
      <c r="E107" s="110" t="s">
        <v>73</v>
      </c>
      <c r="F107" s="110" t="s">
        <v>855</v>
      </c>
      <c r="G107" s="114">
        <v>2019.0</v>
      </c>
      <c r="H107" s="114">
        <v>2801.161</v>
      </c>
      <c r="I107" s="114">
        <v>3262.567</v>
      </c>
      <c r="J107" s="114">
        <v>2406.66</v>
      </c>
    </row>
    <row r="108">
      <c r="A108" s="110" t="s">
        <v>853</v>
      </c>
      <c r="B108" s="110" t="s">
        <v>471</v>
      </c>
      <c r="C108" s="110" t="s">
        <v>786</v>
      </c>
      <c r="D108" s="110" t="s">
        <v>787</v>
      </c>
      <c r="E108" s="110" t="s">
        <v>73</v>
      </c>
      <c r="F108" s="110" t="s">
        <v>855</v>
      </c>
      <c r="G108" s="114">
        <v>2019.0</v>
      </c>
      <c r="H108" s="114">
        <v>2941.513</v>
      </c>
      <c r="I108" s="114">
        <v>3414.169</v>
      </c>
      <c r="J108" s="114">
        <v>2552.497</v>
      </c>
    </row>
    <row r="109">
      <c r="A109" s="110" t="s">
        <v>853</v>
      </c>
      <c r="B109" s="110" t="s">
        <v>313</v>
      </c>
      <c r="C109" s="110" t="s">
        <v>786</v>
      </c>
      <c r="D109" s="110" t="s">
        <v>787</v>
      </c>
      <c r="E109" s="110" t="s">
        <v>64</v>
      </c>
      <c r="F109" s="110" t="s">
        <v>855</v>
      </c>
      <c r="G109" s="114">
        <v>2019.0</v>
      </c>
      <c r="H109" s="114">
        <v>11621.25</v>
      </c>
      <c r="I109" s="114">
        <v>12763.4</v>
      </c>
      <c r="J109" s="114">
        <v>10625.95</v>
      </c>
    </row>
    <row r="110">
      <c r="A110" s="110" t="s">
        <v>853</v>
      </c>
      <c r="B110" s="110" t="s">
        <v>800</v>
      </c>
      <c r="C110" s="110" t="s">
        <v>786</v>
      </c>
      <c r="D110" s="110" t="s">
        <v>787</v>
      </c>
      <c r="E110" s="110" t="s">
        <v>73</v>
      </c>
      <c r="F110" s="110" t="s">
        <v>855</v>
      </c>
      <c r="G110" s="114">
        <v>2019.0</v>
      </c>
      <c r="H110" s="114">
        <v>2756.255</v>
      </c>
      <c r="I110" s="114">
        <v>3210.736</v>
      </c>
      <c r="J110" s="114">
        <v>2368.281</v>
      </c>
    </row>
    <row r="111">
      <c r="A111" s="110" t="s">
        <v>853</v>
      </c>
      <c r="B111" s="110" t="s">
        <v>402</v>
      </c>
      <c r="C111" s="110" t="s">
        <v>786</v>
      </c>
      <c r="D111" s="110" t="s">
        <v>787</v>
      </c>
      <c r="E111" s="110" t="s">
        <v>64</v>
      </c>
      <c r="F111" s="110" t="s">
        <v>855</v>
      </c>
      <c r="G111" s="114">
        <v>2019.0</v>
      </c>
      <c r="H111" s="114">
        <v>11869.66</v>
      </c>
      <c r="I111" s="114">
        <v>13090.18</v>
      </c>
      <c r="J111" s="114">
        <v>10774.37</v>
      </c>
    </row>
    <row r="112">
      <c r="A112" s="110" t="s">
        <v>853</v>
      </c>
      <c r="B112" s="110" t="s">
        <v>800</v>
      </c>
      <c r="C112" s="110" t="s">
        <v>786</v>
      </c>
      <c r="D112" s="110" t="s">
        <v>787</v>
      </c>
      <c r="E112" s="110" t="s">
        <v>854</v>
      </c>
      <c r="F112" s="110" t="s">
        <v>855</v>
      </c>
      <c r="G112" s="114">
        <v>2019.0</v>
      </c>
      <c r="H112" s="114">
        <v>4023.39</v>
      </c>
      <c r="I112" s="114">
        <v>5063.987</v>
      </c>
      <c r="J112" s="114">
        <v>3162.614</v>
      </c>
    </row>
    <row r="113">
      <c r="A113" s="110" t="s">
        <v>853</v>
      </c>
      <c r="B113" s="110" t="s">
        <v>350</v>
      </c>
      <c r="C113" s="110" t="s">
        <v>786</v>
      </c>
      <c r="D113" s="110" t="s">
        <v>787</v>
      </c>
      <c r="E113" s="110" t="s">
        <v>854</v>
      </c>
      <c r="F113" s="110" t="s">
        <v>855</v>
      </c>
      <c r="G113" s="114">
        <v>2019.0</v>
      </c>
      <c r="H113" s="114">
        <v>3539.398</v>
      </c>
      <c r="I113" s="114">
        <v>4401.803</v>
      </c>
      <c r="J113" s="114">
        <v>2854.437</v>
      </c>
    </row>
    <row r="114">
      <c r="A114" s="110" t="s">
        <v>853</v>
      </c>
      <c r="B114" s="110" t="s">
        <v>391</v>
      </c>
      <c r="C114" s="110" t="s">
        <v>786</v>
      </c>
      <c r="D114" s="110" t="s">
        <v>787</v>
      </c>
      <c r="E114" s="110" t="s">
        <v>73</v>
      </c>
      <c r="F114" s="110" t="s">
        <v>855</v>
      </c>
      <c r="G114" s="114">
        <v>2019.0</v>
      </c>
      <c r="H114" s="114">
        <v>3102.795</v>
      </c>
      <c r="I114" s="114">
        <v>3594.13</v>
      </c>
      <c r="J114" s="114">
        <v>2694.202</v>
      </c>
    </row>
    <row r="115">
      <c r="A115" s="110" t="s">
        <v>853</v>
      </c>
      <c r="B115" s="110" t="s">
        <v>449</v>
      </c>
      <c r="C115" s="110" t="s">
        <v>786</v>
      </c>
      <c r="D115" s="110" t="s">
        <v>787</v>
      </c>
      <c r="E115" s="110" t="s">
        <v>64</v>
      </c>
      <c r="F115" s="110" t="s">
        <v>855</v>
      </c>
      <c r="G115" s="114">
        <v>2019.0</v>
      </c>
      <c r="H115" s="114">
        <v>11420.07</v>
      </c>
      <c r="I115" s="114">
        <v>12561.9</v>
      </c>
      <c r="J115" s="114">
        <v>10435.27</v>
      </c>
    </row>
    <row r="116">
      <c r="A116" s="110" t="s">
        <v>853</v>
      </c>
      <c r="B116" s="110" t="s">
        <v>402</v>
      </c>
      <c r="C116" s="110" t="s">
        <v>786</v>
      </c>
      <c r="D116" s="110" t="s">
        <v>787</v>
      </c>
      <c r="E116" s="110" t="s">
        <v>57</v>
      </c>
      <c r="F116" s="110" t="s">
        <v>855</v>
      </c>
      <c r="G116" s="114">
        <v>2019.0</v>
      </c>
      <c r="H116" s="114">
        <v>410.6114</v>
      </c>
      <c r="I116" s="114">
        <v>473.3675</v>
      </c>
      <c r="J116" s="114">
        <v>349.0235</v>
      </c>
    </row>
    <row r="117">
      <c r="A117" s="110" t="s">
        <v>853</v>
      </c>
      <c r="B117" s="110" t="s">
        <v>387</v>
      </c>
      <c r="C117" s="110" t="s">
        <v>786</v>
      </c>
      <c r="D117" s="110" t="s">
        <v>787</v>
      </c>
      <c r="E117" s="110" t="s">
        <v>57</v>
      </c>
      <c r="F117" s="110" t="s">
        <v>855</v>
      </c>
      <c r="G117" s="114">
        <v>2019.0</v>
      </c>
      <c r="H117" s="114">
        <v>482.9101</v>
      </c>
      <c r="I117" s="114">
        <v>566.6963</v>
      </c>
      <c r="J117" s="114">
        <v>405.7011</v>
      </c>
    </row>
    <row r="118">
      <c r="A118" s="110" t="s">
        <v>853</v>
      </c>
      <c r="B118" s="110" t="s">
        <v>808</v>
      </c>
      <c r="C118" s="110" t="s">
        <v>786</v>
      </c>
      <c r="D118" s="110" t="s">
        <v>787</v>
      </c>
      <c r="E118" s="110" t="s">
        <v>57</v>
      </c>
      <c r="F118" s="110" t="s">
        <v>855</v>
      </c>
      <c r="G118" s="114">
        <v>2019.0</v>
      </c>
      <c r="H118" s="114">
        <v>168.6901</v>
      </c>
      <c r="I118" s="114">
        <v>198.0439</v>
      </c>
      <c r="J118" s="114">
        <v>140.4917</v>
      </c>
    </row>
    <row r="119">
      <c r="A119" s="110" t="s">
        <v>853</v>
      </c>
      <c r="B119" s="110" t="s">
        <v>402</v>
      </c>
      <c r="C119" s="110" t="s">
        <v>786</v>
      </c>
      <c r="D119" s="110" t="s">
        <v>787</v>
      </c>
      <c r="E119" s="110" t="s">
        <v>854</v>
      </c>
      <c r="F119" s="110" t="s">
        <v>855</v>
      </c>
      <c r="G119" s="114">
        <v>2019.0</v>
      </c>
      <c r="H119" s="114">
        <v>4757.447</v>
      </c>
      <c r="I119" s="114">
        <v>6079.069</v>
      </c>
      <c r="J119" s="114">
        <v>3769.957</v>
      </c>
    </row>
    <row r="120">
      <c r="A120" s="110" t="s">
        <v>853</v>
      </c>
      <c r="B120" s="110" t="s">
        <v>823</v>
      </c>
      <c r="C120" s="110" t="s">
        <v>786</v>
      </c>
      <c r="D120" s="110" t="s">
        <v>787</v>
      </c>
      <c r="E120" s="110" t="s">
        <v>57</v>
      </c>
      <c r="F120" s="110" t="s">
        <v>855</v>
      </c>
      <c r="G120" s="114">
        <v>2019.0</v>
      </c>
      <c r="H120" s="114">
        <v>137.8076</v>
      </c>
      <c r="I120" s="114">
        <v>160.0507</v>
      </c>
      <c r="J120" s="114">
        <v>115.7433</v>
      </c>
    </row>
    <row r="121">
      <c r="A121" s="110" t="s">
        <v>853</v>
      </c>
      <c r="B121" s="110" t="s">
        <v>464</v>
      </c>
      <c r="C121" s="110" t="s">
        <v>786</v>
      </c>
      <c r="D121" s="110" t="s">
        <v>787</v>
      </c>
      <c r="E121" s="110" t="s">
        <v>57</v>
      </c>
      <c r="F121" s="110" t="s">
        <v>855</v>
      </c>
      <c r="G121" s="114">
        <v>2019.0</v>
      </c>
      <c r="H121" s="114">
        <v>398.5632</v>
      </c>
      <c r="I121" s="114">
        <v>459.2519</v>
      </c>
      <c r="J121" s="114">
        <v>339.7375</v>
      </c>
    </row>
    <row r="122">
      <c r="A122" s="110" t="s">
        <v>853</v>
      </c>
      <c r="B122" s="110" t="s">
        <v>313</v>
      </c>
      <c r="C122" s="110" t="s">
        <v>786</v>
      </c>
      <c r="D122" s="110" t="s">
        <v>787</v>
      </c>
      <c r="E122" s="110" t="s">
        <v>854</v>
      </c>
      <c r="F122" s="110" t="s">
        <v>855</v>
      </c>
      <c r="G122" s="114">
        <v>2019.0</v>
      </c>
      <c r="H122" s="114">
        <v>4258.952</v>
      </c>
      <c r="I122" s="114">
        <v>5339.097</v>
      </c>
      <c r="J122" s="114">
        <v>3418.114</v>
      </c>
    </row>
    <row r="123">
      <c r="A123" s="110" t="s">
        <v>853</v>
      </c>
      <c r="B123" s="110" t="s">
        <v>347</v>
      </c>
      <c r="C123" s="110" t="s">
        <v>786</v>
      </c>
      <c r="D123" s="110" t="s">
        <v>787</v>
      </c>
      <c r="E123" s="110" t="s">
        <v>57</v>
      </c>
      <c r="F123" s="110" t="s">
        <v>855</v>
      </c>
      <c r="G123" s="114">
        <v>2019.0</v>
      </c>
      <c r="H123" s="114">
        <v>1761.945</v>
      </c>
      <c r="I123" s="114">
        <v>2077.965</v>
      </c>
      <c r="J123" s="114">
        <v>1463.023</v>
      </c>
    </row>
    <row r="124">
      <c r="A124" s="110" t="s">
        <v>853</v>
      </c>
      <c r="B124" s="110" t="s">
        <v>441</v>
      </c>
      <c r="C124" s="110" t="s">
        <v>786</v>
      </c>
      <c r="D124" s="110" t="s">
        <v>787</v>
      </c>
      <c r="E124" s="110" t="s">
        <v>57</v>
      </c>
      <c r="F124" s="110" t="s">
        <v>855</v>
      </c>
      <c r="G124" s="114">
        <v>2019.0</v>
      </c>
      <c r="H124" s="114">
        <v>1269.02</v>
      </c>
      <c r="I124" s="114">
        <v>1480.403</v>
      </c>
      <c r="J124" s="114">
        <v>1061.944</v>
      </c>
    </row>
    <row r="125">
      <c r="A125" s="110" t="s">
        <v>853</v>
      </c>
      <c r="B125" s="110" t="s">
        <v>350</v>
      </c>
      <c r="C125" s="110" t="s">
        <v>786</v>
      </c>
      <c r="D125" s="110" t="s">
        <v>787</v>
      </c>
      <c r="E125" s="110" t="s">
        <v>73</v>
      </c>
      <c r="F125" s="110" t="s">
        <v>855</v>
      </c>
      <c r="G125" s="114">
        <v>2019.0</v>
      </c>
      <c r="H125" s="114">
        <v>3666.454</v>
      </c>
      <c r="I125" s="114">
        <v>4231.633</v>
      </c>
      <c r="J125" s="114">
        <v>3233.495</v>
      </c>
    </row>
    <row r="126">
      <c r="A126" s="110" t="s">
        <v>853</v>
      </c>
      <c r="B126" s="110" t="s">
        <v>357</v>
      </c>
      <c r="C126" s="110" t="s">
        <v>786</v>
      </c>
      <c r="D126" s="110" t="s">
        <v>787</v>
      </c>
      <c r="E126" s="110" t="s">
        <v>64</v>
      </c>
      <c r="F126" s="110" t="s">
        <v>855</v>
      </c>
      <c r="G126" s="114">
        <v>2019.0</v>
      </c>
      <c r="H126" s="114">
        <v>12608.91</v>
      </c>
      <c r="I126" s="114">
        <v>13701.67</v>
      </c>
      <c r="J126" s="114">
        <v>11602.17</v>
      </c>
    </row>
    <row r="127">
      <c r="A127" s="110" t="s">
        <v>853</v>
      </c>
      <c r="B127" s="110" t="s">
        <v>464</v>
      </c>
      <c r="C127" s="110" t="s">
        <v>786</v>
      </c>
      <c r="D127" s="110" t="s">
        <v>787</v>
      </c>
      <c r="E127" s="110" t="s">
        <v>73</v>
      </c>
      <c r="F127" s="110" t="s">
        <v>855</v>
      </c>
      <c r="G127" s="114">
        <v>2019.0</v>
      </c>
      <c r="H127" s="114">
        <v>2913.237</v>
      </c>
      <c r="I127" s="114">
        <v>3391.575</v>
      </c>
      <c r="J127" s="114">
        <v>2513.454</v>
      </c>
    </row>
    <row r="128">
      <c r="A128" s="110" t="s">
        <v>853</v>
      </c>
      <c r="B128" s="110" t="s">
        <v>411</v>
      </c>
      <c r="C128" s="110" t="s">
        <v>786</v>
      </c>
      <c r="D128" s="110" t="s">
        <v>787</v>
      </c>
      <c r="E128" s="110" t="s">
        <v>57</v>
      </c>
      <c r="F128" s="110" t="s">
        <v>855</v>
      </c>
      <c r="G128" s="114">
        <v>2019.0</v>
      </c>
      <c r="H128" s="114">
        <v>1105.927</v>
      </c>
      <c r="I128" s="114">
        <v>1296.225</v>
      </c>
      <c r="J128" s="114">
        <v>924.27</v>
      </c>
    </row>
    <row r="129">
      <c r="A129" s="110" t="s">
        <v>853</v>
      </c>
      <c r="B129" s="110" t="s">
        <v>387</v>
      </c>
      <c r="C129" s="110" t="s">
        <v>786</v>
      </c>
      <c r="D129" s="110" t="s">
        <v>787</v>
      </c>
      <c r="E129" s="110" t="s">
        <v>64</v>
      </c>
      <c r="F129" s="110" t="s">
        <v>855</v>
      </c>
      <c r="G129" s="114">
        <v>2019.0</v>
      </c>
      <c r="H129" s="114">
        <v>9969.932</v>
      </c>
      <c r="I129" s="114">
        <v>10839.36</v>
      </c>
      <c r="J129" s="114">
        <v>9204.536</v>
      </c>
    </row>
    <row r="130">
      <c r="A130" s="110" t="s">
        <v>853</v>
      </c>
      <c r="B130" s="110" t="s">
        <v>449</v>
      </c>
      <c r="C130" s="110" t="s">
        <v>786</v>
      </c>
      <c r="D130" s="110" t="s">
        <v>787</v>
      </c>
      <c r="E130" s="110" t="s">
        <v>854</v>
      </c>
      <c r="F130" s="110" t="s">
        <v>855</v>
      </c>
      <c r="G130" s="114">
        <v>2019.0</v>
      </c>
      <c r="H130" s="114">
        <v>4275.898</v>
      </c>
      <c r="I130" s="114">
        <v>5303.697</v>
      </c>
      <c r="J130" s="114">
        <v>3441.895</v>
      </c>
    </row>
    <row r="131">
      <c r="A131" s="110" t="s">
        <v>853</v>
      </c>
      <c r="B131" s="110" t="s">
        <v>823</v>
      </c>
      <c r="C131" s="110" t="s">
        <v>786</v>
      </c>
      <c r="D131" s="110" t="s">
        <v>787</v>
      </c>
      <c r="E131" s="110" t="s">
        <v>64</v>
      </c>
      <c r="F131" s="110" t="s">
        <v>855</v>
      </c>
      <c r="G131" s="114">
        <v>2019.0</v>
      </c>
      <c r="H131" s="114">
        <v>11177.86</v>
      </c>
      <c r="I131" s="114">
        <v>12426.29</v>
      </c>
      <c r="J131" s="114">
        <v>10047.22</v>
      </c>
    </row>
    <row r="132">
      <c r="A132" s="110" t="s">
        <v>853</v>
      </c>
      <c r="B132" s="110" t="s">
        <v>357</v>
      </c>
      <c r="C132" s="110" t="s">
        <v>786</v>
      </c>
      <c r="D132" s="110" t="s">
        <v>787</v>
      </c>
      <c r="E132" s="110" t="s">
        <v>57</v>
      </c>
      <c r="F132" s="110" t="s">
        <v>855</v>
      </c>
      <c r="G132" s="114">
        <v>2019.0</v>
      </c>
      <c r="H132" s="114">
        <v>1832.418</v>
      </c>
      <c r="I132" s="114">
        <v>2137.759</v>
      </c>
      <c r="J132" s="114">
        <v>1534.591</v>
      </c>
    </row>
    <row r="133">
      <c r="A133" s="110" t="s">
        <v>853</v>
      </c>
      <c r="B133" s="110" t="s">
        <v>411</v>
      </c>
      <c r="C133" s="110" t="s">
        <v>786</v>
      </c>
      <c r="D133" s="110" t="s">
        <v>787</v>
      </c>
      <c r="E133" s="110" t="s">
        <v>73</v>
      </c>
      <c r="F133" s="110" t="s">
        <v>855</v>
      </c>
      <c r="G133" s="114">
        <v>2019.0</v>
      </c>
      <c r="H133" s="114">
        <v>3415.898</v>
      </c>
      <c r="I133" s="114">
        <v>3932.946</v>
      </c>
      <c r="J133" s="114">
        <v>2986.068</v>
      </c>
    </row>
    <row r="134">
      <c r="A134" s="110" t="s">
        <v>853</v>
      </c>
      <c r="B134" s="110" t="s">
        <v>430</v>
      </c>
      <c r="C134" s="110" t="s">
        <v>786</v>
      </c>
      <c r="D134" s="110" t="s">
        <v>787</v>
      </c>
      <c r="E134" s="110" t="s">
        <v>854</v>
      </c>
      <c r="F134" s="110" t="s">
        <v>855</v>
      </c>
      <c r="G134" s="114">
        <v>2019.0</v>
      </c>
      <c r="H134" s="114">
        <v>3489.301</v>
      </c>
      <c r="I134" s="114">
        <v>4019.837</v>
      </c>
      <c r="J134" s="114">
        <v>2999.881</v>
      </c>
    </row>
    <row r="135">
      <c r="A135" s="110" t="s">
        <v>853</v>
      </c>
      <c r="B135" s="110" t="s">
        <v>449</v>
      </c>
      <c r="C135" s="110" t="s">
        <v>786</v>
      </c>
      <c r="D135" s="110" t="s">
        <v>787</v>
      </c>
      <c r="E135" s="110" t="s">
        <v>73</v>
      </c>
      <c r="F135" s="110" t="s">
        <v>855</v>
      </c>
      <c r="G135" s="114">
        <v>2019.0</v>
      </c>
      <c r="H135" s="114">
        <v>3125.605</v>
      </c>
      <c r="I135" s="114">
        <v>3665.252</v>
      </c>
      <c r="J135" s="114">
        <v>2695.448</v>
      </c>
    </row>
    <row r="136">
      <c r="A136" s="110" t="s">
        <v>853</v>
      </c>
      <c r="B136" s="110" t="s">
        <v>441</v>
      </c>
      <c r="C136" s="110" t="s">
        <v>786</v>
      </c>
      <c r="D136" s="110" t="s">
        <v>787</v>
      </c>
      <c r="E136" s="110" t="s">
        <v>64</v>
      </c>
      <c r="F136" s="110" t="s">
        <v>855</v>
      </c>
      <c r="G136" s="114">
        <v>2019.0</v>
      </c>
      <c r="H136" s="114">
        <v>11484.84</v>
      </c>
      <c r="I136" s="114">
        <v>12510.33</v>
      </c>
      <c r="J136" s="114">
        <v>10484.35</v>
      </c>
    </row>
    <row r="137">
      <c r="A137" s="110" t="s">
        <v>853</v>
      </c>
      <c r="B137" s="110" t="s">
        <v>799</v>
      </c>
      <c r="C137" s="110" t="s">
        <v>786</v>
      </c>
      <c r="D137" s="110" t="s">
        <v>787</v>
      </c>
      <c r="E137" s="110" t="s">
        <v>64</v>
      </c>
      <c r="F137" s="110" t="s">
        <v>855</v>
      </c>
      <c r="G137" s="114">
        <v>2019.0</v>
      </c>
      <c r="H137" s="114">
        <v>11275.08</v>
      </c>
      <c r="I137" s="114">
        <v>12040.28</v>
      </c>
      <c r="J137" s="114">
        <v>10494.28</v>
      </c>
    </row>
    <row r="138">
      <c r="A138" s="110" t="s">
        <v>853</v>
      </c>
      <c r="B138" s="110" t="s">
        <v>799</v>
      </c>
      <c r="C138" s="110" t="s">
        <v>786</v>
      </c>
      <c r="D138" s="110" t="s">
        <v>787</v>
      </c>
      <c r="E138" s="110" t="s">
        <v>73</v>
      </c>
      <c r="F138" s="110" t="s">
        <v>855</v>
      </c>
      <c r="G138" s="114">
        <v>2019.0</v>
      </c>
      <c r="H138" s="114">
        <v>3717.232</v>
      </c>
      <c r="I138" s="114">
        <v>4126.728</v>
      </c>
      <c r="J138" s="114">
        <v>3324.515</v>
      </c>
    </row>
    <row r="139">
      <c r="A139" s="110" t="s">
        <v>853</v>
      </c>
      <c r="B139" s="110" t="s">
        <v>385</v>
      </c>
      <c r="C139" s="110" t="s">
        <v>786</v>
      </c>
      <c r="D139" s="110" t="s">
        <v>787</v>
      </c>
      <c r="E139" s="110" t="s">
        <v>64</v>
      </c>
      <c r="F139" s="110" t="s">
        <v>855</v>
      </c>
      <c r="G139" s="114">
        <v>2019.0</v>
      </c>
      <c r="H139" s="114">
        <v>9915.332</v>
      </c>
      <c r="I139" s="114">
        <v>10595.35</v>
      </c>
      <c r="J139" s="114">
        <v>9276.912</v>
      </c>
    </row>
    <row r="140">
      <c r="A140" s="110" t="s">
        <v>853</v>
      </c>
      <c r="B140" s="110" t="s">
        <v>317</v>
      </c>
      <c r="C140" s="110" t="s">
        <v>786</v>
      </c>
      <c r="D140" s="110" t="s">
        <v>787</v>
      </c>
      <c r="E140" s="110" t="s">
        <v>64</v>
      </c>
      <c r="F140" s="110" t="s">
        <v>855</v>
      </c>
      <c r="G140" s="114">
        <v>2019.0</v>
      </c>
      <c r="H140" s="114">
        <v>11330.03</v>
      </c>
      <c r="I140" s="114">
        <v>12329.81</v>
      </c>
      <c r="J140" s="114">
        <v>10409.85</v>
      </c>
    </row>
    <row r="141">
      <c r="A141" s="110" t="s">
        <v>853</v>
      </c>
      <c r="B141" s="110" t="s">
        <v>318</v>
      </c>
      <c r="C141" s="110" t="s">
        <v>786</v>
      </c>
      <c r="D141" s="110" t="s">
        <v>787</v>
      </c>
      <c r="E141" s="110" t="s">
        <v>64</v>
      </c>
      <c r="F141" s="110" t="s">
        <v>855</v>
      </c>
      <c r="G141" s="114">
        <v>2019.0</v>
      </c>
      <c r="H141" s="114">
        <v>17635.2</v>
      </c>
      <c r="I141" s="114">
        <v>19142.59</v>
      </c>
      <c r="J141" s="114">
        <v>16388.12</v>
      </c>
    </row>
    <row r="142">
      <c r="A142" s="110" t="s">
        <v>853</v>
      </c>
      <c r="B142" s="110" t="s">
        <v>411</v>
      </c>
      <c r="C142" s="110" t="s">
        <v>786</v>
      </c>
      <c r="D142" s="110" t="s">
        <v>787</v>
      </c>
      <c r="E142" s="110" t="s">
        <v>64</v>
      </c>
      <c r="F142" s="110" t="s">
        <v>855</v>
      </c>
      <c r="G142" s="114">
        <v>2019.0</v>
      </c>
      <c r="H142" s="114">
        <v>11778.36</v>
      </c>
      <c r="I142" s="114">
        <v>12877.19</v>
      </c>
      <c r="J142" s="114">
        <v>10808.23</v>
      </c>
    </row>
    <row r="143">
      <c r="A143" s="110" t="s">
        <v>853</v>
      </c>
      <c r="B143" s="110" t="s">
        <v>357</v>
      </c>
      <c r="C143" s="110" t="s">
        <v>786</v>
      </c>
      <c r="D143" s="110" t="s">
        <v>787</v>
      </c>
      <c r="E143" s="110" t="s">
        <v>73</v>
      </c>
      <c r="F143" s="110" t="s">
        <v>855</v>
      </c>
      <c r="G143" s="114">
        <v>2019.0</v>
      </c>
      <c r="H143" s="114">
        <v>4854.264</v>
      </c>
      <c r="I143" s="114">
        <v>5552.185</v>
      </c>
      <c r="J143" s="114">
        <v>4257.202</v>
      </c>
    </row>
    <row r="144">
      <c r="A144" s="110" t="s">
        <v>853</v>
      </c>
      <c r="B144" s="110" t="s">
        <v>318</v>
      </c>
      <c r="C144" s="110" t="s">
        <v>786</v>
      </c>
      <c r="D144" s="110" t="s">
        <v>787</v>
      </c>
      <c r="E144" s="110" t="s">
        <v>73</v>
      </c>
      <c r="F144" s="110" t="s">
        <v>855</v>
      </c>
      <c r="G144" s="114">
        <v>2019.0</v>
      </c>
      <c r="H144" s="114">
        <v>4722.788</v>
      </c>
      <c r="I144" s="114">
        <v>5405.994</v>
      </c>
      <c r="J144" s="114">
        <v>4141.652</v>
      </c>
    </row>
    <row r="145">
      <c r="A145" s="110" t="s">
        <v>853</v>
      </c>
      <c r="B145" s="110" t="s">
        <v>441</v>
      </c>
      <c r="C145" s="110" t="s">
        <v>786</v>
      </c>
      <c r="D145" s="110" t="s">
        <v>787</v>
      </c>
      <c r="E145" s="110" t="s">
        <v>73</v>
      </c>
      <c r="F145" s="110" t="s">
        <v>855</v>
      </c>
      <c r="G145" s="114">
        <v>2019.0</v>
      </c>
      <c r="H145" s="114">
        <v>3408.379</v>
      </c>
      <c r="I145" s="114">
        <v>3923.231</v>
      </c>
      <c r="J145" s="114">
        <v>2974.98</v>
      </c>
    </row>
    <row r="146">
      <c r="A146" s="110" t="s">
        <v>853</v>
      </c>
      <c r="B146" s="110" t="s">
        <v>347</v>
      </c>
      <c r="C146" s="110" t="s">
        <v>786</v>
      </c>
      <c r="D146" s="110" t="s">
        <v>787</v>
      </c>
      <c r="E146" s="110" t="s">
        <v>73</v>
      </c>
      <c r="F146" s="110" t="s">
        <v>855</v>
      </c>
      <c r="G146" s="114">
        <v>2019.0</v>
      </c>
      <c r="H146" s="114">
        <v>3970.343</v>
      </c>
      <c r="I146" s="114">
        <v>4554.619</v>
      </c>
      <c r="J146" s="114">
        <v>3481.097</v>
      </c>
    </row>
    <row r="147">
      <c r="A147" s="110" t="s">
        <v>853</v>
      </c>
      <c r="B147" s="110" t="s">
        <v>818</v>
      </c>
      <c r="C147" s="110" t="s">
        <v>786</v>
      </c>
      <c r="D147" s="110" t="s">
        <v>787</v>
      </c>
      <c r="E147" s="110" t="s">
        <v>73</v>
      </c>
      <c r="F147" s="110" t="s">
        <v>855</v>
      </c>
      <c r="G147" s="114">
        <v>2019.0</v>
      </c>
      <c r="H147" s="114">
        <v>1711.261</v>
      </c>
      <c r="I147" s="114">
        <v>2006.503</v>
      </c>
      <c r="J147" s="114">
        <v>1463.999</v>
      </c>
    </row>
    <row r="148">
      <c r="A148" s="110" t="s">
        <v>853</v>
      </c>
      <c r="B148" s="110" t="s">
        <v>347</v>
      </c>
      <c r="C148" s="110" t="s">
        <v>786</v>
      </c>
      <c r="D148" s="110" t="s">
        <v>787</v>
      </c>
      <c r="E148" s="110" t="s">
        <v>64</v>
      </c>
      <c r="F148" s="110" t="s">
        <v>855</v>
      </c>
      <c r="G148" s="114">
        <v>2019.0</v>
      </c>
      <c r="H148" s="114">
        <v>12208.69</v>
      </c>
      <c r="I148" s="114">
        <v>13280.72</v>
      </c>
      <c r="J148" s="114">
        <v>11223.04</v>
      </c>
    </row>
    <row r="149">
      <c r="A149" s="110" t="s">
        <v>853</v>
      </c>
      <c r="B149" s="110" t="s">
        <v>357</v>
      </c>
      <c r="C149" s="110" t="s">
        <v>786</v>
      </c>
      <c r="D149" s="110" t="s">
        <v>787</v>
      </c>
      <c r="E149" s="110" t="s">
        <v>854</v>
      </c>
      <c r="F149" s="110" t="s">
        <v>855</v>
      </c>
      <c r="G149" s="114">
        <v>2019.0</v>
      </c>
      <c r="H149" s="114">
        <v>3725.46</v>
      </c>
      <c r="I149" s="114">
        <v>4687.613</v>
      </c>
      <c r="J149" s="114">
        <v>3026.469</v>
      </c>
    </row>
    <row r="150">
      <c r="A150" s="110" t="s">
        <v>853</v>
      </c>
      <c r="B150" s="110" t="s">
        <v>387</v>
      </c>
      <c r="C150" s="110" t="s">
        <v>786</v>
      </c>
      <c r="D150" s="110" t="s">
        <v>787</v>
      </c>
      <c r="E150" s="110" t="s">
        <v>73</v>
      </c>
      <c r="F150" s="110" t="s">
        <v>855</v>
      </c>
      <c r="G150" s="114">
        <v>2019.0</v>
      </c>
      <c r="H150" s="114">
        <v>3493.708</v>
      </c>
      <c r="I150" s="114">
        <v>4014.542</v>
      </c>
      <c r="J150" s="114">
        <v>3058.534</v>
      </c>
    </row>
    <row r="151">
      <c r="A151" s="110" t="s">
        <v>853</v>
      </c>
      <c r="B151" s="110" t="s">
        <v>817</v>
      </c>
      <c r="C151" s="110" t="s">
        <v>786</v>
      </c>
      <c r="D151" s="110" t="s">
        <v>787</v>
      </c>
      <c r="E151" s="110" t="s">
        <v>73</v>
      </c>
      <c r="F151" s="110" t="s">
        <v>855</v>
      </c>
      <c r="G151" s="114">
        <v>2019.0</v>
      </c>
      <c r="H151" s="114">
        <v>4078.213</v>
      </c>
      <c r="I151" s="114">
        <v>4685.817</v>
      </c>
      <c r="J151" s="114">
        <v>3557.009</v>
      </c>
    </row>
    <row r="152">
      <c r="A152" s="110" t="s">
        <v>853</v>
      </c>
      <c r="B152" s="110" t="s">
        <v>411</v>
      </c>
      <c r="C152" s="110" t="s">
        <v>786</v>
      </c>
      <c r="D152" s="110" t="s">
        <v>787</v>
      </c>
      <c r="E152" s="110" t="s">
        <v>854</v>
      </c>
      <c r="F152" s="110" t="s">
        <v>855</v>
      </c>
      <c r="G152" s="114">
        <v>2019.0</v>
      </c>
      <c r="H152" s="114">
        <v>4071.715</v>
      </c>
      <c r="I152" s="114">
        <v>5130.317</v>
      </c>
      <c r="J152" s="114">
        <v>3291.809</v>
      </c>
    </row>
    <row r="153">
      <c r="A153" s="110" t="s">
        <v>853</v>
      </c>
      <c r="B153" s="110" t="s">
        <v>799</v>
      </c>
      <c r="C153" s="110" t="s">
        <v>786</v>
      </c>
      <c r="D153" s="110" t="s">
        <v>787</v>
      </c>
      <c r="E153" s="110" t="s">
        <v>854</v>
      </c>
      <c r="F153" s="110" t="s">
        <v>855</v>
      </c>
      <c r="G153" s="114">
        <v>2019.0</v>
      </c>
      <c r="H153" s="114">
        <v>3407.512</v>
      </c>
      <c r="I153" s="114">
        <v>3925.685</v>
      </c>
      <c r="J153" s="114">
        <v>2939.016</v>
      </c>
    </row>
    <row r="154">
      <c r="A154" s="110" t="s">
        <v>853</v>
      </c>
      <c r="B154" s="110" t="s">
        <v>385</v>
      </c>
      <c r="C154" s="110" t="s">
        <v>786</v>
      </c>
      <c r="D154" s="110" t="s">
        <v>787</v>
      </c>
      <c r="E154" s="110" t="s">
        <v>854</v>
      </c>
      <c r="F154" s="110" t="s">
        <v>855</v>
      </c>
      <c r="G154" s="114">
        <v>2019.0</v>
      </c>
      <c r="H154" s="114">
        <v>2438.501</v>
      </c>
      <c r="I154" s="114">
        <v>2784.301</v>
      </c>
      <c r="J154" s="114">
        <v>2131.019</v>
      </c>
    </row>
    <row r="155">
      <c r="A155" s="110" t="s">
        <v>853</v>
      </c>
      <c r="B155" s="110" t="s">
        <v>323</v>
      </c>
      <c r="C155" s="110" t="s">
        <v>786</v>
      </c>
      <c r="D155" s="110" t="s">
        <v>787</v>
      </c>
      <c r="E155" s="110" t="s">
        <v>57</v>
      </c>
      <c r="F155" s="110" t="s">
        <v>855</v>
      </c>
      <c r="G155" s="114">
        <v>2019.0</v>
      </c>
      <c r="H155" s="114">
        <v>1298.703</v>
      </c>
      <c r="I155" s="114">
        <v>1517.061</v>
      </c>
      <c r="J155" s="114">
        <v>1084.296</v>
      </c>
    </row>
    <row r="156">
      <c r="A156" s="110" t="s">
        <v>853</v>
      </c>
      <c r="B156" s="110" t="s">
        <v>319</v>
      </c>
      <c r="C156" s="110" t="s">
        <v>786</v>
      </c>
      <c r="D156" s="110" t="s">
        <v>787</v>
      </c>
      <c r="E156" s="110" t="s">
        <v>57</v>
      </c>
      <c r="F156" s="110" t="s">
        <v>855</v>
      </c>
      <c r="G156" s="114">
        <v>2019.0</v>
      </c>
      <c r="H156" s="114">
        <v>1523.493</v>
      </c>
      <c r="I156" s="114">
        <v>1768.293</v>
      </c>
      <c r="J156" s="114">
        <v>1276.872</v>
      </c>
    </row>
    <row r="157">
      <c r="A157" s="110" t="s">
        <v>853</v>
      </c>
      <c r="B157" s="110" t="s">
        <v>818</v>
      </c>
      <c r="C157" s="110" t="s">
        <v>786</v>
      </c>
      <c r="D157" s="110" t="s">
        <v>787</v>
      </c>
      <c r="E157" s="110" t="s">
        <v>64</v>
      </c>
      <c r="F157" s="110" t="s">
        <v>855</v>
      </c>
      <c r="G157" s="114">
        <v>2019.0</v>
      </c>
      <c r="H157" s="114">
        <v>10089.91</v>
      </c>
      <c r="I157" s="114">
        <v>11139.55</v>
      </c>
      <c r="J157" s="114">
        <v>9211.727</v>
      </c>
    </row>
    <row r="158">
      <c r="A158" s="110" t="s">
        <v>853</v>
      </c>
      <c r="B158" s="110" t="s">
        <v>441</v>
      </c>
      <c r="C158" s="110" t="s">
        <v>786</v>
      </c>
      <c r="D158" s="110" t="s">
        <v>787</v>
      </c>
      <c r="E158" s="110" t="s">
        <v>854</v>
      </c>
      <c r="F158" s="110" t="s">
        <v>855</v>
      </c>
      <c r="G158" s="114">
        <v>2019.0</v>
      </c>
      <c r="H158" s="114">
        <v>3857.824</v>
      </c>
      <c r="I158" s="114">
        <v>4824.066</v>
      </c>
      <c r="J158" s="114">
        <v>3093.414</v>
      </c>
    </row>
    <row r="159">
      <c r="A159" s="110" t="s">
        <v>853</v>
      </c>
      <c r="B159" s="110" t="s">
        <v>385</v>
      </c>
      <c r="C159" s="110" t="s">
        <v>786</v>
      </c>
      <c r="D159" s="110" t="s">
        <v>787</v>
      </c>
      <c r="E159" s="110" t="s">
        <v>73</v>
      </c>
      <c r="F159" s="110" t="s">
        <v>855</v>
      </c>
      <c r="G159" s="114">
        <v>2019.0</v>
      </c>
      <c r="H159" s="114">
        <v>2548.709</v>
      </c>
      <c r="I159" s="114">
        <v>2775.793</v>
      </c>
      <c r="J159" s="114">
        <v>2339.206</v>
      </c>
    </row>
    <row r="160">
      <c r="A160" s="110" t="s">
        <v>853</v>
      </c>
      <c r="B160" s="110" t="s">
        <v>347</v>
      </c>
      <c r="C160" s="110" t="s">
        <v>786</v>
      </c>
      <c r="D160" s="110" t="s">
        <v>787</v>
      </c>
      <c r="E160" s="110" t="s">
        <v>854</v>
      </c>
      <c r="F160" s="110" t="s">
        <v>855</v>
      </c>
      <c r="G160" s="114">
        <v>2019.0</v>
      </c>
      <c r="H160" s="114">
        <v>4117.394</v>
      </c>
      <c r="I160" s="114">
        <v>5107.12</v>
      </c>
      <c r="J160" s="114">
        <v>3320.018</v>
      </c>
    </row>
    <row r="161">
      <c r="A161" s="110" t="s">
        <v>853</v>
      </c>
      <c r="B161" s="110" t="s">
        <v>318</v>
      </c>
      <c r="C161" s="110" t="s">
        <v>786</v>
      </c>
      <c r="D161" s="110" t="s">
        <v>787</v>
      </c>
      <c r="E161" s="110" t="s">
        <v>854</v>
      </c>
      <c r="F161" s="110" t="s">
        <v>855</v>
      </c>
      <c r="G161" s="114">
        <v>2019.0</v>
      </c>
      <c r="H161" s="114">
        <v>5986.322</v>
      </c>
      <c r="I161" s="114">
        <v>7524.731</v>
      </c>
      <c r="J161" s="114">
        <v>4785.303</v>
      </c>
    </row>
    <row r="162">
      <c r="A162" s="110" t="s">
        <v>853</v>
      </c>
      <c r="B162" s="110" t="s">
        <v>317</v>
      </c>
      <c r="C162" s="110" t="s">
        <v>786</v>
      </c>
      <c r="D162" s="110" t="s">
        <v>787</v>
      </c>
      <c r="E162" s="110" t="s">
        <v>854</v>
      </c>
      <c r="F162" s="110" t="s">
        <v>855</v>
      </c>
      <c r="G162" s="114">
        <v>2019.0</v>
      </c>
      <c r="H162" s="114">
        <v>3397.552</v>
      </c>
      <c r="I162" s="114">
        <v>4320.576</v>
      </c>
      <c r="J162" s="114">
        <v>2726.115</v>
      </c>
    </row>
    <row r="163">
      <c r="A163" s="110" t="s">
        <v>853</v>
      </c>
      <c r="B163" s="110" t="s">
        <v>402</v>
      </c>
      <c r="C163" s="110" t="s">
        <v>786</v>
      </c>
      <c r="D163" s="110" t="s">
        <v>787</v>
      </c>
      <c r="E163" s="110" t="s">
        <v>73</v>
      </c>
      <c r="F163" s="110" t="s">
        <v>855</v>
      </c>
      <c r="G163" s="114">
        <v>2019.0</v>
      </c>
      <c r="H163" s="114">
        <v>3783.494</v>
      </c>
      <c r="I163" s="114">
        <v>4325.303</v>
      </c>
      <c r="J163" s="114">
        <v>3310.064</v>
      </c>
    </row>
    <row r="164">
      <c r="A164" s="110" t="s">
        <v>853</v>
      </c>
      <c r="B164" s="110" t="s">
        <v>332</v>
      </c>
      <c r="C164" s="110" t="s">
        <v>786</v>
      </c>
      <c r="D164" s="110" t="s">
        <v>787</v>
      </c>
      <c r="E164" s="110" t="s">
        <v>57</v>
      </c>
      <c r="F164" s="110" t="s">
        <v>855</v>
      </c>
      <c r="G164" s="114">
        <v>2019.0</v>
      </c>
      <c r="H164" s="114">
        <v>1635.063</v>
      </c>
      <c r="I164" s="114">
        <v>1934.029</v>
      </c>
      <c r="J164" s="114">
        <v>1345.756</v>
      </c>
    </row>
    <row r="165">
      <c r="A165" s="110" t="s">
        <v>853</v>
      </c>
      <c r="B165" s="110" t="s">
        <v>817</v>
      </c>
      <c r="C165" s="110" t="s">
        <v>786</v>
      </c>
      <c r="D165" s="110" t="s">
        <v>787</v>
      </c>
      <c r="E165" s="110" t="s">
        <v>57</v>
      </c>
      <c r="F165" s="110" t="s">
        <v>855</v>
      </c>
      <c r="G165" s="114">
        <v>2019.0</v>
      </c>
      <c r="H165" s="114">
        <v>1143.122</v>
      </c>
      <c r="I165" s="114">
        <v>1328.011</v>
      </c>
      <c r="J165" s="114">
        <v>972.8878</v>
      </c>
    </row>
    <row r="166">
      <c r="A166" s="110" t="s">
        <v>853</v>
      </c>
      <c r="B166" s="110" t="s">
        <v>818</v>
      </c>
      <c r="C166" s="110" t="s">
        <v>786</v>
      </c>
      <c r="D166" s="110" t="s">
        <v>787</v>
      </c>
      <c r="E166" s="110" t="s">
        <v>57</v>
      </c>
      <c r="F166" s="110" t="s">
        <v>855</v>
      </c>
      <c r="G166" s="114">
        <v>2019.0</v>
      </c>
      <c r="H166" s="114">
        <v>229.1968</v>
      </c>
      <c r="I166" s="114">
        <v>267.6357</v>
      </c>
      <c r="J166" s="114">
        <v>192.638</v>
      </c>
    </row>
    <row r="167">
      <c r="A167" s="110" t="s">
        <v>853</v>
      </c>
      <c r="B167" s="110" t="s">
        <v>438</v>
      </c>
      <c r="C167" s="110" t="s">
        <v>786</v>
      </c>
      <c r="D167" s="110" t="s">
        <v>787</v>
      </c>
      <c r="E167" s="110" t="s">
        <v>64</v>
      </c>
      <c r="F167" s="110" t="s">
        <v>855</v>
      </c>
      <c r="G167" s="114">
        <v>2019.0</v>
      </c>
      <c r="H167" s="114">
        <v>11631.93</v>
      </c>
      <c r="I167" s="114">
        <v>12660.41</v>
      </c>
      <c r="J167" s="114">
        <v>10659.68</v>
      </c>
    </row>
    <row r="168">
      <c r="A168" s="110" t="s">
        <v>853</v>
      </c>
      <c r="B168" s="110" t="s">
        <v>319</v>
      </c>
      <c r="C168" s="110" t="s">
        <v>786</v>
      </c>
      <c r="D168" s="110" t="s">
        <v>787</v>
      </c>
      <c r="E168" s="110" t="s">
        <v>64</v>
      </c>
      <c r="F168" s="110" t="s">
        <v>855</v>
      </c>
      <c r="G168" s="114">
        <v>2019.0</v>
      </c>
      <c r="H168" s="114">
        <v>15075.18</v>
      </c>
      <c r="I168" s="114">
        <v>16518.6</v>
      </c>
      <c r="J168" s="114">
        <v>13833.56</v>
      </c>
    </row>
    <row r="169">
      <c r="A169" s="110" t="s">
        <v>853</v>
      </c>
      <c r="B169" s="110" t="s">
        <v>374</v>
      </c>
      <c r="C169" s="110" t="s">
        <v>786</v>
      </c>
      <c r="D169" s="110" t="s">
        <v>787</v>
      </c>
      <c r="E169" s="110" t="s">
        <v>854</v>
      </c>
      <c r="F169" s="110" t="s">
        <v>855</v>
      </c>
      <c r="G169" s="114">
        <v>2019.0</v>
      </c>
      <c r="H169" s="114">
        <v>3898.374</v>
      </c>
      <c r="I169" s="114">
        <v>4837.15</v>
      </c>
      <c r="J169" s="114">
        <v>3122.935</v>
      </c>
    </row>
    <row r="170">
      <c r="A170" s="110" t="s">
        <v>853</v>
      </c>
      <c r="B170" s="110" t="s">
        <v>319</v>
      </c>
      <c r="C170" s="110" t="s">
        <v>786</v>
      </c>
      <c r="D170" s="110" t="s">
        <v>787</v>
      </c>
      <c r="E170" s="110" t="s">
        <v>73</v>
      </c>
      <c r="F170" s="110" t="s">
        <v>855</v>
      </c>
      <c r="G170" s="114">
        <v>2019.0</v>
      </c>
      <c r="H170" s="114">
        <v>3751.764</v>
      </c>
      <c r="I170" s="114">
        <v>4299.769</v>
      </c>
      <c r="J170" s="114">
        <v>3318.578</v>
      </c>
    </row>
    <row r="171">
      <c r="A171" s="110" t="s">
        <v>853</v>
      </c>
      <c r="B171" s="110" t="s">
        <v>438</v>
      </c>
      <c r="C171" s="110" t="s">
        <v>786</v>
      </c>
      <c r="D171" s="110" t="s">
        <v>787</v>
      </c>
      <c r="E171" s="110" t="s">
        <v>73</v>
      </c>
      <c r="F171" s="110" t="s">
        <v>855</v>
      </c>
      <c r="G171" s="114">
        <v>2019.0</v>
      </c>
      <c r="H171" s="114">
        <v>3532.759</v>
      </c>
      <c r="I171" s="114">
        <v>4049.278</v>
      </c>
      <c r="J171" s="114">
        <v>3109.254</v>
      </c>
    </row>
    <row r="172">
      <c r="A172" s="110" t="s">
        <v>853</v>
      </c>
      <c r="B172" s="110" t="s">
        <v>332</v>
      </c>
      <c r="C172" s="110" t="s">
        <v>786</v>
      </c>
      <c r="D172" s="110" t="s">
        <v>787</v>
      </c>
      <c r="E172" s="110" t="s">
        <v>73</v>
      </c>
      <c r="F172" s="110" t="s">
        <v>855</v>
      </c>
      <c r="G172" s="114">
        <v>2019.0</v>
      </c>
      <c r="H172" s="114">
        <v>3588.896</v>
      </c>
      <c r="I172" s="114">
        <v>4120.677</v>
      </c>
      <c r="J172" s="114">
        <v>3133.253</v>
      </c>
    </row>
    <row r="173">
      <c r="A173" s="110" t="s">
        <v>853</v>
      </c>
      <c r="B173" s="110" t="s">
        <v>471</v>
      </c>
      <c r="C173" s="110" t="s">
        <v>786</v>
      </c>
      <c r="D173" s="110" t="s">
        <v>787</v>
      </c>
      <c r="E173" s="110" t="s">
        <v>854</v>
      </c>
      <c r="F173" s="110" t="s">
        <v>855</v>
      </c>
      <c r="G173" s="114">
        <v>2019.0</v>
      </c>
      <c r="H173" s="114">
        <v>1991.245</v>
      </c>
      <c r="I173" s="114">
        <v>2530.353</v>
      </c>
      <c r="J173" s="114">
        <v>1541.836</v>
      </c>
    </row>
    <row r="174">
      <c r="A174" s="110" t="s">
        <v>853</v>
      </c>
      <c r="B174" s="110" t="s">
        <v>817</v>
      </c>
      <c r="C174" s="110" t="s">
        <v>786</v>
      </c>
      <c r="D174" s="110" t="s">
        <v>787</v>
      </c>
      <c r="E174" s="110" t="s">
        <v>64</v>
      </c>
      <c r="F174" s="110" t="s">
        <v>855</v>
      </c>
      <c r="G174" s="114">
        <v>2019.0</v>
      </c>
      <c r="H174" s="114">
        <v>13163.37</v>
      </c>
      <c r="I174" s="114">
        <v>14419.81</v>
      </c>
      <c r="J174" s="114">
        <v>12044.43</v>
      </c>
    </row>
    <row r="175">
      <c r="A175" s="110" t="s">
        <v>853</v>
      </c>
      <c r="B175" s="110" t="s">
        <v>422</v>
      </c>
      <c r="C175" s="110" t="s">
        <v>786</v>
      </c>
      <c r="D175" s="110" t="s">
        <v>787</v>
      </c>
      <c r="E175" s="110" t="s">
        <v>854</v>
      </c>
      <c r="F175" s="110" t="s">
        <v>855</v>
      </c>
      <c r="G175" s="114">
        <v>2019.0</v>
      </c>
      <c r="H175" s="114">
        <v>4023.541</v>
      </c>
      <c r="I175" s="114">
        <v>5054.448</v>
      </c>
      <c r="J175" s="114">
        <v>3233.966</v>
      </c>
    </row>
    <row r="176">
      <c r="A176" s="110" t="s">
        <v>853</v>
      </c>
      <c r="B176" s="110" t="s">
        <v>422</v>
      </c>
      <c r="C176" s="110" t="s">
        <v>786</v>
      </c>
      <c r="D176" s="110" t="s">
        <v>787</v>
      </c>
      <c r="E176" s="110" t="s">
        <v>57</v>
      </c>
      <c r="F176" s="110" t="s">
        <v>855</v>
      </c>
      <c r="G176" s="114">
        <v>2019.0</v>
      </c>
      <c r="H176" s="114">
        <v>868.9054</v>
      </c>
      <c r="I176" s="114">
        <v>1025.718</v>
      </c>
      <c r="J176" s="114">
        <v>721.594</v>
      </c>
    </row>
    <row r="177">
      <c r="A177" s="110" t="s">
        <v>853</v>
      </c>
      <c r="B177" s="110" t="s">
        <v>360</v>
      </c>
      <c r="C177" s="110" t="s">
        <v>786</v>
      </c>
      <c r="D177" s="110" t="s">
        <v>787</v>
      </c>
      <c r="E177" s="110" t="s">
        <v>73</v>
      </c>
      <c r="F177" s="110" t="s">
        <v>855</v>
      </c>
      <c r="G177" s="114">
        <v>2019.0</v>
      </c>
      <c r="H177" s="114">
        <v>4730.677</v>
      </c>
      <c r="I177" s="114">
        <v>5322.604</v>
      </c>
      <c r="J177" s="114">
        <v>4220.254</v>
      </c>
    </row>
    <row r="178">
      <c r="A178" s="110" t="s">
        <v>853</v>
      </c>
      <c r="B178" s="110" t="s">
        <v>438</v>
      </c>
      <c r="C178" s="110" t="s">
        <v>786</v>
      </c>
      <c r="D178" s="110" t="s">
        <v>787</v>
      </c>
      <c r="E178" s="110" t="s">
        <v>57</v>
      </c>
      <c r="F178" s="110" t="s">
        <v>855</v>
      </c>
      <c r="G178" s="114">
        <v>2019.0</v>
      </c>
      <c r="H178" s="114">
        <v>1246.399</v>
      </c>
      <c r="I178" s="114">
        <v>1486.303</v>
      </c>
      <c r="J178" s="114">
        <v>1019.949</v>
      </c>
    </row>
    <row r="179">
      <c r="A179" s="110" t="s">
        <v>853</v>
      </c>
      <c r="B179" s="110" t="s">
        <v>332</v>
      </c>
      <c r="C179" s="110" t="s">
        <v>786</v>
      </c>
      <c r="D179" s="110" t="s">
        <v>787</v>
      </c>
      <c r="E179" s="110" t="s">
        <v>64</v>
      </c>
      <c r="F179" s="110" t="s">
        <v>855</v>
      </c>
      <c r="G179" s="114">
        <v>2019.0</v>
      </c>
      <c r="H179" s="114">
        <v>11630.52</v>
      </c>
      <c r="I179" s="114">
        <v>12679.48</v>
      </c>
      <c r="J179" s="114">
        <v>10621.33</v>
      </c>
    </row>
    <row r="180">
      <c r="A180" s="110" t="s">
        <v>853</v>
      </c>
      <c r="B180" s="110" t="s">
        <v>422</v>
      </c>
      <c r="C180" s="110" t="s">
        <v>786</v>
      </c>
      <c r="D180" s="110" t="s">
        <v>787</v>
      </c>
      <c r="E180" s="110" t="s">
        <v>73</v>
      </c>
      <c r="F180" s="110" t="s">
        <v>855</v>
      </c>
      <c r="G180" s="114">
        <v>2019.0</v>
      </c>
      <c r="H180" s="114">
        <v>3152.284</v>
      </c>
      <c r="I180" s="114">
        <v>3654.52</v>
      </c>
      <c r="J180" s="114">
        <v>2750.724</v>
      </c>
    </row>
    <row r="181">
      <c r="A181" s="110" t="s">
        <v>853</v>
      </c>
      <c r="B181" s="110" t="s">
        <v>323</v>
      </c>
      <c r="C181" s="110" t="s">
        <v>786</v>
      </c>
      <c r="D181" s="110" t="s">
        <v>787</v>
      </c>
      <c r="E181" s="110" t="s">
        <v>73</v>
      </c>
      <c r="F181" s="110" t="s">
        <v>855</v>
      </c>
      <c r="G181" s="114">
        <v>2019.0</v>
      </c>
      <c r="H181" s="114">
        <v>4804.327</v>
      </c>
      <c r="I181" s="114">
        <v>5456.806</v>
      </c>
      <c r="J181" s="114">
        <v>4206.63</v>
      </c>
    </row>
    <row r="182">
      <c r="A182" s="110" t="s">
        <v>853</v>
      </c>
      <c r="B182" s="110" t="s">
        <v>367</v>
      </c>
      <c r="C182" s="110" t="s">
        <v>786</v>
      </c>
      <c r="D182" s="110" t="s">
        <v>787</v>
      </c>
      <c r="E182" s="110" t="s">
        <v>57</v>
      </c>
      <c r="F182" s="110" t="s">
        <v>855</v>
      </c>
      <c r="G182" s="114">
        <v>2019.0</v>
      </c>
      <c r="H182" s="114">
        <v>1874.589</v>
      </c>
      <c r="I182" s="114">
        <v>2200.957</v>
      </c>
      <c r="J182" s="114">
        <v>1569.23</v>
      </c>
    </row>
    <row r="183">
      <c r="A183" s="110" t="s">
        <v>853</v>
      </c>
      <c r="B183" s="110" t="s">
        <v>323</v>
      </c>
      <c r="C183" s="110" t="s">
        <v>786</v>
      </c>
      <c r="D183" s="110" t="s">
        <v>787</v>
      </c>
      <c r="E183" s="110" t="s">
        <v>64</v>
      </c>
      <c r="F183" s="110" t="s">
        <v>855</v>
      </c>
      <c r="G183" s="114">
        <v>2019.0</v>
      </c>
      <c r="H183" s="114">
        <v>12770.36</v>
      </c>
      <c r="I183" s="114">
        <v>13866.51</v>
      </c>
      <c r="J183" s="114">
        <v>11783.93</v>
      </c>
    </row>
    <row r="184">
      <c r="A184" s="110" t="s">
        <v>853</v>
      </c>
      <c r="B184" s="110" t="s">
        <v>438</v>
      </c>
      <c r="C184" s="110" t="s">
        <v>786</v>
      </c>
      <c r="D184" s="110" t="s">
        <v>787</v>
      </c>
      <c r="E184" s="110" t="s">
        <v>854</v>
      </c>
      <c r="F184" s="110" t="s">
        <v>855</v>
      </c>
      <c r="G184" s="114">
        <v>2019.0</v>
      </c>
      <c r="H184" s="114">
        <v>3742.157</v>
      </c>
      <c r="I184" s="114">
        <v>4664.016</v>
      </c>
      <c r="J184" s="114">
        <v>3036.016</v>
      </c>
    </row>
    <row r="185">
      <c r="A185" s="110" t="s">
        <v>853</v>
      </c>
      <c r="B185" s="110" t="s">
        <v>360</v>
      </c>
      <c r="C185" s="110" t="s">
        <v>786</v>
      </c>
      <c r="D185" s="110" t="s">
        <v>787</v>
      </c>
      <c r="E185" s="110" t="s">
        <v>854</v>
      </c>
      <c r="F185" s="110" t="s">
        <v>855</v>
      </c>
      <c r="G185" s="114">
        <v>2019.0</v>
      </c>
      <c r="H185" s="114">
        <v>4143.321</v>
      </c>
      <c r="I185" s="114">
        <v>5133.917</v>
      </c>
      <c r="J185" s="114">
        <v>3373.733</v>
      </c>
    </row>
    <row r="186">
      <c r="A186" s="110" t="s">
        <v>853</v>
      </c>
      <c r="B186" s="110" t="s">
        <v>351</v>
      </c>
      <c r="C186" s="110" t="s">
        <v>786</v>
      </c>
      <c r="D186" s="110" t="s">
        <v>787</v>
      </c>
      <c r="E186" s="110" t="s">
        <v>73</v>
      </c>
      <c r="F186" s="110" t="s">
        <v>855</v>
      </c>
      <c r="G186" s="114">
        <v>2019.0</v>
      </c>
      <c r="H186" s="114">
        <v>4146.113</v>
      </c>
      <c r="I186" s="114">
        <v>4709.853</v>
      </c>
      <c r="J186" s="114">
        <v>3661.46</v>
      </c>
    </row>
    <row r="187">
      <c r="A187" s="110" t="s">
        <v>853</v>
      </c>
      <c r="B187" s="110" t="s">
        <v>422</v>
      </c>
      <c r="C187" s="110" t="s">
        <v>786</v>
      </c>
      <c r="D187" s="110" t="s">
        <v>787</v>
      </c>
      <c r="E187" s="110" t="s">
        <v>64</v>
      </c>
      <c r="F187" s="110" t="s">
        <v>855</v>
      </c>
      <c r="G187" s="114">
        <v>2019.0</v>
      </c>
      <c r="H187" s="114">
        <v>11555.34</v>
      </c>
      <c r="I187" s="114">
        <v>12665.87</v>
      </c>
      <c r="J187" s="114">
        <v>10565.7</v>
      </c>
    </row>
    <row r="188">
      <c r="A188" s="110" t="s">
        <v>853</v>
      </c>
      <c r="B188" s="110" t="s">
        <v>351</v>
      </c>
      <c r="C188" s="110" t="s">
        <v>786</v>
      </c>
      <c r="D188" s="110" t="s">
        <v>787</v>
      </c>
      <c r="E188" s="110" t="s">
        <v>57</v>
      </c>
      <c r="F188" s="110" t="s">
        <v>855</v>
      </c>
      <c r="G188" s="114">
        <v>2019.0</v>
      </c>
      <c r="H188" s="114">
        <v>1331.041</v>
      </c>
      <c r="I188" s="114">
        <v>1537.862</v>
      </c>
      <c r="J188" s="114">
        <v>1129.904</v>
      </c>
    </row>
    <row r="189">
      <c r="A189" s="110" t="s">
        <v>853</v>
      </c>
      <c r="B189" s="110" t="s">
        <v>817</v>
      </c>
      <c r="C189" s="110" t="s">
        <v>786</v>
      </c>
      <c r="D189" s="110" t="s">
        <v>787</v>
      </c>
      <c r="E189" s="110" t="s">
        <v>854</v>
      </c>
      <c r="F189" s="110" t="s">
        <v>855</v>
      </c>
      <c r="G189" s="114">
        <v>2019.0</v>
      </c>
      <c r="H189" s="114">
        <v>4550.18</v>
      </c>
      <c r="I189" s="114">
        <v>5740.232</v>
      </c>
      <c r="J189" s="114">
        <v>3676.726</v>
      </c>
    </row>
    <row r="190">
      <c r="A190" s="110" t="s">
        <v>853</v>
      </c>
      <c r="B190" s="110" t="s">
        <v>818</v>
      </c>
      <c r="C190" s="110" t="s">
        <v>786</v>
      </c>
      <c r="D190" s="110" t="s">
        <v>787</v>
      </c>
      <c r="E190" s="110" t="s">
        <v>854</v>
      </c>
      <c r="F190" s="110" t="s">
        <v>855</v>
      </c>
      <c r="G190" s="114">
        <v>2019.0</v>
      </c>
      <c r="H190" s="114">
        <v>3035.589</v>
      </c>
      <c r="I190" s="114">
        <v>3842.153</v>
      </c>
      <c r="J190" s="114">
        <v>2381.286</v>
      </c>
    </row>
    <row r="191">
      <c r="A191" s="110" t="s">
        <v>853</v>
      </c>
      <c r="B191" s="110" t="s">
        <v>319</v>
      </c>
      <c r="C191" s="110" t="s">
        <v>786</v>
      </c>
      <c r="D191" s="110" t="s">
        <v>787</v>
      </c>
      <c r="E191" s="110" t="s">
        <v>854</v>
      </c>
      <c r="F191" s="110" t="s">
        <v>855</v>
      </c>
      <c r="G191" s="114">
        <v>2019.0</v>
      </c>
      <c r="H191" s="114">
        <v>6277.715</v>
      </c>
      <c r="I191" s="114">
        <v>7712.794</v>
      </c>
      <c r="J191" s="114">
        <v>5097.658</v>
      </c>
    </row>
    <row r="192">
      <c r="A192" s="110" t="s">
        <v>853</v>
      </c>
      <c r="B192" s="110" t="s">
        <v>813</v>
      </c>
      <c r="C192" s="110" t="s">
        <v>786</v>
      </c>
      <c r="D192" s="110" t="s">
        <v>787</v>
      </c>
      <c r="E192" s="110" t="s">
        <v>57</v>
      </c>
      <c r="F192" s="110" t="s">
        <v>855</v>
      </c>
      <c r="G192" s="114">
        <v>2019.0</v>
      </c>
      <c r="H192" s="114">
        <v>1184.522</v>
      </c>
      <c r="I192" s="114">
        <v>1363.483</v>
      </c>
      <c r="J192" s="114">
        <v>1006.943</v>
      </c>
    </row>
    <row r="193">
      <c r="A193" s="110" t="s">
        <v>853</v>
      </c>
      <c r="B193" s="110" t="s">
        <v>813</v>
      </c>
      <c r="C193" s="110" t="s">
        <v>786</v>
      </c>
      <c r="D193" s="110" t="s">
        <v>787</v>
      </c>
      <c r="E193" s="110" t="s">
        <v>73</v>
      </c>
      <c r="F193" s="110" t="s">
        <v>855</v>
      </c>
      <c r="G193" s="114">
        <v>2019.0</v>
      </c>
      <c r="H193" s="114">
        <v>4434.062</v>
      </c>
      <c r="I193" s="114">
        <v>5103.75</v>
      </c>
      <c r="J193" s="114">
        <v>3844.388</v>
      </c>
    </row>
    <row r="194">
      <c r="A194" s="110" t="s">
        <v>853</v>
      </c>
      <c r="B194" s="110" t="s">
        <v>323</v>
      </c>
      <c r="C194" s="110" t="s">
        <v>786</v>
      </c>
      <c r="D194" s="110" t="s">
        <v>787</v>
      </c>
      <c r="E194" s="110" t="s">
        <v>854</v>
      </c>
      <c r="F194" s="110" t="s">
        <v>855</v>
      </c>
      <c r="G194" s="114">
        <v>2019.0</v>
      </c>
      <c r="H194" s="114">
        <v>3808.629</v>
      </c>
      <c r="I194" s="114">
        <v>4813.596</v>
      </c>
      <c r="J194" s="114">
        <v>3065.513</v>
      </c>
    </row>
    <row r="195">
      <c r="A195" s="110" t="s">
        <v>853</v>
      </c>
      <c r="B195" s="110" t="s">
        <v>398</v>
      </c>
      <c r="C195" s="110" t="s">
        <v>786</v>
      </c>
      <c r="D195" s="110" t="s">
        <v>787</v>
      </c>
      <c r="E195" s="110" t="s">
        <v>57</v>
      </c>
      <c r="F195" s="110" t="s">
        <v>855</v>
      </c>
      <c r="G195" s="114">
        <v>2019.0</v>
      </c>
      <c r="H195" s="114">
        <v>1804.822</v>
      </c>
      <c r="I195" s="114">
        <v>2122.561</v>
      </c>
      <c r="J195" s="114">
        <v>1500.279</v>
      </c>
    </row>
    <row r="196">
      <c r="A196" s="110" t="s">
        <v>853</v>
      </c>
      <c r="B196" s="110" t="s">
        <v>351</v>
      </c>
      <c r="C196" s="110" t="s">
        <v>786</v>
      </c>
      <c r="D196" s="110" t="s">
        <v>787</v>
      </c>
      <c r="E196" s="110" t="s">
        <v>64</v>
      </c>
      <c r="F196" s="110" t="s">
        <v>855</v>
      </c>
      <c r="G196" s="114">
        <v>2019.0</v>
      </c>
      <c r="H196" s="114">
        <v>13589.98</v>
      </c>
      <c r="I196" s="114">
        <v>14847.3</v>
      </c>
      <c r="J196" s="114">
        <v>12541.27</v>
      </c>
    </row>
    <row r="197">
      <c r="A197" s="110" t="s">
        <v>853</v>
      </c>
      <c r="B197" s="110" t="s">
        <v>398</v>
      </c>
      <c r="C197" s="110" t="s">
        <v>786</v>
      </c>
      <c r="D197" s="110" t="s">
        <v>787</v>
      </c>
      <c r="E197" s="110" t="s">
        <v>64</v>
      </c>
      <c r="F197" s="110" t="s">
        <v>855</v>
      </c>
      <c r="G197" s="114">
        <v>2019.0</v>
      </c>
      <c r="H197" s="114">
        <v>13804.83</v>
      </c>
      <c r="I197" s="114">
        <v>15022.72</v>
      </c>
      <c r="J197" s="114">
        <v>12681.19</v>
      </c>
    </row>
    <row r="198">
      <c r="A198" s="110" t="s">
        <v>853</v>
      </c>
      <c r="B198" s="110" t="s">
        <v>398</v>
      </c>
      <c r="C198" s="110" t="s">
        <v>786</v>
      </c>
      <c r="D198" s="110" t="s">
        <v>787</v>
      </c>
      <c r="E198" s="110" t="s">
        <v>73</v>
      </c>
      <c r="F198" s="110" t="s">
        <v>855</v>
      </c>
      <c r="G198" s="114">
        <v>2019.0</v>
      </c>
      <c r="H198" s="114">
        <v>5201.262</v>
      </c>
      <c r="I198" s="114">
        <v>5872.846</v>
      </c>
      <c r="J198" s="114">
        <v>4553.99</v>
      </c>
    </row>
    <row r="199">
      <c r="A199" s="110" t="s">
        <v>853</v>
      </c>
      <c r="B199" s="110" t="s">
        <v>367</v>
      </c>
      <c r="C199" s="110" t="s">
        <v>786</v>
      </c>
      <c r="D199" s="110" t="s">
        <v>787</v>
      </c>
      <c r="E199" s="110" t="s">
        <v>73</v>
      </c>
      <c r="F199" s="110" t="s">
        <v>855</v>
      </c>
      <c r="G199" s="114">
        <v>2019.0</v>
      </c>
      <c r="H199" s="114">
        <v>6222.768</v>
      </c>
      <c r="I199" s="114">
        <v>7066.545</v>
      </c>
      <c r="J199" s="114">
        <v>5429.075</v>
      </c>
    </row>
    <row r="200">
      <c r="A200" s="110" t="s">
        <v>853</v>
      </c>
      <c r="B200" s="110" t="s">
        <v>329</v>
      </c>
      <c r="C200" s="110" t="s">
        <v>786</v>
      </c>
      <c r="D200" s="110" t="s">
        <v>787</v>
      </c>
      <c r="E200" s="110" t="s">
        <v>57</v>
      </c>
      <c r="F200" s="110" t="s">
        <v>855</v>
      </c>
      <c r="G200" s="114">
        <v>2019.0</v>
      </c>
      <c r="H200" s="114">
        <v>1240.832</v>
      </c>
      <c r="I200" s="114">
        <v>1466.611</v>
      </c>
      <c r="J200" s="114">
        <v>1028.881</v>
      </c>
    </row>
    <row r="201">
      <c r="A201" s="110" t="s">
        <v>853</v>
      </c>
      <c r="B201" s="110" t="s">
        <v>464</v>
      </c>
      <c r="C201" s="110" t="s">
        <v>786</v>
      </c>
      <c r="D201" s="110" t="s">
        <v>787</v>
      </c>
      <c r="E201" s="110" t="s">
        <v>64</v>
      </c>
      <c r="F201" s="110" t="s">
        <v>855</v>
      </c>
      <c r="G201" s="114">
        <v>2019.0</v>
      </c>
      <c r="H201" s="114">
        <v>9720.435</v>
      </c>
      <c r="I201" s="114">
        <v>10623.98</v>
      </c>
      <c r="J201" s="114">
        <v>8967.441</v>
      </c>
    </row>
    <row r="202">
      <c r="A202" s="110" t="s">
        <v>853</v>
      </c>
      <c r="B202" s="110" t="s">
        <v>813</v>
      </c>
      <c r="C202" s="110" t="s">
        <v>786</v>
      </c>
      <c r="D202" s="110" t="s">
        <v>787</v>
      </c>
      <c r="E202" s="110" t="s">
        <v>64</v>
      </c>
      <c r="F202" s="110" t="s">
        <v>855</v>
      </c>
      <c r="G202" s="114">
        <v>2019.0</v>
      </c>
      <c r="H202" s="114">
        <v>15261.24</v>
      </c>
      <c r="I202" s="114">
        <v>16699.24</v>
      </c>
      <c r="J202" s="114">
        <v>14029.58</v>
      </c>
    </row>
    <row r="203">
      <c r="A203" s="110" t="s">
        <v>853</v>
      </c>
      <c r="B203" s="110" t="s">
        <v>332</v>
      </c>
      <c r="C203" s="110" t="s">
        <v>786</v>
      </c>
      <c r="D203" s="110" t="s">
        <v>787</v>
      </c>
      <c r="E203" s="110" t="s">
        <v>854</v>
      </c>
      <c r="F203" s="110" t="s">
        <v>855</v>
      </c>
      <c r="G203" s="114">
        <v>2019.0</v>
      </c>
      <c r="H203" s="114">
        <v>3898.441</v>
      </c>
      <c r="I203" s="114">
        <v>4882.666</v>
      </c>
      <c r="J203" s="114">
        <v>3117.745</v>
      </c>
    </row>
    <row r="204">
      <c r="A204" s="110" t="s">
        <v>853</v>
      </c>
      <c r="B204" s="110" t="s">
        <v>374</v>
      </c>
      <c r="C204" s="110" t="s">
        <v>786</v>
      </c>
      <c r="D204" s="110" t="s">
        <v>787</v>
      </c>
      <c r="E204" s="110" t="s">
        <v>73</v>
      </c>
      <c r="F204" s="110" t="s">
        <v>855</v>
      </c>
      <c r="G204" s="114">
        <v>2019.0</v>
      </c>
      <c r="H204" s="114">
        <v>3724.929</v>
      </c>
      <c r="I204" s="114">
        <v>4261.082</v>
      </c>
      <c r="J204" s="114">
        <v>3264.435</v>
      </c>
    </row>
    <row r="205">
      <c r="A205" s="110" t="s">
        <v>853</v>
      </c>
      <c r="B205" s="110" t="s">
        <v>329</v>
      </c>
      <c r="C205" s="110" t="s">
        <v>786</v>
      </c>
      <c r="D205" s="110" t="s">
        <v>787</v>
      </c>
      <c r="E205" s="110" t="s">
        <v>73</v>
      </c>
      <c r="F205" s="110" t="s">
        <v>855</v>
      </c>
      <c r="G205" s="114">
        <v>2019.0</v>
      </c>
      <c r="H205" s="114">
        <v>3529.135</v>
      </c>
      <c r="I205" s="114">
        <v>4094.132</v>
      </c>
      <c r="J205" s="114">
        <v>3059.706</v>
      </c>
    </row>
    <row r="206">
      <c r="A206" s="110" t="s">
        <v>853</v>
      </c>
      <c r="B206" s="110" t="s">
        <v>382</v>
      </c>
      <c r="C206" s="110" t="s">
        <v>786</v>
      </c>
      <c r="D206" s="110" t="s">
        <v>787</v>
      </c>
      <c r="E206" s="110" t="s">
        <v>57</v>
      </c>
      <c r="F206" s="110" t="s">
        <v>855</v>
      </c>
      <c r="G206" s="114">
        <v>2019.0</v>
      </c>
      <c r="H206" s="114">
        <v>2269.829</v>
      </c>
      <c r="I206" s="114">
        <v>2659.47</v>
      </c>
      <c r="J206" s="114">
        <v>1903.751</v>
      </c>
    </row>
    <row r="207">
      <c r="A207" s="110" t="s">
        <v>853</v>
      </c>
      <c r="B207" s="110" t="s">
        <v>442</v>
      </c>
      <c r="C207" s="110" t="s">
        <v>786</v>
      </c>
      <c r="D207" s="110" t="s">
        <v>787</v>
      </c>
      <c r="E207" s="110" t="s">
        <v>64</v>
      </c>
      <c r="F207" s="110" t="s">
        <v>855</v>
      </c>
      <c r="G207" s="114">
        <v>2019.0</v>
      </c>
      <c r="H207" s="114">
        <v>12032.1</v>
      </c>
      <c r="I207" s="114">
        <v>13064.63</v>
      </c>
      <c r="J207" s="114">
        <v>11089.6</v>
      </c>
    </row>
    <row r="208">
      <c r="A208" s="110" t="s">
        <v>853</v>
      </c>
      <c r="B208" s="110" t="s">
        <v>350</v>
      </c>
      <c r="C208" s="110" t="s">
        <v>786</v>
      </c>
      <c r="D208" s="110" t="s">
        <v>787</v>
      </c>
      <c r="E208" s="110" t="s">
        <v>64</v>
      </c>
      <c r="F208" s="110" t="s">
        <v>855</v>
      </c>
      <c r="G208" s="114">
        <v>2019.0</v>
      </c>
      <c r="H208" s="114">
        <v>11376.99</v>
      </c>
      <c r="I208" s="114">
        <v>12364.02</v>
      </c>
      <c r="J208" s="114">
        <v>10464.07</v>
      </c>
    </row>
    <row r="209">
      <c r="A209" s="110" t="s">
        <v>853</v>
      </c>
      <c r="B209" s="110" t="s">
        <v>813</v>
      </c>
      <c r="C209" s="110" t="s">
        <v>786</v>
      </c>
      <c r="D209" s="110" t="s">
        <v>787</v>
      </c>
      <c r="E209" s="110" t="s">
        <v>854</v>
      </c>
      <c r="F209" s="110" t="s">
        <v>855</v>
      </c>
      <c r="G209" s="114">
        <v>2019.0</v>
      </c>
      <c r="H209" s="114">
        <v>5860.766</v>
      </c>
      <c r="I209" s="114">
        <v>7292.053</v>
      </c>
      <c r="J209" s="114">
        <v>4715.834</v>
      </c>
    </row>
    <row r="210">
      <c r="A210" s="110" t="s">
        <v>853</v>
      </c>
      <c r="B210" s="110" t="s">
        <v>440</v>
      </c>
      <c r="C210" s="110" t="s">
        <v>786</v>
      </c>
      <c r="D210" s="110" t="s">
        <v>787</v>
      </c>
      <c r="E210" s="110" t="s">
        <v>64</v>
      </c>
      <c r="F210" s="110" t="s">
        <v>855</v>
      </c>
      <c r="G210" s="114">
        <v>2019.0</v>
      </c>
      <c r="H210" s="114">
        <v>10404.88</v>
      </c>
      <c r="I210" s="114">
        <v>11409.94</v>
      </c>
      <c r="J210" s="114">
        <v>9540.492</v>
      </c>
    </row>
    <row r="211">
      <c r="A211" s="110" t="s">
        <v>853</v>
      </c>
      <c r="B211" s="110" t="s">
        <v>349</v>
      </c>
      <c r="C211" s="110" t="s">
        <v>786</v>
      </c>
      <c r="D211" s="110" t="s">
        <v>787</v>
      </c>
      <c r="E211" s="110" t="s">
        <v>57</v>
      </c>
      <c r="F211" s="110" t="s">
        <v>855</v>
      </c>
      <c r="G211" s="114">
        <v>2019.0</v>
      </c>
      <c r="H211" s="114">
        <v>869.3047</v>
      </c>
      <c r="I211" s="114">
        <v>1018.199</v>
      </c>
      <c r="J211" s="114">
        <v>726.3688</v>
      </c>
    </row>
    <row r="212">
      <c r="A212" s="110" t="s">
        <v>853</v>
      </c>
      <c r="B212" s="110" t="s">
        <v>433</v>
      </c>
      <c r="C212" s="110" t="s">
        <v>786</v>
      </c>
      <c r="D212" s="110" t="s">
        <v>787</v>
      </c>
      <c r="E212" s="110" t="s">
        <v>57</v>
      </c>
      <c r="F212" s="110" t="s">
        <v>855</v>
      </c>
      <c r="G212" s="114">
        <v>2019.0</v>
      </c>
      <c r="H212" s="114">
        <v>1595.108</v>
      </c>
      <c r="I212" s="114">
        <v>1872.363</v>
      </c>
      <c r="J212" s="114">
        <v>1320.576</v>
      </c>
    </row>
    <row r="213">
      <c r="A213" s="110" t="s">
        <v>853</v>
      </c>
      <c r="B213" s="110" t="s">
        <v>440</v>
      </c>
      <c r="C213" s="110" t="s">
        <v>786</v>
      </c>
      <c r="D213" s="110" t="s">
        <v>787</v>
      </c>
      <c r="E213" s="110" t="s">
        <v>57</v>
      </c>
      <c r="F213" s="110" t="s">
        <v>855</v>
      </c>
      <c r="G213" s="114">
        <v>2019.0</v>
      </c>
      <c r="H213" s="114">
        <v>794.4561</v>
      </c>
      <c r="I213" s="114">
        <v>904.9752</v>
      </c>
      <c r="J213" s="114">
        <v>690.7232</v>
      </c>
    </row>
    <row r="214">
      <c r="A214" s="110" t="s">
        <v>853</v>
      </c>
      <c r="B214" s="110" t="s">
        <v>374</v>
      </c>
      <c r="C214" s="110" t="s">
        <v>786</v>
      </c>
      <c r="D214" s="110" t="s">
        <v>787</v>
      </c>
      <c r="E214" s="110" t="s">
        <v>64</v>
      </c>
      <c r="F214" s="110" t="s">
        <v>855</v>
      </c>
      <c r="G214" s="114">
        <v>2019.0</v>
      </c>
      <c r="H214" s="114">
        <v>11766.38</v>
      </c>
      <c r="I214" s="114">
        <v>12861.49</v>
      </c>
      <c r="J214" s="114">
        <v>10812.09</v>
      </c>
    </row>
    <row r="215">
      <c r="A215" s="110" t="s">
        <v>853</v>
      </c>
      <c r="B215" s="110" t="s">
        <v>433</v>
      </c>
      <c r="C215" s="110" t="s">
        <v>786</v>
      </c>
      <c r="D215" s="110" t="s">
        <v>787</v>
      </c>
      <c r="E215" s="110" t="s">
        <v>64</v>
      </c>
      <c r="F215" s="110" t="s">
        <v>855</v>
      </c>
      <c r="G215" s="114">
        <v>2019.0</v>
      </c>
      <c r="H215" s="114">
        <v>11422.92</v>
      </c>
      <c r="I215" s="114">
        <v>12447.15</v>
      </c>
      <c r="J215" s="114">
        <v>10522.19</v>
      </c>
    </row>
    <row r="216">
      <c r="A216" s="110" t="s">
        <v>853</v>
      </c>
      <c r="B216" s="110" t="s">
        <v>398</v>
      </c>
      <c r="C216" s="110" t="s">
        <v>786</v>
      </c>
      <c r="D216" s="110" t="s">
        <v>787</v>
      </c>
      <c r="E216" s="110" t="s">
        <v>854</v>
      </c>
      <c r="F216" s="110" t="s">
        <v>855</v>
      </c>
      <c r="G216" s="114">
        <v>2019.0</v>
      </c>
      <c r="H216" s="114">
        <v>4775.859</v>
      </c>
      <c r="I216" s="114">
        <v>6040.215</v>
      </c>
      <c r="J216" s="114">
        <v>3827.622</v>
      </c>
    </row>
    <row r="217">
      <c r="A217" s="110" t="s">
        <v>853</v>
      </c>
      <c r="B217" s="110" t="s">
        <v>464</v>
      </c>
      <c r="C217" s="110" t="s">
        <v>786</v>
      </c>
      <c r="D217" s="110" t="s">
        <v>787</v>
      </c>
      <c r="E217" s="110" t="s">
        <v>854</v>
      </c>
      <c r="F217" s="110" t="s">
        <v>855</v>
      </c>
      <c r="G217" s="114">
        <v>2019.0</v>
      </c>
      <c r="H217" s="114">
        <v>2302.951</v>
      </c>
      <c r="I217" s="114">
        <v>2893.559</v>
      </c>
      <c r="J217" s="114">
        <v>1814.301</v>
      </c>
    </row>
    <row r="218">
      <c r="A218" s="110" t="s">
        <v>853</v>
      </c>
      <c r="B218" s="110" t="s">
        <v>393</v>
      </c>
      <c r="C218" s="110" t="s">
        <v>786</v>
      </c>
      <c r="D218" s="110" t="s">
        <v>787</v>
      </c>
      <c r="E218" s="110" t="s">
        <v>57</v>
      </c>
      <c r="F218" s="110" t="s">
        <v>855</v>
      </c>
      <c r="G218" s="114">
        <v>2019.0</v>
      </c>
      <c r="H218" s="114">
        <v>1805.523</v>
      </c>
      <c r="I218" s="114">
        <v>2148.002</v>
      </c>
      <c r="J218" s="114">
        <v>1499.869</v>
      </c>
    </row>
    <row r="219">
      <c r="A219" s="110" t="s">
        <v>853</v>
      </c>
      <c r="B219" s="110" t="s">
        <v>442</v>
      </c>
      <c r="C219" s="110" t="s">
        <v>786</v>
      </c>
      <c r="D219" s="110" t="s">
        <v>787</v>
      </c>
      <c r="E219" s="110" t="s">
        <v>57</v>
      </c>
      <c r="F219" s="110" t="s">
        <v>855</v>
      </c>
      <c r="G219" s="114">
        <v>2019.0</v>
      </c>
      <c r="H219" s="114">
        <v>1963.411</v>
      </c>
      <c r="I219" s="114">
        <v>2284.773</v>
      </c>
      <c r="J219" s="114">
        <v>1644.03</v>
      </c>
    </row>
    <row r="220">
      <c r="A220" s="110" t="s">
        <v>853</v>
      </c>
      <c r="B220" s="110" t="s">
        <v>365</v>
      </c>
      <c r="C220" s="110" t="s">
        <v>786</v>
      </c>
      <c r="D220" s="110" t="s">
        <v>787</v>
      </c>
      <c r="E220" s="110" t="s">
        <v>854</v>
      </c>
      <c r="F220" s="110" t="s">
        <v>855</v>
      </c>
      <c r="G220" s="114">
        <v>2019.0</v>
      </c>
      <c r="H220" s="114">
        <v>6739.136</v>
      </c>
      <c r="I220" s="114">
        <v>8238.704</v>
      </c>
      <c r="J220" s="114">
        <v>5456.143</v>
      </c>
    </row>
    <row r="221">
      <c r="A221" s="110" t="s">
        <v>853</v>
      </c>
      <c r="B221" s="110" t="s">
        <v>433</v>
      </c>
      <c r="C221" s="110" t="s">
        <v>786</v>
      </c>
      <c r="D221" s="110" t="s">
        <v>787</v>
      </c>
      <c r="E221" s="110" t="s">
        <v>73</v>
      </c>
      <c r="F221" s="110" t="s">
        <v>855</v>
      </c>
      <c r="G221" s="114">
        <v>2019.0</v>
      </c>
      <c r="H221" s="114">
        <v>3368.023</v>
      </c>
      <c r="I221" s="114">
        <v>3869.105</v>
      </c>
      <c r="J221" s="114">
        <v>2935.248</v>
      </c>
    </row>
    <row r="222">
      <c r="A222" s="110" t="s">
        <v>853</v>
      </c>
      <c r="B222" s="110" t="s">
        <v>351</v>
      </c>
      <c r="C222" s="110" t="s">
        <v>786</v>
      </c>
      <c r="D222" s="110" t="s">
        <v>787</v>
      </c>
      <c r="E222" s="110" t="s">
        <v>854</v>
      </c>
      <c r="F222" s="110" t="s">
        <v>855</v>
      </c>
      <c r="G222" s="114">
        <v>2019.0</v>
      </c>
      <c r="H222" s="114">
        <v>5103.45</v>
      </c>
      <c r="I222" s="114">
        <v>6317.734</v>
      </c>
      <c r="J222" s="114">
        <v>4127.987</v>
      </c>
    </row>
    <row r="223">
      <c r="A223" s="110" t="s">
        <v>853</v>
      </c>
      <c r="B223" s="110" t="s">
        <v>329</v>
      </c>
      <c r="C223" s="110" t="s">
        <v>786</v>
      </c>
      <c r="D223" s="110" t="s">
        <v>787</v>
      </c>
      <c r="E223" s="110" t="s">
        <v>64</v>
      </c>
      <c r="F223" s="110" t="s">
        <v>855</v>
      </c>
      <c r="G223" s="114">
        <v>2019.0</v>
      </c>
      <c r="H223" s="114">
        <v>11939.2</v>
      </c>
      <c r="I223" s="114">
        <v>13056.71</v>
      </c>
      <c r="J223" s="114">
        <v>10899.88</v>
      </c>
    </row>
    <row r="224">
      <c r="A224" s="110" t="s">
        <v>853</v>
      </c>
      <c r="B224" s="110" t="s">
        <v>365</v>
      </c>
      <c r="C224" s="110" t="s">
        <v>786</v>
      </c>
      <c r="D224" s="110" t="s">
        <v>787</v>
      </c>
      <c r="E224" s="110" t="s">
        <v>73</v>
      </c>
      <c r="F224" s="110" t="s">
        <v>855</v>
      </c>
      <c r="G224" s="114">
        <v>2019.0</v>
      </c>
      <c r="H224" s="114">
        <v>4113.352</v>
      </c>
      <c r="I224" s="114">
        <v>4629.402</v>
      </c>
      <c r="J224" s="114">
        <v>3634.818</v>
      </c>
    </row>
    <row r="225">
      <c r="A225" s="110" t="s">
        <v>853</v>
      </c>
      <c r="B225" s="110" t="s">
        <v>466</v>
      </c>
      <c r="C225" s="110" t="s">
        <v>786</v>
      </c>
      <c r="D225" s="110" t="s">
        <v>787</v>
      </c>
      <c r="E225" s="110" t="s">
        <v>57</v>
      </c>
      <c r="F225" s="110" t="s">
        <v>855</v>
      </c>
      <c r="G225" s="114">
        <v>2019.0</v>
      </c>
      <c r="H225" s="114">
        <v>1274.862</v>
      </c>
      <c r="I225" s="114">
        <v>1499.558</v>
      </c>
      <c r="J225" s="114">
        <v>1063.054</v>
      </c>
    </row>
    <row r="226">
      <c r="A226" s="110" t="s">
        <v>853</v>
      </c>
      <c r="B226" s="110" t="s">
        <v>324</v>
      </c>
      <c r="C226" s="110" t="s">
        <v>786</v>
      </c>
      <c r="D226" s="110" t="s">
        <v>787</v>
      </c>
      <c r="E226" s="110" t="s">
        <v>57</v>
      </c>
      <c r="F226" s="110" t="s">
        <v>855</v>
      </c>
      <c r="G226" s="114">
        <v>2019.0</v>
      </c>
      <c r="H226" s="114">
        <v>1564.119</v>
      </c>
      <c r="I226" s="114">
        <v>1827.971</v>
      </c>
      <c r="J226" s="114">
        <v>1306.291</v>
      </c>
    </row>
    <row r="227">
      <c r="A227" s="110" t="s">
        <v>853</v>
      </c>
      <c r="B227" s="110" t="s">
        <v>349</v>
      </c>
      <c r="C227" s="110" t="s">
        <v>786</v>
      </c>
      <c r="D227" s="110" t="s">
        <v>787</v>
      </c>
      <c r="E227" s="110" t="s">
        <v>64</v>
      </c>
      <c r="F227" s="110" t="s">
        <v>855</v>
      </c>
      <c r="G227" s="114">
        <v>2019.0</v>
      </c>
      <c r="H227" s="114">
        <v>15285.58</v>
      </c>
      <c r="I227" s="114">
        <v>16873.73</v>
      </c>
      <c r="J227" s="114">
        <v>13875.45</v>
      </c>
    </row>
    <row r="228">
      <c r="A228" s="110" t="s">
        <v>853</v>
      </c>
      <c r="B228" s="110" t="s">
        <v>440</v>
      </c>
      <c r="C228" s="110" t="s">
        <v>786</v>
      </c>
      <c r="D228" s="110" t="s">
        <v>787</v>
      </c>
      <c r="E228" s="110" t="s">
        <v>73</v>
      </c>
      <c r="F228" s="110" t="s">
        <v>855</v>
      </c>
      <c r="G228" s="114">
        <v>2019.0</v>
      </c>
      <c r="H228" s="114">
        <v>2315.58</v>
      </c>
      <c r="I228" s="114">
        <v>2622.31</v>
      </c>
      <c r="J228" s="114">
        <v>2057.82</v>
      </c>
    </row>
    <row r="229">
      <c r="A229" s="110" t="s">
        <v>853</v>
      </c>
      <c r="B229" s="110" t="s">
        <v>433</v>
      </c>
      <c r="C229" s="110" t="s">
        <v>786</v>
      </c>
      <c r="D229" s="110" t="s">
        <v>787</v>
      </c>
      <c r="E229" s="110" t="s">
        <v>854</v>
      </c>
      <c r="F229" s="110" t="s">
        <v>855</v>
      </c>
      <c r="G229" s="114">
        <v>2019.0</v>
      </c>
      <c r="H229" s="114">
        <v>3710.606</v>
      </c>
      <c r="I229" s="114">
        <v>4666.133</v>
      </c>
      <c r="J229" s="114">
        <v>2976.594</v>
      </c>
    </row>
    <row r="230">
      <c r="A230" s="110" t="s">
        <v>853</v>
      </c>
      <c r="B230" s="110" t="s">
        <v>393</v>
      </c>
      <c r="C230" s="110" t="s">
        <v>786</v>
      </c>
      <c r="D230" s="110" t="s">
        <v>787</v>
      </c>
      <c r="E230" s="110" t="s">
        <v>64</v>
      </c>
      <c r="F230" s="110" t="s">
        <v>855</v>
      </c>
      <c r="G230" s="114">
        <v>2019.0</v>
      </c>
      <c r="H230" s="114">
        <v>13045.18</v>
      </c>
      <c r="I230" s="114">
        <v>14137.27</v>
      </c>
      <c r="J230" s="114">
        <v>12041.23</v>
      </c>
    </row>
    <row r="231">
      <c r="A231" s="110" t="s">
        <v>853</v>
      </c>
      <c r="B231" s="110" t="s">
        <v>797</v>
      </c>
      <c r="C231" s="110" t="s">
        <v>786</v>
      </c>
      <c r="D231" s="110" t="s">
        <v>787</v>
      </c>
      <c r="E231" s="110" t="s">
        <v>57</v>
      </c>
      <c r="F231" s="110" t="s">
        <v>855</v>
      </c>
      <c r="G231" s="114">
        <v>2019.0</v>
      </c>
      <c r="H231" s="114">
        <v>1118.966</v>
      </c>
      <c r="I231" s="114">
        <v>1283.642</v>
      </c>
      <c r="J231" s="114">
        <v>975.3549</v>
      </c>
    </row>
    <row r="232">
      <c r="A232" s="110" t="s">
        <v>853</v>
      </c>
      <c r="B232" s="110" t="s">
        <v>440</v>
      </c>
      <c r="C232" s="110" t="s">
        <v>786</v>
      </c>
      <c r="D232" s="110" t="s">
        <v>787</v>
      </c>
      <c r="E232" s="110" t="s">
        <v>854</v>
      </c>
      <c r="F232" s="110" t="s">
        <v>855</v>
      </c>
      <c r="G232" s="114">
        <v>2019.0</v>
      </c>
      <c r="H232" s="114">
        <v>2886.702</v>
      </c>
      <c r="I232" s="114">
        <v>3597.353</v>
      </c>
      <c r="J232" s="114">
        <v>2276.317</v>
      </c>
    </row>
    <row r="233">
      <c r="A233" s="110" t="s">
        <v>853</v>
      </c>
      <c r="B233" s="110" t="s">
        <v>430</v>
      </c>
      <c r="C233" s="110" t="s">
        <v>786</v>
      </c>
      <c r="D233" s="110" t="s">
        <v>787</v>
      </c>
      <c r="E233" s="110" t="s">
        <v>73</v>
      </c>
      <c r="F233" s="110" t="s">
        <v>855</v>
      </c>
      <c r="G233" s="114">
        <v>2019.0</v>
      </c>
      <c r="H233" s="114">
        <v>2836.156</v>
      </c>
      <c r="I233" s="114">
        <v>3174.255</v>
      </c>
      <c r="J233" s="114">
        <v>2540.103</v>
      </c>
    </row>
    <row r="234">
      <c r="A234" s="110" t="s">
        <v>853</v>
      </c>
      <c r="B234" s="110" t="s">
        <v>350</v>
      </c>
      <c r="C234" s="110" t="s">
        <v>786</v>
      </c>
      <c r="D234" s="110" t="s">
        <v>787</v>
      </c>
      <c r="E234" s="110" t="s">
        <v>57</v>
      </c>
      <c r="F234" s="110" t="s">
        <v>855</v>
      </c>
      <c r="G234" s="114">
        <v>2019.0</v>
      </c>
      <c r="H234" s="114">
        <v>1646.517</v>
      </c>
      <c r="I234" s="114">
        <v>1926.161</v>
      </c>
      <c r="J234" s="114">
        <v>1380.773</v>
      </c>
    </row>
    <row r="235">
      <c r="A235" s="110" t="s">
        <v>853</v>
      </c>
      <c r="B235" s="110" t="s">
        <v>797</v>
      </c>
      <c r="C235" s="110" t="s">
        <v>786</v>
      </c>
      <c r="D235" s="110" t="s">
        <v>787</v>
      </c>
      <c r="E235" s="110" t="s">
        <v>64</v>
      </c>
      <c r="F235" s="110" t="s">
        <v>855</v>
      </c>
      <c r="G235" s="114">
        <v>2019.0</v>
      </c>
      <c r="H235" s="114">
        <v>10689.43</v>
      </c>
      <c r="I235" s="114">
        <v>11730.99</v>
      </c>
      <c r="J235" s="114">
        <v>9809.8</v>
      </c>
    </row>
    <row r="236">
      <c r="A236" s="110" t="s">
        <v>853</v>
      </c>
      <c r="B236" s="110" t="s">
        <v>799</v>
      </c>
      <c r="C236" s="110" t="s">
        <v>786</v>
      </c>
      <c r="D236" s="110" t="s">
        <v>787</v>
      </c>
      <c r="E236" s="110" t="s">
        <v>57</v>
      </c>
      <c r="F236" s="110" t="s">
        <v>855</v>
      </c>
      <c r="G236" s="114">
        <v>2019.0</v>
      </c>
      <c r="H236" s="114">
        <v>1149.542</v>
      </c>
      <c r="I236" s="114">
        <v>1346.577</v>
      </c>
      <c r="J236" s="114">
        <v>958.0808</v>
      </c>
    </row>
    <row r="237">
      <c r="A237" s="110" t="s">
        <v>853</v>
      </c>
      <c r="B237" s="110" t="s">
        <v>329</v>
      </c>
      <c r="C237" s="110" t="s">
        <v>786</v>
      </c>
      <c r="D237" s="110" t="s">
        <v>787</v>
      </c>
      <c r="E237" s="110" t="s">
        <v>854</v>
      </c>
      <c r="F237" s="110" t="s">
        <v>855</v>
      </c>
      <c r="G237" s="114">
        <v>2019.0</v>
      </c>
      <c r="H237" s="114">
        <v>4042.134</v>
      </c>
      <c r="I237" s="114">
        <v>5058.418</v>
      </c>
      <c r="J237" s="114">
        <v>3268.278</v>
      </c>
    </row>
    <row r="238">
      <c r="A238" s="110" t="s">
        <v>853</v>
      </c>
      <c r="B238" s="110" t="s">
        <v>418</v>
      </c>
      <c r="C238" s="110" t="s">
        <v>786</v>
      </c>
      <c r="D238" s="110" t="s">
        <v>787</v>
      </c>
      <c r="E238" s="110" t="s">
        <v>57</v>
      </c>
      <c r="F238" s="110" t="s">
        <v>855</v>
      </c>
      <c r="G238" s="114">
        <v>2019.0</v>
      </c>
      <c r="H238" s="114">
        <v>1348.428</v>
      </c>
      <c r="I238" s="114">
        <v>1560.195</v>
      </c>
      <c r="J238" s="114">
        <v>1145.946</v>
      </c>
    </row>
    <row r="239">
      <c r="A239" s="110" t="s">
        <v>853</v>
      </c>
      <c r="B239" s="110" t="s">
        <v>418</v>
      </c>
      <c r="C239" s="110" t="s">
        <v>786</v>
      </c>
      <c r="D239" s="110" t="s">
        <v>787</v>
      </c>
      <c r="E239" s="110" t="s">
        <v>64</v>
      </c>
      <c r="F239" s="110" t="s">
        <v>855</v>
      </c>
      <c r="G239" s="114">
        <v>2019.0</v>
      </c>
      <c r="H239" s="114">
        <v>17089.25</v>
      </c>
      <c r="I239" s="114">
        <v>18364.22</v>
      </c>
      <c r="J239" s="114">
        <v>15927.82</v>
      </c>
    </row>
    <row r="240">
      <c r="A240" s="110" t="s">
        <v>853</v>
      </c>
      <c r="B240" s="110" t="s">
        <v>393</v>
      </c>
      <c r="C240" s="110" t="s">
        <v>786</v>
      </c>
      <c r="D240" s="110" t="s">
        <v>787</v>
      </c>
      <c r="E240" s="110" t="s">
        <v>854</v>
      </c>
      <c r="F240" s="110" t="s">
        <v>855</v>
      </c>
      <c r="G240" s="114">
        <v>2019.0</v>
      </c>
      <c r="H240" s="114">
        <v>4168.195</v>
      </c>
      <c r="I240" s="114">
        <v>5224.502</v>
      </c>
      <c r="J240" s="114">
        <v>3381.488</v>
      </c>
    </row>
    <row r="241">
      <c r="A241" s="110" t="s">
        <v>853</v>
      </c>
      <c r="B241" s="110" t="s">
        <v>442</v>
      </c>
      <c r="C241" s="110" t="s">
        <v>786</v>
      </c>
      <c r="D241" s="110" t="s">
        <v>787</v>
      </c>
      <c r="E241" s="110" t="s">
        <v>854</v>
      </c>
      <c r="F241" s="110" t="s">
        <v>855</v>
      </c>
      <c r="G241" s="114">
        <v>2019.0</v>
      </c>
      <c r="H241" s="114">
        <v>3837.091</v>
      </c>
      <c r="I241" s="114">
        <v>4813.285</v>
      </c>
      <c r="J241" s="114">
        <v>3090.78</v>
      </c>
    </row>
    <row r="242">
      <c r="A242" s="110" t="s">
        <v>853</v>
      </c>
      <c r="B242" s="110" t="s">
        <v>381</v>
      </c>
      <c r="C242" s="110" t="s">
        <v>786</v>
      </c>
      <c r="D242" s="110" t="s">
        <v>787</v>
      </c>
      <c r="E242" s="110" t="s">
        <v>57</v>
      </c>
      <c r="F242" s="110" t="s">
        <v>855</v>
      </c>
      <c r="G242" s="114">
        <v>2019.0</v>
      </c>
      <c r="H242" s="114">
        <v>852.9506</v>
      </c>
      <c r="I242" s="114">
        <v>988.1278</v>
      </c>
      <c r="J242" s="114">
        <v>721.949</v>
      </c>
    </row>
    <row r="243">
      <c r="A243" s="110" t="s">
        <v>853</v>
      </c>
      <c r="B243" s="110" t="s">
        <v>423</v>
      </c>
      <c r="C243" s="110" t="s">
        <v>786</v>
      </c>
      <c r="D243" s="110" t="s">
        <v>787</v>
      </c>
      <c r="E243" s="110" t="s">
        <v>57</v>
      </c>
      <c r="F243" s="110" t="s">
        <v>855</v>
      </c>
      <c r="G243" s="114">
        <v>2019.0</v>
      </c>
      <c r="H243" s="114">
        <v>1329.476</v>
      </c>
      <c r="I243" s="114">
        <v>1541.688</v>
      </c>
      <c r="J243" s="114">
        <v>1128.874</v>
      </c>
    </row>
    <row r="244">
      <c r="A244" s="110" t="s">
        <v>853</v>
      </c>
      <c r="B244" s="110" t="s">
        <v>349</v>
      </c>
      <c r="C244" s="110" t="s">
        <v>786</v>
      </c>
      <c r="D244" s="110" t="s">
        <v>787</v>
      </c>
      <c r="E244" s="110" t="s">
        <v>73</v>
      </c>
      <c r="F244" s="110" t="s">
        <v>855</v>
      </c>
      <c r="G244" s="114">
        <v>2019.0</v>
      </c>
      <c r="H244" s="114">
        <v>3611.447</v>
      </c>
      <c r="I244" s="114">
        <v>4173.33</v>
      </c>
      <c r="J244" s="114">
        <v>3144.4</v>
      </c>
    </row>
    <row r="245">
      <c r="A245" s="110" t="s">
        <v>853</v>
      </c>
      <c r="B245" s="110" t="s">
        <v>374</v>
      </c>
      <c r="C245" s="110" t="s">
        <v>786</v>
      </c>
      <c r="D245" s="110" t="s">
        <v>787</v>
      </c>
      <c r="E245" s="110" t="s">
        <v>57</v>
      </c>
      <c r="F245" s="110" t="s">
        <v>855</v>
      </c>
      <c r="G245" s="114">
        <v>2019.0</v>
      </c>
      <c r="H245" s="114">
        <v>1692.262</v>
      </c>
      <c r="I245" s="114">
        <v>1982.561</v>
      </c>
      <c r="J245" s="114">
        <v>1408.498</v>
      </c>
    </row>
    <row r="246">
      <c r="A246" s="110" t="s">
        <v>853</v>
      </c>
      <c r="B246" s="110" t="s">
        <v>367</v>
      </c>
      <c r="C246" s="110" t="s">
        <v>786</v>
      </c>
      <c r="D246" s="110" t="s">
        <v>787</v>
      </c>
      <c r="E246" s="110" t="s">
        <v>64</v>
      </c>
      <c r="F246" s="110" t="s">
        <v>855</v>
      </c>
      <c r="G246" s="114">
        <v>2019.0</v>
      </c>
      <c r="H246" s="114">
        <v>16856.45</v>
      </c>
      <c r="I246" s="114">
        <v>18305.32</v>
      </c>
      <c r="J246" s="114">
        <v>15527.58</v>
      </c>
    </row>
    <row r="247">
      <c r="A247" s="110" t="s">
        <v>853</v>
      </c>
      <c r="B247" s="110" t="s">
        <v>418</v>
      </c>
      <c r="C247" s="110" t="s">
        <v>786</v>
      </c>
      <c r="D247" s="110" t="s">
        <v>787</v>
      </c>
      <c r="E247" s="110" t="s">
        <v>854</v>
      </c>
      <c r="F247" s="110" t="s">
        <v>855</v>
      </c>
      <c r="G247" s="114">
        <v>2019.0</v>
      </c>
      <c r="H247" s="114">
        <v>7375.832</v>
      </c>
      <c r="I247" s="114">
        <v>8612.925</v>
      </c>
      <c r="J247" s="114">
        <v>6362.587</v>
      </c>
    </row>
    <row r="248">
      <c r="A248" s="110" t="s">
        <v>853</v>
      </c>
      <c r="B248" s="110" t="s">
        <v>380</v>
      </c>
      <c r="C248" s="110" t="s">
        <v>786</v>
      </c>
      <c r="D248" s="110" t="s">
        <v>787</v>
      </c>
      <c r="E248" s="110" t="s">
        <v>57</v>
      </c>
      <c r="F248" s="110" t="s">
        <v>855</v>
      </c>
      <c r="G248" s="114">
        <v>2019.0</v>
      </c>
      <c r="H248" s="114">
        <v>1007.943</v>
      </c>
      <c r="I248" s="114">
        <v>1172.857</v>
      </c>
      <c r="J248" s="114">
        <v>849.4432</v>
      </c>
    </row>
    <row r="249">
      <c r="A249" s="110" t="s">
        <v>853</v>
      </c>
      <c r="B249" s="110" t="s">
        <v>430</v>
      </c>
      <c r="C249" s="110" t="s">
        <v>786</v>
      </c>
      <c r="D249" s="110" t="s">
        <v>787</v>
      </c>
      <c r="E249" s="110" t="s">
        <v>57</v>
      </c>
      <c r="F249" s="110" t="s">
        <v>855</v>
      </c>
      <c r="G249" s="114">
        <v>2019.0</v>
      </c>
      <c r="H249" s="114">
        <v>1524.271</v>
      </c>
      <c r="I249" s="114">
        <v>1777.467</v>
      </c>
      <c r="J249" s="114">
        <v>1278.486</v>
      </c>
    </row>
    <row r="250">
      <c r="A250" s="110" t="s">
        <v>853</v>
      </c>
      <c r="B250" s="110" t="s">
        <v>454</v>
      </c>
      <c r="C250" s="110" t="s">
        <v>786</v>
      </c>
      <c r="D250" s="110" t="s">
        <v>787</v>
      </c>
      <c r="E250" s="110" t="s">
        <v>64</v>
      </c>
      <c r="F250" s="110" t="s">
        <v>855</v>
      </c>
      <c r="G250" s="114">
        <v>2019.0</v>
      </c>
      <c r="H250" s="114">
        <v>16342.92</v>
      </c>
      <c r="I250" s="114">
        <v>17774.89</v>
      </c>
      <c r="J250" s="114">
        <v>15032.86</v>
      </c>
    </row>
    <row r="251">
      <c r="A251" s="110" t="s">
        <v>853</v>
      </c>
      <c r="B251" s="110" t="s">
        <v>418</v>
      </c>
      <c r="C251" s="110" t="s">
        <v>786</v>
      </c>
      <c r="D251" s="110" t="s">
        <v>787</v>
      </c>
      <c r="E251" s="110" t="s">
        <v>73</v>
      </c>
      <c r="F251" s="110" t="s">
        <v>855</v>
      </c>
      <c r="G251" s="114">
        <v>2019.0</v>
      </c>
      <c r="H251" s="114">
        <v>3797.58</v>
      </c>
      <c r="I251" s="114">
        <v>4253.43</v>
      </c>
      <c r="J251" s="114">
        <v>3408.81</v>
      </c>
    </row>
    <row r="252">
      <c r="A252" s="110" t="s">
        <v>853</v>
      </c>
      <c r="B252" s="110" t="s">
        <v>423</v>
      </c>
      <c r="C252" s="110" t="s">
        <v>786</v>
      </c>
      <c r="D252" s="110" t="s">
        <v>787</v>
      </c>
      <c r="E252" s="110" t="s">
        <v>64</v>
      </c>
      <c r="F252" s="110" t="s">
        <v>855</v>
      </c>
      <c r="G252" s="114">
        <v>2019.0</v>
      </c>
      <c r="H252" s="114">
        <v>15393.77</v>
      </c>
      <c r="I252" s="114">
        <v>16527.28</v>
      </c>
      <c r="J252" s="114">
        <v>14324.03</v>
      </c>
    </row>
    <row r="253">
      <c r="A253" s="110" t="s">
        <v>853</v>
      </c>
      <c r="B253" s="110" t="s">
        <v>466</v>
      </c>
      <c r="C253" s="110" t="s">
        <v>786</v>
      </c>
      <c r="D253" s="110" t="s">
        <v>787</v>
      </c>
      <c r="E253" s="110" t="s">
        <v>64</v>
      </c>
      <c r="F253" s="110" t="s">
        <v>855</v>
      </c>
      <c r="G253" s="114">
        <v>2019.0</v>
      </c>
      <c r="H253" s="114">
        <v>12781.8</v>
      </c>
      <c r="I253" s="114">
        <v>13690.61</v>
      </c>
      <c r="J253" s="114">
        <v>11889.19</v>
      </c>
    </row>
    <row r="254">
      <c r="A254" s="110" t="s">
        <v>853</v>
      </c>
      <c r="B254" s="110" t="s">
        <v>349</v>
      </c>
      <c r="C254" s="110" t="s">
        <v>786</v>
      </c>
      <c r="D254" s="110" t="s">
        <v>787</v>
      </c>
      <c r="E254" s="110" t="s">
        <v>854</v>
      </c>
      <c r="F254" s="110" t="s">
        <v>855</v>
      </c>
      <c r="G254" s="114">
        <v>2019.0</v>
      </c>
      <c r="H254" s="114">
        <v>6847.349</v>
      </c>
      <c r="I254" s="114">
        <v>8590.919</v>
      </c>
      <c r="J254" s="114">
        <v>5478.568</v>
      </c>
    </row>
    <row r="255">
      <c r="A255" s="110" t="s">
        <v>853</v>
      </c>
      <c r="B255" s="110" t="s">
        <v>367</v>
      </c>
      <c r="C255" s="110" t="s">
        <v>786</v>
      </c>
      <c r="D255" s="110" t="s">
        <v>787</v>
      </c>
      <c r="E255" s="110" t="s">
        <v>854</v>
      </c>
      <c r="F255" s="110" t="s">
        <v>855</v>
      </c>
      <c r="G255" s="114">
        <v>2019.0</v>
      </c>
      <c r="H255" s="114">
        <v>6098.624</v>
      </c>
      <c r="I255" s="114">
        <v>7595.701</v>
      </c>
      <c r="J255" s="114">
        <v>4988.001</v>
      </c>
    </row>
    <row r="256">
      <c r="A256" s="110" t="s">
        <v>853</v>
      </c>
      <c r="B256" s="110" t="s">
        <v>442</v>
      </c>
      <c r="C256" s="110" t="s">
        <v>786</v>
      </c>
      <c r="D256" s="110" t="s">
        <v>787</v>
      </c>
      <c r="E256" s="110" t="s">
        <v>73</v>
      </c>
      <c r="F256" s="110" t="s">
        <v>855</v>
      </c>
      <c r="G256" s="114">
        <v>2019.0</v>
      </c>
      <c r="H256" s="114">
        <v>4096.247</v>
      </c>
      <c r="I256" s="114">
        <v>4679.212</v>
      </c>
      <c r="J256" s="114">
        <v>3598.015</v>
      </c>
    </row>
    <row r="257">
      <c r="A257" s="110" t="s">
        <v>853</v>
      </c>
      <c r="B257" s="110" t="s">
        <v>382</v>
      </c>
      <c r="C257" s="110" t="s">
        <v>786</v>
      </c>
      <c r="D257" s="110" t="s">
        <v>787</v>
      </c>
      <c r="E257" s="110" t="s">
        <v>64</v>
      </c>
      <c r="F257" s="110" t="s">
        <v>855</v>
      </c>
      <c r="G257" s="114">
        <v>2019.0</v>
      </c>
      <c r="H257" s="114">
        <v>15031.25</v>
      </c>
      <c r="I257" s="114">
        <v>16025.04</v>
      </c>
      <c r="J257" s="114">
        <v>14105.3</v>
      </c>
    </row>
    <row r="258">
      <c r="A258" s="110" t="s">
        <v>853</v>
      </c>
      <c r="B258" s="110" t="s">
        <v>430</v>
      </c>
      <c r="C258" s="110" t="s">
        <v>786</v>
      </c>
      <c r="D258" s="110" t="s">
        <v>787</v>
      </c>
      <c r="E258" s="110" t="s">
        <v>64</v>
      </c>
      <c r="F258" s="110" t="s">
        <v>855</v>
      </c>
      <c r="G258" s="114">
        <v>2019.0</v>
      </c>
      <c r="H258" s="114">
        <v>10621.95</v>
      </c>
      <c r="I258" s="114">
        <v>11360.25</v>
      </c>
      <c r="J258" s="114">
        <v>9880.724</v>
      </c>
    </row>
    <row r="259">
      <c r="A259" s="110" t="s">
        <v>853</v>
      </c>
      <c r="B259" s="110" t="s">
        <v>385</v>
      </c>
      <c r="C259" s="110" t="s">
        <v>786</v>
      </c>
      <c r="D259" s="110" t="s">
        <v>787</v>
      </c>
      <c r="E259" s="110" t="s">
        <v>57</v>
      </c>
      <c r="F259" s="110" t="s">
        <v>855</v>
      </c>
      <c r="G259" s="114">
        <v>2019.0</v>
      </c>
      <c r="H259" s="114">
        <v>3079.089</v>
      </c>
      <c r="I259" s="114">
        <v>3583.459</v>
      </c>
      <c r="J259" s="114">
        <v>2599.883</v>
      </c>
    </row>
    <row r="260">
      <c r="A260" s="110" t="s">
        <v>853</v>
      </c>
      <c r="B260" s="110" t="s">
        <v>797</v>
      </c>
      <c r="C260" s="110" t="s">
        <v>786</v>
      </c>
      <c r="D260" s="110" t="s">
        <v>787</v>
      </c>
      <c r="E260" s="110" t="s">
        <v>854</v>
      </c>
      <c r="F260" s="110" t="s">
        <v>855</v>
      </c>
      <c r="G260" s="114">
        <v>2019.0</v>
      </c>
      <c r="H260" s="114">
        <v>3487.415</v>
      </c>
      <c r="I260" s="114">
        <v>4386.486</v>
      </c>
      <c r="J260" s="114">
        <v>2770.641</v>
      </c>
    </row>
    <row r="261">
      <c r="A261" s="110" t="s">
        <v>853</v>
      </c>
      <c r="B261" s="110" t="s">
        <v>361</v>
      </c>
      <c r="C261" s="110" t="s">
        <v>786</v>
      </c>
      <c r="D261" s="110" t="s">
        <v>787</v>
      </c>
      <c r="E261" s="110" t="s">
        <v>64</v>
      </c>
      <c r="F261" s="110" t="s">
        <v>855</v>
      </c>
      <c r="G261" s="114">
        <v>2019.0</v>
      </c>
      <c r="H261" s="114">
        <v>15755.94</v>
      </c>
      <c r="I261" s="114">
        <v>17200.19</v>
      </c>
      <c r="J261" s="114">
        <v>14451.77</v>
      </c>
    </row>
    <row r="262">
      <c r="A262" s="110" t="s">
        <v>853</v>
      </c>
      <c r="B262" s="110" t="s">
        <v>380</v>
      </c>
      <c r="C262" s="110" t="s">
        <v>786</v>
      </c>
      <c r="D262" s="110" t="s">
        <v>787</v>
      </c>
      <c r="E262" s="110" t="s">
        <v>64</v>
      </c>
      <c r="F262" s="110" t="s">
        <v>855</v>
      </c>
      <c r="G262" s="114">
        <v>2019.0</v>
      </c>
      <c r="H262" s="114">
        <v>16477.9</v>
      </c>
      <c r="I262" s="114">
        <v>17980.62</v>
      </c>
      <c r="J262" s="114">
        <v>15111.85</v>
      </c>
    </row>
    <row r="263">
      <c r="A263" s="110" t="s">
        <v>853</v>
      </c>
      <c r="B263" s="110" t="s">
        <v>324</v>
      </c>
      <c r="C263" s="110" t="s">
        <v>786</v>
      </c>
      <c r="D263" s="110" t="s">
        <v>787</v>
      </c>
      <c r="E263" s="110" t="s">
        <v>64</v>
      </c>
      <c r="F263" s="110" t="s">
        <v>855</v>
      </c>
      <c r="G263" s="114">
        <v>2019.0</v>
      </c>
      <c r="H263" s="114">
        <v>14213.95</v>
      </c>
      <c r="I263" s="114">
        <v>15484.34</v>
      </c>
      <c r="J263" s="114">
        <v>13053.96</v>
      </c>
    </row>
    <row r="264">
      <c r="A264" s="110" t="s">
        <v>853</v>
      </c>
      <c r="B264" s="110" t="s">
        <v>470</v>
      </c>
      <c r="C264" s="110" t="s">
        <v>786</v>
      </c>
      <c r="D264" s="110" t="s">
        <v>787</v>
      </c>
      <c r="E264" s="110" t="s">
        <v>854</v>
      </c>
      <c r="F264" s="110" t="s">
        <v>855</v>
      </c>
      <c r="G264" s="114">
        <v>2019.0</v>
      </c>
      <c r="H264" s="114">
        <v>5376.995</v>
      </c>
      <c r="I264" s="114">
        <v>6749.803</v>
      </c>
      <c r="J264" s="114">
        <v>4296.629</v>
      </c>
    </row>
    <row r="265">
      <c r="A265" s="110" t="s">
        <v>853</v>
      </c>
      <c r="B265" s="110" t="s">
        <v>380</v>
      </c>
      <c r="C265" s="110" t="s">
        <v>786</v>
      </c>
      <c r="D265" s="110" t="s">
        <v>787</v>
      </c>
      <c r="E265" s="110" t="s">
        <v>73</v>
      </c>
      <c r="F265" s="110" t="s">
        <v>855</v>
      </c>
      <c r="G265" s="114">
        <v>2019.0</v>
      </c>
      <c r="H265" s="114">
        <v>4645.655</v>
      </c>
      <c r="I265" s="114">
        <v>5179.741</v>
      </c>
      <c r="J265" s="114">
        <v>4166.767</v>
      </c>
    </row>
    <row r="266">
      <c r="A266" s="110" t="s">
        <v>853</v>
      </c>
      <c r="B266" s="110" t="s">
        <v>382</v>
      </c>
      <c r="C266" s="110" t="s">
        <v>786</v>
      </c>
      <c r="D266" s="110" t="s">
        <v>787</v>
      </c>
      <c r="E266" s="110" t="s">
        <v>854</v>
      </c>
      <c r="F266" s="110" t="s">
        <v>855</v>
      </c>
      <c r="G266" s="114">
        <v>2019.0</v>
      </c>
      <c r="H266" s="114">
        <v>5935.747</v>
      </c>
      <c r="I266" s="114">
        <v>6798.376</v>
      </c>
      <c r="J266" s="114">
        <v>5141.135</v>
      </c>
    </row>
    <row r="267">
      <c r="A267" s="110" t="s">
        <v>853</v>
      </c>
      <c r="B267" s="110" t="s">
        <v>797</v>
      </c>
      <c r="C267" s="110" t="s">
        <v>786</v>
      </c>
      <c r="D267" s="110" t="s">
        <v>787</v>
      </c>
      <c r="E267" s="110" t="s">
        <v>73</v>
      </c>
      <c r="F267" s="110" t="s">
        <v>855</v>
      </c>
      <c r="G267" s="114">
        <v>2019.0</v>
      </c>
      <c r="H267" s="114">
        <v>2524.205</v>
      </c>
      <c r="I267" s="114">
        <v>2839.635</v>
      </c>
      <c r="J267" s="114">
        <v>2253.216</v>
      </c>
    </row>
    <row r="268">
      <c r="A268" s="110" t="s">
        <v>853</v>
      </c>
      <c r="B268" s="110" t="s">
        <v>361</v>
      </c>
      <c r="C268" s="110" t="s">
        <v>786</v>
      </c>
      <c r="D268" s="110" t="s">
        <v>787</v>
      </c>
      <c r="E268" s="110" t="s">
        <v>854</v>
      </c>
      <c r="F268" s="110" t="s">
        <v>855</v>
      </c>
      <c r="G268" s="114">
        <v>2019.0</v>
      </c>
      <c r="H268" s="114">
        <v>6576.437</v>
      </c>
      <c r="I268" s="114">
        <v>8165.776</v>
      </c>
      <c r="J268" s="114">
        <v>5295.309</v>
      </c>
    </row>
    <row r="269">
      <c r="A269" s="110" t="s">
        <v>853</v>
      </c>
      <c r="B269" s="110" t="s">
        <v>466</v>
      </c>
      <c r="C269" s="110" t="s">
        <v>786</v>
      </c>
      <c r="D269" s="110" t="s">
        <v>787</v>
      </c>
      <c r="E269" s="110" t="s">
        <v>854</v>
      </c>
      <c r="F269" s="110" t="s">
        <v>855</v>
      </c>
      <c r="G269" s="114">
        <v>2019.0</v>
      </c>
      <c r="H269" s="114">
        <v>3488.935</v>
      </c>
      <c r="I269" s="114">
        <v>4041.749</v>
      </c>
      <c r="J269" s="114">
        <v>3008.302</v>
      </c>
    </row>
    <row r="270">
      <c r="A270" s="110" t="s">
        <v>853</v>
      </c>
      <c r="B270" s="110" t="s">
        <v>382</v>
      </c>
      <c r="C270" s="110" t="s">
        <v>786</v>
      </c>
      <c r="D270" s="110" t="s">
        <v>787</v>
      </c>
      <c r="E270" s="110" t="s">
        <v>73</v>
      </c>
      <c r="F270" s="110" t="s">
        <v>855</v>
      </c>
      <c r="G270" s="114">
        <v>2019.0</v>
      </c>
      <c r="H270" s="114">
        <v>4455.24</v>
      </c>
      <c r="I270" s="114">
        <v>4939.494</v>
      </c>
      <c r="J270" s="114">
        <v>4001.931</v>
      </c>
    </row>
    <row r="271">
      <c r="A271" s="110" t="s">
        <v>853</v>
      </c>
      <c r="B271" s="110" t="s">
        <v>417</v>
      </c>
      <c r="C271" s="110" t="s">
        <v>786</v>
      </c>
      <c r="D271" s="110" t="s">
        <v>787</v>
      </c>
      <c r="E271" s="110" t="s">
        <v>57</v>
      </c>
      <c r="F271" s="110" t="s">
        <v>855</v>
      </c>
      <c r="G271" s="114">
        <v>2019.0</v>
      </c>
      <c r="H271" s="114">
        <v>1504.789</v>
      </c>
      <c r="I271" s="114">
        <v>1728.637</v>
      </c>
      <c r="J271" s="114">
        <v>1284.238</v>
      </c>
    </row>
    <row r="272">
      <c r="A272" s="110" t="s">
        <v>853</v>
      </c>
      <c r="B272" s="110" t="s">
        <v>506</v>
      </c>
      <c r="C272" s="110" t="s">
        <v>786</v>
      </c>
      <c r="D272" s="110" t="s">
        <v>787</v>
      </c>
      <c r="E272" s="110" t="s">
        <v>64</v>
      </c>
      <c r="F272" s="110" t="s">
        <v>855</v>
      </c>
      <c r="G272" s="114">
        <v>2019.0</v>
      </c>
      <c r="H272" s="114">
        <v>14432.91</v>
      </c>
      <c r="I272" s="114">
        <v>15893.14</v>
      </c>
      <c r="J272" s="114">
        <v>13202.68</v>
      </c>
    </row>
    <row r="273">
      <c r="A273" s="110" t="s">
        <v>853</v>
      </c>
      <c r="B273" s="110" t="s">
        <v>454</v>
      </c>
      <c r="C273" s="110" t="s">
        <v>786</v>
      </c>
      <c r="D273" s="110" t="s">
        <v>787</v>
      </c>
      <c r="E273" s="110" t="s">
        <v>57</v>
      </c>
      <c r="F273" s="110" t="s">
        <v>855</v>
      </c>
      <c r="G273" s="114">
        <v>2019.0</v>
      </c>
      <c r="H273" s="114">
        <v>1548.928</v>
      </c>
      <c r="I273" s="114">
        <v>1793.344</v>
      </c>
      <c r="J273" s="114">
        <v>1309.46</v>
      </c>
    </row>
    <row r="274">
      <c r="A274" s="110" t="s">
        <v>853</v>
      </c>
      <c r="B274" s="110" t="s">
        <v>393</v>
      </c>
      <c r="C274" s="110" t="s">
        <v>786</v>
      </c>
      <c r="D274" s="110" t="s">
        <v>787</v>
      </c>
      <c r="E274" s="110" t="s">
        <v>73</v>
      </c>
      <c r="F274" s="110" t="s">
        <v>855</v>
      </c>
      <c r="G274" s="114">
        <v>2019.0</v>
      </c>
      <c r="H274" s="114">
        <v>4929.633</v>
      </c>
      <c r="I274" s="114">
        <v>5553.342</v>
      </c>
      <c r="J274" s="114">
        <v>4348.169</v>
      </c>
    </row>
    <row r="275">
      <c r="A275" s="110" t="s">
        <v>853</v>
      </c>
      <c r="B275" s="110" t="s">
        <v>423</v>
      </c>
      <c r="C275" s="110" t="s">
        <v>786</v>
      </c>
      <c r="D275" s="110" t="s">
        <v>787</v>
      </c>
      <c r="E275" s="110" t="s">
        <v>854</v>
      </c>
      <c r="F275" s="110" t="s">
        <v>855</v>
      </c>
      <c r="G275" s="114">
        <v>2019.0</v>
      </c>
      <c r="H275" s="114">
        <v>7125.288</v>
      </c>
      <c r="I275" s="114">
        <v>8151.54</v>
      </c>
      <c r="J275" s="114">
        <v>6180.957</v>
      </c>
    </row>
    <row r="276">
      <c r="A276" s="110" t="s">
        <v>853</v>
      </c>
      <c r="B276" s="110" t="s">
        <v>466</v>
      </c>
      <c r="C276" s="110" t="s">
        <v>786</v>
      </c>
      <c r="D276" s="110" t="s">
        <v>787</v>
      </c>
      <c r="E276" s="110" t="s">
        <v>73</v>
      </c>
      <c r="F276" s="110" t="s">
        <v>855</v>
      </c>
      <c r="G276" s="114">
        <v>2019.0</v>
      </c>
      <c r="H276" s="114">
        <v>5021.115</v>
      </c>
      <c r="I276" s="114">
        <v>5609.895</v>
      </c>
      <c r="J276" s="114">
        <v>4485.018</v>
      </c>
    </row>
    <row r="277">
      <c r="A277" s="110" t="s">
        <v>853</v>
      </c>
      <c r="B277" s="110" t="s">
        <v>361</v>
      </c>
      <c r="C277" s="110" t="s">
        <v>786</v>
      </c>
      <c r="D277" s="110" t="s">
        <v>787</v>
      </c>
      <c r="E277" s="110" t="s">
        <v>73</v>
      </c>
      <c r="F277" s="110" t="s">
        <v>855</v>
      </c>
      <c r="G277" s="114">
        <v>2019.0</v>
      </c>
      <c r="H277" s="114">
        <v>4456.685</v>
      </c>
      <c r="I277" s="114">
        <v>5044.961</v>
      </c>
      <c r="J277" s="114">
        <v>3934.15</v>
      </c>
    </row>
    <row r="278">
      <c r="A278" s="110" t="s">
        <v>853</v>
      </c>
      <c r="B278" s="110" t="s">
        <v>423</v>
      </c>
      <c r="C278" s="110" t="s">
        <v>786</v>
      </c>
      <c r="D278" s="110" t="s">
        <v>787</v>
      </c>
      <c r="E278" s="110" t="s">
        <v>73</v>
      </c>
      <c r="F278" s="110" t="s">
        <v>855</v>
      </c>
      <c r="G278" s="114">
        <v>2019.0</v>
      </c>
      <c r="H278" s="114">
        <v>3655.032</v>
      </c>
      <c r="I278" s="114">
        <v>4081.634</v>
      </c>
      <c r="J278" s="114">
        <v>3266.352</v>
      </c>
    </row>
    <row r="279">
      <c r="A279" s="110" t="s">
        <v>853</v>
      </c>
      <c r="B279" s="110" t="s">
        <v>454</v>
      </c>
      <c r="C279" s="110" t="s">
        <v>786</v>
      </c>
      <c r="D279" s="110" t="s">
        <v>787</v>
      </c>
      <c r="E279" s="110" t="s">
        <v>73</v>
      </c>
      <c r="F279" s="110" t="s">
        <v>855</v>
      </c>
      <c r="G279" s="114">
        <v>2019.0</v>
      </c>
      <c r="H279" s="114">
        <v>4456.38</v>
      </c>
      <c r="I279" s="114">
        <v>4989.547</v>
      </c>
      <c r="J279" s="114">
        <v>3965.458</v>
      </c>
    </row>
    <row r="280">
      <c r="A280" s="110" t="s">
        <v>853</v>
      </c>
      <c r="B280" s="110" t="s">
        <v>340</v>
      </c>
      <c r="C280" s="110" t="s">
        <v>786</v>
      </c>
      <c r="D280" s="110" t="s">
        <v>787</v>
      </c>
      <c r="E280" s="110" t="s">
        <v>57</v>
      </c>
      <c r="F280" s="110" t="s">
        <v>855</v>
      </c>
      <c r="G280" s="114">
        <v>2019.0</v>
      </c>
      <c r="H280" s="114">
        <v>877.0844</v>
      </c>
      <c r="I280" s="114">
        <v>1017.418</v>
      </c>
      <c r="J280" s="114">
        <v>738.9562</v>
      </c>
    </row>
    <row r="281">
      <c r="A281" s="110" t="s">
        <v>853</v>
      </c>
      <c r="B281" s="110" t="s">
        <v>353</v>
      </c>
      <c r="C281" s="110" t="s">
        <v>786</v>
      </c>
      <c r="D281" s="110" t="s">
        <v>787</v>
      </c>
      <c r="E281" s="110" t="s">
        <v>73</v>
      </c>
      <c r="F281" s="110" t="s">
        <v>855</v>
      </c>
      <c r="G281" s="114">
        <v>2019.0</v>
      </c>
      <c r="H281" s="114">
        <v>3770.367</v>
      </c>
      <c r="I281" s="114">
        <v>4337.667</v>
      </c>
      <c r="J281" s="114">
        <v>3257.771</v>
      </c>
    </row>
    <row r="282">
      <c r="A282" s="110" t="s">
        <v>853</v>
      </c>
      <c r="B282" s="110" t="s">
        <v>353</v>
      </c>
      <c r="C282" s="110" t="s">
        <v>786</v>
      </c>
      <c r="D282" s="110" t="s">
        <v>787</v>
      </c>
      <c r="E282" s="110" t="s">
        <v>854</v>
      </c>
      <c r="F282" s="110" t="s">
        <v>855</v>
      </c>
      <c r="G282" s="114">
        <v>2019.0</v>
      </c>
      <c r="H282" s="114">
        <v>4529.639</v>
      </c>
      <c r="I282" s="114">
        <v>5722.866</v>
      </c>
      <c r="J282" s="114">
        <v>3613.004</v>
      </c>
    </row>
    <row r="283">
      <c r="A283" s="110" t="s">
        <v>853</v>
      </c>
      <c r="B283" s="110" t="s">
        <v>417</v>
      </c>
      <c r="C283" s="110" t="s">
        <v>786</v>
      </c>
      <c r="D283" s="110" t="s">
        <v>787</v>
      </c>
      <c r="E283" s="110" t="s">
        <v>64</v>
      </c>
      <c r="F283" s="110" t="s">
        <v>855</v>
      </c>
      <c r="G283" s="114">
        <v>2019.0</v>
      </c>
      <c r="H283" s="114">
        <v>15927.73</v>
      </c>
      <c r="I283" s="114">
        <v>17611.72</v>
      </c>
      <c r="J283" s="114">
        <v>14536.96</v>
      </c>
    </row>
    <row r="284">
      <c r="A284" s="110" t="s">
        <v>853</v>
      </c>
      <c r="B284" s="110" t="s">
        <v>318</v>
      </c>
      <c r="C284" s="110" t="s">
        <v>786</v>
      </c>
      <c r="D284" s="110" t="s">
        <v>787</v>
      </c>
      <c r="E284" s="110" t="s">
        <v>57</v>
      </c>
      <c r="F284" s="110" t="s">
        <v>855</v>
      </c>
      <c r="G284" s="114">
        <v>2019.0</v>
      </c>
      <c r="H284" s="114">
        <v>1297.299</v>
      </c>
      <c r="I284" s="114">
        <v>1490.546</v>
      </c>
      <c r="J284" s="114">
        <v>1106.913</v>
      </c>
    </row>
    <row r="285">
      <c r="A285" s="110" t="s">
        <v>853</v>
      </c>
      <c r="B285" s="110" t="s">
        <v>798</v>
      </c>
      <c r="C285" s="110" t="s">
        <v>786</v>
      </c>
      <c r="D285" s="110" t="s">
        <v>787</v>
      </c>
      <c r="E285" s="110" t="s">
        <v>73</v>
      </c>
      <c r="F285" s="110" t="s">
        <v>855</v>
      </c>
      <c r="G285" s="114">
        <v>2019.0</v>
      </c>
      <c r="H285" s="114">
        <v>4662.027</v>
      </c>
      <c r="I285" s="114">
        <v>5114.832</v>
      </c>
      <c r="J285" s="114">
        <v>4240.497</v>
      </c>
    </row>
    <row r="286">
      <c r="A286" s="110" t="s">
        <v>853</v>
      </c>
      <c r="B286" s="110" t="s">
        <v>820</v>
      </c>
      <c r="C286" s="110" t="s">
        <v>786</v>
      </c>
      <c r="D286" s="110" t="s">
        <v>787</v>
      </c>
      <c r="E286" s="110" t="s">
        <v>57</v>
      </c>
      <c r="F286" s="110" t="s">
        <v>855</v>
      </c>
      <c r="G286" s="114">
        <v>2019.0</v>
      </c>
      <c r="H286" s="114">
        <v>709.2091</v>
      </c>
      <c r="I286" s="114">
        <v>822.8674</v>
      </c>
      <c r="J286" s="114">
        <v>601.4977</v>
      </c>
    </row>
    <row r="287">
      <c r="A287" s="110" t="s">
        <v>853</v>
      </c>
      <c r="B287" s="110" t="s">
        <v>405</v>
      </c>
      <c r="C287" s="110" t="s">
        <v>786</v>
      </c>
      <c r="D287" s="110" t="s">
        <v>787</v>
      </c>
      <c r="E287" s="110" t="s">
        <v>57</v>
      </c>
      <c r="F287" s="110" t="s">
        <v>855</v>
      </c>
      <c r="G287" s="114">
        <v>2019.0</v>
      </c>
      <c r="H287" s="114">
        <v>1485.835</v>
      </c>
      <c r="I287" s="114">
        <v>1734.103</v>
      </c>
      <c r="J287" s="114">
        <v>1251.704</v>
      </c>
    </row>
    <row r="288">
      <c r="A288" s="110" t="s">
        <v>853</v>
      </c>
      <c r="B288" s="110" t="s">
        <v>375</v>
      </c>
      <c r="C288" s="110" t="s">
        <v>786</v>
      </c>
      <c r="D288" s="110" t="s">
        <v>787</v>
      </c>
      <c r="E288" s="110" t="s">
        <v>57</v>
      </c>
      <c r="F288" s="110" t="s">
        <v>855</v>
      </c>
      <c r="G288" s="114">
        <v>2019.0</v>
      </c>
      <c r="H288" s="114">
        <v>1175.126</v>
      </c>
      <c r="I288" s="114">
        <v>1364.479</v>
      </c>
      <c r="J288" s="114">
        <v>986.2522</v>
      </c>
    </row>
    <row r="289">
      <c r="A289" s="110" t="s">
        <v>853</v>
      </c>
      <c r="B289" s="110" t="s">
        <v>381</v>
      </c>
      <c r="C289" s="110" t="s">
        <v>786</v>
      </c>
      <c r="D289" s="110" t="s">
        <v>787</v>
      </c>
      <c r="E289" s="110" t="s">
        <v>64</v>
      </c>
      <c r="F289" s="110" t="s">
        <v>855</v>
      </c>
      <c r="G289" s="114">
        <v>2019.0</v>
      </c>
      <c r="H289" s="114">
        <v>13322.47</v>
      </c>
      <c r="I289" s="114">
        <v>14460.09</v>
      </c>
      <c r="J289" s="114">
        <v>12336.97</v>
      </c>
    </row>
    <row r="290">
      <c r="A290" s="110" t="s">
        <v>853</v>
      </c>
      <c r="B290" s="110" t="s">
        <v>337</v>
      </c>
      <c r="C290" s="110" t="s">
        <v>786</v>
      </c>
      <c r="D290" s="110" t="s">
        <v>787</v>
      </c>
      <c r="E290" s="110" t="s">
        <v>57</v>
      </c>
      <c r="F290" s="110" t="s">
        <v>855</v>
      </c>
      <c r="G290" s="114">
        <v>2019.0</v>
      </c>
      <c r="H290" s="114">
        <v>1458.63</v>
      </c>
      <c r="I290" s="114">
        <v>1676.048</v>
      </c>
      <c r="J290" s="114">
        <v>1238.539</v>
      </c>
    </row>
    <row r="291">
      <c r="A291" s="110" t="s">
        <v>853</v>
      </c>
      <c r="B291" s="110" t="s">
        <v>324</v>
      </c>
      <c r="C291" s="110" t="s">
        <v>786</v>
      </c>
      <c r="D291" s="110" t="s">
        <v>787</v>
      </c>
      <c r="E291" s="110" t="s">
        <v>73</v>
      </c>
      <c r="F291" s="110" t="s">
        <v>855</v>
      </c>
      <c r="G291" s="114">
        <v>2019.0</v>
      </c>
      <c r="H291" s="114">
        <v>4111.333</v>
      </c>
      <c r="I291" s="114">
        <v>4644.997</v>
      </c>
      <c r="J291" s="114">
        <v>3621.901</v>
      </c>
    </row>
    <row r="292">
      <c r="A292" s="110" t="s">
        <v>853</v>
      </c>
      <c r="B292" s="110" t="s">
        <v>417</v>
      </c>
      <c r="C292" s="110" t="s">
        <v>786</v>
      </c>
      <c r="D292" s="110" t="s">
        <v>787</v>
      </c>
      <c r="E292" s="110" t="s">
        <v>73</v>
      </c>
      <c r="F292" s="110" t="s">
        <v>855</v>
      </c>
      <c r="G292" s="114">
        <v>2019.0</v>
      </c>
      <c r="H292" s="114">
        <v>4158.753</v>
      </c>
      <c r="I292" s="114">
        <v>4728.545</v>
      </c>
      <c r="J292" s="114">
        <v>3672.866</v>
      </c>
    </row>
    <row r="293">
      <c r="A293" s="110" t="s">
        <v>853</v>
      </c>
      <c r="B293" s="110" t="s">
        <v>453</v>
      </c>
      <c r="C293" s="110" t="s">
        <v>786</v>
      </c>
      <c r="D293" s="110" t="s">
        <v>787</v>
      </c>
      <c r="E293" s="110" t="s">
        <v>57</v>
      </c>
      <c r="F293" s="110" t="s">
        <v>855</v>
      </c>
      <c r="G293" s="114">
        <v>2019.0</v>
      </c>
      <c r="H293" s="114">
        <v>1431.633</v>
      </c>
      <c r="I293" s="114">
        <v>1665.011</v>
      </c>
      <c r="J293" s="114">
        <v>1209.674</v>
      </c>
    </row>
    <row r="294">
      <c r="A294" s="110" t="s">
        <v>853</v>
      </c>
      <c r="B294" s="110" t="s">
        <v>361</v>
      </c>
      <c r="C294" s="110" t="s">
        <v>786</v>
      </c>
      <c r="D294" s="110" t="s">
        <v>787</v>
      </c>
      <c r="E294" s="110" t="s">
        <v>57</v>
      </c>
      <c r="F294" s="110" t="s">
        <v>855</v>
      </c>
      <c r="G294" s="114">
        <v>2019.0</v>
      </c>
      <c r="H294" s="114">
        <v>1697.95</v>
      </c>
      <c r="I294" s="114">
        <v>1977.178</v>
      </c>
      <c r="J294" s="114">
        <v>1431.584</v>
      </c>
    </row>
    <row r="295">
      <c r="A295" s="110" t="s">
        <v>853</v>
      </c>
      <c r="B295" s="110" t="s">
        <v>365</v>
      </c>
      <c r="C295" s="110" t="s">
        <v>786</v>
      </c>
      <c r="D295" s="110" t="s">
        <v>787</v>
      </c>
      <c r="E295" s="110" t="s">
        <v>57</v>
      </c>
      <c r="F295" s="110" t="s">
        <v>855</v>
      </c>
      <c r="G295" s="114">
        <v>2019.0</v>
      </c>
      <c r="H295" s="114">
        <v>1863.595</v>
      </c>
      <c r="I295" s="114">
        <v>2164.236</v>
      </c>
      <c r="J295" s="114">
        <v>1595.175</v>
      </c>
    </row>
    <row r="296">
      <c r="A296" s="110" t="s">
        <v>853</v>
      </c>
      <c r="B296" s="110" t="s">
        <v>381</v>
      </c>
      <c r="C296" s="110" t="s">
        <v>786</v>
      </c>
      <c r="D296" s="110" t="s">
        <v>787</v>
      </c>
      <c r="E296" s="110" t="s">
        <v>73</v>
      </c>
      <c r="F296" s="110" t="s">
        <v>855</v>
      </c>
      <c r="G296" s="114">
        <v>2019.0</v>
      </c>
      <c r="H296" s="114">
        <v>4206.698</v>
      </c>
      <c r="I296" s="114">
        <v>4771.406</v>
      </c>
      <c r="J296" s="114">
        <v>3706.165</v>
      </c>
    </row>
    <row r="297">
      <c r="A297" s="110" t="s">
        <v>853</v>
      </c>
      <c r="B297" s="110" t="s">
        <v>454</v>
      </c>
      <c r="C297" s="110" t="s">
        <v>786</v>
      </c>
      <c r="D297" s="110" t="s">
        <v>787</v>
      </c>
      <c r="E297" s="110" t="s">
        <v>854</v>
      </c>
      <c r="F297" s="110" t="s">
        <v>855</v>
      </c>
      <c r="G297" s="114">
        <v>2019.0</v>
      </c>
      <c r="H297" s="114">
        <v>7144.273</v>
      </c>
      <c r="I297" s="114">
        <v>8547.341</v>
      </c>
      <c r="J297" s="114">
        <v>5892.157</v>
      </c>
    </row>
    <row r="298">
      <c r="A298" s="110" t="s">
        <v>853</v>
      </c>
      <c r="B298" s="110" t="s">
        <v>340</v>
      </c>
      <c r="C298" s="110" t="s">
        <v>786</v>
      </c>
      <c r="D298" s="110" t="s">
        <v>787</v>
      </c>
      <c r="E298" s="110" t="s">
        <v>64</v>
      </c>
      <c r="F298" s="110" t="s">
        <v>855</v>
      </c>
      <c r="G298" s="114">
        <v>2019.0</v>
      </c>
      <c r="H298" s="114">
        <v>14750.03</v>
      </c>
      <c r="I298" s="114">
        <v>16141.21</v>
      </c>
      <c r="J298" s="114">
        <v>13544.28</v>
      </c>
    </row>
    <row r="299">
      <c r="A299" s="110" t="s">
        <v>853</v>
      </c>
      <c r="B299" s="110" t="s">
        <v>365</v>
      </c>
      <c r="C299" s="110" t="s">
        <v>786</v>
      </c>
      <c r="D299" s="110" t="s">
        <v>787</v>
      </c>
      <c r="E299" s="110" t="s">
        <v>64</v>
      </c>
      <c r="F299" s="110" t="s">
        <v>855</v>
      </c>
      <c r="G299" s="114">
        <v>2019.0</v>
      </c>
      <c r="H299" s="114">
        <v>14849.99</v>
      </c>
      <c r="I299" s="114">
        <v>16250.77</v>
      </c>
      <c r="J299" s="114">
        <v>13558.67</v>
      </c>
    </row>
    <row r="300">
      <c r="A300" s="110" t="s">
        <v>853</v>
      </c>
      <c r="B300" s="110" t="s">
        <v>417</v>
      </c>
      <c r="C300" s="110" t="s">
        <v>786</v>
      </c>
      <c r="D300" s="110" t="s">
        <v>787</v>
      </c>
      <c r="E300" s="110" t="s">
        <v>854</v>
      </c>
      <c r="F300" s="110" t="s">
        <v>855</v>
      </c>
      <c r="G300" s="114">
        <v>2019.0</v>
      </c>
      <c r="H300" s="114">
        <v>7205.327</v>
      </c>
      <c r="I300" s="114">
        <v>9127.364</v>
      </c>
      <c r="J300" s="114">
        <v>5764.135</v>
      </c>
    </row>
    <row r="301">
      <c r="A301" s="110" t="s">
        <v>853</v>
      </c>
      <c r="B301" s="110" t="s">
        <v>405</v>
      </c>
      <c r="C301" s="110" t="s">
        <v>786</v>
      </c>
      <c r="D301" s="110" t="s">
        <v>787</v>
      </c>
      <c r="E301" s="110" t="s">
        <v>64</v>
      </c>
      <c r="F301" s="110" t="s">
        <v>855</v>
      </c>
      <c r="G301" s="114">
        <v>2019.0</v>
      </c>
      <c r="H301" s="114">
        <v>15065.43</v>
      </c>
      <c r="I301" s="114">
        <v>16562.36</v>
      </c>
      <c r="J301" s="114">
        <v>13696.29</v>
      </c>
    </row>
    <row r="302">
      <c r="A302" s="110" t="s">
        <v>853</v>
      </c>
      <c r="B302" s="110" t="s">
        <v>798</v>
      </c>
      <c r="C302" s="110" t="s">
        <v>786</v>
      </c>
      <c r="D302" s="110" t="s">
        <v>787</v>
      </c>
      <c r="E302" s="110" t="s">
        <v>57</v>
      </c>
      <c r="F302" s="110" t="s">
        <v>855</v>
      </c>
      <c r="G302" s="114">
        <v>2019.0</v>
      </c>
      <c r="H302" s="114">
        <v>1494.821</v>
      </c>
      <c r="I302" s="114">
        <v>1641.403</v>
      </c>
      <c r="J302" s="114">
        <v>1342.815</v>
      </c>
    </row>
    <row r="303">
      <c r="A303" s="110" t="s">
        <v>853</v>
      </c>
      <c r="B303" s="110" t="s">
        <v>371</v>
      </c>
      <c r="C303" s="110" t="s">
        <v>786</v>
      </c>
      <c r="D303" s="110" t="s">
        <v>787</v>
      </c>
      <c r="E303" s="110" t="s">
        <v>57</v>
      </c>
      <c r="F303" s="110" t="s">
        <v>855</v>
      </c>
      <c r="G303" s="114">
        <v>2019.0</v>
      </c>
      <c r="H303" s="114">
        <v>193.1881</v>
      </c>
      <c r="I303" s="114">
        <v>223.7724</v>
      </c>
      <c r="J303" s="114">
        <v>163.3017</v>
      </c>
    </row>
    <row r="304">
      <c r="A304" s="110" t="s">
        <v>853</v>
      </c>
      <c r="B304" s="110" t="s">
        <v>324</v>
      </c>
      <c r="C304" s="110" t="s">
        <v>786</v>
      </c>
      <c r="D304" s="110" t="s">
        <v>787</v>
      </c>
      <c r="E304" s="110" t="s">
        <v>854</v>
      </c>
      <c r="F304" s="110" t="s">
        <v>855</v>
      </c>
      <c r="G304" s="114">
        <v>2019.0</v>
      </c>
      <c r="H304" s="114">
        <v>5251.204</v>
      </c>
      <c r="I304" s="114">
        <v>6553.621</v>
      </c>
      <c r="J304" s="114">
        <v>4260.758</v>
      </c>
    </row>
    <row r="305">
      <c r="A305" s="110" t="s">
        <v>853</v>
      </c>
      <c r="B305" s="110" t="s">
        <v>360</v>
      </c>
      <c r="C305" s="110" t="s">
        <v>786</v>
      </c>
      <c r="D305" s="110" t="s">
        <v>787</v>
      </c>
      <c r="E305" s="110" t="s">
        <v>57</v>
      </c>
      <c r="F305" s="110" t="s">
        <v>855</v>
      </c>
      <c r="G305" s="114">
        <v>2019.0</v>
      </c>
      <c r="H305" s="114">
        <v>1661.534</v>
      </c>
      <c r="I305" s="114">
        <v>1935.461</v>
      </c>
      <c r="J305" s="114">
        <v>1396.03</v>
      </c>
    </row>
    <row r="306">
      <c r="A306" s="110" t="s">
        <v>853</v>
      </c>
      <c r="B306" s="110" t="s">
        <v>340</v>
      </c>
      <c r="C306" s="110" t="s">
        <v>786</v>
      </c>
      <c r="D306" s="110" t="s">
        <v>787</v>
      </c>
      <c r="E306" s="110" t="s">
        <v>73</v>
      </c>
      <c r="F306" s="110" t="s">
        <v>855</v>
      </c>
      <c r="G306" s="114">
        <v>2019.0</v>
      </c>
      <c r="H306" s="114">
        <v>4036.902</v>
      </c>
      <c r="I306" s="114">
        <v>4615.065</v>
      </c>
      <c r="J306" s="114">
        <v>3522.12</v>
      </c>
    </row>
    <row r="307">
      <c r="A307" s="110" t="s">
        <v>853</v>
      </c>
      <c r="B307" s="110" t="s">
        <v>798</v>
      </c>
      <c r="C307" s="110" t="s">
        <v>786</v>
      </c>
      <c r="D307" s="110" t="s">
        <v>787</v>
      </c>
      <c r="E307" s="110" t="s">
        <v>64</v>
      </c>
      <c r="F307" s="110" t="s">
        <v>855</v>
      </c>
      <c r="G307" s="114">
        <v>2019.0</v>
      </c>
      <c r="H307" s="114">
        <v>16151.0</v>
      </c>
      <c r="I307" s="114">
        <v>17322.03</v>
      </c>
      <c r="J307" s="114">
        <v>15120.5</v>
      </c>
    </row>
    <row r="308">
      <c r="A308" s="110" t="s">
        <v>853</v>
      </c>
      <c r="B308" s="110" t="s">
        <v>371</v>
      </c>
      <c r="C308" s="110" t="s">
        <v>786</v>
      </c>
      <c r="D308" s="110" t="s">
        <v>787</v>
      </c>
      <c r="E308" s="110" t="s">
        <v>64</v>
      </c>
      <c r="F308" s="110" t="s">
        <v>855</v>
      </c>
      <c r="G308" s="114">
        <v>2019.0</v>
      </c>
      <c r="H308" s="114">
        <v>14545.4</v>
      </c>
      <c r="I308" s="114">
        <v>16234.56</v>
      </c>
      <c r="J308" s="114">
        <v>13188.98</v>
      </c>
    </row>
    <row r="309">
      <c r="A309" s="110" t="s">
        <v>853</v>
      </c>
      <c r="B309" s="110" t="s">
        <v>380</v>
      </c>
      <c r="C309" s="110" t="s">
        <v>786</v>
      </c>
      <c r="D309" s="110" t="s">
        <v>787</v>
      </c>
      <c r="E309" s="110" t="s">
        <v>854</v>
      </c>
      <c r="F309" s="110" t="s">
        <v>855</v>
      </c>
      <c r="G309" s="114">
        <v>2019.0</v>
      </c>
      <c r="H309" s="114">
        <v>7091.966</v>
      </c>
      <c r="I309" s="114">
        <v>8679.035</v>
      </c>
      <c r="J309" s="114">
        <v>5747.694</v>
      </c>
    </row>
    <row r="310">
      <c r="A310" s="110" t="s">
        <v>853</v>
      </c>
      <c r="B310" s="110" t="s">
        <v>506</v>
      </c>
      <c r="C310" s="110" t="s">
        <v>786</v>
      </c>
      <c r="D310" s="110" t="s">
        <v>787</v>
      </c>
      <c r="E310" s="110" t="s">
        <v>854</v>
      </c>
      <c r="F310" s="110" t="s">
        <v>855</v>
      </c>
      <c r="G310" s="114">
        <v>2019.0</v>
      </c>
      <c r="H310" s="114">
        <v>4778.529</v>
      </c>
      <c r="I310" s="114">
        <v>6017.239</v>
      </c>
      <c r="J310" s="114">
        <v>3847.934</v>
      </c>
    </row>
    <row r="311">
      <c r="A311" s="110" t="s">
        <v>853</v>
      </c>
      <c r="B311" s="110" t="s">
        <v>371</v>
      </c>
      <c r="C311" s="110" t="s">
        <v>786</v>
      </c>
      <c r="D311" s="110" t="s">
        <v>787</v>
      </c>
      <c r="E311" s="110" t="s">
        <v>73</v>
      </c>
      <c r="F311" s="110" t="s">
        <v>855</v>
      </c>
      <c r="G311" s="114">
        <v>2019.0</v>
      </c>
      <c r="H311" s="114">
        <v>3246.672</v>
      </c>
      <c r="I311" s="114">
        <v>3804.834</v>
      </c>
      <c r="J311" s="114">
        <v>2779.261</v>
      </c>
    </row>
    <row r="312">
      <c r="A312" s="110" t="s">
        <v>853</v>
      </c>
      <c r="B312" s="110" t="s">
        <v>375</v>
      </c>
      <c r="C312" s="110" t="s">
        <v>786</v>
      </c>
      <c r="D312" s="110" t="s">
        <v>787</v>
      </c>
      <c r="E312" s="110" t="s">
        <v>64</v>
      </c>
      <c r="F312" s="110" t="s">
        <v>855</v>
      </c>
      <c r="G312" s="114">
        <v>2019.0</v>
      </c>
      <c r="H312" s="114">
        <v>13779.25</v>
      </c>
      <c r="I312" s="114">
        <v>15122.82</v>
      </c>
      <c r="J312" s="114">
        <v>12640.87</v>
      </c>
    </row>
    <row r="313">
      <c r="A313" s="110" t="s">
        <v>853</v>
      </c>
      <c r="B313" s="110" t="s">
        <v>822</v>
      </c>
      <c r="C313" s="110" t="s">
        <v>786</v>
      </c>
      <c r="D313" s="110" t="s">
        <v>787</v>
      </c>
      <c r="E313" s="110" t="s">
        <v>64</v>
      </c>
      <c r="F313" s="110" t="s">
        <v>855</v>
      </c>
      <c r="G313" s="114">
        <v>2019.0</v>
      </c>
      <c r="H313" s="114">
        <v>14408.78</v>
      </c>
      <c r="I313" s="114">
        <v>15922.69</v>
      </c>
      <c r="J313" s="114">
        <v>13166.38</v>
      </c>
    </row>
    <row r="314">
      <c r="A314" s="110" t="s">
        <v>853</v>
      </c>
      <c r="B314" s="110" t="s">
        <v>785</v>
      </c>
      <c r="C314" s="110" t="s">
        <v>786</v>
      </c>
      <c r="D314" s="110" t="s">
        <v>787</v>
      </c>
      <c r="E314" s="110" t="s">
        <v>64</v>
      </c>
      <c r="F314" s="110" t="s">
        <v>855</v>
      </c>
      <c r="G314" s="114">
        <v>2019.0</v>
      </c>
      <c r="H314" s="114">
        <v>14351.8</v>
      </c>
      <c r="I314" s="114">
        <v>15868.56</v>
      </c>
      <c r="J314" s="114">
        <v>13055.2</v>
      </c>
    </row>
    <row r="315">
      <c r="A315" s="110" t="s">
        <v>853</v>
      </c>
      <c r="B315" s="110" t="s">
        <v>316</v>
      </c>
      <c r="C315" s="110" t="s">
        <v>786</v>
      </c>
      <c r="D315" s="110" t="s">
        <v>787</v>
      </c>
      <c r="E315" s="110" t="s">
        <v>73</v>
      </c>
      <c r="F315" s="110" t="s">
        <v>855</v>
      </c>
      <c r="G315" s="114">
        <v>2019.0</v>
      </c>
      <c r="H315" s="114">
        <v>2553.885</v>
      </c>
      <c r="I315" s="114">
        <v>2813.956</v>
      </c>
      <c r="J315" s="114">
        <v>2318.404</v>
      </c>
    </row>
    <row r="316">
      <c r="A316" s="110" t="s">
        <v>853</v>
      </c>
      <c r="B316" s="110" t="s">
        <v>506</v>
      </c>
      <c r="C316" s="110" t="s">
        <v>786</v>
      </c>
      <c r="D316" s="110" t="s">
        <v>787</v>
      </c>
      <c r="E316" s="110" t="s">
        <v>73</v>
      </c>
      <c r="F316" s="110" t="s">
        <v>855</v>
      </c>
      <c r="G316" s="114">
        <v>2019.0</v>
      </c>
      <c r="H316" s="114">
        <v>3835.117</v>
      </c>
      <c r="I316" s="114">
        <v>4415.262</v>
      </c>
      <c r="J316" s="114">
        <v>3342.453</v>
      </c>
    </row>
    <row r="317">
      <c r="A317" s="110" t="s">
        <v>853</v>
      </c>
      <c r="B317" s="110" t="s">
        <v>448</v>
      </c>
      <c r="C317" s="110" t="s">
        <v>786</v>
      </c>
      <c r="D317" s="110" t="s">
        <v>787</v>
      </c>
      <c r="E317" s="110" t="s">
        <v>64</v>
      </c>
      <c r="F317" s="110" t="s">
        <v>855</v>
      </c>
      <c r="G317" s="114">
        <v>2019.0</v>
      </c>
      <c r="H317" s="114">
        <v>17212.45</v>
      </c>
      <c r="I317" s="114">
        <v>18511.64</v>
      </c>
      <c r="J317" s="114">
        <v>16033.66</v>
      </c>
    </row>
    <row r="318">
      <c r="A318" s="110" t="s">
        <v>853</v>
      </c>
      <c r="B318" s="110" t="s">
        <v>340</v>
      </c>
      <c r="C318" s="110" t="s">
        <v>786</v>
      </c>
      <c r="D318" s="110" t="s">
        <v>787</v>
      </c>
      <c r="E318" s="110" t="s">
        <v>854</v>
      </c>
      <c r="F318" s="110" t="s">
        <v>855</v>
      </c>
      <c r="G318" s="114">
        <v>2019.0</v>
      </c>
      <c r="H318" s="114">
        <v>5812.082</v>
      </c>
      <c r="I318" s="114">
        <v>7273.984</v>
      </c>
      <c r="J318" s="114">
        <v>4646.289</v>
      </c>
    </row>
    <row r="319">
      <c r="A319" s="110" t="s">
        <v>853</v>
      </c>
      <c r="B319" s="110" t="s">
        <v>453</v>
      </c>
      <c r="C319" s="110" t="s">
        <v>786</v>
      </c>
      <c r="D319" s="110" t="s">
        <v>787</v>
      </c>
      <c r="E319" s="110" t="s">
        <v>73</v>
      </c>
      <c r="F319" s="110" t="s">
        <v>855</v>
      </c>
      <c r="G319" s="114">
        <v>2019.0</v>
      </c>
      <c r="H319" s="114">
        <v>4716.598</v>
      </c>
      <c r="I319" s="114">
        <v>5167.118</v>
      </c>
      <c r="J319" s="114">
        <v>4288.013</v>
      </c>
    </row>
    <row r="320">
      <c r="A320" s="110" t="s">
        <v>853</v>
      </c>
      <c r="B320" s="110" t="s">
        <v>371</v>
      </c>
      <c r="C320" s="110" t="s">
        <v>786</v>
      </c>
      <c r="D320" s="110" t="s">
        <v>787</v>
      </c>
      <c r="E320" s="110" t="s">
        <v>854</v>
      </c>
      <c r="F320" s="110" t="s">
        <v>855</v>
      </c>
      <c r="G320" s="114">
        <v>2019.0</v>
      </c>
      <c r="H320" s="114">
        <v>4424.432</v>
      </c>
      <c r="I320" s="114">
        <v>5582.462</v>
      </c>
      <c r="J320" s="114">
        <v>3477.901</v>
      </c>
    </row>
    <row r="321">
      <c r="A321" s="110" t="s">
        <v>853</v>
      </c>
      <c r="B321" s="110" t="s">
        <v>316</v>
      </c>
      <c r="C321" s="110" t="s">
        <v>786</v>
      </c>
      <c r="D321" s="110" t="s">
        <v>787</v>
      </c>
      <c r="E321" s="110" t="s">
        <v>57</v>
      </c>
      <c r="F321" s="110" t="s">
        <v>855</v>
      </c>
      <c r="G321" s="114">
        <v>2019.0</v>
      </c>
      <c r="H321" s="114">
        <v>838.4977</v>
      </c>
      <c r="I321" s="114">
        <v>974.3499</v>
      </c>
      <c r="J321" s="114">
        <v>711.2416</v>
      </c>
    </row>
    <row r="322">
      <c r="A322" s="110" t="s">
        <v>853</v>
      </c>
      <c r="B322" s="110" t="s">
        <v>798</v>
      </c>
      <c r="C322" s="110" t="s">
        <v>786</v>
      </c>
      <c r="D322" s="110" t="s">
        <v>787</v>
      </c>
      <c r="E322" s="110" t="s">
        <v>854</v>
      </c>
      <c r="F322" s="110" t="s">
        <v>855</v>
      </c>
      <c r="G322" s="114">
        <v>2019.0</v>
      </c>
      <c r="H322" s="114">
        <v>6171.489</v>
      </c>
      <c r="I322" s="114">
        <v>7150.997</v>
      </c>
      <c r="J322" s="114">
        <v>5324.946</v>
      </c>
    </row>
    <row r="323">
      <c r="A323" s="110" t="s">
        <v>853</v>
      </c>
      <c r="B323" s="110" t="s">
        <v>805</v>
      </c>
      <c r="C323" s="110" t="s">
        <v>786</v>
      </c>
      <c r="D323" s="110" t="s">
        <v>787</v>
      </c>
      <c r="E323" s="110" t="s">
        <v>57</v>
      </c>
      <c r="F323" s="110" t="s">
        <v>855</v>
      </c>
      <c r="G323" s="114">
        <v>2019.0</v>
      </c>
      <c r="H323" s="114">
        <v>458.5325</v>
      </c>
      <c r="I323" s="114">
        <v>529.9316</v>
      </c>
      <c r="J323" s="114">
        <v>392.1483</v>
      </c>
    </row>
    <row r="324">
      <c r="A324" s="110" t="s">
        <v>853</v>
      </c>
      <c r="B324" s="110" t="s">
        <v>370</v>
      </c>
      <c r="C324" s="110" t="s">
        <v>786</v>
      </c>
      <c r="D324" s="110" t="s">
        <v>787</v>
      </c>
      <c r="E324" s="110" t="s">
        <v>57</v>
      </c>
      <c r="F324" s="110" t="s">
        <v>855</v>
      </c>
      <c r="G324" s="114">
        <v>2019.0</v>
      </c>
      <c r="H324" s="114">
        <v>312.5277</v>
      </c>
      <c r="I324" s="114">
        <v>359.6447</v>
      </c>
      <c r="J324" s="114">
        <v>266.3319</v>
      </c>
    </row>
    <row r="325">
      <c r="A325" s="110" t="s">
        <v>853</v>
      </c>
      <c r="B325" s="110" t="s">
        <v>452</v>
      </c>
      <c r="C325" s="110" t="s">
        <v>786</v>
      </c>
      <c r="D325" s="110" t="s">
        <v>787</v>
      </c>
      <c r="E325" s="110" t="s">
        <v>73</v>
      </c>
      <c r="F325" s="110" t="s">
        <v>855</v>
      </c>
      <c r="G325" s="114">
        <v>2019.0</v>
      </c>
      <c r="H325" s="114">
        <v>4909.759</v>
      </c>
      <c r="I325" s="114">
        <v>5601.552</v>
      </c>
      <c r="J325" s="114">
        <v>4279.096</v>
      </c>
    </row>
    <row r="326">
      <c r="A326" s="110" t="s">
        <v>853</v>
      </c>
      <c r="B326" s="110" t="s">
        <v>805</v>
      </c>
      <c r="C326" s="110" t="s">
        <v>786</v>
      </c>
      <c r="D326" s="110" t="s">
        <v>787</v>
      </c>
      <c r="E326" s="110" t="s">
        <v>64</v>
      </c>
      <c r="F326" s="110" t="s">
        <v>855</v>
      </c>
      <c r="G326" s="114">
        <v>2019.0</v>
      </c>
      <c r="H326" s="114">
        <v>14322.22</v>
      </c>
      <c r="I326" s="114">
        <v>15874.36</v>
      </c>
      <c r="J326" s="114">
        <v>12998.14</v>
      </c>
    </row>
    <row r="327">
      <c r="A327" s="110" t="s">
        <v>853</v>
      </c>
      <c r="B327" s="110" t="s">
        <v>337</v>
      </c>
      <c r="C327" s="110" t="s">
        <v>786</v>
      </c>
      <c r="D327" s="110" t="s">
        <v>787</v>
      </c>
      <c r="E327" s="110" t="s">
        <v>64</v>
      </c>
      <c r="F327" s="110" t="s">
        <v>855</v>
      </c>
      <c r="G327" s="114">
        <v>2019.0</v>
      </c>
      <c r="H327" s="114">
        <v>13799.02</v>
      </c>
      <c r="I327" s="114">
        <v>15102.33</v>
      </c>
      <c r="J327" s="114">
        <v>12653.98</v>
      </c>
    </row>
    <row r="328">
      <c r="A328" s="110" t="s">
        <v>853</v>
      </c>
      <c r="B328" s="110" t="s">
        <v>381</v>
      </c>
      <c r="C328" s="110" t="s">
        <v>786</v>
      </c>
      <c r="D328" s="110" t="s">
        <v>787</v>
      </c>
      <c r="E328" s="110" t="s">
        <v>854</v>
      </c>
      <c r="F328" s="110" t="s">
        <v>855</v>
      </c>
      <c r="G328" s="114">
        <v>2019.0</v>
      </c>
      <c r="H328" s="114">
        <v>3712.263</v>
      </c>
      <c r="I328" s="114">
        <v>4577.859</v>
      </c>
      <c r="J328" s="114">
        <v>2977.344</v>
      </c>
    </row>
    <row r="329">
      <c r="A329" s="110" t="s">
        <v>853</v>
      </c>
      <c r="B329" s="110" t="s">
        <v>431</v>
      </c>
      <c r="C329" s="110" t="s">
        <v>786</v>
      </c>
      <c r="D329" s="110" t="s">
        <v>787</v>
      </c>
      <c r="E329" s="110" t="s">
        <v>57</v>
      </c>
      <c r="F329" s="110" t="s">
        <v>855</v>
      </c>
      <c r="G329" s="114">
        <v>2019.0</v>
      </c>
      <c r="H329" s="114">
        <v>1784.754</v>
      </c>
      <c r="I329" s="114">
        <v>2083.164</v>
      </c>
      <c r="J329" s="114">
        <v>1504.641</v>
      </c>
    </row>
    <row r="330">
      <c r="A330" s="110" t="s">
        <v>853</v>
      </c>
      <c r="B330" s="110" t="s">
        <v>468</v>
      </c>
      <c r="C330" s="110" t="s">
        <v>786</v>
      </c>
      <c r="D330" s="110" t="s">
        <v>787</v>
      </c>
      <c r="E330" s="110" t="s">
        <v>57</v>
      </c>
      <c r="F330" s="110" t="s">
        <v>855</v>
      </c>
      <c r="G330" s="114">
        <v>2019.0</v>
      </c>
      <c r="H330" s="114">
        <v>1241.4</v>
      </c>
      <c r="I330" s="114">
        <v>1450.378</v>
      </c>
      <c r="J330" s="114">
        <v>1050.182</v>
      </c>
    </row>
    <row r="331">
      <c r="A331" s="110" t="s">
        <v>853</v>
      </c>
      <c r="B331" s="110" t="s">
        <v>360</v>
      </c>
      <c r="C331" s="110" t="s">
        <v>786</v>
      </c>
      <c r="D331" s="110" t="s">
        <v>787</v>
      </c>
      <c r="E331" s="110" t="s">
        <v>64</v>
      </c>
      <c r="F331" s="110" t="s">
        <v>855</v>
      </c>
      <c r="G331" s="114">
        <v>2019.0</v>
      </c>
      <c r="H331" s="114">
        <v>14101.34</v>
      </c>
      <c r="I331" s="114">
        <v>15280.19</v>
      </c>
      <c r="J331" s="114">
        <v>13112.85</v>
      </c>
    </row>
    <row r="332">
      <c r="A332" s="110" t="s">
        <v>853</v>
      </c>
      <c r="B332" s="110" t="s">
        <v>370</v>
      </c>
      <c r="C332" s="110" t="s">
        <v>786</v>
      </c>
      <c r="D332" s="110" t="s">
        <v>787</v>
      </c>
      <c r="E332" s="110" t="s">
        <v>64</v>
      </c>
      <c r="F332" s="110" t="s">
        <v>855</v>
      </c>
      <c r="G332" s="114">
        <v>2019.0</v>
      </c>
      <c r="H332" s="114">
        <v>15589.16</v>
      </c>
      <c r="I332" s="114">
        <v>17112.1</v>
      </c>
      <c r="J332" s="114">
        <v>14281.36</v>
      </c>
    </row>
    <row r="333">
      <c r="A333" s="110" t="s">
        <v>853</v>
      </c>
      <c r="B333" s="110" t="s">
        <v>452</v>
      </c>
      <c r="C333" s="110" t="s">
        <v>786</v>
      </c>
      <c r="D333" s="110" t="s">
        <v>787</v>
      </c>
      <c r="E333" s="110" t="s">
        <v>854</v>
      </c>
      <c r="F333" s="110" t="s">
        <v>855</v>
      </c>
      <c r="G333" s="114">
        <v>2019.0</v>
      </c>
      <c r="H333" s="114">
        <v>4292.056</v>
      </c>
      <c r="I333" s="114">
        <v>5369.384</v>
      </c>
      <c r="J333" s="114">
        <v>3409.268</v>
      </c>
    </row>
    <row r="334">
      <c r="A334" s="110" t="s">
        <v>853</v>
      </c>
      <c r="B334" s="110" t="s">
        <v>453</v>
      </c>
      <c r="C334" s="110" t="s">
        <v>786</v>
      </c>
      <c r="D334" s="110" t="s">
        <v>787</v>
      </c>
      <c r="E334" s="110" t="s">
        <v>64</v>
      </c>
      <c r="F334" s="110" t="s">
        <v>855</v>
      </c>
      <c r="G334" s="114">
        <v>2019.0</v>
      </c>
      <c r="H334" s="114">
        <v>14748.07</v>
      </c>
      <c r="I334" s="114">
        <v>15684.92</v>
      </c>
      <c r="J334" s="114">
        <v>13851.18</v>
      </c>
    </row>
    <row r="335">
      <c r="A335" s="110" t="s">
        <v>853</v>
      </c>
      <c r="B335" s="110" t="s">
        <v>822</v>
      </c>
      <c r="C335" s="110" t="s">
        <v>786</v>
      </c>
      <c r="D335" s="110" t="s">
        <v>787</v>
      </c>
      <c r="E335" s="110" t="s">
        <v>854</v>
      </c>
      <c r="F335" s="110" t="s">
        <v>855</v>
      </c>
      <c r="G335" s="114">
        <v>2019.0</v>
      </c>
      <c r="H335" s="114">
        <v>4568.234</v>
      </c>
      <c r="I335" s="114">
        <v>5794.085</v>
      </c>
      <c r="J335" s="114">
        <v>3635.057</v>
      </c>
    </row>
    <row r="336">
      <c r="A336" s="110" t="s">
        <v>853</v>
      </c>
      <c r="B336" s="110" t="s">
        <v>316</v>
      </c>
      <c r="C336" s="110" t="s">
        <v>786</v>
      </c>
      <c r="D336" s="110" t="s">
        <v>787</v>
      </c>
      <c r="E336" s="110" t="s">
        <v>64</v>
      </c>
      <c r="F336" s="110" t="s">
        <v>855</v>
      </c>
      <c r="G336" s="114">
        <v>2019.0</v>
      </c>
      <c r="H336" s="114">
        <v>13001.43</v>
      </c>
      <c r="I336" s="114">
        <v>13817.19</v>
      </c>
      <c r="J336" s="114">
        <v>12206.68</v>
      </c>
    </row>
    <row r="337">
      <c r="A337" s="110" t="s">
        <v>853</v>
      </c>
      <c r="B337" s="110" t="s">
        <v>820</v>
      </c>
      <c r="C337" s="110" t="s">
        <v>786</v>
      </c>
      <c r="D337" s="110" t="s">
        <v>787</v>
      </c>
      <c r="E337" s="110" t="s">
        <v>64</v>
      </c>
      <c r="F337" s="110" t="s">
        <v>855</v>
      </c>
      <c r="G337" s="114">
        <v>2019.0</v>
      </c>
      <c r="H337" s="114">
        <v>14193.44</v>
      </c>
      <c r="I337" s="114">
        <v>15615.59</v>
      </c>
      <c r="J337" s="114">
        <v>12951.77</v>
      </c>
    </row>
    <row r="338">
      <c r="A338" s="110" t="s">
        <v>853</v>
      </c>
      <c r="B338" s="110" t="s">
        <v>337</v>
      </c>
      <c r="C338" s="110" t="s">
        <v>786</v>
      </c>
      <c r="D338" s="110" t="s">
        <v>787</v>
      </c>
      <c r="E338" s="110" t="s">
        <v>854</v>
      </c>
      <c r="F338" s="110" t="s">
        <v>855</v>
      </c>
      <c r="G338" s="114">
        <v>2019.0</v>
      </c>
      <c r="H338" s="114">
        <v>4683.03</v>
      </c>
      <c r="I338" s="114">
        <v>5928.489</v>
      </c>
      <c r="J338" s="114">
        <v>3740.915</v>
      </c>
    </row>
    <row r="339">
      <c r="A339" s="110" t="s">
        <v>853</v>
      </c>
      <c r="B339" s="110" t="s">
        <v>805</v>
      </c>
      <c r="C339" s="110" t="s">
        <v>786</v>
      </c>
      <c r="D339" s="110" t="s">
        <v>787</v>
      </c>
      <c r="E339" s="110" t="s">
        <v>73</v>
      </c>
      <c r="F339" s="110" t="s">
        <v>855</v>
      </c>
      <c r="G339" s="114">
        <v>2019.0</v>
      </c>
      <c r="H339" s="114">
        <v>3391.436</v>
      </c>
      <c r="I339" s="114">
        <v>3935.552</v>
      </c>
      <c r="J339" s="114">
        <v>2924.035</v>
      </c>
    </row>
    <row r="340">
      <c r="A340" s="110" t="s">
        <v>853</v>
      </c>
      <c r="B340" s="110" t="s">
        <v>448</v>
      </c>
      <c r="C340" s="110" t="s">
        <v>786</v>
      </c>
      <c r="D340" s="110" t="s">
        <v>787</v>
      </c>
      <c r="E340" s="110" t="s">
        <v>73</v>
      </c>
      <c r="F340" s="110" t="s">
        <v>855</v>
      </c>
      <c r="G340" s="114">
        <v>2019.0</v>
      </c>
      <c r="H340" s="114">
        <v>5714.389</v>
      </c>
      <c r="I340" s="114">
        <v>6295.827</v>
      </c>
      <c r="J340" s="114">
        <v>5171.304</v>
      </c>
    </row>
    <row r="341">
      <c r="A341" s="110" t="s">
        <v>853</v>
      </c>
      <c r="B341" s="110" t="s">
        <v>354</v>
      </c>
      <c r="C341" s="110" t="s">
        <v>786</v>
      </c>
      <c r="D341" s="110" t="s">
        <v>787</v>
      </c>
      <c r="E341" s="110" t="s">
        <v>73</v>
      </c>
      <c r="F341" s="110" t="s">
        <v>855</v>
      </c>
      <c r="G341" s="114">
        <v>2019.0</v>
      </c>
      <c r="H341" s="114">
        <v>3275.33</v>
      </c>
      <c r="I341" s="114">
        <v>3766.33</v>
      </c>
      <c r="J341" s="114">
        <v>2834.528</v>
      </c>
    </row>
    <row r="342">
      <c r="A342" s="110" t="s">
        <v>853</v>
      </c>
      <c r="B342" s="110" t="s">
        <v>316</v>
      </c>
      <c r="C342" s="110" t="s">
        <v>786</v>
      </c>
      <c r="D342" s="110" t="s">
        <v>787</v>
      </c>
      <c r="E342" s="110" t="s">
        <v>854</v>
      </c>
      <c r="F342" s="110" t="s">
        <v>855</v>
      </c>
      <c r="G342" s="114">
        <v>2019.0</v>
      </c>
      <c r="H342" s="114">
        <v>5162.389</v>
      </c>
      <c r="I342" s="114">
        <v>5739.055</v>
      </c>
      <c r="J342" s="114">
        <v>4641.729</v>
      </c>
    </row>
    <row r="343">
      <c r="A343" s="110" t="s">
        <v>853</v>
      </c>
      <c r="B343" s="110" t="s">
        <v>448</v>
      </c>
      <c r="C343" s="110" t="s">
        <v>786</v>
      </c>
      <c r="D343" s="110" t="s">
        <v>787</v>
      </c>
      <c r="E343" s="110" t="s">
        <v>854</v>
      </c>
      <c r="F343" s="110" t="s">
        <v>855</v>
      </c>
      <c r="G343" s="114">
        <v>2019.0</v>
      </c>
      <c r="H343" s="114">
        <v>5128.716</v>
      </c>
      <c r="I343" s="114">
        <v>6341.782</v>
      </c>
      <c r="J343" s="114">
        <v>4151.232</v>
      </c>
    </row>
    <row r="344">
      <c r="A344" s="110" t="s">
        <v>853</v>
      </c>
      <c r="B344" s="110" t="s">
        <v>431</v>
      </c>
      <c r="C344" s="110" t="s">
        <v>786</v>
      </c>
      <c r="D344" s="110" t="s">
        <v>787</v>
      </c>
      <c r="E344" s="110" t="s">
        <v>64</v>
      </c>
      <c r="F344" s="110" t="s">
        <v>855</v>
      </c>
      <c r="G344" s="114">
        <v>2019.0</v>
      </c>
      <c r="H344" s="114">
        <v>18403.69</v>
      </c>
      <c r="I344" s="114">
        <v>20215.13</v>
      </c>
      <c r="J344" s="114">
        <v>16744.41</v>
      </c>
    </row>
    <row r="345">
      <c r="A345" s="110" t="s">
        <v>853</v>
      </c>
      <c r="B345" s="110" t="s">
        <v>821</v>
      </c>
      <c r="C345" s="110" t="s">
        <v>786</v>
      </c>
      <c r="D345" s="110" t="s">
        <v>787</v>
      </c>
      <c r="E345" s="110" t="s">
        <v>57</v>
      </c>
      <c r="F345" s="110" t="s">
        <v>855</v>
      </c>
      <c r="G345" s="114">
        <v>2019.0</v>
      </c>
      <c r="H345" s="114">
        <v>322.3468</v>
      </c>
      <c r="I345" s="114">
        <v>370.9306</v>
      </c>
      <c r="J345" s="114">
        <v>273.9043</v>
      </c>
    </row>
    <row r="346">
      <c r="A346" s="110" t="s">
        <v>853</v>
      </c>
      <c r="B346" s="110" t="s">
        <v>822</v>
      </c>
      <c r="C346" s="110" t="s">
        <v>786</v>
      </c>
      <c r="D346" s="110" t="s">
        <v>787</v>
      </c>
      <c r="E346" s="110" t="s">
        <v>73</v>
      </c>
      <c r="F346" s="110" t="s">
        <v>855</v>
      </c>
      <c r="G346" s="114">
        <v>2019.0</v>
      </c>
      <c r="H346" s="114">
        <v>3704.083</v>
      </c>
      <c r="I346" s="114">
        <v>4231.885</v>
      </c>
      <c r="J346" s="114">
        <v>3236.561</v>
      </c>
    </row>
    <row r="347">
      <c r="A347" s="110" t="s">
        <v>853</v>
      </c>
      <c r="B347" s="110" t="s">
        <v>375</v>
      </c>
      <c r="C347" s="110" t="s">
        <v>786</v>
      </c>
      <c r="D347" s="110" t="s">
        <v>787</v>
      </c>
      <c r="E347" s="110" t="s">
        <v>73</v>
      </c>
      <c r="F347" s="110" t="s">
        <v>855</v>
      </c>
      <c r="G347" s="114">
        <v>2019.0</v>
      </c>
      <c r="H347" s="114">
        <v>3298.728</v>
      </c>
      <c r="I347" s="114">
        <v>3774.143</v>
      </c>
      <c r="J347" s="114">
        <v>2890.096</v>
      </c>
    </row>
    <row r="348">
      <c r="A348" s="110" t="s">
        <v>853</v>
      </c>
      <c r="B348" s="110" t="s">
        <v>405</v>
      </c>
      <c r="C348" s="110" t="s">
        <v>786</v>
      </c>
      <c r="D348" s="110" t="s">
        <v>787</v>
      </c>
      <c r="E348" s="110" t="s">
        <v>73</v>
      </c>
      <c r="F348" s="110" t="s">
        <v>855</v>
      </c>
      <c r="G348" s="114">
        <v>2019.0</v>
      </c>
      <c r="H348" s="114">
        <v>3739.211</v>
      </c>
      <c r="I348" s="114">
        <v>4297.724</v>
      </c>
      <c r="J348" s="114">
        <v>3257.972</v>
      </c>
    </row>
    <row r="349">
      <c r="A349" s="110" t="s">
        <v>853</v>
      </c>
      <c r="B349" s="110" t="s">
        <v>820</v>
      </c>
      <c r="C349" s="110" t="s">
        <v>786</v>
      </c>
      <c r="D349" s="110" t="s">
        <v>787</v>
      </c>
      <c r="E349" s="110" t="s">
        <v>73</v>
      </c>
      <c r="F349" s="110" t="s">
        <v>855</v>
      </c>
      <c r="G349" s="114">
        <v>2019.0</v>
      </c>
      <c r="H349" s="114">
        <v>3440.505</v>
      </c>
      <c r="I349" s="114">
        <v>3955.967</v>
      </c>
      <c r="J349" s="114">
        <v>3019.794</v>
      </c>
    </row>
    <row r="350">
      <c r="A350" s="110" t="s">
        <v>853</v>
      </c>
      <c r="B350" s="110" t="s">
        <v>448</v>
      </c>
      <c r="C350" s="110" t="s">
        <v>786</v>
      </c>
      <c r="D350" s="110" t="s">
        <v>787</v>
      </c>
      <c r="E350" s="110" t="s">
        <v>57</v>
      </c>
      <c r="F350" s="110" t="s">
        <v>855</v>
      </c>
      <c r="G350" s="114">
        <v>2019.0</v>
      </c>
      <c r="H350" s="114">
        <v>1653.66</v>
      </c>
      <c r="I350" s="114">
        <v>1902.914</v>
      </c>
      <c r="J350" s="114">
        <v>1435.626</v>
      </c>
    </row>
    <row r="351">
      <c r="A351" s="110" t="s">
        <v>853</v>
      </c>
      <c r="B351" s="110" t="s">
        <v>453</v>
      </c>
      <c r="C351" s="110" t="s">
        <v>786</v>
      </c>
      <c r="D351" s="110" t="s">
        <v>787</v>
      </c>
      <c r="E351" s="110" t="s">
        <v>854</v>
      </c>
      <c r="F351" s="110" t="s">
        <v>855</v>
      </c>
      <c r="G351" s="114">
        <v>2019.0</v>
      </c>
      <c r="H351" s="114">
        <v>4978.752</v>
      </c>
      <c r="I351" s="114">
        <v>5767.641</v>
      </c>
      <c r="J351" s="114">
        <v>4296.189</v>
      </c>
    </row>
    <row r="352">
      <c r="A352" s="110" t="s">
        <v>853</v>
      </c>
      <c r="B352" s="110" t="s">
        <v>820</v>
      </c>
      <c r="C352" s="110" t="s">
        <v>786</v>
      </c>
      <c r="D352" s="110" t="s">
        <v>787</v>
      </c>
      <c r="E352" s="110" t="s">
        <v>854</v>
      </c>
      <c r="F352" s="110" t="s">
        <v>855</v>
      </c>
      <c r="G352" s="114">
        <v>2019.0</v>
      </c>
      <c r="H352" s="114">
        <v>4573.748</v>
      </c>
      <c r="I352" s="114">
        <v>5738.726</v>
      </c>
      <c r="J352" s="114">
        <v>3669.543</v>
      </c>
    </row>
    <row r="353">
      <c r="A353" s="110" t="s">
        <v>853</v>
      </c>
      <c r="B353" s="110" t="s">
        <v>805</v>
      </c>
      <c r="C353" s="110" t="s">
        <v>786</v>
      </c>
      <c r="D353" s="110" t="s">
        <v>787</v>
      </c>
      <c r="E353" s="110" t="s">
        <v>854</v>
      </c>
      <c r="F353" s="110" t="s">
        <v>855</v>
      </c>
      <c r="G353" s="114">
        <v>2019.0</v>
      </c>
      <c r="H353" s="114">
        <v>4718.294</v>
      </c>
      <c r="I353" s="114">
        <v>5973.219</v>
      </c>
      <c r="J353" s="114">
        <v>3700.549</v>
      </c>
    </row>
    <row r="354">
      <c r="A354" s="110" t="s">
        <v>853</v>
      </c>
      <c r="B354" s="110" t="s">
        <v>337</v>
      </c>
      <c r="C354" s="110" t="s">
        <v>786</v>
      </c>
      <c r="D354" s="110" t="s">
        <v>787</v>
      </c>
      <c r="E354" s="110" t="s">
        <v>73</v>
      </c>
      <c r="F354" s="110" t="s">
        <v>855</v>
      </c>
      <c r="G354" s="114">
        <v>2019.0</v>
      </c>
      <c r="H354" s="114">
        <v>3509.761</v>
      </c>
      <c r="I354" s="114">
        <v>4041.225</v>
      </c>
      <c r="J354" s="114">
        <v>3114.158</v>
      </c>
    </row>
    <row r="355">
      <c r="A355" s="110" t="s">
        <v>853</v>
      </c>
      <c r="B355" s="110" t="s">
        <v>348</v>
      </c>
      <c r="C355" s="110" t="s">
        <v>786</v>
      </c>
      <c r="D355" s="110" t="s">
        <v>787</v>
      </c>
      <c r="E355" s="110" t="s">
        <v>57</v>
      </c>
      <c r="F355" s="110" t="s">
        <v>855</v>
      </c>
      <c r="G355" s="114">
        <v>2019.0</v>
      </c>
      <c r="H355" s="114">
        <v>949.0335</v>
      </c>
      <c r="I355" s="114">
        <v>1083.163</v>
      </c>
      <c r="J355" s="114">
        <v>820.774</v>
      </c>
    </row>
    <row r="356">
      <c r="A356" s="110" t="s">
        <v>853</v>
      </c>
      <c r="B356" s="110" t="s">
        <v>370</v>
      </c>
      <c r="C356" s="110" t="s">
        <v>786</v>
      </c>
      <c r="D356" s="110" t="s">
        <v>787</v>
      </c>
      <c r="E356" s="110" t="s">
        <v>73</v>
      </c>
      <c r="F356" s="110" t="s">
        <v>855</v>
      </c>
      <c r="G356" s="114">
        <v>2019.0</v>
      </c>
      <c r="H356" s="114">
        <v>4978.332</v>
      </c>
      <c r="I356" s="114">
        <v>5714.901</v>
      </c>
      <c r="J356" s="114">
        <v>4273.827</v>
      </c>
    </row>
    <row r="357">
      <c r="A357" s="110" t="s">
        <v>853</v>
      </c>
      <c r="B357" s="110" t="s">
        <v>822</v>
      </c>
      <c r="C357" s="110" t="s">
        <v>786</v>
      </c>
      <c r="D357" s="110" t="s">
        <v>787</v>
      </c>
      <c r="E357" s="110" t="s">
        <v>57</v>
      </c>
      <c r="F357" s="110" t="s">
        <v>855</v>
      </c>
      <c r="G357" s="114">
        <v>2019.0</v>
      </c>
      <c r="H357" s="114">
        <v>571.1699</v>
      </c>
      <c r="I357" s="114">
        <v>660.4971</v>
      </c>
      <c r="J357" s="114">
        <v>489.6101</v>
      </c>
    </row>
    <row r="358">
      <c r="A358" s="110" t="s">
        <v>853</v>
      </c>
      <c r="B358" s="110" t="s">
        <v>470</v>
      </c>
      <c r="C358" s="110" t="s">
        <v>786</v>
      </c>
      <c r="D358" s="110" t="s">
        <v>787</v>
      </c>
      <c r="E358" s="110" t="s">
        <v>57</v>
      </c>
      <c r="F358" s="110" t="s">
        <v>855</v>
      </c>
      <c r="G358" s="114">
        <v>2019.0</v>
      </c>
      <c r="H358" s="114">
        <v>1284.686</v>
      </c>
      <c r="I358" s="114">
        <v>1496.542</v>
      </c>
      <c r="J358" s="114">
        <v>1082.832</v>
      </c>
    </row>
    <row r="359">
      <c r="A359" s="110" t="s">
        <v>853</v>
      </c>
      <c r="B359" s="110" t="s">
        <v>785</v>
      </c>
      <c r="C359" s="110" t="s">
        <v>786</v>
      </c>
      <c r="D359" s="110" t="s">
        <v>787</v>
      </c>
      <c r="E359" s="110" t="s">
        <v>57</v>
      </c>
      <c r="F359" s="110" t="s">
        <v>855</v>
      </c>
      <c r="G359" s="114">
        <v>2019.0</v>
      </c>
      <c r="H359" s="114">
        <v>531.5178</v>
      </c>
      <c r="I359" s="114">
        <v>610.0275</v>
      </c>
      <c r="J359" s="114">
        <v>453.5351</v>
      </c>
    </row>
    <row r="360">
      <c r="A360" s="110" t="s">
        <v>853</v>
      </c>
      <c r="B360" s="110" t="s">
        <v>348</v>
      </c>
      <c r="C360" s="110" t="s">
        <v>786</v>
      </c>
      <c r="D360" s="110" t="s">
        <v>787</v>
      </c>
      <c r="E360" s="110" t="s">
        <v>64</v>
      </c>
      <c r="F360" s="110" t="s">
        <v>855</v>
      </c>
      <c r="G360" s="114">
        <v>2019.0</v>
      </c>
      <c r="H360" s="114">
        <v>15292.74</v>
      </c>
      <c r="I360" s="114">
        <v>16665.86</v>
      </c>
      <c r="J360" s="114">
        <v>14083.34</v>
      </c>
    </row>
    <row r="361">
      <c r="A361" s="110" t="s">
        <v>853</v>
      </c>
      <c r="B361" s="110" t="s">
        <v>370</v>
      </c>
      <c r="C361" s="110" t="s">
        <v>786</v>
      </c>
      <c r="D361" s="110" t="s">
        <v>787</v>
      </c>
      <c r="E361" s="110" t="s">
        <v>854</v>
      </c>
      <c r="F361" s="110" t="s">
        <v>855</v>
      </c>
      <c r="G361" s="114">
        <v>2019.0</v>
      </c>
      <c r="H361" s="114">
        <v>4467.483</v>
      </c>
      <c r="I361" s="114">
        <v>5594.014</v>
      </c>
      <c r="J361" s="114">
        <v>3527.237</v>
      </c>
    </row>
    <row r="362">
      <c r="A362" s="110" t="s">
        <v>853</v>
      </c>
      <c r="B362" s="110" t="s">
        <v>399</v>
      </c>
      <c r="C362" s="110" t="s">
        <v>786</v>
      </c>
      <c r="D362" s="110" t="s">
        <v>787</v>
      </c>
      <c r="E362" s="110" t="s">
        <v>854</v>
      </c>
      <c r="F362" s="110" t="s">
        <v>855</v>
      </c>
      <c r="G362" s="114">
        <v>2019.0</v>
      </c>
      <c r="H362" s="114">
        <v>5558.411</v>
      </c>
      <c r="I362" s="114">
        <v>6994.349</v>
      </c>
      <c r="J362" s="114">
        <v>4470.554</v>
      </c>
    </row>
    <row r="363">
      <c r="A363" s="110" t="s">
        <v>853</v>
      </c>
      <c r="B363" s="110" t="s">
        <v>348</v>
      </c>
      <c r="C363" s="110" t="s">
        <v>786</v>
      </c>
      <c r="D363" s="110" t="s">
        <v>787</v>
      </c>
      <c r="E363" s="110" t="s">
        <v>73</v>
      </c>
      <c r="F363" s="110" t="s">
        <v>855</v>
      </c>
      <c r="G363" s="114">
        <v>2019.0</v>
      </c>
      <c r="H363" s="114">
        <v>4786.08</v>
      </c>
      <c r="I363" s="114">
        <v>5435.212</v>
      </c>
      <c r="J363" s="114">
        <v>4182.827</v>
      </c>
    </row>
    <row r="364">
      <c r="A364" s="110" t="s">
        <v>853</v>
      </c>
      <c r="B364" s="110" t="s">
        <v>325</v>
      </c>
      <c r="C364" s="110" t="s">
        <v>786</v>
      </c>
      <c r="D364" s="110" t="s">
        <v>787</v>
      </c>
      <c r="E364" s="110" t="s">
        <v>57</v>
      </c>
      <c r="F364" s="110" t="s">
        <v>855</v>
      </c>
      <c r="G364" s="114">
        <v>2019.0</v>
      </c>
      <c r="H364" s="114">
        <v>300.6435</v>
      </c>
      <c r="I364" s="114">
        <v>345.025</v>
      </c>
      <c r="J364" s="114">
        <v>257.1544</v>
      </c>
    </row>
    <row r="365">
      <c r="A365" s="110" t="s">
        <v>853</v>
      </c>
      <c r="B365" s="110" t="s">
        <v>399</v>
      </c>
      <c r="C365" s="110" t="s">
        <v>786</v>
      </c>
      <c r="D365" s="110" t="s">
        <v>787</v>
      </c>
      <c r="E365" s="110" t="s">
        <v>57</v>
      </c>
      <c r="F365" s="110" t="s">
        <v>855</v>
      </c>
      <c r="G365" s="114">
        <v>2019.0</v>
      </c>
      <c r="H365" s="114">
        <v>1023.829</v>
      </c>
      <c r="I365" s="114">
        <v>1183.813</v>
      </c>
      <c r="J365" s="114">
        <v>867.695</v>
      </c>
    </row>
    <row r="366">
      <c r="A366" s="110" t="s">
        <v>853</v>
      </c>
      <c r="B366" s="110" t="s">
        <v>785</v>
      </c>
      <c r="C366" s="110" t="s">
        <v>786</v>
      </c>
      <c r="D366" s="110" t="s">
        <v>787</v>
      </c>
      <c r="E366" s="110" t="s">
        <v>73</v>
      </c>
      <c r="F366" s="110" t="s">
        <v>855</v>
      </c>
      <c r="G366" s="114">
        <v>2019.0</v>
      </c>
      <c r="H366" s="114">
        <v>3453.131</v>
      </c>
      <c r="I366" s="114">
        <v>4022.801</v>
      </c>
      <c r="J366" s="114">
        <v>2981.359</v>
      </c>
    </row>
    <row r="367">
      <c r="A367" s="110" t="s">
        <v>853</v>
      </c>
      <c r="B367" s="110" t="s">
        <v>405</v>
      </c>
      <c r="C367" s="110" t="s">
        <v>786</v>
      </c>
      <c r="D367" s="110" t="s">
        <v>787</v>
      </c>
      <c r="E367" s="110" t="s">
        <v>854</v>
      </c>
      <c r="F367" s="110" t="s">
        <v>855</v>
      </c>
      <c r="G367" s="114">
        <v>2019.0</v>
      </c>
      <c r="H367" s="114">
        <v>6605.414</v>
      </c>
      <c r="I367" s="114">
        <v>8266.291</v>
      </c>
      <c r="J367" s="114">
        <v>5358.082</v>
      </c>
    </row>
    <row r="368">
      <c r="A368" s="110" t="s">
        <v>853</v>
      </c>
      <c r="B368" s="110" t="s">
        <v>826</v>
      </c>
      <c r="C368" s="110" t="s">
        <v>786</v>
      </c>
      <c r="D368" s="110" t="s">
        <v>787</v>
      </c>
      <c r="E368" s="110" t="s">
        <v>57</v>
      </c>
      <c r="F368" s="110" t="s">
        <v>855</v>
      </c>
      <c r="G368" s="114">
        <v>2019.0</v>
      </c>
      <c r="H368" s="114">
        <v>475.8483</v>
      </c>
      <c r="I368" s="114">
        <v>550.2858</v>
      </c>
      <c r="J368" s="114">
        <v>408.3319</v>
      </c>
    </row>
    <row r="369">
      <c r="A369" s="110" t="s">
        <v>853</v>
      </c>
      <c r="B369" s="110" t="s">
        <v>408</v>
      </c>
      <c r="C369" s="110" t="s">
        <v>786</v>
      </c>
      <c r="D369" s="110" t="s">
        <v>787</v>
      </c>
      <c r="E369" s="110" t="s">
        <v>854</v>
      </c>
      <c r="F369" s="110" t="s">
        <v>855</v>
      </c>
      <c r="G369" s="114">
        <v>2019.0</v>
      </c>
      <c r="H369" s="114">
        <v>3628.731</v>
      </c>
      <c r="I369" s="114">
        <v>4244.366</v>
      </c>
      <c r="J369" s="114">
        <v>3081.541</v>
      </c>
    </row>
    <row r="370">
      <c r="A370" s="110" t="s">
        <v>853</v>
      </c>
      <c r="B370" s="110" t="s">
        <v>506</v>
      </c>
      <c r="C370" s="110" t="s">
        <v>786</v>
      </c>
      <c r="D370" s="110" t="s">
        <v>787</v>
      </c>
      <c r="E370" s="110" t="s">
        <v>57</v>
      </c>
      <c r="F370" s="110" t="s">
        <v>855</v>
      </c>
      <c r="G370" s="114">
        <v>2019.0</v>
      </c>
      <c r="H370" s="114">
        <v>907.5962</v>
      </c>
      <c r="I370" s="114">
        <v>1050.243</v>
      </c>
      <c r="J370" s="114">
        <v>774.4638</v>
      </c>
    </row>
    <row r="371">
      <c r="A371" s="110" t="s">
        <v>853</v>
      </c>
      <c r="B371" s="110" t="s">
        <v>346</v>
      </c>
      <c r="C371" s="110" t="s">
        <v>786</v>
      </c>
      <c r="D371" s="110" t="s">
        <v>787</v>
      </c>
      <c r="E371" s="110" t="s">
        <v>854</v>
      </c>
      <c r="F371" s="110" t="s">
        <v>855</v>
      </c>
      <c r="G371" s="114">
        <v>2019.0</v>
      </c>
      <c r="H371" s="114">
        <v>4426.331</v>
      </c>
      <c r="I371" s="114">
        <v>5615.143</v>
      </c>
      <c r="J371" s="114">
        <v>3537.721</v>
      </c>
    </row>
    <row r="372">
      <c r="A372" s="110" t="s">
        <v>853</v>
      </c>
      <c r="B372" s="110" t="s">
        <v>342</v>
      </c>
      <c r="C372" s="110" t="s">
        <v>786</v>
      </c>
      <c r="D372" s="110" t="s">
        <v>787</v>
      </c>
      <c r="E372" s="110" t="s">
        <v>73</v>
      </c>
      <c r="F372" s="110" t="s">
        <v>855</v>
      </c>
      <c r="G372" s="114">
        <v>2019.0</v>
      </c>
      <c r="H372" s="114">
        <v>2389.172</v>
      </c>
      <c r="I372" s="114">
        <v>2711.955</v>
      </c>
      <c r="J372" s="114">
        <v>2105.333</v>
      </c>
    </row>
    <row r="373">
      <c r="A373" s="110" t="s">
        <v>853</v>
      </c>
      <c r="B373" s="110" t="s">
        <v>348</v>
      </c>
      <c r="C373" s="110" t="s">
        <v>786</v>
      </c>
      <c r="D373" s="110" t="s">
        <v>787</v>
      </c>
      <c r="E373" s="110" t="s">
        <v>854</v>
      </c>
      <c r="F373" s="110" t="s">
        <v>855</v>
      </c>
      <c r="G373" s="114">
        <v>2019.0</v>
      </c>
      <c r="H373" s="114">
        <v>4700.58</v>
      </c>
      <c r="I373" s="114">
        <v>5929.132</v>
      </c>
      <c r="J373" s="114">
        <v>3801.096</v>
      </c>
    </row>
    <row r="374">
      <c r="A374" s="110" t="s">
        <v>853</v>
      </c>
      <c r="B374" s="110" t="s">
        <v>821</v>
      </c>
      <c r="C374" s="110" t="s">
        <v>786</v>
      </c>
      <c r="D374" s="110" t="s">
        <v>787</v>
      </c>
      <c r="E374" s="110" t="s">
        <v>73</v>
      </c>
      <c r="F374" s="110" t="s">
        <v>855</v>
      </c>
      <c r="G374" s="114">
        <v>2019.0</v>
      </c>
      <c r="H374" s="114">
        <v>3100.054</v>
      </c>
      <c r="I374" s="114">
        <v>3575.125</v>
      </c>
      <c r="J374" s="114">
        <v>2701.026</v>
      </c>
    </row>
    <row r="375">
      <c r="A375" s="110" t="s">
        <v>853</v>
      </c>
      <c r="B375" s="110" t="s">
        <v>826</v>
      </c>
      <c r="C375" s="110" t="s">
        <v>786</v>
      </c>
      <c r="D375" s="110" t="s">
        <v>787</v>
      </c>
      <c r="E375" s="110" t="s">
        <v>73</v>
      </c>
      <c r="F375" s="110" t="s">
        <v>855</v>
      </c>
      <c r="G375" s="114">
        <v>2019.0</v>
      </c>
      <c r="H375" s="114">
        <v>3545.284</v>
      </c>
      <c r="I375" s="114">
        <v>4063.18</v>
      </c>
      <c r="J375" s="114">
        <v>3096.689</v>
      </c>
    </row>
    <row r="376">
      <c r="A376" s="110" t="s">
        <v>853</v>
      </c>
      <c r="B376" s="110" t="s">
        <v>801</v>
      </c>
      <c r="C376" s="110" t="s">
        <v>786</v>
      </c>
      <c r="D376" s="110" t="s">
        <v>787</v>
      </c>
      <c r="E376" s="110" t="s">
        <v>57</v>
      </c>
      <c r="F376" s="110" t="s">
        <v>855</v>
      </c>
      <c r="G376" s="114">
        <v>2019.0</v>
      </c>
      <c r="H376" s="114">
        <v>622.1699</v>
      </c>
      <c r="I376" s="114">
        <v>718.798</v>
      </c>
      <c r="J376" s="114">
        <v>530.2599</v>
      </c>
    </row>
    <row r="377">
      <c r="A377" s="110" t="s">
        <v>853</v>
      </c>
      <c r="B377" s="110" t="s">
        <v>470</v>
      </c>
      <c r="C377" s="110" t="s">
        <v>786</v>
      </c>
      <c r="D377" s="110" t="s">
        <v>787</v>
      </c>
      <c r="E377" s="110" t="s">
        <v>64</v>
      </c>
      <c r="F377" s="110" t="s">
        <v>855</v>
      </c>
      <c r="G377" s="114">
        <v>2019.0</v>
      </c>
      <c r="H377" s="114">
        <v>13542.0</v>
      </c>
      <c r="I377" s="114">
        <v>14898.75</v>
      </c>
      <c r="J377" s="114">
        <v>12389.25</v>
      </c>
    </row>
    <row r="378">
      <c r="A378" s="110" t="s">
        <v>853</v>
      </c>
      <c r="B378" s="110" t="s">
        <v>431</v>
      </c>
      <c r="C378" s="110" t="s">
        <v>786</v>
      </c>
      <c r="D378" s="110" t="s">
        <v>787</v>
      </c>
      <c r="E378" s="110" t="s">
        <v>854</v>
      </c>
      <c r="F378" s="110" t="s">
        <v>855</v>
      </c>
      <c r="G378" s="114">
        <v>2019.0</v>
      </c>
      <c r="H378" s="114">
        <v>8671.284</v>
      </c>
      <c r="I378" s="114">
        <v>10711.2</v>
      </c>
      <c r="J378" s="114">
        <v>6995.089</v>
      </c>
    </row>
    <row r="379">
      <c r="A379" s="110" t="s">
        <v>853</v>
      </c>
      <c r="B379" s="110" t="s">
        <v>785</v>
      </c>
      <c r="C379" s="110" t="s">
        <v>786</v>
      </c>
      <c r="D379" s="110" t="s">
        <v>787</v>
      </c>
      <c r="E379" s="110" t="s">
        <v>854</v>
      </c>
      <c r="F379" s="110" t="s">
        <v>855</v>
      </c>
      <c r="G379" s="114">
        <v>2019.0</v>
      </c>
      <c r="H379" s="114">
        <v>4750.96</v>
      </c>
      <c r="I379" s="114">
        <v>5994.223</v>
      </c>
      <c r="J379" s="114">
        <v>3796.02</v>
      </c>
    </row>
    <row r="380">
      <c r="A380" s="110" t="s">
        <v>853</v>
      </c>
      <c r="B380" s="110" t="s">
        <v>824</v>
      </c>
      <c r="C380" s="110" t="s">
        <v>786</v>
      </c>
      <c r="D380" s="110" t="s">
        <v>787</v>
      </c>
      <c r="E380" s="110" t="s">
        <v>57</v>
      </c>
      <c r="F380" s="110" t="s">
        <v>855</v>
      </c>
      <c r="G380" s="114">
        <v>2019.0</v>
      </c>
      <c r="H380" s="114">
        <v>525.5131</v>
      </c>
      <c r="I380" s="114">
        <v>598.2774</v>
      </c>
      <c r="J380" s="114">
        <v>456.2228</v>
      </c>
    </row>
    <row r="381">
      <c r="A381" s="110" t="s">
        <v>853</v>
      </c>
      <c r="B381" s="110" t="s">
        <v>372</v>
      </c>
      <c r="C381" s="110" t="s">
        <v>786</v>
      </c>
      <c r="D381" s="110" t="s">
        <v>787</v>
      </c>
      <c r="E381" s="110" t="s">
        <v>57</v>
      </c>
      <c r="F381" s="110" t="s">
        <v>855</v>
      </c>
      <c r="G381" s="114">
        <v>2019.0</v>
      </c>
      <c r="H381" s="114">
        <v>268.9556</v>
      </c>
      <c r="I381" s="114">
        <v>312.9621</v>
      </c>
      <c r="J381" s="114">
        <v>227.8281</v>
      </c>
    </row>
    <row r="382">
      <c r="A382" s="110" t="s">
        <v>853</v>
      </c>
      <c r="B382" s="110" t="s">
        <v>399</v>
      </c>
      <c r="C382" s="110" t="s">
        <v>786</v>
      </c>
      <c r="D382" s="110" t="s">
        <v>787</v>
      </c>
      <c r="E382" s="110" t="s">
        <v>64</v>
      </c>
      <c r="F382" s="110" t="s">
        <v>855</v>
      </c>
      <c r="G382" s="114">
        <v>2019.0</v>
      </c>
      <c r="H382" s="114">
        <v>14319.77</v>
      </c>
      <c r="I382" s="114">
        <v>15679.07</v>
      </c>
      <c r="J382" s="114">
        <v>13181.59</v>
      </c>
    </row>
    <row r="383">
      <c r="A383" s="110" t="s">
        <v>853</v>
      </c>
      <c r="B383" s="110" t="s">
        <v>354</v>
      </c>
      <c r="C383" s="110" t="s">
        <v>786</v>
      </c>
      <c r="D383" s="110" t="s">
        <v>787</v>
      </c>
      <c r="E383" s="110" t="s">
        <v>854</v>
      </c>
      <c r="F383" s="110" t="s">
        <v>855</v>
      </c>
      <c r="G383" s="114">
        <v>2019.0</v>
      </c>
      <c r="H383" s="114">
        <v>5253.538</v>
      </c>
      <c r="I383" s="114">
        <v>6594.71</v>
      </c>
      <c r="J383" s="114">
        <v>4194.587</v>
      </c>
    </row>
    <row r="384">
      <c r="A384" s="110" t="s">
        <v>853</v>
      </c>
      <c r="B384" s="110" t="s">
        <v>399</v>
      </c>
      <c r="C384" s="110" t="s">
        <v>786</v>
      </c>
      <c r="D384" s="110" t="s">
        <v>787</v>
      </c>
      <c r="E384" s="110" t="s">
        <v>73</v>
      </c>
      <c r="F384" s="110" t="s">
        <v>855</v>
      </c>
      <c r="G384" s="114">
        <v>2019.0</v>
      </c>
      <c r="H384" s="114">
        <v>3790.06</v>
      </c>
      <c r="I384" s="114">
        <v>4308.43</v>
      </c>
      <c r="J384" s="114">
        <v>3365.988</v>
      </c>
    </row>
    <row r="385">
      <c r="A385" s="110" t="s">
        <v>853</v>
      </c>
      <c r="B385" s="110" t="s">
        <v>824</v>
      </c>
      <c r="C385" s="110" t="s">
        <v>786</v>
      </c>
      <c r="D385" s="110" t="s">
        <v>787</v>
      </c>
      <c r="E385" s="110" t="s">
        <v>64</v>
      </c>
      <c r="F385" s="110" t="s">
        <v>855</v>
      </c>
      <c r="G385" s="114">
        <v>2019.0</v>
      </c>
      <c r="H385" s="114">
        <v>13322.05</v>
      </c>
      <c r="I385" s="114">
        <v>14682.7</v>
      </c>
      <c r="J385" s="114">
        <v>12174.1</v>
      </c>
    </row>
    <row r="386">
      <c r="A386" s="110" t="s">
        <v>853</v>
      </c>
      <c r="B386" s="110" t="s">
        <v>342</v>
      </c>
      <c r="C386" s="110" t="s">
        <v>786</v>
      </c>
      <c r="D386" s="110" t="s">
        <v>787</v>
      </c>
      <c r="E386" s="110" t="s">
        <v>64</v>
      </c>
      <c r="F386" s="110" t="s">
        <v>855</v>
      </c>
      <c r="G386" s="114">
        <v>2019.0</v>
      </c>
      <c r="H386" s="114">
        <v>11794.96</v>
      </c>
      <c r="I386" s="114">
        <v>13134.32</v>
      </c>
      <c r="J386" s="114">
        <v>10715.2</v>
      </c>
    </row>
    <row r="387">
      <c r="A387" s="110" t="s">
        <v>853</v>
      </c>
      <c r="B387" s="110" t="s">
        <v>461</v>
      </c>
      <c r="C387" s="110" t="s">
        <v>786</v>
      </c>
      <c r="D387" s="110" t="s">
        <v>787</v>
      </c>
      <c r="E387" s="110" t="s">
        <v>57</v>
      </c>
      <c r="F387" s="110" t="s">
        <v>855</v>
      </c>
      <c r="G387" s="114">
        <v>2019.0</v>
      </c>
      <c r="H387" s="114">
        <v>664.2312</v>
      </c>
      <c r="I387" s="114">
        <v>765.9027</v>
      </c>
      <c r="J387" s="114">
        <v>571.0298</v>
      </c>
    </row>
    <row r="388">
      <c r="A388" s="110" t="s">
        <v>853</v>
      </c>
      <c r="B388" s="110" t="s">
        <v>801</v>
      </c>
      <c r="C388" s="110" t="s">
        <v>786</v>
      </c>
      <c r="D388" s="110" t="s">
        <v>787</v>
      </c>
      <c r="E388" s="110" t="s">
        <v>64</v>
      </c>
      <c r="F388" s="110" t="s">
        <v>855</v>
      </c>
      <c r="G388" s="114">
        <v>2019.0</v>
      </c>
      <c r="H388" s="114">
        <v>14697.18</v>
      </c>
      <c r="I388" s="114">
        <v>16255.14</v>
      </c>
      <c r="J388" s="114">
        <v>13430.64</v>
      </c>
    </row>
    <row r="389">
      <c r="A389" s="110" t="s">
        <v>853</v>
      </c>
      <c r="B389" s="110" t="s">
        <v>826</v>
      </c>
      <c r="C389" s="110" t="s">
        <v>786</v>
      </c>
      <c r="D389" s="110" t="s">
        <v>787</v>
      </c>
      <c r="E389" s="110" t="s">
        <v>854</v>
      </c>
      <c r="F389" s="110" t="s">
        <v>855</v>
      </c>
      <c r="G389" s="114">
        <v>2019.0</v>
      </c>
      <c r="H389" s="114">
        <v>4575.338</v>
      </c>
      <c r="I389" s="114">
        <v>5779.985</v>
      </c>
      <c r="J389" s="114">
        <v>3621.308</v>
      </c>
    </row>
    <row r="390">
      <c r="A390" s="110" t="s">
        <v>853</v>
      </c>
      <c r="B390" s="110" t="s">
        <v>384</v>
      </c>
      <c r="C390" s="110" t="s">
        <v>786</v>
      </c>
      <c r="D390" s="110" t="s">
        <v>787</v>
      </c>
      <c r="E390" s="110" t="s">
        <v>57</v>
      </c>
      <c r="F390" s="110" t="s">
        <v>855</v>
      </c>
      <c r="G390" s="114">
        <v>2019.0</v>
      </c>
      <c r="H390" s="114">
        <v>632.5427</v>
      </c>
      <c r="I390" s="114">
        <v>728.9935</v>
      </c>
      <c r="J390" s="114">
        <v>544.8579</v>
      </c>
    </row>
    <row r="391">
      <c r="A391" s="110" t="s">
        <v>853</v>
      </c>
      <c r="B391" s="110" t="s">
        <v>821</v>
      </c>
      <c r="C391" s="110" t="s">
        <v>786</v>
      </c>
      <c r="D391" s="110" t="s">
        <v>787</v>
      </c>
      <c r="E391" s="110" t="s">
        <v>64</v>
      </c>
      <c r="F391" s="110" t="s">
        <v>855</v>
      </c>
      <c r="G391" s="114">
        <v>2019.0</v>
      </c>
      <c r="H391" s="114">
        <v>13947.24</v>
      </c>
      <c r="I391" s="114">
        <v>15503.0</v>
      </c>
      <c r="J391" s="114">
        <v>12661.33</v>
      </c>
    </row>
    <row r="392">
      <c r="A392" s="110" t="s">
        <v>853</v>
      </c>
      <c r="B392" s="110" t="s">
        <v>801</v>
      </c>
      <c r="C392" s="110" t="s">
        <v>786</v>
      </c>
      <c r="D392" s="110" t="s">
        <v>787</v>
      </c>
      <c r="E392" s="110" t="s">
        <v>73</v>
      </c>
      <c r="F392" s="110" t="s">
        <v>855</v>
      </c>
      <c r="G392" s="114">
        <v>2019.0</v>
      </c>
      <c r="H392" s="114">
        <v>3823.833</v>
      </c>
      <c r="I392" s="114">
        <v>4379.13</v>
      </c>
      <c r="J392" s="114">
        <v>3336.605</v>
      </c>
    </row>
    <row r="393">
      <c r="A393" s="110" t="s">
        <v>853</v>
      </c>
      <c r="B393" s="110" t="s">
        <v>826</v>
      </c>
      <c r="C393" s="110" t="s">
        <v>786</v>
      </c>
      <c r="D393" s="110" t="s">
        <v>787</v>
      </c>
      <c r="E393" s="110" t="s">
        <v>64</v>
      </c>
      <c r="F393" s="110" t="s">
        <v>855</v>
      </c>
      <c r="G393" s="114">
        <v>2019.0</v>
      </c>
      <c r="H393" s="114">
        <v>14373.85</v>
      </c>
      <c r="I393" s="114">
        <v>15831.7</v>
      </c>
      <c r="J393" s="114">
        <v>13077.87</v>
      </c>
    </row>
    <row r="394">
      <c r="A394" s="110" t="s">
        <v>853</v>
      </c>
      <c r="B394" s="110" t="s">
        <v>375</v>
      </c>
      <c r="C394" s="110" t="s">
        <v>786</v>
      </c>
      <c r="D394" s="110" t="s">
        <v>787</v>
      </c>
      <c r="E394" s="110" t="s">
        <v>854</v>
      </c>
      <c r="F394" s="110" t="s">
        <v>855</v>
      </c>
      <c r="G394" s="114">
        <v>2019.0</v>
      </c>
      <c r="H394" s="114">
        <v>5304.771</v>
      </c>
      <c r="I394" s="114">
        <v>6620.055</v>
      </c>
      <c r="J394" s="114">
        <v>4250.307</v>
      </c>
    </row>
    <row r="395">
      <c r="A395" s="110" t="s">
        <v>853</v>
      </c>
      <c r="B395" s="110" t="s">
        <v>470</v>
      </c>
      <c r="C395" s="110" t="s">
        <v>786</v>
      </c>
      <c r="D395" s="110" t="s">
        <v>787</v>
      </c>
      <c r="E395" s="110" t="s">
        <v>73</v>
      </c>
      <c r="F395" s="110" t="s">
        <v>855</v>
      </c>
      <c r="G395" s="114">
        <v>2019.0</v>
      </c>
      <c r="H395" s="114">
        <v>3148.619</v>
      </c>
      <c r="I395" s="114">
        <v>3577.23</v>
      </c>
      <c r="J395" s="114">
        <v>2744.121</v>
      </c>
    </row>
    <row r="396">
      <c r="A396" s="110" t="s">
        <v>853</v>
      </c>
      <c r="B396" s="110" t="s">
        <v>461</v>
      </c>
      <c r="C396" s="110" t="s">
        <v>786</v>
      </c>
      <c r="D396" s="110" t="s">
        <v>787</v>
      </c>
      <c r="E396" s="110" t="s">
        <v>64</v>
      </c>
      <c r="F396" s="110" t="s">
        <v>855</v>
      </c>
      <c r="G396" s="114">
        <v>2019.0</v>
      </c>
      <c r="H396" s="114">
        <v>14495.01</v>
      </c>
      <c r="I396" s="114">
        <v>15833.02</v>
      </c>
      <c r="J396" s="114">
        <v>13296.98</v>
      </c>
    </row>
    <row r="397">
      <c r="A397" s="110" t="s">
        <v>853</v>
      </c>
      <c r="B397" s="110" t="s">
        <v>801</v>
      </c>
      <c r="C397" s="110" t="s">
        <v>786</v>
      </c>
      <c r="D397" s="110" t="s">
        <v>787</v>
      </c>
      <c r="E397" s="110" t="s">
        <v>854</v>
      </c>
      <c r="F397" s="110" t="s">
        <v>855</v>
      </c>
      <c r="G397" s="114">
        <v>2019.0</v>
      </c>
      <c r="H397" s="114">
        <v>4741.566</v>
      </c>
      <c r="I397" s="114">
        <v>5992.359</v>
      </c>
      <c r="J397" s="114">
        <v>3793.799</v>
      </c>
    </row>
    <row r="398">
      <c r="A398" s="110" t="s">
        <v>853</v>
      </c>
      <c r="B398" s="110" t="s">
        <v>452</v>
      </c>
      <c r="C398" s="110" t="s">
        <v>786</v>
      </c>
      <c r="D398" s="110" t="s">
        <v>787</v>
      </c>
      <c r="E398" s="110" t="s">
        <v>57</v>
      </c>
      <c r="F398" s="110" t="s">
        <v>855</v>
      </c>
      <c r="G398" s="114">
        <v>2019.0</v>
      </c>
      <c r="H398" s="114">
        <v>490.379</v>
      </c>
      <c r="I398" s="114">
        <v>567.2273</v>
      </c>
      <c r="J398" s="114">
        <v>422.5275</v>
      </c>
    </row>
    <row r="399">
      <c r="A399" s="110" t="s">
        <v>853</v>
      </c>
      <c r="B399" s="110" t="s">
        <v>346</v>
      </c>
      <c r="C399" s="110" t="s">
        <v>786</v>
      </c>
      <c r="D399" s="110" t="s">
        <v>787</v>
      </c>
      <c r="E399" s="110" t="s">
        <v>73</v>
      </c>
      <c r="F399" s="110" t="s">
        <v>855</v>
      </c>
      <c r="G399" s="114">
        <v>2019.0</v>
      </c>
      <c r="H399" s="114">
        <v>3501.706</v>
      </c>
      <c r="I399" s="114">
        <v>4019.431</v>
      </c>
      <c r="J399" s="114">
        <v>3058.623</v>
      </c>
    </row>
    <row r="400">
      <c r="A400" s="110" t="s">
        <v>853</v>
      </c>
      <c r="B400" s="110" t="s">
        <v>431</v>
      </c>
      <c r="C400" s="110" t="s">
        <v>786</v>
      </c>
      <c r="D400" s="110" t="s">
        <v>787</v>
      </c>
      <c r="E400" s="110" t="s">
        <v>73</v>
      </c>
      <c r="F400" s="110" t="s">
        <v>855</v>
      </c>
      <c r="G400" s="114">
        <v>2019.0</v>
      </c>
      <c r="H400" s="114">
        <v>5618.013</v>
      </c>
      <c r="I400" s="114">
        <v>6415.89</v>
      </c>
      <c r="J400" s="114">
        <v>4931.438</v>
      </c>
    </row>
    <row r="401">
      <c r="A401" s="110" t="s">
        <v>853</v>
      </c>
      <c r="B401" s="110" t="s">
        <v>325</v>
      </c>
      <c r="C401" s="110" t="s">
        <v>786</v>
      </c>
      <c r="D401" s="110" t="s">
        <v>787</v>
      </c>
      <c r="E401" s="110" t="s">
        <v>73</v>
      </c>
      <c r="F401" s="110" t="s">
        <v>855</v>
      </c>
      <c r="G401" s="114">
        <v>2019.0</v>
      </c>
      <c r="H401" s="114">
        <v>3165.836</v>
      </c>
      <c r="I401" s="114">
        <v>3664.19</v>
      </c>
      <c r="J401" s="114">
        <v>2739.142</v>
      </c>
    </row>
    <row r="402">
      <c r="A402" s="110" t="s">
        <v>853</v>
      </c>
      <c r="B402" s="110" t="s">
        <v>372</v>
      </c>
      <c r="C402" s="110" t="s">
        <v>786</v>
      </c>
      <c r="D402" s="110" t="s">
        <v>787</v>
      </c>
      <c r="E402" s="110" t="s">
        <v>73</v>
      </c>
      <c r="F402" s="110" t="s">
        <v>855</v>
      </c>
      <c r="G402" s="114">
        <v>2019.0</v>
      </c>
      <c r="H402" s="114">
        <v>2722.643</v>
      </c>
      <c r="I402" s="114">
        <v>3165.836</v>
      </c>
      <c r="J402" s="114">
        <v>2364.172</v>
      </c>
    </row>
    <row r="403">
      <c r="A403" s="110" t="s">
        <v>853</v>
      </c>
      <c r="B403" s="110" t="s">
        <v>372</v>
      </c>
      <c r="C403" s="110" t="s">
        <v>786</v>
      </c>
      <c r="D403" s="110" t="s">
        <v>787</v>
      </c>
      <c r="E403" s="110" t="s">
        <v>64</v>
      </c>
      <c r="F403" s="110" t="s">
        <v>855</v>
      </c>
      <c r="G403" s="114">
        <v>2019.0</v>
      </c>
      <c r="H403" s="114">
        <v>11821.7</v>
      </c>
      <c r="I403" s="114">
        <v>13048.02</v>
      </c>
      <c r="J403" s="114">
        <v>10763.42</v>
      </c>
    </row>
    <row r="404">
      <c r="A404" s="110" t="s">
        <v>853</v>
      </c>
      <c r="B404" s="110" t="s">
        <v>821</v>
      </c>
      <c r="C404" s="110" t="s">
        <v>786</v>
      </c>
      <c r="D404" s="110" t="s">
        <v>787</v>
      </c>
      <c r="E404" s="110" t="s">
        <v>854</v>
      </c>
      <c r="F404" s="110" t="s">
        <v>855</v>
      </c>
      <c r="G404" s="114">
        <v>2019.0</v>
      </c>
      <c r="H404" s="114">
        <v>5503.204</v>
      </c>
      <c r="I404" s="114">
        <v>7036.93</v>
      </c>
      <c r="J404" s="114">
        <v>4403.368</v>
      </c>
    </row>
    <row r="405">
      <c r="A405" s="110" t="s">
        <v>853</v>
      </c>
      <c r="B405" s="110" t="s">
        <v>325</v>
      </c>
      <c r="C405" s="110" t="s">
        <v>786</v>
      </c>
      <c r="D405" s="110" t="s">
        <v>787</v>
      </c>
      <c r="E405" s="110" t="s">
        <v>64</v>
      </c>
      <c r="F405" s="110" t="s">
        <v>855</v>
      </c>
      <c r="G405" s="114">
        <v>2019.0</v>
      </c>
      <c r="H405" s="114">
        <v>14003.75</v>
      </c>
      <c r="I405" s="114">
        <v>15576.89</v>
      </c>
      <c r="J405" s="114">
        <v>12713.09</v>
      </c>
    </row>
    <row r="406">
      <c r="A406" s="110" t="s">
        <v>853</v>
      </c>
      <c r="B406" s="110" t="s">
        <v>428</v>
      </c>
      <c r="C406" s="110" t="s">
        <v>786</v>
      </c>
      <c r="D406" s="110" t="s">
        <v>787</v>
      </c>
      <c r="E406" s="110" t="s">
        <v>854</v>
      </c>
      <c r="F406" s="110" t="s">
        <v>855</v>
      </c>
      <c r="G406" s="114">
        <v>2019.0</v>
      </c>
      <c r="H406" s="114">
        <v>5662.484</v>
      </c>
      <c r="I406" s="114">
        <v>7121.219</v>
      </c>
      <c r="J406" s="114">
        <v>4571.213</v>
      </c>
    </row>
    <row r="407">
      <c r="A407" s="110" t="s">
        <v>853</v>
      </c>
      <c r="B407" s="110" t="s">
        <v>824</v>
      </c>
      <c r="C407" s="110" t="s">
        <v>786</v>
      </c>
      <c r="D407" s="110" t="s">
        <v>787</v>
      </c>
      <c r="E407" s="110" t="s">
        <v>73</v>
      </c>
      <c r="F407" s="110" t="s">
        <v>855</v>
      </c>
      <c r="G407" s="114">
        <v>2019.0</v>
      </c>
      <c r="H407" s="114">
        <v>3389.481</v>
      </c>
      <c r="I407" s="114">
        <v>3894.726</v>
      </c>
      <c r="J407" s="114">
        <v>2954.063</v>
      </c>
    </row>
    <row r="408">
      <c r="A408" s="110" t="s">
        <v>853</v>
      </c>
      <c r="B408" s="110" t="s">
        <v>428</v>
      </c>
      <c r="C408" s="110" t="s">
        <v>786</v>
      </c>
      <c r="D408" s="110" t="s">
        <v>787</v>
      </c>
      <c r="E408" s="110" t="s">
        <v>57</v>
      </c>
      <c r="F408" s="110" t="s">
        <v>855</v>
      </c>
      <c r="G408" s="114">
        <v>2019.0</v>
      </c>
      <c r="H408" s="114">
        <v>529.4948</v>
      </c>
      <c r="I408" s="114">
        <v>609.0847</v>
      </c>
      <c r="J408" s="114">
        <v>457.5185</v>
      </c>
    </row>
    <row r="409">
      <c r="A409" s="110" t="s">
        <v>853</v>
      </c>
      <c r="B409" s="110" t="s">
        <v>342</v>
      </c>
      <c r="C409" s="110" t="s">
        <v>786</v>
      </c>
      <c r="D409" s="110" t="s">
        <v>787</v>
      </c>
      <c r="E409" s="110" t="s">
        <v>57</v>
      </c>
      <c r="F409" s="110" t="s">
        <v>855</v>
      </c>
      <c r="G409" s="114">
        <v>2019.0</v>
      </c>
      <c r="H409" s="114">
        <v>688.036</v>
      </c>
      <c r="I409" s="114">
        <v>787.4846</v>
      </c>
      <c r="J409" s="114">
        <v>593.0153</v>
      </c>
    </row>
    <row r="410">
      <c r="A410" s="110" t="s">
        <v>853</v>
      </c>
      <c r="B410" s="110" t="s">
        <v>372</v>
      </c>
      <c r="C410" s="110" t="s">
        <v>786</v>
      </c>
      <c r="D410" s="110" t="s">
        <v>787</v>
      </c>
      <c r="E410" s="110" t="s">
        <v>854</v>
      </c>
      <c r="F410" s="110" t="s">
        <v>855</v>
      </c>
      <c r="G410" s="114">
        <v>2019.0</v>
      </c>
      <c r="H410" s="114">
        <v>3981.557</v>
      </c>
      <c r="I410" s="114">
        <v>5045.065</v>
      </c>
      <c r="J410" s="114">
        <v>3131.554</v>
      </c>
    </row>
    <row r="411">
      <c r="A411" s="110" t="s">
        <v>853</v>
      </c>
      <c r="B411" s="110" t="s">
        <v>468</v>
      </c>
      <c r="C411" s="110" t="s">
        <v>786</v>
      </c>
      <c r="D411" s="110" t="s">
        <v>787</v>
      </c>
      <c r="E411" s="110" t="s">
        <v>64</v>
      </c>
      <c r="F411" s="110" t="s">
        <v>855</v>
      </c>
      <c r="G411" s="114">
        <v>2019.0</v>
      </c>
      <c r="H411" s="114">
        <v>14463.62</v>
      </c>
      <c r="I411" s="114">
        <v>15418.86</v>
      </c>
      <c r="J411" s="114">
        <v>13580.25</v>
      </c>
    </row>
    <row r="412">
      <c r="A412" s="110" t="s">
        <v>853</v>
      </c>
      <c r="B412" s="110" t="s">
        <v>428</v>
      </c>
      <c r="C412" s="110" t="s">
        <v>786</v>
      </c>
      <c r="D412" s="110" t="s">
        <v>787</v>
      </c>
      <c r="E412" s="110" t="s">
        <v>64</v>
      </c>
      <c r="F412" s="110" t="s">
        <v>855</v>
      </c>
      <c r="G412" s="114">
        <v>2019.0</v>
      </c>
      <c r="H412" s="114">
        <v>13340.65</v>
      </c>
      <c r="I412" s="114">
        <v>14867.46</v>
      </c>
      <c r="J412" s="114">
        <v>12088.6</v>
      </c>
    </row>
    <row r="413">
      <c r="A413" s="110" t="s">
        <v>853</v>
      </c>
      <c r="B413" s="110" t="s">
        <v>354</v>
      </c>
      <c r="C413" s="110" t="s">
        <v>786</v>
      </c>
      <c r="D413" s="110" t="s">
        <v>787</v>
      </c>
      <c r="E413" s="110" t="s">
        <v>57</v>
      </c>
      <c r="F413" s="110" t="s">
        <v>855</v>
      </c>
      <c r="G413" s="114">
        <v>2019.0</v>
      </c>
      <c r="H413" s="114">
        <v>431.7207</v>
      </c>
      <c r="I413" s="114">
        <v>499.0239</v>
      </c>
      <c r="J413" s="114">
        <v>368.4745</v>
      </c>
    </row>
    <row r="414">
      <c r="A414" s="110" t="s">
        <v>853</v>
      </c>
      <c r="B414" s="110" t="s">
        <v>368</v>
      </c>
      <c r="C414" s="110" t="s">
        <v>786</v>
      </c>
      <c r="D414" s="110" t="s">
        <v>787</v>
      </c>
      <c r="E414" s="110" t="s">
        <v>64</v>
      </c>
      <c r="F414" s="110" t="s">
        <v>855</v>
      </c>
      <c r="G414" s="114">
        <v>2019.0</v>
      </c>
      <c r="H414" s="114">
        <v>12300.18</v>
      </c>
      <c r="I414" s="114">
        <v>13582.74</v>
      </c>
      <c r="J414" s="114">
        <v>11246.12</v>
      </c>
    </row>
    <row r="415">
      <c r="A415" s="110" t="s">
        <v>853</v>
      </c>
      <c r="B415" s="110" t="s">
        <v>809</v>
      </c>
      <c r="C415" s="110" t="s">
        <v>786</v>
      </c>
      <c r="D415" s="110" t="s">
        <v>787</v>
      </c>
      <c r="E415" s="110" t="s">
        <v>64</v>
      </c>
      <c r="F415" s="110" t="s">
        <v>855</v>
      </c>
      <c r="G415" s="114">
        <v>2019.0</v>
      </c>
      <c r="H415" s="114">
        <v>18638.62</v>
      </c>
      <c r="I415" s="114">
        <v>20114.64</v>
      </c>
      <c r="J415" s="114">
        <v>17274.08</v>
      </c>
    </row>
    <row r="416">
      <c r="A416" s="110" t="s">
        <v>853</v>
      </c>
      <c r="B416" s="110" t="s">
        <v>325</v>
      </c>
      <c r="C416" s="110" t="s">
        <v>786</v>
      </c>
      <c r="D416" s="110" t="s">
        <v>787</v>
      </c>
      <c r="E416" s="110" t="s">
        <v>854</v>
      </c>
      <c r="F416" s="110" t="s">
        <v>855</v>
      </c>
      <c r="G416" s="114">
        <v>2019.0</v>
      </c>
      <c r="H416" s="114">
        <v>4209.555</v>
      </c>
      <c r="I416" s="114">
        <v>5334.199</v>
      </c>
      <c r="J416" s="114">
        <v>3331.491</v>
      </c>
    </row>
    <row r="417">
      <c r="A417" s="110" t="s">
        <v>853</v>
      </c>
      <c r="B417" s="110" t="s">
        <v>342</v>
      </c>
      <c r="C417" s="110" t="s">
        <v>786</v>
      </c>
      <c r="D417" s="110" t="s">
        <v>787</v>
      </c>
      <c r="E417" s="110" t="s">
        <v>854</v>
      </c>
      <c r="F417" s="110" t="s">
        <v>855</v>
      </c>
      <c r="G417" s="114">
        <v>2019.0</v>
      </c>
      <c r="H417" s="114">
        <v>4914.838</v>
      </c>
      <c r="I417" s="114">
        <v>6203.439</v>
      </c>
      <c r="J417" s="114">
        <v>3917.588</v>
      </c>
    </row>
    <row r="418">
      <c r="A418" s="110" t="s">
        <v>853</v>
      </c>
      <c r="B418" s="110" t="s">
        <v>384</v>
      </c>
      <c r="C418" s="110" t="s">
        <v>786</v>
      </c>
      <c r="D418" s="110" t="s">
        <v>787</v>
      </c>
      <c r="E418" s="110" t="s">
        <v>854</v>
      </c>
      <c r="F418" s="110" t="s">
        <v>855</v>
      </c>
      <c r="G418" s="114">
        <v>2019.0</v>
      </c>
      <c r="H418" s="114">
        <v>4312.031</v>
      </c>
      <c r="I418" s="114">
        <v>5452.145</v>
      </c>
      <c r="J418" s="114">
        <v>3447.136</v>
      </c>
    </row>
    <row r="419">
      <c r="A419" s="110" t="s">
        <v>853</v>
      </c>
      <c r="B419" s="110" t="s">
        <v>426</v>
      </c>
      <c r="C419" s="110" t="s">
        <v>786</v>
      </c>
      <c r="D419" s="110" t="s">
        <v>787</v>
      </c>
      <c r="E419" s="110" t="s">
        <v>57</v>
      </c>
      <c r="F419" s="110" t="s">
        <v>855</v>
      </c>
      <c r="G419" s="114">
        <v>2019.0</v>
      </c>
      <c r="H419" s="114">
        <v>597.8189</v>
      </c>
      <c r="I419" s="114">
        <v>690.1823</v>
      </c>
      <c r="J419" s="114">
        <v>514.6133</v>
      </c>
    </row>
    <row r="420">
      <c r="A420" s="110" t="s">
        <v>853</v>
      </c>
      <c r="B420" s="110" t="s">
        <v>468</v>
      </c>
      <c r="C420" s="110" t="s">
        <v>786</v>
      </c>
      <c r="D420" s="110" t="s">
        <v>787</v>
      </c>
      <c r="E420" s="110" t="s">
        <v>73</v>
      </c>
      <c r="F420" s="110" t="s">
        <v>855</v>
      </c>
      <c r="G420" s="114">
        <v>2019.0</v>
      </c>
      <c r="H420" s="114">
        <v>4727.08</v>
      </c>
      <c r="I420" s="114">
        <v>5254.819</v>
      </c>
      <c r="J420" s="114">
        <v>4248.675</v>
      </c>
    </row>
    <row r="421">
      <c r="A421" s="110" t="s">
        <v>853</v>
      </c>
      <c r="B421" s="110" t="s">
        <v>806</v>
      </c>
      <c r="C421" s="110" t="s">
        <v>786</v>
      </c>
      <c r="D421" s="110" t="s">
        <v>787</v>
      </c>
      <c r="E421" s="110" t="s">
        <v>64</v>
      </c>
      <c r="F421" s="110" t="s">
        <v>855</v>
      </c>
      <c r="G421" s="114">
        <v>2019.0</v>
      </c>
      <c r="H421" s="114">
        <v>15926.77</v>
      </c>
      <c r="I421" s="114">
        <v>17497.13</v>
      </c>
      <c r="J421" s="114">
        <v>14458.68</v>
      </c>
    </row>
    <row r="422">
      <c r="A422" s="110" t="s">
        <v>853</v>
      </c>
      <c r="B422" s="110" t="s">
        <v>354</v>
      </c>
      <c r="C422" s="110" t="s">
        <v>786</v>
      </c>
      <c r="D422" s="110" t="s">
        <v>787</v>
      </c>
      <c r="E422" s="110" t="s">
        <v>64</v>
      </c>
      <c r="F422" s="110" t="s">
        <v>855</v>
      </c>
      <c r="G422" s="114">
        <v>2019.0</v>
      </c>
      <c r="H422" s="114">
        <v>13924.71</v>
      </c>
      <c r="I422" s="114">
        <v>15422.77</v>
      </c>
      <c r="J422" s="114">
        <v>12736.65</v>
      </c>
    </row>
    <row r="423">
      <c r="A423" s="110" t="s">
        <v>853</v>
      </c>
      <c r="B423" s="110" t="s">
        <v>468</v>
      </c>
      <c r="C423" s="110" t="s">
        <v>786</v>
      </c>
      <c r="D423" s="110" t="s">
        <v>787</v>
      </c>
      <c r="E423" s="110" t="s">
        <v>854</v>
      </c>
      <c r="F423" s="110" t="s">
        <v>855</v>
      </c>
      <c r="G423" s="114">
        <v>2019.0</v>
      </c>
      <c r="H423" s="114">
        <v>4688.923</v>
      </c>
      <c r="I423" s="114">
        <v>5453.496</v>
      </c>
      <c r="J423" s="114">
        <v>4042.454</v>
      </c>
    </row>
    <row r="424">
      <c r="A424" s="110" t="s">
        <v>853</v>
      </c>
      <c r="B424" s="110" t="s">
        <v>394</v>
      </c>
      <c r="C424" s="110" t="s">
        <v>786</v>
      </c>
      <c r="D424" s="110" t="s">
        <v>787</v>
      </c>
      <c r="E424" s="110" t="s">
        <v>73</v>
      </c>
      <c r="F424" s="110" t="s">
        <v>855</v>
      </c>
      <c r="G424" s="114">
        <v>2019.0</v>
      </c>
      <c r="H424" s="114">
        <v>4780.801</v>
      </c>
      <c r="I424" s="114">
        <v>5519.973</v>
      </c>
      <c r="J424" s="114">
        <v>4104.35</v>
      </c>
    </row>
    <row r="425">
      <c r="A425" s="110" t="s">
        <v>853</v>
      </c>
      <c r="B425" s="110" t="s">
        <v>353</v>
      </c>
      <c r="C425" s="110" t="s">
        <v>786</v>
      </c>
      <c r="D425" s="110" t="s">
        <v>787</v>
      </c>
      <c r="E425" s="110" t="s">
        <v>64</v>
      </c>
      <c r="F425" s="110" t="s">
        <v>855</v>
      </c>
      <c r="G425" s="114">
        <v>2019.0</v>
      </c>
      <c r="H425" s="114">
        <v>14449.38</v>
      </c>
      <c r="I425" s="114">
        <v>15952.87</v>
      </c>
      <c r="J425" s="114">
        <v>13198.17</v>
      </c>
    </row>
    <row r="426">
      <c r="A426" s="110" t="s">
        <v>853</v>
      </c>
      <c r="B426" s="110" t="s">
        <v>809</v>
      </c>
      <c r="C426" s="110" t="s">
        <v>786</v>
      </c>
      <c r="D426" s="110" t="s">
        <v>787</v>
      </c>
      <c r="E426" s="110" t="s">
        <v>73</v>
      </c>
      <c r="F426" s="110" t="s">
        <v>855</v>
      </c>
      <c r="G426" s="114">
        <v>2019.0</v>
      </c>
      <c r="H426" s="114">
        <v>5260.145</v>
      </c>
      <c r="I426" s="114">
        <v>6054.925</v>
      </c>
      <c r="J426" s="114">
        <v>4545.445</v>
      </c>
    </row>
    <row r="427">
      <c r="A427" s="110" t="s">
        <v>853</v>
      </c>
      <c r="B427" s="110" t="s">
        <v>461</v>
      </c>
      <c r="C427" s="110" t="s">
        <v>786</v>
      </c>
      <c r="D427" s="110" t="s">
        <v>787</v>
      </c>
      <c r="E427" s="110" t="s">
        <v>854</v>
      </c>
      <c r="F427" s="110" t="s">
        <v>855</v>
      </c>
      <c r="G427" s="114">
        <v>2019.0</v>
      </c>
      <c r="H427" s="114">
        <v>4190.608</v>
      </c>
      <c r="I427" s="114">
        <v>5288.787</v>
      </c>
      <c r="J427" s="114">
        <v>3338.206</v>
      </c>
    </row>
    <row r="428">
      <c r="A428" s="110" t="s">
        <v>853</v>
      </c>
      <c r="B428" s="110" t="s">
        <v>394</v>
      </c>
      <c r="C428" s="110" t="s">
        <v>786</v>
      </c>
      <c r="D428" s="110" t="s">
        <v>787</v>
      </c>
      <c r="E428" s="110" t="s">
        <v>854</v>
      </c>
      <c r="F428" s="110" t="s">
        <v>855</v>
      </c>
      <c r="G428" s="114">
        <v>2019.0</v>
      </c>
      <c r="H428" s="114">
        <v>6073.418</v>
      </c>
      <c r="I428" s="114">
        <v>7660.679</v>
      </c>
      <c r="J428" s="114">
        <v>4818.761</v>
      </c>
    </row>
    <row r="429">
      <c r="A429" s="110" t="s">
        <v>853</v>
      </c>
      <c r="B429" s="110" t="s">
        <v>368</v>
      </c>
      <c r="C429" s="110" t="s">
        <v>786</v>
      </c>
      <c r="D429" s="110" t="s">
        <v>787</v>
      </c>
      <c r="E429" s="110" t="s">
        <v>73</v>
      </c>
      <c r="F429" s="110" t="s">
        <v>855</v>
      </c>
      <c r="G429" s="114">
        <v>2019.0</v>
      </c>
      <c r="H429" s="114">
        <v>3232.854</v>
      </c>
      <c r="I429" s="114">
        <v>3729.683</v>
      </c>
      <c r="J429" s="114">
        <v>2762.154</v>
      </c>
    </row>
    <row r="430">
      <c r="A430" s="110" t="s">
        <v>853</v>
      </c>
      <c r="B430" s="110" t="s">
        <v>474</v>
      </c>
      <c r="C430" s="110" t="s">
        <v>786</v>
      </c>
      <c r="D430" s="110" t="s">
        <v>787</v>
      </c>
      <c r="E430" s="110" t="s">
        <v>73</v>
      </c>
      <c r="F430" s="110" t="s">
        <v>855</v>
      </c>
      <c r="G430" s="114">
        <v>2019.0</v>
      </c>
      <c r="H430" s="114">
        <v>4041.551</v>
      </c>
      <c r="I430" s="114">
        <v>4706.761</v>
      </c>
      <c r="J430" s="114">
        <v>3463.512</v>
      </c>
    </row>
    <row r="431">
      <c r="A431" s="110" t="s">
        <v>853</v>
      </c>
      <c r="B431" s="110" t="s">
        <v>384</v>
      </c>
      <c r="C431" s="110" t="s">
        <v>786</v>
      </c>
      <c r="D431" s="110" t="s">
        <v>787</v>
      </c>
      <c r="E431" s="110" t="s">
        <v>64</v>
      </c>
      <c r="F431" s="110" t="s">
        <v>855</v>
      </c>
      <c r="G431" s="114">
        <v>2019.0</v>
      </c>
      <c r="H431" s="114">
        <v>14044.42</v>
      </c>
      <c r="I431" s="114">
        <v>15564.29</v>
      </c>
      <c r="J431" s="114">
        <v>12812.47</v>
      </c>
    </row>
    <row r="432">
      <c r="A432" s="110" t="s">
        <v>853</v>
      </c>
      <c r="B432" s="110" t="s">
        <v>356</v>
      </c>
      <c r="C432" s="110" t="s">
        <v>786</v>
      </c>
      <c r="D432" s="110" t="s">
        <v>787</v>
      </c>
      <c r="E432" s="110" t="s">
        <v>57</v>
      </c>
      <c r="F432" s="110" t="s">
        <v>855</v>
      </c>
      <c r="G432" s="114">
        <v>2019.0</v>
      </c>
      <c r="H432" s="114">
        <v>604.0713</v>
      </c>
      <c r="I432" s="114">
        <v>699.1142</v>
      </c>
      <c r="J432" s="114">
        <v>517.8108</v>
      </c>
    </row>
    <row r="433">
      <c r="A433" s="110" t="s">
        <v>853</v>
      </c>
      <c r="B433" s="110" t="s">
        <v>353</v>
      </c>
      <c r="C433" s="110" t="s">
        <v>786</v>
      </c>
      <c r="D433" s="110" t="s">
        <v>787</v>
      </c>
      <c r="E433" s="110" t="s">
        <v>57</v>
      </c>
      <c r="F433" s="110" t="s">
        <v>855</v>
      </c>
      <c r="G433" s="114">
        <v>2019.0</v>
      </c>
      <c r="H433" s="114">
        <v>402.503</v>
      </c>
      <c r="I433" s="114">
        <v>463.1663</v>
      </c>
      <c r="J433" s="114">
        <v>346.762</v>
      </c>
    </row>
    <row r="434">
      <c r="A434" s="110" t="s">
        <v>853</v>
      </c>
      <c r="B434" s="110" t="s">
        <v>355</v>
      </c>
      <c r="C434" s="110" t="s">
        <v>786</v>
      </c>
      <c r="D434" s="110" t="s">
        <v>787</v>
      </c>
      <c r="E434" s="110" t="s">
        <v>57</v>
      </c>
      <c r="F434" s="110" t="s">
        <v>855</v>
      </c>
      <c r="G434" s="114">
        <v>2019.0</v>
      </c>
      <c r="H434" s="114">
        <v>298.5337</v>
      </c>
      <c r="I434" s="114">
        <v>345.7891</v>
      </c>
      <c r="J434" s="114">
        <v>253.2326</v>
      </c>
    </row>
    <row r="435">
      <c r="A435" s="110" t="s">
        <v>853</v>
      </c>
      <c r="B435" s="110" t="s">
        <v>824</v>
      </c>
      <c r="C435" s="110" t="s">
        <v>786</v>
      </c>
      <c r="D435" s="110" t="s">
        <v>787</v>
      </c>
      <c r="E435" s="110" t="s">
        <v>854</v>
      </c>
      <c r="F435" s="110" t="s">
        <v>855</v>
      </c>
      <c r="G435" s="114">
        <v>2019.0</v>
      </c>
      <c r="H435" s="114">
        <v>4135.155</v>
      </c>
      <c r="I435" s="114">
        <v>5211.899</v>
      </c>
      <c r="J435" s="114">
        <v>3275.332</v>
      </c>
    </row>
    <row r="436">
      <c r="A436" s="110" t="s">
        <v>853</v>
      </c>
      <c r="B436" s="110" t="s">
        <v>426</v>
      </c>
      <c r="C436" s="110" t="s">
        <v>786</v>
      </c>
      <c r="D436" s="110" t="s">
        <v>787</v>
      </c>
      <c r="E436" s="110" t="s">
        <v>64</v>
      </c>
      <c r="F436" s="110" t="s">
        <v>855</v>
      </c>
      <c r="G436" s="114">
        <v>2019.0</v>
      </c>
      <c r="H436" s="114">
        <v>11575.22</v>
      </c>
      <c r="I436" s="114">
        <v>12727.04</v>
      </c>
      <c r="J436" s="114">
        <v>10594.79</v>
      </c>
    </row>
    <row r="437">
      <c r="A437" s="110" t="s">
        <v>853</v>
      </c>
      <c r="B437" s="110" t="s">
        <v>461</v>
      </c>
      <c r="C437" s="110" t="s">
        <v>786</v>
      </c>
      <c r="D437" s="110" t="s">
        <v>787</v>
      </c>
      <c r="E437" s="110" t="s">
        <v>73</v>
      </c>
      <c r="F437" s="110" t="s">
        <v>855</v>
      </c>
      <c r="G437" s="114">
        <v>2019.0</v>
      </c>
      <c r="H437" s="114">
        <v>4356.554</v>
      </c>
      <c r="I437" s="114">
        <v>4987.723</v>
      </c>
      <c r="J437" s="114">
        <v>3791.369</v>
      </c>
    </row>
    <row r="438">
      <c r="A438" s="110" t="s">
        <v>853</v>
      </c>
      <c r="B438" s="110" t="s">
        <v>368</v>
      </c>
      <c r="C438" s="110" t="s">
        <v>786</v>
      </c>
      <c r="D438" s="110" t="s">
        <v>787</v>
      </c>
      <c r="E438" s="110" t="s">
        <v>854</v>
      </c>
      <c r="F438" s="110" t="s">
        <v>855</v>
      </c>
      <c r="G438" s="114">
        <v>2019.0</v>
      </c>
      <c r="H438" s="114">
        <v>4161.928</v>
      </c>
      <c r="I438" s="114">
        <v>5353.111</v>
      </c>
      <c r="J438" s="114">
        <v>3232.817</v>
      </c>
    </row>
    <row r="439">
      <c r="A439" s="110" t="s">
        <v>853</v>
      </c>
      <c r="B439" s="110" t="s">
        <v>816</v>
      </c>
      <c r="C439" s="110" t="s">
        <v>786</v>
      </c>
      <c r="D439" s="110" t="s">
        <v>787</v>
      </c>
      <c r="E439" s="110" t="s">
        <v>57</v>
      </c>
      <c r="F439" s="110" t="s">
        <v>855</v>
      </c>
      <c r="G439" s="114">
        <v>2019.0</v>
      </c>
      <c r="H439" s="114">
        <v>242.9763</v>
      </c>
      <c r="I439" s="114">
        <v>281.6168</v>
      </c>
      <c r="J439" s="114">
        <v>207.5221</v>
      </c>
    </row>
    <row r="440">
      <c r="A440" s="110" t="s">
        <v>853</v>
      </c>
      <c r="B440" s="110" t="s">
        <v>806</v>
      </c>
      <c r="C440" s="110" t="s">
        <v>786</v>
      </c>
      <c r="D440" s="110" t="s">
        <v>787</v>
      </c>
      <c r="E440" s="110" t="s">
        <v>73</v>
      </c>
      <c r="F440" s="110" t="s">
        <v>855</v>
      </c>
      <c r="G440" s="114">
        <v>2019.0</v>
      </c>
      <c r="H440" s="114">
        <v>4167.91</v>
      </c>
      <c r="I440" s="114">
        <v>4816.992</v>
      </c>
      <c r="J440" s="114">
        <v>3589.323</v>
      </c>
    </row>
    <row r="441">
      <c r="A441" s="110" t="s">
        <v>853</v>
      </c>
      <c r="B441" s="110" t="s">
        <v>809</v>
      </c>
      <c r="C441" s="110" t="s">
        <v>786</v>
      </c>
      <c r="D441" s="110" t="s">
        <v>787</v>
      </c>
      <c r="E441" s="110" t="s">
        <v>854</v>
      </c>
      <c r="F441" s="110" t="s">
        <v>855</v>
      </c>
      <c r="G441" s="114">
        <v>2019.0</v>
      </c>
      <c r="H441" s="114">
        <v>7537.07</v>
      </c>
      <c r="I441" s="114">
        <v>8896.272</v>
      </c>
      <c r="J441" s="114">
        <v>6401.98</v>
      </c>
    </row>
    <row r="442">
      <c r="A442" s="110" t="s">
        <v>853</v>
      </c>
      <c r="B442" s="110" t="s">
        <v>427</v>
      </c>
      <c r="C442" s="110" t="s">
        <v>786</v>
      </c>
      <c r="D442" s="110" t="s">
        <v>787</v>
      </c>
      <c r="E442" s="110" t="s">
        <v>64</v>
      </c>
      <c r="F442" s="110" t="s">
        <v>855</v>
      </c>
      <c r="G442" s="114">
        <v>2019.0</v>
      </c>
      <c r="H442" s="114">
        <v>15192.17</v>
      </c>
      <c r="I442" s="114">
        <v>16768.21</v>
      </c>
      <c r="J442" s="114">
        <v>13822.54</v>
      </c>
    </row>
    <row r="443">
      <c r="A443" s="110" t="s">
        <v>853</v>
      </c>
      <c r="B443" s="110" t="s">
        <v>816</v>
      </c>
      <c r="C443" s="110" t="s">
        <v>786</v>
      </c>
      <c r="D443" s="110" t="s">
        <v>787</v>
      </c>
      <c r="E443" s="110" t="s">
        <v>64</v>
      </c>
      <c r="F443" s="110" t="s">
        <v>855</v>
      </c>
      <c r="G443" s="114">
        <v>2019.0</v>
      </c>
      <c r="H443" s="114">
        <v>16459.99</v>
      </c>
      <c r="I443" s="114">
        <v>18075.9</v>
      </c>
      <c r="J443" s="114">
        <v>14958.53</v>
      </c>
    </row>
    <row r="444">
      <c r="A444" s="110" t="s">
        <v>853</v>
      </c>
      <c r="B444" s="110" t="s">
        <v>322</v>
      </c>
      <c r="C444" s="110" t="s">
        <v>786</v>
      </c>
      <c r="D444" s="110" t="s">
        <v>787</v>
      </c>
      <c r="E444" s="110" t="s">
        <v>73</v>
      </c>
      <c r="F444" s="110" t="s">
        <v>855</v>
      </c>
      <c r="G444" s="114">
        <v>2019.0</v>
      </c>
      <c r="H444" s="114">
        <v>4533.47</v>
      </c>
      <c r="I444" s="114">
        <v>5203.148</v>
      </c>
      <c r="J444" s="114">
        <v>3933.791</v>
      </c>
    </row>
    <row r="445">
      <c r="A445" s="110" t="s">
        <v>853</v>
      </c>
      <c r="B445" s="110" t="s">
        <v>384</v>
      </c>
      <c r="C445" s="110" t="s">
        <v>786</v>
      </c>
      <c r="D445" s="110" t="s">
        <v>787</v>
      </c>
      <c r="E445" s="110" t="s">
        <v>73</v>
      </c>
      <c r="F445" s="110" t="s">
        <v>855</v>
      </c>
      <c r="G445" s="114">
        <v>2019.0</v>
      </c>
      <c r="H445" s="114">
        <v>3313.132</v>
      </c>
      <c r="I445" s="114">
        <v>3842.184</v>
      </c>
      <c r="J445" s="114">
        <v>2869.769</v>
      </c>
    </row>
    <row r="446">
      <c r="A446" s="110" t="s">
        <v>853</v>
      </c>
      <c r="B446" s="110" t="s">
        <v>390</v>
      </c>
      <c r="C446" s="110" t="s">
        <v>786</v>
      </c>
      <c r="D446" s="110" t="s">
        <v>787</v>
      </c>
      <c r="E446" s="110" t="s">
        <v>73</v>
      </c>
      <c r="F446" s="110" t="s">
        <v>855</v>
      </c>
      <c r="G446" s="114">
        <v>2019.0</v>
      </c>
      <c r="H446" s="114">
        <v>4652.343</v>
      </c>
      <c r="I446" s="114">
        <v>5466.501</v>
      </c>
      <c r="J446" s="114">
        <v>3963.537</v>
      </c>
    </row>
    <row r="447">
      <c r="A447" s="110" t="s">
        <v>853</v>
      </c>
      <c r="B447" s="110" t="s">
        <v>436</v>
      </c>
      <c r="C447" s="110" t="s">
        <v>786</v>
      </c>
      <c r="D447" s="110" t="s">
        <v>787</v>
      </c>
      <c r="E447" s="110" t="s">
        <v>57</v>
      </c>
      <c r="F447" s="110" t="s">
        <v>855</v>
      </c>
      <c r="G447" s="114">
        <v>2019.0</v>
      </c>
      <c r="H447" s="114">
        <v>189.7605</v>
      </c>
      <c r="I447" s="114">
        <v>217.7616</v>
      </c>
      <c r="J447" s="114">
        <v>162.4366</v>
      </c>
    </row>
    <row r="448">
      <c r="A448" s="110" t="s">
        <v>853</v>
      </c>
      <c r="B448" s="110" t="s">
        <v>428</v>
      </c>
      <c r="C448" s="110" t="s">
        <v>786</v>
      </c>
      <c r="D448" s="110" t="s">
        <v>787</v>
      </c>
      <c r="E448" s="110" t="s">
        <v>73</v>
      </c>
      <c r="F448" s="110" t="s">
        <v>855</v>
      </c>
      <c r="G448" s="114">
        <v>2019.0</v>
      </c>
      <c r="H448" s="114">
        <v>2244.321</v>
      </c>
      <c r="I448" s="114">
        <v>2594.326</v>
      </c>
      <c r="J448" s="114">
        <v>1946.289</v>
      </c>
    </row>
    <row r="449">
      <c r="A449" s="110" t="s">
        <v>853</v>
      </c>
      <c r="B449" s="110" t="s">
        <v>390</v>
      </c>
      <c r="C449" s="110" t="s">
        <v>786</v>
      </c>
      <c r="D449" s="110" t="s">
        <v>787</v>
      </c>
      <c r="E449" s="110" t="s">
        <v>57</v>
      </c>
      <c r="F449" s="110" t="s">
        <v>855</v>
      </c>
      <c r="G449" s="114">
        <v>2019.0</v>
      </c>
      <c r="H449" s="114">
        <v>322.6992</v>
      </c>
      <c r="I449" s="114">
        <v>369.8377</v>
      </c>
      <c r="J449" s="114">
        <v>277.519</v>
      </c>
    </row>
    <row r="450">
      <c r="A450" s="110" t="s">
        <v>853</v>
      </c>
      <c r="B450" s="110" t="s">
        <v>390</v>
      </c>
      <c r="C450" s="110" t="s">
        <v>786</v>
      </c>
      <c r="D450" s="110" t="s">
        <v>787</v>
      </c>
      <c r="E450" s="110" t="s">
        <v>64</v>
      </c>
      <c r="F450" s="110" t="s">
        <v>855</v>
      </c>
      <c r="G450" s="114">
        <v>2019.0</v>
      </c>
      <c r="H450" s="114">
        <v>14267.36</v>
      </c>
      <c r="I450" s="114">
        <v>15720.57</v>
      </c>
      <c r="J450" s="114">
        <v>13015.33</v>
      </c>
    </row>
    <row r="451">
      <c r="A451" s="110" t="s">
        <v>853</v>
      </c>
      <c r="B451" s="110" t="s">
        <v>467</v>
      </c>
      <c r="C451" s="110" t="s">
        <v>786</v>
      </c>
      <c r="D451" s="110" t="s">
        <v>787</v>
      </c>
      <c r="E451" s="110" t="s">
        <v>73</v>
      </c>
      <c r="F451" s="110" t="s">
        <v>855</v>
      </c>
      <c r="G451" s="114">
        <v>2019.0</v>
      </c>
      <c r="H451" s="114">
        <v>4504.054</v>
      </c>
      <c r="I451" s="114">
        <v>5405.152</v>
      </c>
      <c r="J451" s="114">
        <v>3709.266</v>
      </c>
    </row>
    <row r="452">
      <c r="A452" s="110" t="s">
        <v>853</v>
      </c>
      <c r="B452" s="110" t="s">
        <v>355</v>
      </c>
      <c r="C452" s="110" t="s">
        <v>786</v>
      </c>
      <c r="D452" s="110" t="s">
        <v>787</v>
      </c>
      <c r="E452" s="110" t="s">
        <v>73</v>
      </c>
      <c r="F452" s="110" t="s">
        <v>855</v>
      </c>
      <c r="G452" s="114">
        <v>2019.0</v>
      </c>
      <c r="H452" s="114">
        <v>3673.017</v>
      </c>
      <c r="I452" s="114">
        <v>4251.319</v>
      </c>
      <c r="J452" s="114">
        <v>3161.686</v>
      </c>
    </row>
    <row r="453">
      <c r="A453" s="110" t="s">
        <v>853</v>
      </c>
      <c r="B453" s="110" t="s">
        <v>806</v>
      </c>
      <c r="C453" s="110" t="s">
        <v>786</v>
      </c>
      <c r="D453" s="110" t="s">
        <v>787</v>
      </c>
      <c r="E453" s="110" t="s">
        <v>854</v>
      </c>
      <c r="F453" s="110" t="s">
        <v>855</v>
      </c>
      <c r="G453" s="114">
        <v>2019.0</v>
      </c>
      <c r="H453" s="114">
        <v>5848.644</v>
      </c>
      <c r="I453" s="114">
        <v>7287.825</v>
      </c>
      <c r="J453" s="114">
        <v>4618.312</v>
      </c>
    </row>
    <row r="454">
      <c r="A454" s="110" t="s">
        <v>853</v>
      </c>
      <c r="B454" s="110" t="s">
        <v>355</v>
      </c>
      <c r="C454" s="110" t="s">
        <v>786</v>
      </c>
      <c r="D454" s="110" t="s">
        <v>787</v>
      </c>
      <c r="E454" s="110" t="s">
        <v>64</v>
      </c>
      <c r="F454" s="110" t="s">
        <v>855</v>
      </c>
      <c r="G454" s="114">
        <v>2019.0</v>
      </c>
      <c r="H454" s="114">
        <v>13788.73</v>
      </c>
      <c r="I454" s="114">
        <v>15186.77</v>
      </c>
      <c r="J454" s="114">
        <v>12525.14</v>
      </c>
    </row>
    <row r="455">
      <c r="A455" s="110" t="s">
        <v>853</v>
      </c>
      <c r="B455" s="110" t="s">
        <v>816</v>
      </c>
      <c r="C455" s="110" t="s">
        <v>786</v>
      </c>
      <c r="D455" s="110" t="s">
        <v>787</v>
      </c>
      <c r="E455" s="110" t="s">
        <v>73</v>
      </c>
      <c r="F455" s="110" t="s">
        <v>855</v>
      </c>
      <c r="G455" s="114">
        <v>2019.0</v>
      </c>
      <c r="H455" s="114">
        <v>5368.67</v>
      </c>
      <c r="I455" s="114">
        <v>6240.82</v>
      </c>
      <c r="J455" s="114">
        <v>4611.055</v>
      </c>
    </row>
    <row r="456">
      <c r="A456" s="110" t="s">
        <v>853</v>
      </c>
      <c r="B456" s="110" t="s">
        <v>368</v>
      </c>
      <c r="C456" s="110" t="s">
        <v>786</v>
      </c>
      <c r="D456" s="110" t="s">
        <v>787</v>
      </c>
      <c r="E456" s="110" t="s">
        <v>57</v>
      </c>
      <c r="F456" s="110" t="s">
        <v>855</v>
      </c>
      <c r="G456" s="114">
        <v>2019.0</v>
      </c>
      <c r="H456" s="114">
        <v>304.5552</v>
      </c>
      <c r="I456" s="114">
        <v>353.5031</v>
      </c>
      <c r="J456" s="114">
        <v>259.3388</v>
      </c>
    </row>
    <row r="457">
      <c r="A457" s="110" t="s">
        <v>853</v>
      </c>
      <c r="B457" s="110" t="s">
        <v>426</v>
      </c>
      <c r="C457" s="110" t="s">
        <v>786</v>
      </c>
      <c r="D457" s="110" t="s">
        <v>787</v>
      </c>
      <c r="E457" s="110" t="s">
        <v>854</v>
      </c>
      <c r="F457" s="110" t="s">
        <v>855</v>
      </c>
      <c r="G457" s="114">
        <v>2019.0</v>
      </c>
      <c r="H457" s="114">
        <v>3695.627</v>
      </c>
      <c r="I457" s="114">
        <v>4625.592</v>
      </c>
      <c r="J457" s="114">
        <v>2947.298</v>
      </c>
    </row>
    <row r="458">
      <c r="A458" s="110" t="s">
        <v>853</v>
      </c>
      <c r="B458" s="110" t="s">
        <v>474</v>
      </c>
      <c r="C458" s="110" t="s">
        <v>786</v>
      </c>
      <c r="D458" s="110" t="s">
        <v>787</v>
      </c>
      <c r="E458" s="110" t="s">
        <v>854</v>
      </c>
      <c r="F458" s="110" t="s">
        <v>855</v>
      </c>
      <c r="G458" s="114">
        <v>2019.0</v>
      </c>
      <c r="H458" s="114">
        <v>4605.572</v>
      </c>
      <c r="I458" s="114">
        <v>5873.565</v>
      </c>
      <c r="J458" s="114">
        <v>3540.965</v>
      </c>
    </row>
    <row r="459">
      <c r="A459" s="110" t="s">
        <v>853</v>
      </c>
      <c r="B459" s="110" t="s">
        <v>427</v>
      </c>
      <c r="C459" s="110" t="s">
        <v>786</v>
      </c>
      <c r="D459" s="110" t="s">
        <v>787</v>
      </c>
      <c r="E459" s="110" t="s">
        <v>57</v>
      </c>
      <c r="F459" s="110" t="s">
        <v>855</v>
      </c>
      <c r="G459" s="114">
        <v>2019.0</v>
      </c>
      <c r="H459" s="114">
        <v>516.2723</v>
      </c>
      <c r="I459" s="114">
        <v>591.0692</v>
      </c>
      <c r="J459" s="114">
        <v>445.8167</v>
      </c>
    </row>
    <row r="460">
      <c r="A460" s="110" t="s">
        <v>853</v>
      </c>
      <c r="B460" s="110" t="s">
        <v>419</v>
      </c>
      <c r="C460" s="110" t="s">
        <v>786</v>
      </c>
      <c r="D460" s="110" t="s">
        <v>787</v>
      </c>
      <c r="E460" s="110" t="s">
        <v>64</v>
      </c>
      <c r="F460" s="110" t="s">
        <v>855</v>
      </c>
      <c r="G460" s="114">
        <v>2019.0</v>
      </c>
      <c r="H460" s="114">
        <v>12470.56</v>
      </c>
      <c r="I460" s="114">
        <v>13811.12</v>
      </c>
      <c r="J460" s="114">
        <v>11404.48</v>
      </c>
    </row>
    <row r="461">
      <c r="A461" s="110" t="s">
        <v>853</v>
      </c>
      <c r="B461" s="110" t="s">
        <v>816</v>
      </c>
      <c r="C461" s="110" t="s">
        <v>786</v>
      </c>
      <c r="D461" s="110" t="s">
        <v>787</v>
      </c>
      <c r="E461" s="110" t="s">
        <v>854</v>
      </c>
      <c r="F461" s="110" t="s">
        <v>855</v>
      </c>
      <c r="G461" s="114">
        <v>2019.0</v>
      </c>
      <c r="H461" s="114">
        <v>5450.482</v>
      </c>
      <c r="I461" s="114">
        <v>6937.338</v>
      </c>
      <c r="J461" s="114">
        <v>4230.117</v>
      </c>
    </row>
    <row r="462">
      <c r="A462" s="110" t="s">
        <v>853</v>
      </c>
      <c r="B462" s="110" t="s">
        <v>412</v>
      </c>
      <c r="C462" s="110" t="s">
        <v>786</v>
      </c>
      <c r="D462" s="110" t="s">
        <v>787</v>
      </c>
      <c r="E462" s="110" t="s">
        <v>57</v>
      </c>
      <c r="F462" s="110" t="s">
        <v>855</v>
      </c>
      <c r="G462" s="114">
        <v>2019.0</v>
      </c>
      <c r="H462" s="114">
        <v>485.578</v>
      </c>
      <c r="I462" s="114">
        <v>562.757</v>
      </c>
      <c r="J462" s="114">
        <v>410.9174</v>
      </c>
    </row>
    <row r="463">
      <c r="A463" s="110" t="s">
        <v>853</v>
      </c>
      <c r="B463" s="110" t="s">
        <v>355</v>
      </c>
      <c r="C463" s="110" t="s">
        <v>786</v>
      </c>
      <c r="D463" s="110" t="s">
        <v>787</v>
      </c>
      <c r="E463" s="110" t="s">
        <v>854</v>
      </c>
      <c r="F463" s="110" t="s">
        <v>855</v>
      </c>
      <c r="G463" s="114">
        <v>2019.0</v>
      </c>
      <c r="H463" s="114">
        <v>4608.695</v>
      </c>
      <c r="I463" s="114">
        <v>5853.558</v>
      </c>
      <c r="J463" s="114">
        <v>3643.151</v>
      </c>
    </row>
    <row r="464">
      <c r="A464" s="110" t="s">
        <v>853</v>
      </c>
      <c r="B464" s="110" t="s">
        <v>452</v>
      </c>
      <c r="C464" s="110" t="s">
        <v>786</v>
      </c>
      <c r="D464" s="110" t="s">
        <v>787</v>
      </c>
      <c r="E464" s="110" t="s">
        <v>64</v>
      </c>
      <c r="F464" s="110" t="s">
        <v>855</v>
      </c>
      <c r="G464" s="114">
        <v>2019.0</v>
      </c>
      <c r="H464" s="114">
        <v>15220.95</v>
      </c>
      <c r="I464" s="114">
        <v>16659.32</v>
      </c>
      <c r="J464" s="114">
        <v>13979.57</v>
      </c>
    </row>
    <row r="465">
      <c r="A465" s="110" t="s">
        <v>853</v>
      </c>
      <c r="B465" s="110" t="s">
        <v>426</v>
      </c>
      <c r="C465" s="110" t="s">
        <v>786</v>
      </c>
      <c r="D465" s="110" t="s">
        <v>787</v>
      </c>
      <c r="E465" s="110" t="s">
        <v>73</v>
      </c>
      <c r="F465" s="110" t="s">
        <v>855</v>
      </c>
      <c r="G465" s="114">
        <v>2019.0</v>
      </c>
      <c r="H465" s="114">
        <v>2973.218</v>
      </c>
      <c r="I465" s="114">
        <v>3419.504</v>
      </c>
      <c r="J465" s="114">
        <v>2582.751</v>
      </c>
    </row>
    <row r="466">
      <c r="A466" s="110" t="s">
        <v>853</v>
      </c>
      <c r="B466" s="110" t="s">
        <v>412</v>
      </c>
      <c r="C466" s="110" t="s">
        <v>786</v>
      </c>
      <c r="D466" s="110" t="s">
        <v>787</v>
      </c>
      <c r="E466" s="110" t="s">
        <v>64</v>
      </c>
      <c r="F466" s="110" t="s">
        <v>855</v>
      </c>
      <c r="G466" s="114">
        <v>2019.0</v>
      </c>
      <c r="H466" s="114">
        <v>15443.18</v>
      </c>
      <c r="I466" s="114">
        <v>16879.24</v>
      </c>
      <c r="J466" s="114">
        <v>14111.26</v>
      </c>
    </row>
    <row r="467">
      <c r="A467" s="110" t="s">
        <v>853</v>
      </c>
      <c r="B467" s="110" t="s">
        <v>427</v>
      </c>
      <c r="C467" s="110" t="s">
        <v>786</v>
      </c>
      <c r="D467" s="110" t="s">
        <v>787</v>
      </c>
      <c r="E467" s="110" t="s">
        <v>73</v>
      </c>
      <c r="F467" s="110" t="s">
        <v>855</v>
      </c>
      <c r="G467" s="114">
        <v>2019.0</v>
      </c>
      <c r="H467" s="114">
        <v>3676.193</v>
      </c>
      <c r="I467" s="114">
        <v>4219.43</v>
      </c>
      <c r="J467" s="114">
        <v>3197.054</v>
      </c>
    </row>
    <row r="468">
      <c r="A468" s="110" t="s">
        <v>853</v>
      </c>
      <c r="B468" s="110" t="s">
        <v>427</v>
      </c>
      <c r="C468" s="110" t="s">
        <v>786</v>
      </c>
      <c r="D468" s="110" t="s">
        <v>787</v>
      </c>
      <c r="E468" s="110" t="s">
        <v>854</v>
      </c>
      <c r="F468" s="110" t="s">
        <v>855</v>
      </c>
      <c r="G468" s="114">
        <v>2019.0</v>
      </c>
      <c r="H468" s="114">
        <v>6345.644</v>
      </c>
      <c r="I468" s="114">
        <v>7980.072</v>
      </c>
      <c r="J468" s="114">
        <v>5079.449</v>
      </c>
    </row>
    <row r="469">
      <c r="A469" s="110" t="s">
        <v>853</v>
      </c>
      <c r="B469" s="110" t="s">
        <v>419</v>
      </c>
      <c r="C469" s="110" t="s">
        <v>786</v>
      </c>
      <c r="D469" s="110" t="s">
        <v>787</v>
      </c>
      <c r="E469" s="110" t="s">
        <v>73</v>
      </c>
      <c r="F469" s="110" t="s">
        <v>855</v>
      </c>
      <c r="G469" s="114">
        <v>2019.0</v>
      </c>
      <c r="H469" s="114">
        <v>3074.449</v>
      </c>
      <c r="I469" s="114">
        <v>3550.277</v>
      </c>
      <c r="J469" s="114">
        <v>2674.221</v>
      </c>
    </row>
    <row r="470">
      <c r="A470" s="110" t="s">
        <v>853</v>
      </c>
      <c r="B470" s="110" t="s">
        <v>321</v>
      </c>
      <c r="C470" s="110" t="s">
        <v>786</v>
      </c>
      <c r="D470" s="110" t="s">
        <v>787</v>
      </c>
      <c r="E470" s="110" t="s">
        <v>854</v>
      </c>
      <c r="F470" s="110" t="s">
        <v>855</v>
      </c>
      <c r="G470" s="114">
        <v>2019.0</v>
      </c>
      <c r="H470" s="114">
        <v>5249.048</v>
      </c>
      <c r="I470" s="114">
        <v>6650.456</v>
      </c>
      <c r="J470" s="114">
        <v>4093.361</v>
      </c>
    </row>
    <row r="471">
      <c r="A471" s="110" t="s">
        <v>853</v>
      </c>
      <c r="B471" s="110" t="s">
        <v>412</v>
      </c>
      <c r="C471" s="110" t="s">
        <v>786</v>
      </c>
      <c r="D471" s="110" t="s">
        <v>787</v>
      </c>
      <c r="E471" s="110" t="s">
        <v>854</v>
      </c>
      <c r="F471" s="110" t="s">
        <v>855</v>
      </c>
      <c r="G471" s="114">
        <v>2019.0</v>
      </c>
      <c r="H471" s="114">
        <v>4955.566</v>
      </c>
      <c r="I471" s="114">
        <v>6225.337</v>
      </c>
      <c r="J471" s="114">
        <v>3940.303</v>
      </c>
    </row>
    <row r="472">
      <c r="A472" s="110" t="s">
        <v>853</v>
      </c>
      <c r="B472" s="110" t="s">
        <v>321</v>
      </c>
      <c r="C472" s="110" t="s">
        <v>786</v>
      </c>
      <c r="D472" s="110" t="s">
        <v>787</v>
      </c>
      <c r="E472" s="110" t="s">
        <v>57</v>
      </c>
      <c r="F472" s="110" t="s">
        <v>855</v>
      </c>
      <c r="G472" s="114">
        <v>2019.0</v>
      </c>
      <c r="H472" s="114">
        <v>260.4096</v>
      </c>
      <c r="I472" s="114">
        <v>301.3618</v>
      </c>
      <c r="J472" s="114">
        <v>221.6924</v>
      </c>
    </row>
    <row r="473">
      <c r="A473" s="110" t="s">
        <v>853</v>
      </c>
      <c r="B473" s="110" t="s">
        <v>390</v>
      </c>
      <c r="C473" s="110" t="s">
        <v>786</v>
      </c>
      <c r="D473" s="110" t="s">
        <v>787</v>
      </c>
      <c r="E473" s="110" t="s">
        <v>854</v>
      </c>
      <c r="F473" s="110" t="s">
        <v>855</v>
      </c>
      <c r="G473" s="114">
        <v>2019.0</v>
      </c>
      <c r="H473" s="114">
        <v>4955.241</v>
      </c>
      <c r="I473" s="114">
        <v>6343.048</v>
      </c>
      <c r="J473" s="114">
        <v>3843.978</v>
      </c>
    </row>
    <row r="474">
      <c r="A474" s="110" t="s">
        <v>853</v>
      </c>
      <c r="B474" s="110" t="s">
        <v>467</v>
      </c>
      <c r="C474" s="110" t="s">
        <v>786</v>
      </c>
      <c r="D474" s="110" t="s">
        <v>787</v>
      </c>
      <c r="E474" s="110" t="s">
        <v>64</v>
      </c>
      <c r="F474" s="110" t="s">
        <v>855</v>
      </c>
      <c r="G474" s="114">
        <v>2019.0</v>
      </c>
      <c r="H474" s="114">
        <v>13665.65</v>
      </c>
      <c r="I474" s="114">
        <v>15144.84</v>
      </c>
      <c r="J474" s="114">
        <v>12282.49</v>
      </c>
    </row>
    <row r="475">
      <c r="A475" s="110" t="s">
        <v>853</v>
      </c>
      <c r="B475" s="110" t="s">
        <v>436</v>
      </c>
      <c r="C475" s="110" t="s">
        <v>786</v>
      </c>
      <c r="D475" s="110" t="s">
        <v>787</v>
      </c>
      <c r="E475" s="110" t="s">
        <v>73</v>
      </c>
      <c r="F475" s="110" t="s">
        <v>855</v>
      </c>
      <c r="G475" s="114">
        <v>2019.0</v>
      </c>
      <c r="H475" s="114">
        <v>4719.362</v>
      </c>
      <c r="I475" s="114">
        <v>5513.302</v>
      </c>
      <c r="J475" s="114">
        <v>4018.615</v>
      </c>
    </row>
    <row r="476">
      <c r="A476" s="110" t="s">
        <v>853</v>
      </c>
      <c r="B476" s="110" t="s">
        <v>467</v>
      </c>
      <c r="C476" s="110" t="s">
        <v>786</v>
      </c>
      <c r="D476" s="110" t="s">
        <v>787</v>
      </c>
      <c r="E476" s="110" t="s">
        <v>57</v>
      </c>
      <c r="F476" s="110" t="s">
        <v>855</v>
      </c>
      <c r="G476" s="114">
        <v>2019.0</v>
      </c>
      <c r="H476" s="114">
        <v>87.58922</v>
      </c>
      <c r="I476" s="114">
        <v>104.3865</v>
      </c>
      <c r="J476" s="114">
        <v>71.77925</v>
      </c>
    </row>
    <row r="477">
      <c r="A477" s="110" t="s">
        <v>853</v>
      </c>
      <c r="B477" s="110" t="s">
        <v>408</v>
      </c>
      <c r="C477" s="110" t="s">
        <v>786</v>
      </c>
      <c r="D477" s="110" t="s">
        <v>787</v>
      </c>
      <c r="E477" s="110" t="s">
        <v>73</v>
      </c>
      <c r="F477" s="110" t="s">
        <v>855</v>
      </c>
      <c r="G477" s="114">
        <v>2019.0</v>
      </c>
      <c r="H477" s="114">
        <v>3649.923</v>
      </c>
      <c r="I477" s="114">
        <v>4035.25</v>
      </c>
      <c r="J477" s="114">
        <v>3292.22</v>
      </c>
    </row>
    <row r="478">
      <c r="A478" s="110" t="s">
        <v>853</v>
      </c>
      <c r="B478" s="110" t="s">
        <v>331</v>
      </c>
      <c r="C478" s="110" t="s">
        <v>786</v>
      </c>
      <c r="D478" s="110" t="s">
        <v>787</v>
      </c>
      <c r="E478" s="110" t="s">
        <v>57</v>
      </c>
      <c r="F478" s="110" t="s">
        <v>855</v>
      </c>
      <c r="G478" s="114">
        <v>2019.0</v>
      </c>
      <c r="H478" s="114">
        <v>785.7308</v>
      </c>
      <c r="I478" s="114">
        <v>895.2623</v>
      </c>
      <c r="J478" s="114">
        <v>677.4572</v>
      </c>
    </row>
    <row r="479">
      <c r="A479" s="110" t="s">
        <v>853</v>
      </c>
      <c r="B479" s="110" t="s">
        <v>436</v>
      </c>
      <c r="C479" s="110" t="s">
        <v>786</v>
      </c>
      <c r="D479" s="110" t="s">
        <v>787</v>
      </c>
      <c r="E479" s="110" t="s">
        <v>64</v>
      </c>
      <c r="F479" s="110" t="s">
        <v>855</v>
      </c>
      <c r="G479" s="114">
        <v>2019.0</v>
      </c>
      <c r="H479" s="114">
        <v>14239.21</v>
      </c>
      <c r="I479" s="114">
        <v>15705.4</v>
      </c>
      <c r="J479" s="114">
        <v>13029.51</v>
      </c>
    </row>
    <row r="480">
      <c r="A480" s="110" t="s">
        <v>853</v>
      </c>
      <c r="B480" s="110" t="s">
        <v>419</v>
      </c>
      <c r="C480" s="110" t="s">
        <v>786</v>
      </c>
      <c r="D480" s="110" t="s">
        <v>787</v>
      </c>
      <c r="E480" s="110" t="s">
        <v>57</v>
      </c>
      <c r="F480" s="110" t="s">
        <v>855</v>
      </c>
      <c r="G480" s="114">
        <v>2019.0</v>
      </c>
      <c r="H480" s="114">
        <v>312.6694</v>
      </c>
      <c r="I480" s="114">
        <v>359.8919</v>
      </c>
      <c r="J480" s="114">
        <v>268.9606</v>
      </c>
    </row>
    <row r="481">
      <c r="A481" s="110" t="s">
        <v>853</v>
      </c>
      <c r="B481" s="110" t="s">
        <v>386</v>
      </c>
      <c r="C481" s="110" t="s">
        <v>786</v>
      </c>
      <c r="D481" s="110" t="s">
        <v>787</v>
      </c>
      <c r="E481" s="110" t="s">
        <v>57</v>
      </c>
      <c r="F481" s="110" t="s">
        <v>855</v>
      </c>
      <c r="G481" s="114">
        <v>2019.0</v>
      </c>
      <c r="H481" s="114">
        <v>274.9574</v>
      </c>
      <c r="I481" s="114">
        <v>321.1157</v>
      </c>
      <c r="J481" s="114">
        <v>231.9447</v>
      </c>
    </row>
    <row r="482">
      <c r="A482" s="110" t="s">
        <v>853</v>
      </c>
      <c r="B482" s="110" t="s">
        <v>419</v>
      </c>
      <c r="C482" s="110" t="s">
        <v>786</v>
      </c>
      <c r="D482" s="110" t="s">
        <v>787</v>
      </c>
      <c r="E482" s="110" t="s">
        <v>854</v>
      </c>
      <c r="F482" s="110" t="s">
        <v>855</v>
      </c>
      <c r="G482" s="114">
        <v>2019.0</v>
      </c>
      <c r="H482" s="114">
        <v>4347.113</v>
      </c>
      <c r="I482" s="114">
        <v>5446.201</v>
      </c>
      <c r="J482" s="114">
        <v>3427.776</v>
      </c>
    </row>
    <row r="483">
      <c r="A483" s="110" t="s">
        <v>853</v>
      </c>
      <c r="B483" s="110" t="s">
        <v>356</v>
      </c>
      <c r="C483" s="110" t="s">
        <v>786</v>
      </c>
      <c r="D483" s="110" t="s">
        <v>787</v>
      </c>
      <c r="E483" s="110" t="s">
        <v>64</v>
      </c>
      <c r="F483" s="110" t="s">
        <v>855</v>
      </c>
      <c r="G483" s="114">
        <v>2019.0</v>
      </c>
      <c r="H483" s="114">
        <v>12700.31</v>
      </c>
      <c r="I483" s="114">
        <v>13985.75</v>
      </c>
      <c r="J483" s="114">
        <v>11616.32</v>
      </c>
    </row>
    <row r="484">
      <c r="A484" s="110" t="s">
        <v>853</v>
      </c>
      <c r="B484" s="110" t="s">
        <v>322</v>
      </c>
      <c r="C484" s="110" t="s">
        <v>786</v>
      </c>
      <c r="D484" s="110" t="s">
        <v>787</v>
      </c>
      <c r="E484" s="110" t="s">
        <v>854</v>
      </c>
      <c r="F484" s="110" t="s">
        <v>855</v>
      </c>
      <c r="G484" s="114">
        <v>2019.0</v>
      </c>
      <c r="H484" s="114">
        <v>3208.876</v>
      </c>
      <c r="I484" s="114">
        <v>4039.587</v>
      </c>
      <c r="J484" s="114">
        <v>2541.888</v>
      </c>
    </row>
    <row r="485">
      <c r="A485" s="110" t="s">
        <v>853</v>
      </c>
      <c r="B485" s="110" t="s">
        <v>312</v>
      </c>
      <c r="C485" s="110" t="s">
        <v>786</v>
      </c>
      <c r="D485" s="110" t="s">
        <v>787</v>
      </c>
      <c r="E485" s="110" t="s">
        <v>64</v>
      </c>
      <c r="F485" s="110" t="s">
        <v>855</v>
      </c>
      <c r="G485" s="114">
        <v>2019.0</v>
      </c>
      <c r="H485" s="114">
        <v>15365.01</v>
      </c>
      <c r="I485" s="114">
        <v>17186.3</v>
      </c>
      <c r="J485" s="114">
        <v>13599.76</v>
      </c>
    </row>
    <row r="486">
      <c r="A486" s="110" t="s">
        <v>853</v>
      </c>
      <c r="B486" s="110" t="s">
        <v>321</v>
      </c>
      <c r="C486" s="110" t="s">
        <v>786</v>
      </c>
      <c r="D486" s="110" t="s">
        <v>787</v>
      </c>
      <c r="E486" s="110" t="s">
        <v>64</v>
      </c>
      <c r="F486" s="110" t="s">
        <v>855</v>
      </c>
      <c r="G486" s="114">
        <v>2019.0</v>
      </c>
      <c r="H486" s="114">
        <v>15399.58</v>
      </c>
      <c r="I486" s="114">
        <v>16926.15</v>
      </c>
      <c r="J486" s="114">
        <v>13951.09</v>
      </c>
    </row>
    <row r="487">
      <c r="A487" s="110" t="s">
        <v>853</v>
      </c>
      <c r="B487" s="110" t="s">
        <v>412</v>
      </c>
      <c r="C487" s="110" t="s">
        <v>786</v>
      </c>
      <c r="D487" s="110" t="s">
        <v>787</v>
      </c>
      <c r="E487" s="110" t="s">
        <v>73</v>
      </c>
      <c r="F487" s="110" t="s">
        <v>855</v>
      </c>
      <c r="G487" s="114">
        <v>2019.0</v>
      </c>
      <c r="H487" s="114">
        <v>5256.909</v>
      </c>
      <c r="I487" s="114">
        <v>6061.426</v>
      </c>
      <c r="J487" s="114">
        <v>4564.293</v>
      </c>
    </row>
    <row r="488">
      <c r="A488" s="110" t="s">
        <v>853</v>
      </c>
      <c r="B488" s="110" t="s">
        <v>397</v>
      </c>
      <c r="C488" s="110" t="s">
        <v>786</v>
      </c>
      <c r="D488" s="110" t="s">
        <v>787</v>
      </c>
      <c r="E488" s="110" t="s">
        <v>57</v>
      </c>
      <c r="F488" s="110" t="s">
        <v>855</v>
      </c>
      <c r="G488" s="114">
        <v>2019.0</v>
      </c>
      <c r="H488" s="114">
        <v>452.6712</v>
      </c>
      <c r="I488" s="114">
        <v>523.1464</v>
      </c>
      <c r="J488" s="114">
        <v>382.4035</v>
      </c>
    </row>
    <row r="489">
      <c r="A489" s="110" t="s">
        <v>853</v>
      </c>
      <c r="B489" s="110" t="s">
        <v>425</v>
      </c>
      <c r="C489" s="110" t="s">
        <v>786</v>
      </c>
      <c r="D489" s="110" t="s">
        <v>787</v>
      </c>
      <c r="E489" s="110" t="s">
        <v>64</v>
      </c>
      <c r="F489" s="110" t="s">
        <v>855</v>
      </c>
      <c r="G489" s="114">
        <v>2019.0</v>
      </c>
      <c r="H489" s="114">
        <v>11479.82</v>
      </c>
      <c r="I489" s="114">
        <v>12486.28</v>
      </c>
      <c r="J489" s="114">
        <v>10370.32</v>
      </c>
    </row>
    <row r="490">
      <c r="A490" s="110" t="s">
        <v>853</v>
      </c>
      <c r="B490" s="110" t="s">
        <v>312</v>
      </c>
      <c r="C490" s="110" t="s">
        <v>786</v>
      </c>
      <c r="D490" s="110" t="s">
        <v>787</v>
      </c>
      <c r="E490" s="110" t="s">
        <v>854</v>
      </c>
      <c r="F490" s="110" t="s">
        <v>855</v>
      </c>
      <c r="G490" s="114">
        <v>2019.0</v>
      </c>
      <c r="H490" s="114">
        <v>4485.96</v>
      </c>
      <c r="I490" s="114">
        <v>5728.251</v>
      </c>
      <c r="J490" s="114">
        <v>3410.793</v>
      </c>
    </row>
    <row r="491">
      <c r="A491" s="110" t="s">
        <v>853</v>
      </c>
      <c r="B491" s="110" t="s">
        <v>436</v>
      </c>
      <c r="C491" s="110" t="s">
        <v>786</v>
      </c>
      <c r="D491" s="110" t="s">
        <v>787</v>
      </c>
      <c r="E491" s="110" t="s">
        <v>854</v>
      </c>
      <c r="F491" s="110" t="s">
        <v>855</v>
      </c>
      <c r="G491" s="114">
        <v>2019.0</v>
      </c>
      <c r="H491" s="114">
        <v>4969.794</v>
      </c>
      <c r="I491" s="114">
        <v>6289.608</v>
      </c>
      <c r="J491" s="114">
        <v>3889.156</v>
      </c>
    </row>
    <row r="492">
      <c r="A492" s="110" t="s">
        <v>853</v>
      </c>
      <c r="B492" s="110" t="s">
        <v>467</v>
      </c>
      <c r="C492" s="110" t="s">
        <v>786</v>
      </c>
      <c r="D492" s="110" t="s">
        <v>787</v>
      </c>
      <c r="E492" s="110" t="s">
        <v>854</v>
      </c>
      <c r="F492" s="110" t="s">
        <v>855</v>
      </c>
      <c r="G492" s="114">
        <v>2019.0</v>
      </c>
      <c r="H492" s="114">
        <v>4514.071</v>
      </c>
      <c r="I492" s="114">
        <v>5760.757</v>
      </c>
      <c r="J492" s="114">
        <v>3410.973</v>
      </c>
    </row>
    <row r="493">
      <c r="A493" s="110" t="s">
        <v>853</v>
      </c>
      <c r="B493" s="110" t="s">
        <v>386</v>
      </c>
      <c r="C493" s="110" t="s">
        <v>786</v>
      </c>
      <c r="D493" s="110" t="s">
        <v>787</v>
      </c>
      <c r="E493" s="110" t="s">
        <v>64</v>
      </c>
      <c r="F493" s="110" t="s">
        <v>855</v>
      </c>
      <c r="G493" s="114">
        <v>2019.0</v>
      </c>
      <c r="H493" s="114">
        <v>14222.35</v>
      </c>
      <c r="I493" s="114">
        <v>15625.81</v>
      </c>
      <c r="J493" s="114">
        <v>12898.84</v>
      </c>
    </row>
    <row r="494">
      <c r="A494" s="110" t="s">
        <v>853</v>
      </c>
      <c r="B494" s="110" t="s">
        <v>432</v>
      </c>
      <c r="C494" s="110" t="s">
        <v>786</v>
      </c>
      <c r="D494" s="110" t="s">
        <v>787</v>
      </c>
      <c r="E494" s="110" t="s">
        <v>57</v>
      </c>
      <c r="F494" s="110" t="s">
        <v>855</v>
      </c>
      <c r="G494" s="114">
        <v>2019.0</v>
      </c>
      <c r="H494" s="114">
        <v>94.10067</v>
      </c>
      <c r="I494" s="114">
        <v>110.7258</v>
      </c>
      <c r="J494" s="114">
        <v>78.59125</v>
      </c>
    </row>
    <row r="495">
      <c r="A495" s="110" t="s">
        <v>853</v>
      </c>
      <c r="B495" s="110" t="s">
        <v>321</v>
      </c>
      <c r="C495" s="110" t="s">
        <v>786</v>
      </c>
      <c r="D495" s="110" t="s">
        <v>787</v>
      </c>
      <c r="E495" s="110" t="s">
        <v>73</v>
      </c>
      <c r="F495" s="110" t="s">
        <v>855</v>
      </c>
      <c r="G495" s="114">
        <v>2019.0</v>
      </c>
      <c r="H495" s="114">
        <v>5367.207</v>
      </c>
      <c r="I495" s="114">
        <v>6294.105</v>
      </c>
      <c r="J495" s="114">
        <v>4597.58</v>
      </c>
    </row>
    <row r="496">
      <c r="A496" s="110" t="s">
        <v>853</v>
      </c>
      <c r="B496" s="110" t="s">
        <v>331</v>
      </c>
      <c r="C496" s="110" t="s">
        <v>786</v>
      </c>
      <c r="D496" s="110" t="s">
        <v>787</v>
      </c>
      <c r="E496" s="110" t="s">
        <v>854</v>
      </c>
      <c r="F496" s="110" t="s">
        <v>855</v>
      </c>
      <c r="G496" s="114">
        <v>2019.0</v>
      </c>
      <c r="H496" s="114">
        <v>7993.814</v>
      </c>
      <c r="I496" s="114">
        <v>9352.141</v>
      </c>
      <c r="J496" s="114">
        <v>6824.884</v>
      </c>
    </row>
    <row r="497">
      <c r="A497" s="110" t="s">
        <v>853</v>
      </c>
      <c r="B497" s="110" t="s">
        <v>356</v>
      </c>
      <c r="C497" s="110" t="s">
        <v>786</v>
      </c>
      <c r="D497" s="110" t="s">
        <v>787</v>
      </c>
      <c r="E497" s="110" t="s">
        <v>73</v>
      </c>
      <c r="F497" s="110" t="s">
        <v>855</v>
      </c>
      <c r="G497" s="114">
        <v>2019.0</v>
      </c>
      <c r="H497" s="114">
        <v>3424.131</v>
      </c>
      <c r="I497" s="114">
        <v>3958.604</v>
      </c>
      <c r="J497" s="114">
        <v>3002.567</v>
      </c>
    </row>
    <row r="498">
      <c r="A498" s="110" t="s">
        <v>853</v>
      </c>
      <c r="B498" s="110" t="s">
        <v>356</v>
      </c>
      <c r="C498" s="110" t="s">
        <v>786</v>
      </c>
      <c r="D498" s="110" t="s">
        <v>787</v>
      </c>
      <c r="E498" s="110" t="s">
        <v>854</v>
      </c>
      <c r="F498" s="110" t="s">
        <v>855</v>
      </c>
      <c r="G498" s="114">
        <v>2019.0</v>
      </c>
      <c r="H498" s="114">
        <v>4466.871</v>
      </c>
      <c r="I498" s="114">
        <v>5591.898</v>
      </c>
      <c r="J498" s="114">
        <v>3547.919</v>
      </c>
    </row>
    <row r="499">
      <c r="A499" s="110" t="s">
        <v>853</v>
      </c>
      <c r="B499" s="110" t="s">
        <v>397</v>
      </c>
      <c r="C499" s="110" t="s">
        <v>786</v>
      </c>
      <c r="D499" s="110" t="s">
        <v>787</v>
      </c>
      <c r="E499" s="110" t="s">
        <v>64</v>
      </c>
      <c r="F499" s="110" t="s">
        <v>855</v>
      </c>
      <c r="G499" s="114">
        <v>2019.0</v>
      </c>
      <c r="H499" s="114">
        <v>15747.5</v>
      </c>
      <c r="I499" s="114">
        <v>17250.9</v>
      </c>
      <c r="J499" s="114">
        <v>14389.63</v>
      </c>
    </row>
    <row r="500">
      <c r="A500" s="110" t="s">
        <v>853</v>
      </c>
      <c r="B500" s="110" t="s">
        <v>338</v>
      </c>
      <c r="C500" s="110" t="s">
        <v>786</v>
      </c>
      <c r="D500" s="110" t="s">
        <v>787</v>
      </c>
      <c r="E500" s="110" t="s">
        <v>57</v>
      </c>
      <c r="F500" s="110" t="s">
        <v>855</v>
      </c>
      <c r="G500" s="114">
        <v>2019.0</v>
      </c>
      <c r="H500" s="114">
        <v>149.561</v>
      </c>
      <c r="I500" s="114">
        <v>172.6865</v>
      </c>
      <c r="J500" s="114">
        <v>128.5877</v>
      </c>
    </row>
    <row r="501">
      <c r="A501" s="110" t="s">
        <v>853</v>
      </c>
      <c r="B501" s="110" t="s">
        <v>740</v>
      </c>
      <c r="C501" s="110" t="s">
        <v>786</v>
      </c>
      <c r="D501" s="110" t="s">
        <v>787</v>
      </c>
      <c r="E501" s="110" t="s">
        <v>64</v>
      </c>
      <c r="F501" s="110" t="s">
        <v>855</v>
      </c>
      <c r="G501" s="114">
        <v>2019.0</v>
      </c>
      <c r="H501" s="114">
        <v>14516.52</v>
      </c>
      <c r="I501" s="114">
        <v>15908.99</v>
      </c>
      <c r="J501" s="114">
        <v>13317.32</v>
      </c>
    </row>
    <row r="502">
      <c r="A502" s="110" t="s">
        <v>853</v>
      </c>
      <c r="B502" s="110" t="s">
        <v>416</v>
      </c>
      <c r="C502" s="110" t="s">
        <v>786</v>
      </c>
      <c r="D502" s="110" t="s">
        <v>787</v>
      </c>
      <c r="E502" s="110" t="s">
        <v>73</v>
      </c>
      <c r="F502" s="110" t="s">
        <v>855</v>
      </c>
      <c r="G502" s="114">
        <v>2019.0</v>
      </c>
      <c r="H502" s="114">
        <v>4471.468</v>
      </c>
      <c r="I502" s="114">
        <v>5094.225</v>
      </c>
      <c r="J502" s="114">
        <v>3934.548</v>
      </c>
    </row>
    <row r="503">
      <c r="A503" s="110" t="s">
        <v>853</v>
      </c>
      <c r="B503" s="110" t="s">
        <v>432</v>
      </c>
      <c r="C503" s="110" t="s">
        <v>786</v>
      </c>
      <c r="D503" s="110" t="s">
        <v>787</v>
      </c>
      <c r="E503" s="110" t="s">
        <v>73</v>
      </c>
      <c r="F503" s="110" t="s">
        <v>855</v>
      </c>
      <c r="G503" s="114">
        <v>2019.0</v>
      </c>
      <c r="H503" s="114">
        <v>4698.362</v>
      </c>
      <c r="I503" s="114">
        <v>5578.993</v>
      </c>
      <c r="J503" s="114">
        <v>3981.182</v>
      </c>
    </row>
    <row r="504">
      <c r="A504" s="110" t="s">
        <v>853</v>
      </c>
      <c r="B504" s="110" t="s">
        <v>312</v>
      </c>
      <c r="C504" s="110" t="s">
        <v>786</v>
      </c>
      <c r="D504" s="110" t="s">
        <v>787</v>
      </c>
      <c r="E504" s="110" t="s">
        <v>57</v>
      </c>
      <c r="F504" s="110" t="s">
        <v>855</v>
      </c>
      <c r="G504" s="114">
        <v>2019.0</v>
      </c>
      <c r="H504" s="114">
        <v>143.0911</v>
      </c>
      <c r="I504" s="114">
        <v>166.0391</v>
      </c>
      <c r="J504" s="114">
        <v>119.8787</v>
      </c>
    </row>
    <row r="505">
      <c r="A505" s="110" t="s">
        <v>853</v>
      </c>
      <c r="B505" s="110" t="s">
        <v>314</v>
      </c>
      <c r="C505" s="110" t="s">
        <v>786</v>
      </c>
      <c r="D505" s="110" t="s">
        <v>787</v>
      </c>
      <c r="E505" s="110" t="s">
        <v>57</v>
      </c>
      <c r="F505" s="110" t="s">
        <v>855</v>
      </c>
      <c r="G505" s="114">
        <v>2019.0</v>
      </c>
      <c r="H505" s="114">
        <v>461.3388</v>
      </c>
      <c r="I505" s="114">
        <v>535.3305</v>
      </c>
      <c r="J505" s="114">
        <v>389.0685</v>
      </c>
    </row>
    <row r="506">
      <c r="A506" s="110" t="s">
        <v>853</v>
      </c>
      <c r="B506" s="110" t="s">
        <v>314</v>
      </c>
      <c r="C506" s="110" t="s">
        <v>786</v>
      </c>
      <c r="D506" s="110" t="s">
        <v>787</v>
      </c>
      <c r="E506" s="110" t="s">
        <v>73</v>
      </c>
      <c r="F506" s="110" t="s">
        <v>855</v>
      </c>
      <c r="G506" s="114">
        <v>2019.0</v>
      </c>
      <c r="H506" s="114">
        <v>4175.155</v>
      </c>
      <c r="I506" s="114">
        <v>4845.843</v>
      </c>
      <c r="J506" s="114">
        <v>3585.745</v>
      </c>
    </row>
    <row r="507">
      <c r="A507" s="110" t="s">
        <v>853</v>
      </c>
      <c r="B507" s="110" t="s">
        <v>346</v>
      </c>
      <c r="C507" s="110" t="s">
        <v>786</v>
      </c>
      <c r="D507" s="110" t="s">
        <v>787</v>
      </c>
      <c r="E507" s="110" t="s">
        <v>57</v>
      </c>
      <c r="F507" s="110" t="s">
        <v>855</v>
      </c>
      <c r="G507" s="114">
        <v>2019.0</v>
      </c>
      <c r="H507" s="114">
        <v>639.5802</v>
      </c>
      <c r="I507" s="114">
        <v>731.9492</v>
      </c>
      <c r="J507" s="114">
        <v>550.0826</v>
      </c>
    </row>
    <row r="508">
      <c r="A508" s="110" t="s">
        <v>853</v>
      </c>
      <c r="B508" s="110" t="s">
        <v>386</v>
      </c>
      <c r="C508" s="110" t="s">
        <v>786</v>
      </c>
      <c r="D508" s="110" t="s">
        <v>787</v>
      </c>
      <c r="E508" s="110" t="s">
        <v>854</v>
      </c>
      <c r="F508" s="110" t="s">
        <v>855</v>
      </c>
      <c r="G508" s="114">
        <v>2019.0</v>
      </c>
      <c r="H508" s="114">
        <v>5033.941</v>
      </c>
      <c r="I508" s="114">
        <v>6318.66</v>
      </c>
      <c r="J508" s="114">
        <v>3927.701</v>
      </c>
    </row>
    <row r="509">
      <c r="A509" s="110" t="s">
        <v>853</v>
      </c>
      <c r="B509" s="110" t="s">
        <v>408</v>
      </c>
      <c r="C509" s="110" t="s">
        <v>786</v>
      </c>
      <c r="D509" s="110" t="s">
        <v>787</v>
      </c>
      <c r="E509" s="110" t="s">
        <v>64</v>
      </c>
      <c r="F509" s="110" t="s">
        <v>855</v>
      </c>
      <c r="G509" s="114">
        <v>2019.0</v>
      </c>
      <c r="H509" s="114">
        <v>11825.05</v>
      </c>
      <c r="I509" s="114">
        <v>12681.79</v>
      </c>
      <c r="J509" s="114">
        <v>11045.44</v>
      </c>
    </row>
    <row r="510">
      <c r="A510" s="110" t="s">
        <v>853</v>
      </c>
      <c r="B510" s="110" t="s">
        <v>379</v>
      </c>
      <c r="C510" s="110" t="s">
        <v>786</v>
      </c>
      <c r="D510" s="110" t="s">
        <v>787</v>
      </c>
      <c r="E510" s="110" t="s">
        <v>57</v>
      </c>
      <c r="F510" s="110" t="s">
        <v>855</v>
      </c>
      <c r="G510" s="114">
        <v>2019.0</v>
      </c>
      <c r="H510" s="114">
        <v>282.2218</v>
      </c>
      <c r="I510" s="114">
        <v>325.9801</v>
      </c>
      <c r="J510" s="114">
        <v>240.9655</v>
      </c>
    </row>
    <row r="511">
      <c r="A511" s="110" t="s">
        <v>853</v>
      </c>
      <c r="B511" s="110" t="s">
        <v>462</v>
      </c>
      <c r="C511" s="110" t="s">
        <v>786</v>
      </c>
      <c r="D511" s="110" t="s">
        <v>787</v>
      </c>
      <c r="E511" s="110" t="s">
        <v>57</v>
      </c>
      <c r="F511" s="110" t="s">
        <v>855</v>
      </c>
      <c r="G511" s="114">
        <v>2019.0</v>
      </c>
      <c r="H511" s="114">
        <v>731.4601</v>
      </c>
      <c r="I511" s="114">
        <v>846.664</v>
      </c>
      <c r="J511" s="114">
        <v>622.2512</v>
      </c>
    </row>
    <row r="512">
      <c r="A512" s="110" t="s">
        <v>853</v>
      </c>
      <c r="B512" s="110" t="s">
        <v>425</v>
      </c>
      <c r="C512" s="110" t="s">
        <v>786</v>
      </c>
      <c r="D512" s="110" t="s">
        <v>787</v>
      </c>
      <c r="E512" s="110" t="s">
        <v>854</v>
      </c>
      <c r="F512" s="110" t="s">
        <v>855</v>
      </c>
      <c r="G512" s="114">
        <v>2019.0</v>
      </c>
      <c r="H512" s="114">
        <v>3017.114</v>
      </c>
      <c r="I512" s="114">
        <v>3564.997</v>
      </c>
      <c r="J512" s="114">
        <v>2547.727</v>
      </c>
    </row>
    <row r="513">
      <c r="A513" s="110" t="s">
        <v>853</v>
      </c>
      <c r="B513" s="110" t="s">
        <v>331</v>
      </c>
      <c r="C513" s="110" t="s">
        <v>786</v>
      </c>
      <c r="D513" s="110" t="s">
        <v>787</v>
      </c>
      <c r="E513" s="110" t="s">
        <v>73</v>
      </c>
      <c r="F513" s="110" t="s">
        <v>855</v>
      </c>
      <c r="G513" s="114">
        <v>2019.0</v>
      </c>
      <c r="H513" s="114">
        <v>4122.287</v>
      </c>
      <c r="I513" s="114">
        <v>4519.562</v>
      </c>
      <c r="J513" s="114">
        <v>3761.512</v>
      </c>
    </row>
    <row r="514">
      <c r="A514" s="110" t="s">
        <v>853</v>
      </c>
      <c r="B514" s="110" t="s">
        <v>314</v>
      </c>
      <c r="C514" s="110" t="s">
        <v>786</v>
      </c>
      <c r="D514" s="110" t="s">
        <v>787</v>
      </c>
      <c r="E514" s="110" t="s">
        <v>64</v>
      </c>
      <c r="F514" s="110" t="s">
        <v>855</v>
      </c>
      <c r="G514" s="114">
        <v>2019.0</v>
      </c>
      <c r="H514" s="114">
        <v>14075.03</v>
      </c>
      <c r="I514" s="114">
        <v>15444.81</v>
      </c>
      <c r="J514" s="114">
        <v>12832.57</v>
      </c>
    </row>
    <row r="515">
      <c r="A515" s="110" t="s">
        <v>853</v>
      </c>
      <c r="B515" s="110" t="s">
        <v>338</v>
      </c>
      <c r="C515" s="110" t="s">
        <v>786</v>
      </c>
      <c r="D515" s="110" t="s">
        <v>787</v>
      </c>
      <c r="E515" s="110" t="s">
        <v>64</v>
      </c>
      <c r="F515" s="110" t="s">
        <v>855</v>
      </c>
      <c r="G515" s="114">
        <v>2019.0</v>
      </c>
      <c r="H515" s="114">
        <v>12874.81</v>
      </c>
      <c r="I515" s="114">
        <v>14143.12</v>
      </c>
      <c r="J515" s="114">
        <v>11603.8</v>
      </c>
    </row>
    <row r="516">
      <c r="A516" s="110" t="s">
        <v>853</v>
      </c>
      <c r="B516" s="110" t="s">
        <v>386</v>
      </c>
      <c r="C516" s="110" t="s">
        <v>786</v>
      </c>
      <c r="D516" s="110" t="s">
        <v>787</v>
      </c>
      <c r="E516" s="110" t="s">
        <v>73</v>
      </c>
      <c r="F516" s="110" t="s">
        <v>855</v>
      </c>
      <c r="G516" s="114">
        <v>2019.0</v>
      </c>
      <c r="H516" s="114">
        <v>3929.575</v>
      </c>
      <c r="I516" s="114">
        <v>4575.562</v>
      </c>
      <c r="J516" s="114">
        <v>3357.482</v>
      </c>
    </row>
    <row r="517">
      <c r="A517" s="110" t="s">
        <v>853</v>
      </c>
      <c r="B517" s="110" t="s">
        <v>408</v>
      </c>
      <c r="C517" s="110" t="s">
        <v>786</v>
      </c>
      <c r="D517" s="110" t="s">
        <v>787</v>
      </c>
      <c r="E517" s="110" t="s">
        <v>57</v>
      </c>
      <c r="F517" s="110" t="s">
        <v>855</v>
      </c>
      <c r="G517" s="114">
        <v>2019.0</v>
      </c>
      <c r="H517" s="114">
        <v>430.2417</v>
      </c>
      <c r="I517" s="114">
        <v>494.869</v>
      </c>
      <c r="J517" s="114">
        <v>369.2195</v>
      </c>
    </row>
    <row r="518">
      <c r="A518" s="110" t="s">
        <v>853</v>
      </c>
      <c r="B518" s="110" t="s">
        <v>740</v>
      </c>
      <c r="C518" s="110" t="s">
        <v>786</v>
      </c>
      <c r="D518" s="110" t="s">
        <v>787</v>
      </c>
      <c r="E518" s="110" t="s">
        <v>854</v>
      </c>
      <c r="F518" s="110" t="s">
        <v>855</v>
      </c>
      <c r="G518" s="114">
        <v>2019.0</v>
      </c>
      <c r="H518" s="114">
        <v>4820.311</v>
      </c>
      <c r="I518" s="114">
        <v>5990.277</v>
      </c>
      <c r="J518" s="114">
        <v>3865.31</v>
      </c>
    </row>
    <row r="519">
      <c r="A519" s="110" t="s">
        <v>853</v>
      </c>
      <c r="B519" s="110" t="s">
        <v>362</v>
      </c>
      <c r="C519" s="110" t="s">
        <v>786</v>
      </c>
      <c r="D519" s="110" t="s">
        <v>787</v>
      </c>
      <c r="E519" s="110" t="s">
        <v>64</v>
      </c>
      <c r="F519" s="110" t="s">
        <v>855</v>
      </c>
      <c r="G519" s="114">
        <v>2019.0</v>
      </c>
      <c r="H519" s="114">
        <v>12276.8</v>
      </c>
      <c r="I519" s="114">
        <v>13525.51</v>
      </c>
      <c r="J519" s="114">
        <v>11204.31</v>
      </c>
    </row>
    <row r="520">
      <c r="A520" s="110" t="s">
        <v>853</v>
      </c>
      <c r="B520" s="110" t="s">
        <v>462</v>
      </c>
      <c r="C520" s="110" t="s">
        <v>786</v>
      </c>
      <c r="D520" s="110" t="s">
        <v>787</v>
      </c>
      <c r="E520" s="110" t="s">
        <v>64</v>
      </c>
      <c r="F520" s="110" t="s">
        <v>855</v>
      </c>
      <c r="G520" s="114">
        <v>2019.0</v>
      </c>
      <c r="H520" s="114">
        <v>15802.6</v>
      </c>
      <c r="I520" s="114">
        <v>17235.05</v>
      </c>
      <c r="J520" s="114">
        <v>14497.39</v>
      </c>
    </row>
    <row r="521">
      <c r="A521" s="110" t="s">
        <v>853</v>
      </c>
      <c r="B521" s="110" t="s">
        <v>379</v>
      </c>
      <c r="C521" s="110" t="s">
        <v>786</v>
      </c>
      <c r="D521" s="110" t="s">
        <v>787</v>
      </c>
      <c r="E521" s="110" t="s">
        <v>64</v>
      </c>
      <c r="F521" s="110" t="s">
        <v>855</v>
      </c>
      <c r="G521" s="114">
        <v>2019.0</v>
      </c>
      <c r="H521" s="114">
        <v>14164.79</v>
      </c>
      <c r="I521" s="114">
        <v>15651.71</v>
      </c>
      <c r="J521" s="114">
        <v>12842.09</v>
      </c>
    </row>
    <row r="522">
      <c r="A522" s="110" t="s">
        <v>853</v>
      </c>
      <c r="B522" s="110" t="s">
        <v>346</v>
      </c>
      <c r="C522" s="110" t="s">
        <v>786</v>
      </c>
      <c r="D522" s="110" t="s">
        <v>787</v>
      </c>
      <c r="E522" s="110" t="s">
        <v>64</v>
      </c>
      <c r="F522" s="110" t="s">
        <v>855</v>
      </c>
      <c r="G522" s="114">
        <v>2019.0</v>
      </c>
      <c r="H522" s="114">
        <v>12795.89</v>
      </c>
      <c r="I522" s="114">
        <v>14114.68</v>
      </c>
      <c r="J522" s="114">
        <v>11738.13</v>
      </c>
    </row>
    <row r="523">
      <c r="A523" s="110" t="s">
        <v>853</v>
      </c>
      <c r="B523" s="110" t="s">
        <v>394</v>
      </c>
      <c r="C523" s="110" t="s">
        <v>786</v>
      </c>
      <c r="D523" s="110" t="s">
        <v>787</v>
      </c>
      <c r="E523" s="110" t="s">
        <v>57</v>
      </c>
      <c r="F523" s="110" t="s">
        <v>855</v>
      </c>
      <c r="G523" s="114">
        <v>2019.0</v>
      </c>
      <c r="H523" s="114">
        <v>770.9616</v>
      </c>
      <c r="I523" s="114">
        <v>897.2192</v>
      </c>
      <c r="J523" s="114">
        <v>658.0075</v>
      </c>
    </row>
    <row r="524">
      <c r="A524" s="110" t="s">
        <v>853</v>
      </c>
      <c r="B524" s="110" t="s">
        <v>362</v>
      </c>
      <c r="C524" s="110" t="s">
        <v>786</v>
      </c>
      <c r="D524" s="110" t="s">
        <v>787</v>
      </c>
      <c r="E524" s="110" t="s">
        <v>73</v>
      </c>
      <c r="F524" s="110" t="s">
        <v>855</v>
      </c>
      <c r="G524" s="114">
        <v>2019.0</v>
      </c>
      <c r="H524" s="114">
        <v>5015.015</v>
      </c>
      <c r="I524" s="114">
        <v>5809.876</v>
      </c>
      <c r="J524" s="114">
        <v>4303.223</v>
      </c>
    </row>
    <row r="525">
      <c r="A525" s="110" t="s">
        <v>853</v>
      </c>
      <c r="B525" s="110" t="s">
        <v>432</v>
      </c>
      <c r="C525" s="110" t="s">
        <v>786</v>
      </c>
      <c r="D525" s="110" t="s">
        <v>787</v>
      </c>
      <c r="E525" s="110" t="s">
        <v>64</v>
      </c>
      <c r="F525" s="110" t="s">
        <v>855</v>
      </c>
      <c r="G525" s="114">
        <v>2019.0</v>
      </c>
      <c r="H525" s="114">
        <v>14317.65</v>
      </c>
      <c r="I525" s="114">
        <v>15868.14</v>
      </c>
      <c r="J525" s="114">
        <v>13001.95</v>
      </c>
    </row>
    <row r="526">
      <c r="A526" s="110" t="s">
        <v>853</v>
      </c>
      <c r="B526" s="110" t="s">
        <v>379</v>
      </c>
      <c r="C526" s="110" t="s">
        <v>786</v>
      </c>
      <c r="D526" s="110" t="s">
        <v>787</v>
      </c>
      <c r="E526" s="110" t="s">
        <v>854</v>
      </c>
      <c r="F526" s="110" t="s">
        <v>855</v>
      </c>
      <c r="G526" s="114">
        <v>2019.0</v>
      </c>
      <c r="H526" s="114">
        <v>5405.59</v>
      </c>
      <c r="I526" s="114">
        <v>6904.476</v>
      </c>
      <c r="J526" s="114">
        <v>4240.267</v>
      </c>
    </row>
    <row r="527">
      <c r="A527" s="110" t="s">
        <v>853</v>
      </c>
      <c r="B527" s="110" t="s">
        <v>462</v>
      </c>
      <c r="C527" s="110" t="s">
        <v>786</v>
      </c>
      <c r="D527" s="110" t="s">
        <v>787</v>
      </c>
      <c r="E527" s="110" t="s">
        <v>854</v>
      </c>
      <c r="F527" s="110" t="s">
        <v>855</v>
      </c>
      <c r="G527" s="114">
        <v>2019.0</v>
      </c>
      <c r="H527" s="114">
        <v>5326.953</v>
      </c>
      <c r="I527" s="114">
        <v>6656.933</v>
      </c>
      <c r="J527" s="114">
        <v>4260.091</v>
      </c>
    </row>
    <row r="528">
      <c r="A528" s="110" t="s">
        <v>853</v>
      </c>
      <c r="B528" s="110" t="s">
        <v>740</v>
      </c>
      <c r="C528" s="110" t="s">
        <v>786</v>
      </c>
      <c r="D528" s="110" t="s">
        <v>787</v>
      </c>
      <c r="E528" s="110" t="s">
        <v>73</v>
      </c>
      <c r="F528" s="110" t="s">
        <v>855</v>
      </c>
      <c r="G528" s="114">
        <v>2019.0</v>
      </c>
      <c r="H528" s="114">
        <v>4416.502</v>
      </c>
      <c r="I528" s="114">
        <v>5090.965</v>
      </c>
      <c r="J528" s="114">
        <v>3824.458</v>
      </c>
    </row>
    <row r="529">
      <c r="A529" s="110" t="s">
        <v>853</v>
      </c>
      <c r="B529" s="110" t="s">
        <v>416</v>
      </c>
      <c r="C529" s="110" t="s">
        <v>786</v>
      </c>
      <c r="D529" s="110" t="s">
        <v>787</v>
      </c>
      <c r="E529" s="110" t="s">
        <v>64</v>
      </c>
      <c r="F529" s="110" t="s">
        <v>855</v>
      </c>
      <c r="G529" s="114">
        <v>2019.0</v>
      </c>
      <c r="H529" s="114">
        <v>13003.36</v>
      </c>
      <c r="I529" s="114">
        <v>14198.43</v>
      </c>
      <c r="J529" s="114">
        <v>11765.55</v>
      </c>
    </row>
    <row r="530">
      <c r="A530" s="110" t="s">
        <v>853</v>
      </c>
      <c r="B530" s="110" t="s">
        <v>424</v>
      </c>
      <c r="C530" s="110" t="s">
        <v>786</v>
      </c>
      <c r="D530" s="110" t="s">
        <v>787</v>
      </c>
      <c r="E530" s="110" t="s">
        <v>57</v>
      </c>
      <c r="F530" s="110" t="s">
        <v>855</v>
      </c>
      <c r="G530" s="114">
        <v>2019.0</v>
      </c>
      <c r="H530" s="114">
        <v>147.1735</v>
      </c>
      <c r="I530" s="114">
        <v>169.739</v>
      </c>
      <c r="J530" s="114">
        <v>125.0674</v>
      </c>
    </row>
    <row r="531">
      <c r="A531" s="110" t="s">
        <v>853</v>
      </c>
      <c r="B531" s="110" t="s">
        <v>397</v>
      </c>
      <c r="C531" s="110" t="s">
        <v>786</v>
      </c>
      <c r="D531" s="110" t="s">
        <v>787</v>
      </c>
      <c r="E531" s="110" t="s">
        <v>73</v>
      </c>
      <c r="F531" s="110" t="s">
        <v>855</v>
      </c>
      <c r="G531" s="114">
        <v>2019.0</v>
      </c>
      <c r="H531" s="114">
        <v>4832.578</v>
      </c>
      <c r="I531" s="114">
        <v>5622.173</v>
      </c>
      <c r="J531" s="114">
        <v>4176.117</v>
      </c>
    </row>
    <row r="532">
      <c r="A532" s="110" t="s">
        <v>853</v>
      </c>
      <c r="B532" s="110" t="s">
        <v>809</v>
      </c>
      <c r="C532" s="110" t="s">
        <v>786</v>
      </c>
      <c r="D532" s="110" t="s">
        <v>787</v>
      </c>
      <c r="E532" s="110" t="s">
        <v>57</v>
      </c>
      <c r="F532" s="110" t="s">
        <v>855</v>
      </c>
      <c r="G532" s="114">
        <v>2019.0</v>
      </c>
      <c r="H532" s="114">
        <v>558.6716</v>
      </c>
      <c r="I532" s="114">
        <v>643.9766</v>
      </c>
      <c r="J532" s="114">
        <v>471.979</v>
      </c>
    </row>
    <row r="533">
      <c r="A533" s="110" t="s">
        <v>853</v>
      </c>
      <c r="B533" s="110" t="s">
        <v>740</v>
      </c>
      <c r="C533" s="110" t="s">
        <v>786</v>
      </c>
      <c r="D533" s="110" t="s">
        <v>787</v>
      </c>
      <c r="E533" s="110" t="s">
        <v>57</v>
      </c>
      <c r="F533" s="110" t="s">
        <v>855</v>
      </c>
      <c r="G533" s="114">
        <v>2019.0</v>
      </c>
      <c r="H533" s="114">
        <v>790.469</v>
      </c>
      <c r="I533" s="114">
        <v>911.7051</v>
      </c>
      <c r="J533" s="114">
        <v>676.328</v>
      </c>
    </row>
    <row r="534">
      <c r="A534" s="110" t="s">
        <v>853</v>
      </c>
      <c r="B534" s="110" t="s">
        <v>314</v>
      </c>
      <c r="C534" s="110" t="s">
        <v>786</v>
      </c>
      <c r="D534" s="110" t="s">
        <v>787</v>
      </c>
      <c r="E534" s="110" t="s">
        <v>854</v>
      </c>
      <c r="F534" s="110" t="s">
        <v>855</v>
      </c>
      <c r="G534" s="114">
        <v>2019.0</v>
      </c>
      <c r="H534" s="114">
        <v>4817.414</v>
      </c>
      <c r="I534" s="114">
        <v>6063.297</v>
      </c>
      <c r="J534" s="114">
        <v>3807.357</v>
      </c>
    </row>
    <row r="535">
      <c r="A535" s="110" t="s">
        <v>853</v>
      </c>
      <c r="B535" s="110" t="s">
        <v>425</v>
      </c>
      <c r="C535" s="110" t="s">
        <v>786</v>
      </c>
      <c r="D535" s="110" t="s">
        <v>787</v>
      </c>
      <c r="E535" s="110" t="s">
        <v>73</v>
      </c>
      <c r="F535" s="110" t="s">
        <v>855</v>
      </c>
      <c r="G535" s="114">
        <v>2019.0</v>
      </c>
      <c r="H535" s="114">
        <v>3073.585</v>
      </c>
      <c r="I535" s="114">
        <v>3494.464</v>
      </c>
      <c r="J535" s="114">
        <v>2704.788</v>
      </c>
    </row>
    <row r="536">
      <c r="A536" s="110" t="s">
        <v>853</v>
      </c>
      <c r="B536" s="110" t="s">
        <v>376</v>
      </c>
      <c r="C536" s="110" t="s">
        <v>786</v>
      </c>
      <c r="D536" s="110" t="s">
        <v>787</v>
      </c>
      <c r="E536" s="110" t="s">
        <v>64</v>
      </c>
      <c r="F536" s="110" t="s">
        <v>855</v>
      </c>
      <c r="G536" s="114">
        <v>2019.0</v>
      </c>
      <c r="H536" s="114">
        <v>13515.69</v>
      </c>
      <c r="I536" s="114">
        <v>14799.07</v>
      </c>
      <c r="J536" s="114">
        <v>12082.92</v>
      </c>
    </row>
    <row r="537">
      <c r="A537" s="110" t="s">
        <v>853</v>
      </c>
      <c r="B537" s="110" t="s">
        <v>416</v>
      </c>
      <c r="C537" s="110" t="s">
        <v>786</v>
      </c>
      <c r="D537" s="110" t="s">
        <v>787</v>
      </c>
      <c r="E537" s="110" t="s">
        <v>57</v>
      </c>
      <c r="F537" s="110" t="s">
        <v>855</v>
      </c>
      <c r="G537" s="114">
        <v>2019.0</v>
      </c>
      <c r="H537" s="114">
        <v>257.7399</v>
      </c>
      <c r="I537" s="114">
        <v>297.5516</v>
      </c>
      <c r="J537" s="114">
        <v>219.6988</v>
      </c>
    </row>
    <row r="538">
      <c r="A538" s="110" t="s">
        <v>853</v>
      </c>
      <c r="B538" s="110" t="s">
        <v>379</v>
      </c>
      <c r="C538" s="110" t="s">
        <v>786</v>
      </c>
      <c r="D538" s="110" t="s">
        <v>787</v>
      </c>
      <c r="E538" s="110" t="s">
        <v>73</v>
      </c>
      <c r="F538" s="110" t="s">
        <v>855</v>
      </c>
      <c r="G538" s="114">
        <v>2019.0</v>
      </c>
      <c r="H538" s="114">
        <v>3675.968</v>
      </c>
      <c r="I538" s="114">
        <v>4266.655</v>
      </c>
      <c r="J538" s="114">
        <v>3177.564</v>
      </c>
    </row>
    <row r="539">
      <c r="A539" s="110" t="s">
        <v>853</v>
      </c>
      <c r="B539" s="110" t="s">
        <v>376</v>
      </c>
      <c r="C539" s="110" t="s">
        <v>786</v>
      </c>
      <c r="D539" s="110" t="s">
        <v>787</v>
      </c>
      <c r="E539" s="110" t="s">
        <v>854</v>
      </c>
      <c r="F539" s="110" t="s">
        <v>855</v>
      </c>
      <c r="G539" s="114">
        <v>2019.0</v>
      </c>
      <c r="H539" s="114">
        <v>3006.065</v>
      </c>
      <c r="I539" s="114">
        <v>3504.361</v>
      </c>
      <c r="J539" s="114">
        <v>2567.553</v>
      </c>
    </row>
    <row r="540">
      <c r="A540" s="110" t="s">
        <v>853</v>
      </c>
      <c r="B540" s="110" t="s">
        <v>424</v>
      </c>
      <c r="C540" s="110" t="s">
        <v>786</v>
      </c>
      <c r="D540" s="110" t="s">
        <v>787</v>
      </c>
      <c r="E540" s="110" t="s">
        <v>64</v>
      </c>
      <c r="F540" s="110" t="s">
        <v>855</v>
      </c>
      <c r="G540" s="114">
        <v>2019.0</v>
      </c>
      <c r="H540" s="114">
        <v>13808.68</v>
      </c>
      <c r="I540" s="114">
        <v>15251.75</v>
      </c>
      <c r="J540" s="114">
        <v>12585.84</v>
      </c>
    </row>
    <row r="541">
      <c r="A541" s="110" t="s">
        <v>853</v>
      </c>
      <c r="B541" s="110" t="s">
        <v>327</v>
      </c>
      <c r="C541" s="110" t="s">
        <v>786</v>
      </c>
      <c r="D541" s="110" t="s">
        <v>787</v>
      </c>
      <c r="E541" s="110" t="s">
        <v>73</v>
      </c>
      <c r="F541" s="110" t="s">
        <v>855</v>
      </c>
      <c r="G541" s="114">
        <v>2019.0</v>
      </c>
      <c r="H541" s="114">
        <v>3930.584</v>
      </c>
      <c r="I541" s="114">
        <v>4546.088</v>
      </c>
      <c r="J541" s="114">
        <v>3419.643</v>
      </c>
    </row>
    <row r="542">
      <c r="A542" s="110" t="s">
        <v>853</v>
      </c>
      <c r="B542" s="110" t="s">
        <v>424</v>
      </c>
      <c r="C542" s="110" t="s">
        <v>786</v>
      </c>
      <c r="D542" s="110" t="s">
        <v>787</v>
      </c>
      <c r="E542" s="110" t="s">
        <v>73</v>
      </c>
      <c r="F542" s="110" t="s">
        <v>855</v>
      </c>
      <c r="G542" s="114">
        <v>2019.0</v>
      </c>
      <c r="H542" s="114">
        <v>4165.484</v>
      </c>
      <c r="I542" s="114">
        <v>4964.82</v>
      </c>
      <c r="J542" s="114">
        <v>3553.994</v>
      </c>
    </row>
    <row r="543">
      <c r="A543" s="110" t="s">
        <v>853</v>
      </c>
      <c r="B543" s="110" t="s">
        <v>331</v>
      </c>
      <c r="C543" s="110" t="s">
        <v>786</v>
      </c>
      <c r="D543" s="110" t="s">
        <v>787</v>
      </c>
      <c r="E543" s="110" t="s">
        <v>64</v>
      </c>
      <c r="F543" s="110" t="s">
        <v>855</v>
      </c>
      <c r="G543" s="114">
        <v>2019.0</v>
      </c>
      <c r="H543" s="114">
        <v>16806.34</v>
      </c>
      <c r="I543" s="114">
        <v>18144.59</v>
      </c>
      <c r="J543" s="114">
        <v>15627.93</v>
      </c>
    </row>
    <row r="544">
      <c r="A544" s="110" t="s">
        <v>853</v>
      </c>
      <c r="B544" s="110" t="s">
        <v>312</v>
      </c>
      <c r="C544" s="110" t="s">
        <v>786</v>
      </c>
      <c r="D544" s="110" t="s">
        <v>787</v>
      </c>
      <c r="E544" s="110" t="s">
        <v>73</v>
      </c>
      <c r="F544" s="110" t="s">
        <v>855</v>
      </c>
      <c r="G544" s="114">
        <v>2019.0</v>
      </c>
      <c r="H544" s="114">
        <v>3749.036</v>
      </c>
      <c r="I544" s="114">
        <v>4406.278</v>
      </c>
      <c r="J544" s="114">
        <v>3207.456</v>
      </c>
    </row>
    <row r="545">
      <c r="A545" s="110" t="s">
        <v>853</v>
      </c>
      <c r="B545" s="110" t="s">
        <v>400</v>
      </c>
      <c r="C545" s="110" t="s">
        <v>786</v>
      </c>
      <c r="D545" s="110" t="s">
        <v>787</v>
      </c>
      <c r="E545" s="110" t="s">
        <v>73</v>
      </c>
      <c r="F545" s="110" t="s">
        <v>855</v>
      </c>
      <c r="G545" s="114">
        <v>2019.0</v>
      </c>
      <c r="H545" s="114">
        <v>3566.923</v>
      </c>
      <c r="I545" s="114">
        <v>4169.433</v>
      </c>
      <c r="J545" s="114">
        <v>3060.945</v>
      </c>
    </row>
    <row r="546">
      <c r="A546" s="110" t="s">
        <v>853</v>
      </c>
      <c r="B546" s="110" t="s">
        <v>362</v>
      </c>
      <c r="C546" s="110" t="s">
        <v>786</v>
      </c>
      <c r="D546" s="110" t="s">
        <v>787</v>
      </c>
      <c r="E546" s="110" t="s">
        <v>854</v>
      </c>
      <c r="F546" s="110" t="s">
        <v>855</v>
      </c>
      <c r="G546" s="114">
        <v>2019.0</v>
      </c>
      <c r="H546" s="114">
        <v>3881.489</v>
      </c>
      <c r="I546" s="114">
        <v>4916.825</v>
      </c>
      <c r="J546" s="114">
        <v>3046.696</v>
      </c>
    </row>
    <row r="547">
      <c r="A547" s="110" t="s">
        <v>853</v>
      </c>
      <c r="B547" s="110" t="s">
        <v>432</v>
      </c>
      <c r="C547" s="110" t="s">
        <v>786</v>
      </c>
      <c r="D547" s="110" t="s">
        <v>787</v>
      </c>
      <c r="E547" s="110" t="s">
        <v>854</v>
      </c>
      <c r="F547" s="110" t="s">
        <v>855</v>
      </c>
      <c r="G547" s="114">
        <v>2019.0</v>
      </c>
      <c r="H547" s="114">
        <v>4634.567</v>
      </c>
      <c r="I547" s="114">
        <v>6018.52</v>
      </c>
      <c r="J547" s="114">
        <v>3537.67</v>
      </c>
    </row>
    <row r="548">
      <c r="A548" s="110" t="s">
        <v>853</v>
      </c>
      <c r="B548" s="110" t="s">
        <v>416</v>
      </c>
      <c r="C548" s="110" t="s">
        <v>786</v>
      </c>
      <c r="D548" s="110" t="s">
        <v>787</v>
      </c>
      <c r="E548" s="110" t="s">
        <v>854</v>
      </c>
      <c r="F548" s="110" t="s">
        <v>855</v>
      </c>
      <c r="G548" s="114">
        <v>2019.0</v>
      </c>
      <c r="H548" s="114">
        <v>3176.534</v>
      </c>
      <c r="I548" s="114">
        <v>4034.937</v>
      </c>
      <c r="J548" s="114">
        <v>2520.423</v>
      </c>
    </row>
    <row r="549">
      <c r="A549" s="110" t="s">
        <v>853</v>
      </c>
      <c r="B549" s="110" t="s">
        <v>841</v>
      </c>
      <c r="C549" s="110" t="s">
        <v>786</v>
      </c>
      <c r="D549" s="110" t="s">
        <v>787</v>
      </c>
      <c r="E549" s="110" t="s">
        <v>57</v>
      </c>
      <c r="F549" s="110" t="s">
        <v>855</v>
      </c>
      <c r="G549" s="114">
        <v>2019.0</v>
      </c>
      <c r="H549" s="114">
        <v>154.8791</v>
      </c>
      <c r="I549" s="114">
        <v>179.3977</v>
      </c>
      <c r="J549" s="114">
        <v>131.797</v>
      </c>
    </row>
    <row r="550">
      <c r="A550" s="110" t="s">
        <v>853</v>
      </c>
      <c r="B550" s="110" t="s">
        <v>352</v>
      </c>
      <c r="C550" s="110" t="s">
        <v>786</v>
      </c>
      <c r="D550" s="110" t="s">
        <v>787</v>
      </c>
      <c r="E550" s="110" t="s">
        <v>73</v>
      </c>
      <c r="F550" s="110" t="s">
        <v>855</v>
      </c>
      <c r="G550" s="114">
        <v>2019.0</v>
      </c>
      <c r="H550" s="114">
        <v>3824.045</v>
      </c>
      <c r="I550" s="114">
        <v>4474.412</v>
      </c>
      <c r="J550" s="114">
        <v>3273.934</v>
      </c>
    </row>
    <row r="551">
      <c r="A551" s="110" t="s">
        <v>853</v>
      </c>
      <c r="B551" s="110" t="s">
        <v>338</v>
      </c>
      <c r="C551" s="110" t="s">
        <v>786</v>
      </c>
      <c r="D551" s="110" t="s">
        <v>787</v>
      </c>
      <c r="E551" s="110" t="s">
        <v>73</v>
      </c>
      <c r="F551" s="110" t="s">
        <v>855</v>
      </c>
      <c r="G551" s="114">
        <v>2019.0</v>
      </c>
      <c r="H551" s="114">
        <v>4598.359</v>
      </c>
      <c r="I551" s="114">
        <v>5360.139</v>
      </c>
      <c r="J551" s="114">
        <v>3923.801</v>
      </c>
    </row>
    <row r="552">
      <c r="A552" s="110" t="s">
        <v>853</v>
      </c>
      <c r="B552" s="110" t="s">
        <v>806</v>
      </c>
      <c r="C552" s="110" t="s">
        <v>786</v>
      </c>
      <c r="D552" s="110" t="s">
        <v>787</v>
      </c>
      <c r="E552" s="110" t="s">
        <v>57</v>
      </c>
      <c r="F552" s="110" t="s">
        <v>855</v>
      </c>
      <c r="G552" s="114">
        <v>2019.0</v>
      </c>
      <c r="H552" s="114">
        <v>439.426</v>
      </c>
      <c r="I552" s="114">
        <v>510.3093</v>
      </c>
      <c r="J552" s="114">
        <v>370.297</v>
      </c>
    </row>
    <row r="553">
      <c r="A553" s="110" t="s">
        <v>853</v>
      </c>
      <c r="B553" s="110" t="s">
        <v>474</v>
      </c>
      <c r="C553" s="110" t="s">
        <v>786</v>
      </c>
      <c r="D553" s="110" t="s">
        <v>787</v>
      </c>
      <c r="E553" s="110" t="s">
        <v>57</v>
      </c>
      <c r="F553" s="110" t="s">
        <v>855</v>
      </c>
      <c r="G553" s="114">
        <v>2019.0</v>
      </c>
      <c r="H553" s="114">
        <v>205.5602</v>
      </c>
      <c r="I553" s="114">
        <v>237.2754</v>
      </c>
      <c r="J553" s="114">
        <v>174.0164</v>
      </c>
    </row>
    <row r="554">
      <c r="A554" s="110" t="s">
        <v>853</v>
      </c>
      <c r="B554" s="110" t="s">
        <v>315</v>
      </c>
      <c r="C554" s="110" t="s">
        <v>786</v>
      </c>
      <c r="D554" s="110" t="s">
        <v>787</v>
      </c>
      <c r="E554" s="110" t="s">
        <v>57</v>
      </c>
      <c r="F554" s="110" t="s">
        <v>855</v>
      </c>
      <c r="G554" s="114">
        <v>2019.0</v>
      </c>
      <c r="H554" s="114">
        <v>142.6047</v>
      </c>
      <c r="I554" s="114">
        <v>165.2611</v>
      </c>
      <c r="J554" s="114">
        <v>121.5947</v>
      </c>
    </row>
    <row r="555">
      <c r="A555" s="110" t="s">
        <v>853</v>
      </c>
      <c r="B555" s="110" t="s">
        <v>397</v>
      </c>
      <c r="C555" s="110" t="s">
        <v>786</v>
      </c>
      <c r="D555" s="110" t="s">
        <v>787</v>
      </c>
      <c r="E555" s="110" t="s">
        <v>854</v>
      </c>
      <c r="F555" s="110" t="s">
        <v>855</v>
      </c>
      <c r="G555" s="114">
        <v>2019.0</v>
      </c>
      <c r="H555" s="114">
        <v>5732.676</v>
      </c>
      <c r="I555" s="114">
        <v>7210.77</v>
      </c>
      <c r="J555" s="114">
        <v>4529.87</v>
      </c>
    </row>
    <row r="556">
      <c r="A556" s="110" t="s">
        <v>853</v>
      </c>
      <c r="B556" s="110" t="s">
        <v>338</v>
      </c>
      <c r="C556" s="110" t="s">
        <v>786</v>
      </c>
      <c r="D556" s="110" t="s">
        <v>787</v>
      </c>
      <c r="E556" s="110" t="s">
        <v>854</v>
      </c>
      <c r="F556" s="110" t="s">
        <v>855</v>
      </c>
      <c r="G556" s="114">
        <v>2019.0</v>
      </c>
      <c r="H556" s="114">
        <v>3906.823</v>
      </c>
      <c r="I556" s="114">
        <v>4993.12</v>
      </c>
      <c r="J556" s="114">
        <v>3027.924</v>
      </c>
    </row>
    <row r="557">
      <c r="A557" s="110" t="s">
        <v>853</v>
      </c>
      <c r="B557" s="110" t="s">
        <v>400</v>
      </c>
      <c r="C557" s="110" t="s">
        <v>786</v>
      </c>
      <c r="D557" s="110" t="s">
        <v>787</v>
      </c>
      <c r="E557" s="110" t="s">
        <v>57</v>
      </c>
      <c r="F557" s="110" t="s">
        <v>855</v>
      </c>
      <c r="G557" s="114">
        <v>2019.0</v>
      </c>
      <c r="H557" s="114">
        <v>129.7138</v>
      </c>
      <c r="I557" s="114">
        <v>149.5934</v>
      </c>
      <c r="J557" s="114">
        <v>111.6607</v>
      </c>
    </row>
    <row r="558">
      <c r="A558" s="110" t="s">
        <v>853</v>
      </c>
      <c r="B558" s="110" t="s">
        <v>474</v>
      </c>
      <c r="C558" s="110" t="s">
        <v>786</v>
      </c>
      <c r="D558" s="110" t="s">
        <v>787</v>
      </c>
      <c r="E558" s="110" t="s">
        <v>64</v>
      </c>
      <c r="F558" s="110" t="s">
        <v>855</v>
      </c>
      <c r="G558" s="114">
        <v>2019.0</v>
      </c>
      <c r="H558" s="114">
        <v>15183.63</v>
      </c>
      <c r="I558" s="114">
        <v>16805.9</v>
      </c>
      <c r="J558" s="114">
        <v>13590.29</v>
      </c>
    </row>
    <row r="559">
      <c r="A559" s="110" t="s">
        <v>853</v>
      </c>
      <c r="B559" s="110" t="s">
        <v>376</v>
      </c>
      <c r="C559" s="110" t="s">
        <v>786</v>
      </c>
      <c r="D559" s="110" t="s">
        <v>787</v>
      </c>
      <c r="E559" s="110" t="s">
        <v>73</v>
      </c>
      <c r="F559" s="110" t="s">
        <v>855</v>
      </c>
      <c r="G559" s="114">
        <v>2019.0</v>
      </c>
      <c r="H559" s="114">
        <v>3599.563</v>
      </c>
      <c r="I559" s="114">
        <v>3986.824</v>
      </c>
      <c r="J559" s="114">
        <v>3239.88</v>
      </c>
    </row>
    <row r="560">
      <c r="A560" s="110" t="s">
        <v>853</v>
      </c>
      <c r="B560" s="110" t="s">
        <v>435</v>
      </c>
      <c r="C560" s="110" t="s">
        <v>786</v>
      </c>
      <c r="D560" s="110" t="s">
        <v>787</v>
      </c>
      <c r="E560" s="110" t="s">
        <v>854</v>
      </c>
      <c r="F560" s="110" t="s">
        <v>855</v>
      </c>
      <c r="G560" s="114">
        <v>2019.0</v>
      </c>
      <c r="H560" s="114">
        <v>3376.233</v>
      </c>
      <c r="I560" s="114">
        <v>4305.073</v>
      </c>
      <c r="J560" s="114">
        <v>2614.742</v>
      </c>
    </row>
    <row r="561">
      <c r="A561" s="110" t="s">
        <v>853</v>
      </c>
      <c r="B561" s="110" t="s">
        <v>462</v>
      </c>
      <c r="C561" s="110" t="s">
        <v>786</v>
      </c>
      <c r="D561" s="110" t="s">
        <v>787</v>
      </c>
      <c r="E561" s="110" t="s">
        <v>73</v>
      </c>
      <c r="F561" s="110" t="s">
        <v>855</v>
      </c>
      <c r="G561" s="114">
        <v>2019.0</v>
      </c>
      <c r="H561" s="114">
        <v>5486.138</v>
      </c>
      <c r="I561" s="114">
        <v>6331.789</v>
      </c>
      <c r="J561" s="114">
        <v>4744.368</v>
      </c>
    </row>
    <row r="562">
      <c r="A562" s="110" t="s">
        <v>853</v>
      </c>
      <c r="B562" s="110" t="s">
        <v>352</v>
      </c>
      <c r="C562" s="110" t="s">
        <v>786</v>
      </c>
      <c r="D562" s="110" t="s">
        <v>787</v>
      </c>
      <c r="E562" s="110" t="s">
        <v>854</v>
      </c>
      <c r="F562" s="110" t="s">
        <v>855</v>
      </c>
      <c r="G562" s="114">
        <v>2019.0</v>
      </c>
      <c r="H562" s="114">
        <v>3126.899</v>
      </c>
      <c r="I562" s="114">
        <v>3951.961</v>
      </c>
      <c r="J562" s="114">
        <v>2437.738</v>
      </c>
    </row>
    <row r="563">
      <c r="A563" s="110" t="s">
        <v>853</v>
      </c>
      <c r="B563" s="110" t="s">
        <v>400</v>
      </c>
      <c r="C563" s="110" t="s">
        <v>786</v>
      </c>
      <c r="D563" s="110" t="s">
        <v>787</v>
      </c>
      <c r="E563" s="110" t="s">
        <v>64</v>
      </c>
      <c r="F563" s="110" t="s">
        <v>855</v>
      </c>
      <c r="G563" s="114">
        <v>2019.0</v>
      </c>
      <c r="H563" s="114">
        <v>11208.02</v>
      </c>
      <c r="I563" s="114">
        <v>12365.21</v>
      </c>
      <c r="J563" s="114">
        <v>10094.78</v>
      </c>
    </row>
    <row r="564">
      <c r="A564" s="110" t="s">
        <v>853</v>
      </c>
      <c r="B564" s="110" t="s">
        <v>841</v>
      </c>
      <c r="C564" s="110" t="s">
        <v>786</v>
      </c>
      <c r="D564" s="110" t="s">
        <v>787</v>
      </c>
      <c r="E564" s="110" t="s">
        <v>64</v>
      </c>
      <c r="F564" s="110" t="s">
        <v>855</v>
      </c>
      <c r="G564" s="114">
        <v>2019.0</v>
      </c>
      <c r="H564" s="114">
        <v>11517.86</v>
      </c>
      <c r="I564" s="114">
        <v>12692.05</v>
      </c>
      <c r="J564" s="114">
        <v>10477.8</v>
      </c>
    </row>
    <row r="565">
      <c r="A565" s="110" t="s">
        <v>853</v>
      </c>
      <c r="B565" s="110" t="s">
        <v>400</v>
      </c>
      <c r="C565" s="110" t="s">
        <v>786</v>
      </c>
      <c r="D565" s="110" t="s">
        <v>787</v>
      </c>
      <c r="E565" s="110" t="s">
        <v>854</v>
      </c>
      <c r="F565" s="110" t="s">
        <v>855</v>
      </c>
      <c r="G565" s="114">
        <v>2019.0</v>
      </c>
      <c r="H565" s="114">
        <v>3547.704</v>
      </c>
      <c r="I565" s="114">
        <v>4522.983</v>
      </c>
      <c r="J565" s="114">
        <v>2769.252</v>
      </c>
    </row>
    <row r="566">
      <c r="A566" s="110" t="s">
        <v>853</v>
      </c>
      <c r="B566" s="110" t="s">
        <v>394</v>
      </c>
      <c r="C566" s="110" t="s">
        <v>786</v>
      </c>
      <c r="D566" s="110" t="s">
        <v>787</v>
      </c>
      <c r="E566" s="110" t="s">
        <v>64</v>
      </c>
      <c r="F566" s="110" t="s">
        <v>855</v>
      </c>
      <c r="G566" s="114">
        <v>2019.0</v>
      </c>
      <c r="H566" s="114">
        <v>15606.72</v>
      </c>
      <c r="I566" s="114">
        <v>17094.91</v>
      </c>
      <c r="J566" s="114">
        <v>14280.5</v>
      </c>
    </row>
    <row r="567">
      <c r="A567" s="110" t="s">
        <v>853</v>
      </c>
      <c r="B567" s="110" t="s">
        <v>376</v>
      </c>
      <c r="C567" s="110" t="s">
        <v>786</v>
      </c>
      <c r="D567" s="110" t="s">
        <v>787</v>
      </c>
      <c r="E567" s="110" t="s">
        <v>57</v>
      </c>
      <c r="F567" s="110" t="s">
        <v>855</v>
      </c>
      <c r="G567" s="114">
        <v>2019.0</v>
      </c>
      <c r="H567" s="114">
        <v>265.5222</v>
      </c>
      <c r="I567" s="114">
        <v>305.5467</v>
      </c>
      <c r="J567" s="114">
        <v>225.2494</v>
      </c>
    </row>
    <row r="568">
      <c r="A568" s="110" t="s">
        <v>853</v>
      </c>
      <c r="B568" s="110" t="s">
        <v>850</v>
      </c>
      <c r="C568" s="110" t="s">
        <v>786</v>
      </c>
      <c r="D568" s="110" t="s">
        <v>787</v>
      </c>
      <c r="E568" s="110" t="s">
        <v>57</v>
      </c>
      <c r="F568" s="110" t="s">
        <v>855</v>
      </c>
      <c r="G568" s="114">
        <v>2019.0</v>
      </c>
      <c r="H568" s="114">
        <v>175.7668</v>
      </c>
      <c r="I568" s="114">
        <v>198.781</v>
      </c>
      <c r="J568" s="114">
        <v>154.2058</v>
      </c>
    </row>
    <row r="569">
      <c r="A569" s="110" t="s">
        <v>853</v>
      </c>
      <c r="B569" s="110" t="s">
        <v>330</v>
      </c>
      <c r="C569" s="110" t="s">
        <v>786</v>
      </c>
      <c r="D569" s="110" t="s">
        <v>787</v>
      </c>
      <c r="E569" s="110" t="s">
        <v>64</v>
      </c>
      <c r="F569" s="110" t="s">
        <v>855</v>
      </c>
      <c r="G569" s="114">
        <v>2019.0</v>
      </c>
      <c r="H569" s="114">
        <v>11141.28</v>
      </c>
      <c r="I569" s="114">
        <v>12248.16</v>
      </c>
      <c r="J569" s="114">
        <v>10186.98</v>
      </c>
    </row>
    <row r="570">
      <c r="A570" s="110" t="s">
        <v>853</v>
      </c>
      <c r="B570" s="110" t="s">
        <v>841</v>
      </c>
      <c r="C570" s="110" t="s">
        <v>786</v>
      </c>
      <c r="D570" s="110" t="s">
        <v>787</v>
      </c>
      <c r="E570" s="110" t="s">
        <v>854</v>
      </c>
      <c r="F570" s="110" t="s">
        <v>855</v>
      </c>
      <c r="G570" s="114">
        <v>2019.0</v>
      </c>
      <c r="H570" s="114">
        <v>3512.503</v>
      </c>
      <c r="I570" s="114">
        <v>4522.957</v>
      </c>
      <c r="J570" s="114">
        <v>2707.994</v>
      </c>
    </row>
    <row r="571">
      <c r="A571" s="110" t="s">
        <v>853</v>
      </c>
      <c r="B571" s="110" t="s">
        <v>343</v>
      </c>
      <c r="C571" s="110" t="s">
        <v>786</v>
      </c>
      <c r="D571" s="110" t="s">
        <v>787</v>
      </c>
      <c r="E571" s="110" t="s">
        <v>854</v>
      </c>
      <c r="F571" s="110" t="s">
        <v>855</v>
      </c>
      <c r="G571" s="114">
        <v>2019.0</v>
      </c>
      <c r="H571" s="114">
        <v>3469.815</v>
      </c>
      <c r="I571" s="114">
        <v>4385.315</v>
      </c>
      <c r="J571" s="114">
        <v>2729.663</v>
      </c>
    </row>
    <row r="572">
      <c r="A572" s="110" t="s">
        <v>853</v>
      </c>
      <c r="B572" s="110" t="s">
        <v>330</v>
      </c>
      <c r="C572" s="110" t="s">
        <v>786</v>
      </c>
      <c r="D572" s="110" t="s">
        <v>787</v>
      </c>
      <c r="E572" s="110" t="s">
        <v>57</v>
      </c>
      <c r="F572" s="110" t="s">
        <v>855</v>
      </c>
      <c r="G572" s="114">
        <v>2019.0</v>
      </c>
      <c r="H572" s="114">
        <v>223.8218</v>
      </c>
      <c r="I572" s="114">
        <v>259.3696</v>
      </c>
      <c r="J572" s="114">
        <v>191.4117</v>
      </c>
    </row>
    <row r="573">
      <c r="A573" s="110" t="s">
        <v>853</v>
      </c>
      <c r="B573" s="110" t="s">
        <v>413</v>
      </c>
      <c r="C573" s="110" t="s">
        <v>786</v>
      </c>
      <c r="D573" s="110" t="s">
        <v>787</v>
      </c>
      <c r="E573" s="110" t="s">
        <v>64</v>
      </c>
      <c r="F573" s="110" t="s">
        <v>855</v>
      </c>
      <c r="G573" s="114">
        <v>2019.0</v>
      </c>
      <c r="H573" s="114">
        <v>10950.62</v>
      </c>
      <c r="I573" s="114">
        <v>12098.49</v>
      </c>
      <c r="J573" s="114">
        <v>9890.213</v>
      </c>
    </row>
    <row r="574">
      <c r="A574" s="110" t="s">
        <v>853</v>
      </c>
      <c r="B574" s="110" t="s">
        <v>315</v>
      </c>
      <c r="C574" s="110" t="s">
        <v>786</v>
      </c>
      <c r="D574" s="110" t="s">
        <v>787</v>
      </c>
      <c r="E574" s="110" t="s">
        <v>73</v>
      </c>
      <c r="F574" s="110" t="s">
        <v>855</v>
      </c>
      <c r="G574" s="114">
        <v>2019.0</v>
      </c>
      <c r="H574" s="114">
        <v>4140.433</v>
      </c>
      <c r="I574" s="114">
        <v>4854.828</v>
      </c>
      <c r="J574" s="114">
        <v>3528.217</v>
      </c>
    </row>
    <row r="575">
      <c r="A575" s="110" t="s">
        <v>853</v>
      </c>
      <c r="B575" s="110" t="s">
        <v>343</v>
      </c>
      <c r="C575" s="110" t="s">
        <v>786</v>
      </c>
      <c r="D575" s="110" t="s">
        <v>787</v>
      </c>
      <c r="E575" s="110" t="s">
        <v>57</v>
      </c>
      <c r="F575" s="110" t="s">
        <v>855</v>
      </c>
      <c r="G575" s="114">
        <v>2019.0</v>
      </c>
      <c r="H575" s="114">
        <v>310.8973</v>
      </c>
      <c r="I575" s="114">
        <v>362.1416</v>
      </c>
      <c r="J575" s="114">
        <v>267.7776</v>
      </c>
    </row>
    <row r="576">
      <c r="A576" s="110" t="s">
        <v>853</v>
      </c>
      <c r="B576" s="110" t="s">
        <v>424</v>
      </c>
      <c r="C576" s="110" t="s">
        <v>786</v>
      </c>
      <c r="D576" s="110" t="s">
        <v>787</v>
      </c>
      <c r="E576" s="110" t="s">
        <v>854</v>
      </c>
      <c r="F576" s="110" t="s">
        <v>855</v>
      </c>
      <c r="G576" s="114">
        <v>2019.0</v>
      </c>
      <c r="H576" s="114">
        <v>4797.687</v>
      </c>
      <c r="I576" s="114">
        <v>6212.613</v>
      </c>
      <c r="J576" s="114">
        <v>3703.546</v>
      </c>
    </row>
    <row r="577">
      <c r="A577" s="110" t="s">
        <v>853</v>
      </c>
      <c r="B577" s="110" t="s">
        <v>413</v>
      </c>
      <c r="C577" s="110" t="s">
        <v>786</v>
      </c>
      <c r="D577" s="110" t="s">
        <v>787</v>
      </c>
      <c r="E577" s="110" t="s">
        <v>57</v>
      </c>
      <c r="F577" s="110" t="s">
        <v>855</v>
      </c>
      <c r="G577" s="114">
        <v>2019.0</v>
      </c>
      <c r="H577" s="114">
        <v>138.5367</v>
      </c>
      <c r="I577" s="114">
        <v>160.0932</v>
      </c>
      <c r="J577" s="114">
        <v>118.3271</v>
      </c>
    </row>
    <row r="578">
      <c r="A578" s="110" t="s">
        <v>853</v>
      </c>
      <c r="B578" s="110" t="s">
        <v>850</v>
      </c>
      <c r="C578" s="110" t="s">
        <v>786</v>
      </c>
      <c r="D578" s="110" t="s">
        <v>787</v>
      </c>
      <c r="E578" s="110" t="s">
        <v>73</v>
      </c>
      <c r="F578" s="110" t="s">
        <v>855</v>
      </c>
      <c r="G578" s="114">
        <v>2019.0</v>
      </c>
      <c r="H578" s="114">
        <v>3388.785</v>
      </c>
      <c r="I578" s="114">
        <v>3932.118</v>
      </c>
      <c r="J578" s="114">
        <v>2899.796</v>
      </c>
    </row>
    <row r="579">
      <c r="A579" s="110" t="s">
        <v>853</v>
      </c>
      <c r="B579" s="110" t="s">
        <v>435</v>
      </c>
      <c r="C579" s="110" t="s">
        <v>786</v>
      </c>
      <c r="D579" s="110" t="s">
        <v>787</v>
      </c>
      <c r="E579" s="110" t="s">
        <v>73</v>
      </c>
      <c r="F579" s="110" t="s">
        <v>855</v>
      </c>
      <c r="G579" s="114">
        <v>2019.0</v>
      </c>
      <c r="H579" s="114">
        <v>4035.759</v>
      </c>
      <c r="I579" s="114">
        <v>4690.515</v>
      </c>
      <c r="J579" s="114">
        <v>3458.99</v>
      </c>
    </row>
    <row r="580">
      <c r="A580" s="110" t="s">
        <v>853</v>
      </c>
      <c r="B580" s="110" t="s">
        <v>388</v>
      </c>
      <c r="C580" s="110" t="s">
        <v>786</v>
      </c>
      <c r="D580" s="110" t="s">
        <v>787</v>
      </c>
      <c r="E580" s="110" t="s">
        <v>73</v>
      </c>
      <c r="F580" s="110" t="s">
        <v>855</v>
      </c>
      <c r="G580" s="114">
        <v>2019.0</v>
      </c>
      <c r="H580" s="114">
        <v>3672.872</v>
      </c>
      <c r="I580" s="114">
        <v>4102.272</v>
      </c>
      <c r="J580" s="114">
        <v>3271.819</v>
      </c>
    </row>
    <row r="581">
      <c r="A581" s="110" t="s">
        <v>853</v>
      </c>
      <c r="B581" s="110" t="s">
        <v>343</v>
      </c>
      <c r="C581" s="110" t="s">
        <v>786</v>
      </c>
      <c r="D581" s="110" t="s">
        <v>787</v>
      </c>
      <c r="E581" s="110" t="s">
        <v>73</v>
      </c>
      <c r="F581" s="110" t="s">
        <v>855</v>
      </c>
      <c r="G581" s="114">
        <v>2019.0</v>
      </c>
      <c r="H581" s="114">
        <v>3817.592</v>
      </c>
      <c r="I581" s="114">
        <v>4429.619</v>
      </c>
      <c r="J581" s="114">
        <v>3288.853</v>
      </c>
    </row>
    <row r="582">
      <c r="A582" s="110" t="s">
        <v>853</v>
      </c>
      <c r="B582" s="110" t="s">
        <v>343</v>
      </c>
      <c r="C582" s="110" t="s">
        <v>786</v>
      </c>
      <c r="D582" s="110" t="s">
        <v>787</v>
      </c>
      <c r="E582" s="110" t="s">
        <v>64</v>
      </c>
      <c r="F582" s="110" t="s">
        <v>855</v>
      </c>
      <c r="G582" s="114">
        <v>2019.0</v>
      </c>
      <c r="H582" s="114">
        <v>11350.09</v>
      </c>
      <c r="I582" s="114">
        <v>12448.78</v>
      </c>
      <c r="J582" s="114">
        <v>10374.46</v>
      </c>
    </row>
    <row r="583">
      <c r="A583" s="110" t="s">
        <v>853</v>
      </c>
      <c r="B583" s="110" t="s">
        <v>327</v>
      </c>
      <c r="C583" s="110" t="s">
        <v>786</v>
      </c>
      <c r="D583" s="110" t="s">
        <v>787</v>
      </c>
      <c r="E583" s="110" t="s">
        <v>854</v>
      </c>
      <c r="F583" s="110" t="s">
        <v>855</v>
      </c>
      <c r="G583" s="114">
        <v>2019.0</v>
      </c>
      <c r="H583" s="114">
        <v>3342.756</v>
      </c>
      <c r="I583" s="114">
        <v>4279.812</v>
      </c>
      <c r="J583" s="114">
        <v>2651.871</v>
      </c>
    </row>
    <row r="584">
      <c r="A584" s="110" t="s">
        <v>853</v>
      </c>
      <c r="B584" s="110" t="s">
        <v>850</v>
      </c>
      <c r="C584" s="110" t="s">
        <v>786</v>
      </c>
      <c r="D584" s="110" t="s">
        <v>787</v>
      </c>
      <c r="E584" s="110" t="s">
        <v>64</v>
      </c>
      <c r="F584" s="110" t="s">
        <v>855</v>
      </c>
      <c r="G584" s="114">
        <v>2019.0</v>
      </c>
      <c r="H584" s="114">
        <v>10513.8</v>
      </c>
      <c r="I584" s="114">
        <v>11606.05</v>
      </c>
      <c r="J584" s="114">
        <v>9558.782</v>
      </c>
    </row>
    <row r="585">
      <c r="A585" s="110" t="s">
        <v>853</v>
      </c>
      <c r="B585" s="110" t="s">
        <v>825</v>
      </c>
      <c r="C585" s="110" t="s">
        <v>786</v>
      </c>
      <c r="D585" s="110" t="s">
        <v>787</v>
      </c>
      <c r="E585" s="110" t="s">
        <v>854</v>
      </c>
      <c r="F585" s="110" t="s">
        <v>855</v>
      </c>
      <c r="G585" s="114">
        <v>2019.0</v>
      </c>
      <c r="H585" s="114">
        <v>3379.731</v>
      </c>
      <c r="I585" s="114">
        <v>4327.561</v>
      </c>
      <c r="J585" s="114">
        <v>2616.58</v>
      </c>
    </row>
    <row r="586">
      <c r="A586" s="110" t="s">
        <v>853</v>
      </c>
      <c r="B586" s="110" t="s">
        <v>315</v>
      </c>
      <c r="C586" s="110" t="s">
        <v>786</v>
      </c>
      <c r="D586" s="110" t="s">
        <v>787</v>
      </c>
      <c r="E586" s="110" t="s">
        <v>64</v>
      </c>
      <c r="F586" s="110" t="s">
        <v>855</v>
      </c>
      <c r="G586" s="114">
        <v>2019.0</v>
      </c>
      <c r="H586" s="114">
        <v>10871.45</v>
      </c>
      <c r="I586" s="114">
        <v>11929.51</v>
      </c>
      <c r="J586" s="114">
        <v>9868.236</v>
      </c>
    </row>
    <row r="587">
      <c r="A587" s="110" t="s">
        <v>853</v>
      </c>
      <c r="B587" s="110" t="s">
        <v>358</v>
      </c>
      <c r="C587" s="110" t="s">
        <v>786</v>
      </c>
      <c r="D587" s="110" t="s">
        <v>787</v>
      </c>
      <c r="E587" s="110" t="s">
        <v>854</v>
      </c>
      <c r="F587" s="110" t="s">
        <v>855</v>
      </c>
      <c r="G587" s="114">
        <v>2019.0</v>
      </c>
      <c r="H587" s="114">
        <v>3317.412</v>
      </c>
      <c r="I587" s="114">
        <v>4236.025</v>
      </c>
      <c r="J587" s="114">
        <v>2557.446</v>
      </c>
    </row>
    <row r="588">
      <c r="A588" s="110" t="s">
        <v>853</v>
      </c>
      <c r="B588" s="110" t="s">
        <v>841</v>
      </c>
      <c r="C588" s="110" t="s">
        <v>786</v>
      </c>
      <c r="D588" s="110" t="s">
        <v>787</v>
      </c>
      <c r="E588" s="110" t="s">
        <v>73</v>
      </c>
      <c r="F588" s="110" t="s">
        <v>855</v>
      </c>
      <c r="G588" s="114">
        <v>2019.0</v>
      </c>
      <c r="H588" s="114">
        <v>4495.248</v>
      </c>
      <c r="I588" s="114">
        <v>5342.636</v>
      </c>
      <c r="J588" s="114">
        <v>3824.311</v>
      </c>
    </row>
    <row r="589">
      <c r="A589" s="110" t="s">
        <v>853</v>
      </c>
      <c r="B589" s="110" t="s">
        <v>358</v>
      </c>
      <c r="C589" s="110" t="s">
        <v>786</v>
      </c>
      <c r="D589" s="110" t="s">
        <v>787</v>
      </c>
      <c r="E589" s="110" t="s">
        <v>64</v>
      </c>
      <c r="F589" s="110" t="s">
        <v>855</v>
      </c>
      <c r="G589" s="114">
        <v>2019.0</v>
      </c>
      <c r="H589" s="114">
        <v>10664.74</v>
      </c>
      <c r="I589" s="114">
        <v>11692.36</v>
      </c>
      <c r="J589" s="114">
        <v>9758.893</v>
      </c>
    </row>
    <row r="590">
      <c r="A590" s="110" t="s">
        <v>853</v>
      </c>
      <c r="B590" s="110" t="s">
        <v>413</v>
      </c>
      <c r="C590" s="110" t="s">
        <v>786</v>
      </c>
      <c r="D590" s="110" t="s">
        <v>787</v>
      </c>
      <c r="E590" s="110" t="s">
        <v>854</v>
      </c>
      <c r="F590" s="110" t="s">
        <v>855</v>
      </c>
      <c r="G590" s="114">
        <v>2019.0</v>
      </c>
      <c r="H590" s="114">
        <v>3357.951</v>
      </c>
      <c r="I590" s="114">
        <v>4278.453</v>
      </c>
      <c r="J590" s="114">
        <v>2602.008</v>
      </c>
    </row>
    <row r="591">
      <c r="A591" s="110" t="s">
        <v>853</v>
      </c>
      <c r="B591" s="110" t="s">
        <v>388</v>
      </c>
      <c r="C591" s="110" t="s">
        <v>786</v>
      </c>
      <c r="D591" s="110" t="s">
        <v>787</v>
      </c>
      <c r="E591" s="110" t="s">
        <v>57</v>
      </c>
      <c r="F591" s="110" t="s">
        <v>855</v>
      </c>
      <c r="G591" s="114">
        <v>2019.0</v>
      </c>
      <c r="H591" s="114">
        <v>161.4967</v>
      </c>
      <c r="I591" s="114">
        <v>185.076</v>
      </c>
      <c r="J591" s="114">
        <v>139.2176</v>
      </c>
    </row>
    <row r="592">
      <c r="A592" s="110" t="s">
        <v>853</v>
      </c>
      <c r="B592" s="110" t="s">
        <v>334</v>
      </c>
      <c r="C592" s="110" t="s">
        <v>786</v>
      </c>
      <c r="D592" s="110" t="s">
        <v>787</v>
      </c>
      <c r="E592" s="110" t="s">
        <v>73</v>
      </c>
      <c r="F592" s="110" t="s">
        <v>855</v>
      </c>
      <c r="G592" s="114">
        <v>2019.0</v>
      </c>
      <c r="H592" s="114">
        <v>3298.279</v>
      </c>
      <c r="I592" s="114">
        <v>3835.179</v>
      </c>
      <c r="J592" s="114">
        <v>2836.848</v>
      </c>
    </row>
    <row r="593">
      <c r="A593" s="110" t="s">
        <v>853</v>
      </c>
      <c r="B593" s="110" t="s">
        <v>359</v>
      </c>
      <c r="C593" s="110" t="s">
        <v>786</v>
      </c>
      <c r="D593" s="110" t="s">
        <v>787</v>
      </c>
      <c r="E593" s="110" t="s">
        <v>57</v>
      </c>
      <c r="F593" s="110" t="s">
        <v>855</v>
      </c>
      <c r="G593" s="114">
        <v>2019.0</v>
      </c>
      <c r="H593" s="114">
        <v>156.4289</v>
      </c>
      <c r="I593" s="114">
        <v>179.5552</v>
      </c>
      <c r="J593" s="114">
        <v>134.3797</v>
      </c>
    </row>
    <row r="594">
      <c r="A594" s="110" t="s">
        <v>853</v>
      </c>
      <c r="B594" s="110" t="s">
        <v>327</v>
      </c>
      <c r="C594" s="110" t="s">
        <v>786</v>
      </c>
      <c r="D594" s="110" t="s">
        <v>787</v>
      </c>
      <c r="E594" s="110" t="s">
        <v>57</v>
      </c>
      <c r="F594" s="110" t="s">
        <v>855</v>
      </c>
      <c r="G594" s="114">
        <v>2019.0</v>
      </c>
      <c r="H594" s="114">
        <v>285.6589</v>
      </c>
      <c r="I594" s="114">
        <v>328.0441</v>
      </c>
      <c r="J594" s="114">
        <v>244.238</v>
      </c>
    </row>
    <row r="595">
      <c r="A595" s="110" t="s">
        <v>853</v>
      </c>
      <c r="B595" s="110" t="s">
        <v>825</v>
      </c>
      <c r="C595" s="110" t="s">
        <v>786</v>
      </c>
      <c r="D595" s="110" t="s">
        <v>787</v>
      </c>
      <c r="E595" s="110" t="s">
        <v>64</v>
      </c>
      <c r="F595" s="110" t="s">
        <v>855</v>
      </c>
      <c r="G595" s="114">
        <v>2019.0</v>
      </c>
      <c r="H595" s="114">
        <v>11905.12</v>
      </c>
      <c r="I595" s="114">
        <v>13193.79</v>
      </c>
      <c r="J595" s="114">
        <v>10743.64</v>
      </c>
    </row>
    <row r="596">
      <c r="A596" s="110" t="s">
        <v>853</v>
      </c>
      <c r="B596" s="110" t="s">
        <v>315</v>
      </c>
      <c r="C596" s="110" t="s">
        <v>786</v>
      </c>
      <c r="D596" s="110" t="s">
        <v>787</v>
      </c>
      <c r="E596" s="110" t="s">
        <v>854</v>
      </c>
      <c r="F596" s="110" t="s">
        <v>855</v>
      </c>
      <c r="G596" s="114">
        <v>2019.0</v>
      </c>
      <c r="H596" s="114">
        <v>3354.409</v>
      </c>
      <c r="I596" s="114">
        <v>4275.374</v>
      </c>
      <c r="J596" s="114">
        <v>2571.434</v>
      </c>
    </row>
    <row r="597">
      <c r="A597" s="110" t="s">
        <v>853</v>
      </c>
      <c r="B597" s="110" t="s">
        <v>425</v>
      </c>
      <c r="C597" s="110" t="s">
        <v>786</v>
      </c>
      <c r="D597" s="110" t="s">
        <v>787</v>
      </c>
      <c r="E597" s="110" t="s">
        <v>57</v>
      </c>
      <c r="F597" s="110" t="s">
        <v>855</v>
      </c>
      <c r="G597" s="114">
        <v>2019.0</v>
      </c>
      <c r="H597" s="114">
        <v>144.4545</v>
      </c>
      <c r="I597" s="114">
        <v>166.6613</v>
      </c>
      <c r="J597" s="114">
        <v>123.1352</v>
      </c>
    </row>
    <row r="598">
      <c r="A598" s="110" t="s">
        <v>853</v>
      </c>
      <c r="B598" s="110" t="s">
        <v>825</v>
      </c>
      <c r="C598" s="110" t="s">
        <v>786</v>
      </c>
      <c r="D598" s="110" t="s">
        <v>787</v>
      </c>
      <c r="E598" s="110" t="s">
        <v>57</v>
      </c>
      <c r="F598" s="110" t="s">
        <v>855</v>
      </c>
      <c r="G598" s="114">
        <v>2019.0</v>
      </c>
      <c r="H598" s="114">
        <v>173.2391</v>
      </c>
      <c r="I598" s="114">
        <v>199.248</v>
      </c>
      <c r="J598" s="114">
        <v>147.8313</v>
      </c>
    </row>
    <row r="599">
      <c r="A599" s="110" t="s">
        <v>853</v>
      </c>
      <c r="B599" s="110" t="s">
        <v>832</v>
      </c>
      <c r="C599" s="110" t="s">
        <v>786</v>
      </c>
      <c r="D599" s="110" t="s">
        <v>787</v>
      </c>
      <c r="E599" s="110" t="s">
        <v>64</v>
      </c>
      <c r="F599" s="110" t="s">
        <v>855</v>
      </c>
      <c r="G599" s="114">
        <v>2019.0</v>
      </c>
      <c r="H599" s="114">
        <v>9761.953</v>
      </c>
      <c r="I599" s="114">
        <v>10821.51</v>
      </c>
      <c r="J599" s="114">
        <v>8886.144</v>
      </c>
    </row>
    <row r="600">
      <c r="A600" s="110" t="s">
        <v>853</v>
      </c>
      <c r="B600" s="110" t="s">
        <v>334</v>
      </c>
      <c r="C600" s="110" t="s">
        <v>786</v>
      </c>
      <c r="D600" s="110" t="s">
        <v>787</v>
      </c>
      <c r="E600" s="110" t="s">
        <v>64</v>
      </c>
      <c r="F600" s="110" t="s">
        <v>855</v>
      </c>
      <c r="G600" s="114">
        <v>2019.0</v>
      </c>
      <c r="H600" s="114">
        <v>11026.17</v>
      </c>
      <c r="I600" s="114">
        <v>12196.77</v>
      </c>
      <c r="J600" s="114">
        <v>9943.294</v>
      </c>
    </row>
    <row r="601">
      <c r="A601" s="110" t="s">
        <v>853</v>
      </c>
      <c r="B601" s="110" t="s">
        <v>322</v>
      </c>
      <c r="C601" s="110" t="s">
        <v>786</v>
      </c>
      <c r="D601" s="110" t="s">
        <v>787</v>
      </c>
      <c r="E601" s="110" t="s">
        <v>57</v>
      </c>
      <c r="F601" s="110" t="s">
        <v>855</v>
      </c>
      <c r="G601" s="114">
        <v>2019.0</v>
      </c>
      <c r="H601" s="114">
        <v>338.6606</v>
      </c>
      <c r="I601" s="114">
        <v>391.9361</v>
      </c>
      <c r="J601" s="114">
        <v>287.3975</v>
      </c>
    </row>
    <row r="602">
      <c r="A602" s="110" t="s">
        <v>853</v>
      </c>
      <c r="B602" s="110" t="s">
        <v>850</v>
      </c>
      <c r="C602" s="110" t="s">
        <v>786</v>
      </c>
      <c r="D602" s="110" t="s">
        <v>787</v>
      </c>
      <c r="E602" s="110" t="s">
        <v>854</v>
      </c>
      <c r="F602" s="110" t="s">
        <v>855</v>
      </c>
      <c r="G602" s="114">
        <v>2019.0</v>
      </c>
      <c r="H602" s="114">
        <v>3301.582</v>
      </c>
      <c r="I602" s="114">
        <v>4228.886</v>
      </c>
      <c r="J602" s="114">
        <v>2560.977</v>
      </c>
    </row>
    <row r="603">
      <c r="A603" s="110" t="s">
        <v>853</v>
      </c>
      <c r="B603" s="110" t="s">
        <v>359</v>
      </c>
      <c r="C603" s="110" t="s">
        <v>786</v>
      </c>
      <c r="D603" s="110" t="s">
        <v>787</v>
      </c>
      <c r="E603" s="110" t="s">
        <v>64</v>
      </c>
      <c r="F603" s="110" t="s">
        <v>855</v>
      </c>
      <c r="G603" s="114">
        <v>2019.0</v>
      </c>
      <c r="H603" s="114">
        <v>10593.34</v>
      </c>
      <c r="I603" s="114">
        <v>11509.77</v>
      </c>
      <c r="J603" s="114">
        <v>9706.065</v>
      </c>
    </row>
    <row r="604">
      <c r="A604" s="110" t="s">
        <v>853</v>
      </c>
      <c r="B604" s="110" t="s">
        <v>358</v>
      </c>
      <c r="C604" s="110" t="s">
        <v>786</v>
      </c>
      <c r="D604" s="110" t="s">
        <v>787</v>
      </c>
      <c r="E604" s="110" t="s">
        <v>57</v>
      </c>
      <c r="F604" s="110" t="s">
        <v>855</v>
      </c>
      <c r="G604" s="114">
        <v>2019.0</v>
      </c>
      <c r="H604" s="114">
        <v>190.9324</v>
      </c>
      <c r="I604" s="114">
        <v>223.7902</v>
      </c>
      <c r="J604" s="114">
        <v>162.2977</v>
      </c>
    </row>
    <row r="605">
      <c r="A605" s="110" t="s">
        <v>853</v>
      </c>
      <c r="B605" s="110" t="s">
        <v>407</v>
      </c>
      <c r="C605" s="110" t="s">
        <v>786</v>
      </c>
      <c r="D605" s="110" t="s">
        <v>787</v>
      </c>
      <c r="E605" s="110" t="s">
        <v>57</v>
      </c>
      <c r="F605" s="110" t="s">
        <v>855</v>
      </c>
      <c r="G605" s="114">
        <v>2019.0</v>
      </c>
      <c r="H605" s="114">
        <v>739.0893</v>
      </c>
      <c r="I605" s="114">
        <v>845.618</v>
      </c>
      <c r="J605" s="114">
        <v>632.631</v>
      </c>
    </row>
    <row r="606">
      <c r="A606" s="110" t="s">
        <v>853</v>
      </c>
      <c r="B606" s="110" t="s">
        <v>443</v>
      </c>
      <c r="C606" s="110" t="s">
        <v>786</v>
      </c>
      <c r="D606" s="110" t="s">
        <v>787</v>
      </c>
      <c r="E606" s="110" t="s">
        <v>73</v>
      </c>
      <c r="F606" s="110" t="s">
        <v>855</v>
      </c>
      <c r="G606" s="114">
        <v>2019.0</v>
      </c>
      <c r="H606" s="114">
        <v>3214.081</v>
      </c>
      <c r="I606" s="114">
        <v>3777.766</v>
      </c>
      <c r="J606" s="114">
        <v>2739.032</v>
      </c>
    </row>
    <row r="607">
      <c r="A607" s="110" t="s">
        <v>853</v>
      </c>
      <c r="B607" s="110" t="s">
        <v>388</v>
      </c>
      <c r="C607" s="110" t="s">
        <v>786</v>
      </c>
      <c r="D607" s="110" t="s">
        <v>787</v>
      </c>
      <c r="E607" s="110" t="s">
        <v>64</v>
      </c>
      <c r="F607" s="110" t="s">
        <v>855</v>
      </c>
      <c r="G607" s="114">
        <v>2019.0</v>
      </c>
      <c r="H607" s="114">
        <v>10822.81</v>
      </c>
      <c r="I607" s="114">
        <v>11667.44</v>
      </c>
      <c r="J607" s="114">
        <v>10002.95</v>
      </c>
    </row>
    <row r="608">
      <c r="A608" s="110" t="s">
        <v>853</v>
      </c>
      <c r="B608" s="110" t="s">
        <v>832</v>
      </c>
      <c r="C608" s="110" t="s">
        <v>786</v>
      </c>
      <c r="D608" s="110" t="s">
        <v>787</v>
      </c>
      <c r="E608" s="110" t="s">
        <v>854</v>
      </c>
      <c r="F608" s="110" t="s">
        <v>855</v>
      </c>
      <c r="G608" s="114">
        <v>2019.0</v>
      </c>
      <c r="H608" s="114">
        <v>3013.104</v>
      </c>
      <c r="I608" s="114">
        <v>3829.616</v>
      </c>
      <c r="J608" s="114">
        <v>2313.45</v>
      </c>
    </row>
    <row r="609">
      <c r="A609" s="110" t="s">
        <v>853</v>
      </c>
      <c r="B609" s="110" t="s">
        <v>327</v>
      </c>
      <c r="C609" s="110" t="s">
        <v>786</v>
      </c>
      <c r="D609" s="110" t="s">
        <v>787</v>
      </c>
      <c r="E609" s="110" t="s">
        <v>64</v>
      </c>
      <c r="F609" s="110" t="s">
        <v>855</v>
      </c>
      <c r="G609" s="114">
        <v>2019.0</v>
      </c>
      <c r="H609" s="114">
        <v>11777.99</v>
      </c>
      <c r="I609" s="114">
        <v>12848.8</v>
      </c>
      <c r="J609" s="114">
        <v>10743.18</v>
      </c>
    </row>
    <row r="610">
      <c r="A610" s="110" t="s">
        <v>853</v>
      </c>
      <c r="B610" s="110" t="s">
        <v>330</v>
      </c>
      <c r="C610" s="110" t="s">
        <v>786</v>
      </c>
      <c r="D610" s="110" t="s">
        <v>787</v>
      </c>
      <c r="E610" s="110" t="s">
        <v>854</v>
      </c>
      <c r="F610" s="110" t="s">
        <v>855</v>
      </c>
      <c r="G610" s="114">
        <v>2019.0</v>
      </c>
      <c r="H610" s="114">
        <v>3560.053</v>
      </c>
      <c r="I610" s="114">
        <v>4535.84</v>
      </c>
      <c r="J610" s="114">
        <v>2801.598</v>
      </c>
    </row>
    <row r="611">
      <c r="A611" s="110" t="s">
        <v>853</v>
      </c>
      <c r="B611" s="110" t="s">
        <v>413</v>
      </c>
      <c r="C611" s="110" t="s">
        <v>786</v>
      </c>
      <c r="D611" s="110" t="s">
        <v>787</v>
      </c>
      <c r="E611" s="110" t="s">
        <v>73</v>
      </c>
      <c r="F611" s="110" t="s">
        <v>855</v>
      </c>
      <c r="G611" s="114">
        <v>2019.0</v>
      </c>
      <c r="H611" s="114">
        <v>3372.829</v>
      </c>
      <c r="I611" s="114">
        <v>3891.825</v>
      </c>
      <c r="J611" s="114">
        <v>2877.817</v>
      </c>
    </row>
    <row r="612">
      <c r="A612" s="110" t="s">
        <v>853</v>
      </c>
      <c r="B612" s="110" t="s">
        <v>333</v>
      </c>
      <c r="C612" s="110" t="s">
        <v>786</v>
      </c>
      <c r="D612" s="110" t="s">
        <v>787</v>
      </c>
      <c r="E612" s="110" t="s">
        <v>854</v>
      </c>
      <c r="F612" s="110" t="s">
        <v>855</v>
      </c>
      <c r="G612" s="114">
        <v>2019.0</v>
      </c>
      <c r="H612" s="114">
        <v>2766.202</v>
      </c>
      <c r="I612" s="114">
        <v>3575.216</v>
      </c>
      <c r="J612" s="114">
        <v>2116.319</v>
      </c>
    </row>
    <row r="613">
      <c r="A613" s="110" t="s">
        <v>853</v>
      </c>
      <c r="B613" s="110" t="s">
        <v>825</v>
      </c>
      <c r="C613" s="110" t="s">
        <v>786</v>
      </c>
      <c r="D613" s="110" t="s">
        <v>787</v>
      </c>
      <c r="E613" s="110" t="s">
        <v>73</v>
      </c>
      <c r="F613" s="110" t="s">
        <v>855</v>
      </c>
      <c r="G613" s="114">
        <v>2019.0</v>
      </c>
      <c r="H613" s="114">
        <v>4144.914</v>
      </c>
      <c r="I613" s="114">
        <v>4849.339</v>
      </c>
      <c r="J613" s="114">
        <v>3530.3</v>
      </c>
    </row>
    <row r="614">
      <c r="A614" s="110" t="s">
        <v>853</v>
      </c>
      <c r="B614" s="110" t="s">
        <v>358</v>
      </c>
      <c r="C614" s="110" t="s">
        <v>786</v>
      </c>
      <c r="D614" s="110" t="s">
        <v>787</v>
      </c>
      <c r="E614" s="110" t="s">
        <v>73</v>
      </c>
      <c r="F614" s="110" t="s">
        <v>855</v>
      </c>
      <c r="G614" s="114">
        <v>2019.0</v>
      </c>
      <c r="H614" s="114">
        <v>3696.721</v>
      </c>
      <c r="I614" s="114">
        <v>4305.151</v>
      </c>
      <c r="J614" s="114">
        <v>3191.308</v>
      </c>
    </row>
    <row r="615">
      <c r="A615" s="110" t="s">
        <v>853</v>
      </c>
      <c r="B615" s="110" t="s">
        <v>837</v>
      </c>
      <c r="C615" s="110" t="s">
        <v>786</v>
      </c>
      <c r="D615" s="110" t="s">
        <v>787</v>
      </c>
      <c r="E615" s="110" t="s">
        <v>57</v>
      </c>
      <c r="F615" s="110" t="s">
        <v>855</v>
      </c>
      <c r="G615" s="114">
        <v>2019.0</v>
      </c>
      <c r="H615" s="114">
        <v>210.4742</v>
      </c>
      <c r="I615" s="114">
        <v>233.5278</v>
      </c>
      <c r="J615" s="114">
        <v>186.9265</v>
      </c>
    </row>
    <row r="616">
      <c r="A616" s="110" t="s">
        <v>853</v>
      </c>
      <c r="B616" s="110" t="s">
        <v>334</v>
      </c>
      <c r="C616" s="110" t="s">
        <v>786</v>
      </c>
      <c r="D616" s="110" t="s">
        <v>787</v>
      </c>
      <c r="E616" s="110" t="s">
        <v>57</v>
      </c>
      <c r="F616" s="110" t="s">
        <v>855</v>
      </c>
      <c r="G616" s="114">
        <v>2019.0</v>
      </c>
      <c r="H616" s="114">
        <v>131.5659</v>
      </c>
      <c r="I616" s="114">
        <v>150.9723</v>
      </c>
      <c r="J616" s="114">
        <v>113.7328</v>
      </c>
    </row>
    <row r="617">
      <c r="A617" s="110" t="s">
        <v>853</v>
      </c>
      <c r="B617" s="110" t="s">
        <v>333</v>
      </c>
      <c r="C617" s="110" t="s">
        <v>786</v>
      </c>
      <c r="D617" s="110" t="s">
        <v>787</v>
      </c>
      <c r="E617" s="110" t="s">
        <v>57</v>
      </c>
      <c r="F617" s="110" t="s">
        <v>855</v>
      </c>
      <c r="G617" s="114">
        <v>2019.0</v>
      </c>
      <c r="H617" s="114">
        <v>140.2577</v>
      </c>
      <c r="I617" s="114">
        <v>161.4757</v>
      </c>
      <c r="J617" s="114">
        <v>120.2326</v>
      </c>
    </row>
    <row r="618">
      <c r="A618" s="110" t="s">
        <v>853</v>
      </c>
      <c r="B618" s="110" t="s">
        <v>407</v>
      </c>
      <c r="C618" s="110" t="s">
        <v>786</v>
      </c>
      <c r="D618" s="110" t="s">
        <v>787</v>
      </c>
      <c r="E618" s="110" t="s">
        <v>64</v>
      </c>
      <c r="F618" s="110" t="s">
        <v>855</v>
      </c>
      <c r="G618" s="114">
        <v>2019.0</v>
      </c>
      <c r="H618" s="114">
        <v>12584.08</v>
      </c>
      <c r="I618" s="114">
        <v>13741.21</v>
      </c>
      <c r="J618" s="114">
        <v>11490.93</v>
      </c>
    </row>
    <row r="619">
      <c r="A619" s="110" t="s">
        <v>853</v>
      </c>
      <c r="B619" s="110" t="s">
        <v>445</v>
      </c>
      <c r="C619" s="110" t="s">
        <v>786</v>
      </c>
      <c r="D619" s="110" t="s">
        <v>787</v>
      </c>
      <c r="E619" s="110" t="s">
        <v>64</v>
      </c>
      <c r="F619" s="110" t="s">
        <v>855</v>
      </c>
      <c r="G619" s="114">
        <v>2019.0</v>
      </c>
      <c r="H619" s="114">
        <v>11715.68</v>
      </c>
      <c r="I619" s="114">
        <v>12559.91</v>
      </c>
      <c r="J619" s="114">
        <v>10965.83</v>
      </c>
    </row>
    <row r="620">
      <c r="A620" s="110" t="s">
        <v>853</v>
      </c>
      <c r="B620" s="110" t="s">
        <v>322</v>
      </c>
      <c r="C620" s="110" t="s">
        <v>786</v>
      </c>
      <c r="D620" s="110" t="s">
        <v>787</v>
      </c>
      <c r="E620" s="110" t="s">
        <v>64</v>
      </c>
      <c r="F620" s="110" t="s">
        <v>855</v>
      </c>
      <c r="G620" s="114">
        <v>2019.0</v>
      </c>
      <c r="H620" s="114">
        <v>11496.07</v>
      </c>
      <c r="I620" s="114">
        <v>12611.05</v>
      </c>
      <c r="J620" s="114">
        <v>10544.48</v>
      </c>
    </row>
    <row r="621">
      <c r="A621" s="110" t="s">
        <v>853</v>
      </c>
      <c r="B621" s="110" t="s">
        <v>330</v>
      </c>
      <c r="C621" s="110" t="s">
        <v>786</v>
      </c>
      <c r="D621" s="110" t="s">
        <v>787</v>
      </c>
      <c r="E621" s="110" t="s">
        <v>73</v>
      </c>
      <c r="F621" s="110" t="s">
        <v>855</v>
      </c>
      <c r="G621" s="114">
        <v>2019.0</v>
      </c>
      <c r="H621" s="114">
        <v>3962.162</v>
      </c>
      <c r="I621" s="114">
        <v>4606.157</v>
      </c>
      <c r="J621" s="114">
        <v>3424.417</v>
      </c>
    </row>
    <row r="622">
      <c r="A622" s="110" t="s">
        <v>853</v>
      </c>
      <c r="B622" s="110" t="s">
        <v>407</v>
      </c>
      <c r="C622" s="110" t="s">
        <v>786</v>
      </c>
      <c r="D622" s="110" t="s">
        <v>787</v>
      </c>
      <c r="E622" s="110" t="s">
        <v>73</v>
      </c>
      <c r="F622" s="110" t="s">
        <v>855</v>
      </c>
      <c r="G622" s="114">
        <v>2019.0</v>
      </c>
      <c r="H622" s="114">
        <v>4514.766</v>
      </c>
      <c r="I622" s="114">
        <v>5182.112</v>
      </c>
      <c r="J622" s="114">
        <v>3905.409</v>
      </c>
    </row>
    <row r="623">
      <c r="A623" s="110" t="s">
        <v>853</v>
      </c>
      <c r="B623" s="110" t="s">
        <v>832</v>
      </c>
      <c r="C623" s="110" t="s">
        <v>786</v>
      </c>
      <c r="D623" s="110" t="s">
        <v>787</v>
      </c>
      <c r="E623" s="110" t="s">
        <v>73</v>
      </c>
      <c r="F623" s="110" t="s">
        <v>855</v>
      </c>
      <c r="G623" s="114">
        <v>2019.0</v>
      </c>
      <c r="H623" s="114">
        <v>2974.205</v>
      </c>
      <c r="I623" s="114">
        <v>3478.068</v>
      </c>
      <c r="J623" s="114">
        <v>2558.435</v>
      </c>
    </row>
    <row r="624">
      <c r="A624" s="110" t="s">
        <v>853</v>
      </c>
      <c r="B624" s="110" t="s">
        <v>334</v>
      </c>
      <c r="C624" s="110" t="s">
        <v>786</v>
      </c>
      <c r="D624" s="110" t="s">
        <v>787</v>
      </c>
      <c r="E624" s="110" t="s">
        <v>854</v>
      </c>
      <c r="F624" s="110" t="s">
        <v>855</v>
      </c>
      <c r="G624" s="114">
        <v>2019.0</v>
      </c>
      <c r="H624" s="114">
        <v>3100.985</v>
      </c>
      <c r="I624" s="114">
        <v>3970.524</v>
      </c>
      <c r="J624" s="114">
        <v>2414.965</v>
      </c>
    </row>
    <row r="625">
      <c r="A625" s="110" t="s">
        <v>853</v>
      </c>
      <c r="B625" s="110" t="s">
        <v>407</v>
      </c>
      <c r="C625" s="110" t="s">
        <v>786</v>
      </c>
      <c r="D625" s="110" t="s">
        <v>787</v>
      </c>
      <c r="E625" s="110" t="s">
        <v>854</v>
      </c>
      <c r="F625" s="110" t="s">
        <v>855</v>
      </c>
      <c r="G625" s="114">
        <v>2019.0</v>
      </c>
      <c r="H625" s="114">
        <v>4259.6</v>
      </c>
      <c r="I625" s="114">
        <v>5340.764</v>
      </c>
      <c r="J625" s="114">
        <v>3392.502</v>
      </c>
    </row>
    <row r="626">
      <c r="A626" s="110" t="s">
        <v>853</v>
      </c>
      <c r="B626" s="110" t="s">
        <v>388</v>
      </c>
      <c r="C626" s="110" t="s">
        <v>786</v>
      </c>
      <c r="D626" s="110" t="s">
        <v>787</v>
      </c>
      <c r="E626" s="110" t="s">
        <v>854</v>
      </c>
      <c r="F626" s="110" t="s">
        <v>855</v>
      </c>
      <c r="G626" s="114">
        <v>2019.0</v>
      </c>
      <c r="H626" s="114">
        <v>3171.164</v>
      </c>
      <c r="I626" s="114">
        <v>3791.23</v>
      </c>
      <c r="J626" s="114">
        <v>2671.956</v>
      </c>
    </row>
    <row r="627">
      <c r="A627" s="110" t="s">
        <v>853</v>
      </c>
      <c r="B627" s="110" t="s">
        <v>333</v>
      </c>
      <c r="C627" s="110" t="s">
        <v>786</v>
      </c>
      <c r="D627" s="110" t="s">
        <v>787</v>
      </c>
      <c r="E627" s="110" t="s">
        <v>64</v>
      </c>
      <c r="F627" s="110" t="s">
        <v>855</v>
      </c>
      <c r="G627" s="114">
        <v>2019.0</v>
      </c>
      <c r="H627" s="114">
        <v>9789.714</v>
      </c>
      <c r="I627" s="114">
        <v>10829.76</v>
      </c>
      <c r="J627" s="114">
        <v>8833.599</v>
      </c>
    </row>
    <row r="628">
      <c r="A628" s="110" t="s">
        <v>853</v>
      </c>
      <c r="B628" s="110" t="s">
        <v>326</v>
      </c>
      <c r="C628" s="110" t="s">
        <v>786</v>
      </c>
      <c r="D628" s="110" t="s">
        <v>787</v>
      </c>
      <c r="E628" s="110" t="s">
        <v>64</v>
      </c>
      <c r="F628" s="110" t="s">
        <v>855</v>
      </c>
      <c r="G628" s="114">
        <v>2019.0</v>
      </c>
      <c r="H628" s="114">
        <v>9852.892</v>
      </c>
      <c r="I628" s="114">
        <v>10902.01</v>
      </c>
      <c r="J628" s="114">
        <v>8932.89</v>
      </c>
    </row>
    <row r="629">
      <c r="A629" s="110" t="s">
        <v>853</v>
      </c>
      <c r="B629" s="110" t="s">
        <v>837</v>
      </c>
      <c r="C629" s="110" t="s">
        <v>786</v>
      </c>
      <c r="D629" s="110" t="s">
        <v>787</v>
      </c>
      <c r="E629" s="110" t="s">
        <v>73</v>
      </c>
      <c r="F629" s="110" t="s">
        <v>855</v>
      </c>
      <c r="G629" s="114">
        <v>2019.0</v>
      </c>
      <c r="H629" s="114">
        <v>4686.853</v>
      </c>
      <c r="I629" s="114">
        <v>5425.627</v>
      </c>
      <c r="J629" s="114">
        <v>4026.106</v>
      </c>
    </row>
    <row r="630">
      <c r="A630" s="110" t="s">
        <v>853</v>
      </c>
      <c r="B630" s="110" t="s">
        <v>339</v>
      </c>
      <c r="C630" s="110" t="s">
        <v>786</v>
      </c>
      <c r="D630" s="110" t="s">
        <v>787</v>
      </c>
      <c r="E630" s="110" t="s">
        <v>57</v>
      </c>
      <c r="F630" s="110" t="s">
        <v>855</v>
      </c>
      <c r="G630" s="114">
        <v>2019.0</v>
      </c>
      <c r="H630" s="114">
        <v>113.2551</v>
      </c>
      <c r="I630" s="114">
        <v>130.1179</v>
      </c>
      <c r="J630" s="114">
        <v>97.24653</v>
      </c>
    </row>
    <row r="631">
      <c r="A631" s="110" t="s">
        <v>853</v>
      </c>
      <c r="B631" s="110" t="s">
        <v>445</v>
      </c>
      <c r="C631" s="110" t="s">
        <v>786</v>
      </c>
      <c r="D631" s="110" t="s">
        <v>787</v>
      </c>
      <c r="E631" s="110" t="s">
        <v>854</v>
      </c>
      <c r="F631" s="110" t="s">
        <v>855</v>
      </c>
      <c r="G631" s="114">
        <v>2019.0</v>
      </c>
      <c r="H631" s="114">
        <v>3868.631</v>
      </c>
      <c r="I631" s="114">
        <v>4551.451</v>
      </c>
      <c r="J631" s="114">
        <v>3289.137</v>
      </c>
    </row>
    <row r="632">
      <c r="A632" s="110" t="s">
        <v>853</v>
      </c>
      <c r="B632" s="110" t="s">
        <v>339</v>
      </c>
      <c r="C632" s="110" t="s">
        <v>786</v>
      </c>
      <c r="D632" s="110" t="s">
        <v>787</v>
      </c>
      <c r="E632" s="110" t="s">
        <v>64</v>
      </c>
      <c r="F632" s="110" t="s">
        <v>855</v>
      </c>
      <c r="G632" s="114">
        <v>2019.0</v>
      </c>
      <c r="H632" s="114">
        <v>9935.224</v>
      </c>
      <c r="I632" s="114">
        <v>11026.87</v>
      </c>
      <c r="J632" s="114">
        <v>9000.147</v>
      </c>
    </row>
    <row r="633">
      <c r="A633" s="110" t="s">
        <v>853</v>
      </c>
      <c r="B633" s="110" t="s">
        <v>827</v>
      </c>
      <c r="C633" s="110" t="s">
        <v>786</v>
      </c>
      <c r="D633" s="110" t="s">
        <v>787</v>
      </c>
      <c r="E633" s="110" t="s">
        <v>57</v>
      </c>
      <c r="F633" s="110" t="s">
        <v>855</v>
      </c>
      <c r="G633" s="114">
        <v>2019.0</v>
      </c>
      <c r="H633" s="114">
        <v>126.7156</v>
      </c>
      <c r="I633" s="114">
        <v>146.1965</v>
      </c>
      <c r="J633" s="114">
        <v>108.423</v>
      </c>
    </row>
    <row r="634">
      <c r="A634" s="110" t="s">
        <v>853</v>
      </c>
      <c r="B634" s="110" t="s">
        <v>827</v>
      </c>
      <c r="C634" s="110" t="s">
        <v>786</v>
      </c>
      <c r="D634" s="110" t="s">
        <v>787</v>
      </c>
      <c r="E634" s="110" t="s">
        <v>64</v>
      </c>
      <c r="F634" s="110" t="s">
        <v>855</v>
      </c>
      <c r="G634" s="114">
        <v>2019.0</v>
      </c>
      <c r="H634" s="114">
        <v>11214.67</v>
      </c>
      <c r="I634" s="114">
        <v>12337.8</v>
      </c>
      <c r="J634" s="114">
        <v>10164.35</v>
      </c>
    </row>
    <row r="635">
      <c r="A635" s="110" t="s">
        <v>853</v>
      </c>
      <c r="B635" s="110" t="s">
        <v>326</v>
      </c>
      <c r="C635" s="110" t="s">
        <v>786</v>
      </c>
      <c r="D635" s="110" t="s">
        <v>787</v>
      </c>
      <c r="E635" s="110" t="s">
        <v>854</v>
      </c>
      <c r="F635" s="110" t="s">
        <v>855</v>
      </c>
      <c r="G635" s="114">
        <v>2019.0</v>
      </c>
      <c r="H635" s="114">
        <v>2878.695</v>
      </c>
      <c r="I635" s="114">
        <v>3683.052</v>
      </c>
      <c r="J635" s="114">
        <v>2190.598</v>
      </c>
    </row>
    <row r="636">
      <c r="A636" s="110" t="s">
        <v>853</v>
      </c>
      <c r="B636" s="110" t="s">
        <v>401</v>
      </c>
      <c r="C636" s="110" t="s">
        <v>786</v>
      </c>
      <c r="D636" s="110" t="s">
        <v>787</v>
      </c>
      <c r="E636" s="110" t="s">
        <v>57</v>
      </c>
      <c r="F636" s="110" t="s">
        <v>855</v>
      </c>
      <c r="G636" s="114">
        <v>2019.0</v>
      </c>
      <c r="H636" s="114">
        <v>157.6339</v>
      </c>
      <c r="I636" s="114">
        <v>181.8139</v>
      </c>
      <c r="J636" s="114">
        <v>135.1858</v>
      </c>
    </row>
    <row r="637">
      <c r="A637" s="110" t="s">
        <v>853</v>
      </c>
      <c r="B637" s="110" t="s">
        <v>475</v>
      </c>
      <c r="C637" s="110" t="s">
        <v>786</v>
      </c>
      <c r="D637" s="110" t="s">
        <v>787</v>
      </c>
      <c r="E637" s="110" t="s">
        <v>57</v>
      </c>
      <c r="F637" s="110" t="s">
        <v>855</v>
      </c>
      <c r="G637" s="114">
        <v>2019.0</v>
      </c>
      <c r="H637" s="114">
        <v>131.2593</v>
      </c>
      <c r="I637" s="114">
        <v>150.5476</v>
      </c>
      <c r="J637" s="114">
        <v>112.2613</v>
      </c>
    </row>
    <row r="638">
      <c r="A638" s="110" t="s">
        <v>853</v>
      </c>
      <c r="B638" s="110" t="s">
        <v>837</v>
      </c>
      <c r="C638" s="110" t="s">
        <v>786</v>
      </c>
      <c r="D638" s="110" t="s">
        <v>787</v>
      </c>
      <c r="E638" s="110" t="s">
        <v>64</v>
      </c>
      <c r="F638" s="110" t="s">
        <v>855</v>
      </c>
      <c r="G638" s="114">
        <v>2019.0</v>
      </c>
      <c r="H638" s="114">
        <v>11742.84</v>
      </c>
      <c r="I638" s="114">
        <v>12895.53</v>
      </c>
      <c r="J638" s="114">
        <v>10709.59</v>
      </c>
    </row>
    <row r="639">
      <c r="A639" s="110" t="s">
        <v>853</v>
      </c>
      <c r="B639" s="110" t="s">
        <v>352</v>
      </c>
      <c r="C639" s="110" t="s">
        <v>786</v>
      </c>
      <c r="D639" s="110" t="s">
        <v>787</v>
      </c>
      <c r="E639" s="110" t="s">
        <v>57</v>
      </c>
      <c r="F639" s="110" t="s">
        <v>855</v>
      </c>
      <c r="G639" s="114">
        <v>2019.0</v>
      </c>
      <c r="H639" s="114">
        <v>158.4001</v>
      </c>
      <c r="I639" s="114">
        <v>181.3063</v>
      </c>
      <c r="J639" s="114">
        <v>136.0561</v>
      </c>
    </row>
    <row r="640">
      <c r="A640" s="110" t="s">
        <v>853</v>
      </c>
      <c r="B640" s="110" t="s">
        <v>415</v>
      </c>
      <c r="C640" s="110" t="s">
        <v>786</v>
      </c>
      <c r="D640" s="110" t="s">
        <v>787</v>
      </c>
      <c r="E640" s="110" t="s">
        <v>64</v>
      </c>
      <c r="F640" s="110" t="s">
        <v>855</v>
      </c>
      <c r="G640" s="114">
        <v>2019.0</v>
      </c>
      <c r="H640" s="114">
        <v>10092.54</v>
      </c>
      <c r="I640" s="114">
        <v>11142.79</v>
      </c>
      <c r="J640" s="114">
        <v>9198.399</v>
      </c>
    </row>
    <row r="641">
      <c r="A641" s="110" t="s">
        <v>853</v>
      </c>
      <c r="B641" s="110" t="s">
        <v>445</v>
      </c>
      <c r="C641" s="110" t="s">
        <v>786</v>
      </c>
      <c r="D641" s="110" t="s">
        <v>787</v>
      </c>
      <c r="E641" s="110" t="s">
        <v>57</v>
      </c>
      <c r="F641" s="110" t="s">
        <v>855</v>
      </c>
      <c r="G641" s="114">
        <v>2019.0</v>
      </c>
      <c r="H641" s="114">
        <v>381.1014</v>
      </c>
      <c r="I641" s="114">
        <v>439.4396</v>
      </c>
      <c r="J641" s="114">
        <v>327.9197</v>
      </c>
    </row>
    <row r="642">
      <c r="A642" s="110" t="s">
        <v>853</v>
      </c>
      <c r="B642" s="110" t="s">
        <v>443</v>
      </c>
      <c r="C642" s="110" t="s">
        <v>786</v>
      </c>
      <c r="D642" s="110" t="s">
        <v>787</v>
      </c>
      <c r="E642" s="110" t="s">
        <v>64</v>
      </c>
      <c r="F642" s="110" t="s">
        <v>855</v>
      </c>
      <c r="G642" s="114">
        <v>2019.0</v>
      </c>
      <c r="H642" s="114">
        <v>12326.39</v>
      </c>
      <c r="I642" s="114">
        <v>13751.1</v>
      </c>
      <c r="J642" s="114">
        <v>10758.14</v>
      </c>
    </row>
    <row r="643">
      <c r="A643" s="110" t="s">
        <v>853</v>
      </c>
      <c r="B643" s="110" t="s">
        <v>827</v>
      </c>
      <c r="C643" s="110" t="s">
        <v>786</v>
      </c>
      <c r="D643" s="110" t="s">
        <v>787</v>
      </c>
      <c r="E643" s="110" t="s">
        <v>73</v>
      </c>
      <c r="F643" s="110" t="s">
        <v>855</v>
      </c>
      <c r="G643" s="114">
        <v>2019.0</v>
      </c>
      <c r="H643" s="114">
        <v>3696.064</v>
      </c>
      <c r="I643" s="114">
        <v>4274.753</v>
      </c>
      <c r="J643" s="114">
        <v>3170.145</v>
      </c>
    </row>
    <row r="644">
      <c r="A644" s="110" t="s">
        <v>853</v>
      </c>
      <c r="B644" s="110" t="s">
        <v>475</v>
      </c>
      <c r="C644" s="110" t="s">
        <v>786</v>
      </c>
      <c r="D644" s="110" t="s">
        <v>787</v>
      </c>
      <c r="E644" s="110" t="s">
        <v>854</v>
      </c>
      <c r="F644" s="110" t="s">
        <v>855</v>
      </c>
      <c r="G644" s="114">
        <v>2019.0</v>
      </c>
      <c r="H644" s="114">
        <v>3498.461</v>
      </c>
      <c r="I644" s="114">
        <v>4467.403</v>
      </c>
      <c r="J644" s="114">
        <v>2708.401</v>
      </c>
    </row>
    <row r="645">
      <c r="A645" s="110" t="s">
        <v>853</v>
      </c>
      <c r="B645" s="110" t="s">
        <v>443</v>
      </c>
      <c r="C645" s="110" t="s">
        <v>786</v>
      </c>
      <c r="D645" s="110" t="s">
        <v>787</v>
      </c>
      <c r="E645" s="110" t="s">
        <v>57</v>
      </c>
      <c r="F645" s="110" t="s">
        <v>855</v>
      </c>
      <c r="G645" s="114">
        <v>2019.0</v>
      </c>
      <c r="H645" s="114">
        <v>100.4819</v>
      </c>
      <c r="I645" s="114">
        <v>116.7474</v>
      </c>
      <c r="J645" s="114">
        <v>85.4649</v>
      </c>
    </row>
    <row r="646">
      <c r="A646" s="110" t="s">
        <v>853</v>
      </c>
      <c r="B646" s="110" t="s">
        <v>359</v>
      </c>
      <c r="C646" s="110" t="s">
        <v>786</v>
      </c>
      <c r="D646" s="110" t="s">
        <v>787</v>
      </c>
      <c r="E646" s="110" t="s">
        <v>854</v>
      </c>
      <c r="F646" s="110" t="s">
        <v>855</v>
      </c>
      <c r="G646" s="114">
        <v>2019.0</v>
      </c>
      <c r="H646" s="114">
        <v>3035.619</v>
      </c>
      <c r="I646" s="114">
        <v>3651.317</v>
      </c>
      <c r="J646" s="114">
        <v>2547.701</v>
      </c>
    </row>
    <row r="647">
      <c r="A647" s="110" t="s">
        <v>853</v>
      </c>
      <c r="B647" s="110" t="s">
        <v>359</v>
      </c>
      <c r="C647" s="110" t="s">
        <v>786</v>
      </c>
      <c r="D647" s="110" t="s">
        <v>787</v>
      </c>
      <c r="E647" s="110" t="s">
        <v>73</v>
      </c>
      <c r="F647" s="110" t="s">
        <v>855</v>
      </c>
      <c r="G647" s="114">
        <v>2019.0</v>
      </c>
      <c r="H647" s="114">
        <v>3312.817</v>
      </c>
      <c r="I647" s="114">
        <v>3764.608</v>
      </c>
      <c r="J647" s="114">
        <v>2908.743</v>
      </c>
    </row>
    <row r="648">
      <c r="A648" s="110" t="s">
        <v>853</v>
      </c>
      <c r="B648" s="110" t="s">
        <v>333</v>
      </c>
      <c r="C648" s="110" t="s">
        <v>786</v>
      </c>
      <c r="D648" s="110" t="s">
        <v>787</v>
      </c>
      <c r="E648" s="110" t="s">
        <v>73</v>
      </c>
      <c r="F648" s="110" t="s">
        <v>855</v>
      </c>
      <c r="G648" s="114">
        <v>2019.0</v>
      </c>
      <c r="H648" s="114">
        <v>3013.892</v>
      </c>
      <c r="I648" s="114">
        <v>3482.018</v>
      </c>
      <c r="J648" s="114">
        <v>2592.979</v>
      </c>
    </row>
    <row r="649">
      <c r="A649" s="110" t="s">
        <v>853</v>
      </c>
      <c r="B649" s="110" t="s">
        <v>847</v>
      </c>
      <c r="C649" s="110" t="s">
        <v>786</v>
      </c>
      <c r="D649" s="110" t="s">
        <v>787</v>
      </c>
      <c r="E649" s="110" t="s">
        <v>854</v>
      </c>
      <c r="F649" s="110" t="s">
        <v>855</v>
      </c>
      <c r="G649" s="114">
        <v>2019.0</v>
      </c>
      <c r="H649" s="114">
        <v>3993.034</v>
      </c>
      <c r="I649" s="114">
        <v>5002.703</v>
      </c>
      <c r="J649" s="114">
        <v>3194.891</v>
      </c>
    </row>
    <row r="650">
      <c r="A650" s="110" t="s">
        <v>853</v>
      </c>
      <c r="B650" s="110" t="s">
        <v>326</v>
      </c>
      <c r="C650" s="110" t="s">
        <v>786</v>
      </c>
      <c r="D650" s="110" t="s">
        <v>787</v>
      </c>
      <c r="E650" s="110" t="s">
        <v>57</v>
      </c>
      <c r="F650" s="110" t="s">
        <v>855</v>
      </c>
      <c r="G650" s="114">
        <v>2019.0</v>
      </c>
      <c r="H650" s="114">
        <v>129.2133</v>
      </c>
      <c r="I650" s="114">
        <v>148.5896</v>
      </c>
      <c r="J650" s="114">
        <v>111.6887</v>
      </c>
    </row>
    <row r="651">
      <c r="A651" s="110" t="s">
        <v>853</v>
      </c>
      <c r="B651" s="110" t="s">
        <v>837</v>
      </c>
      <c r="C651" s="110" t="s">
        <v>786</v>
      </c>
      <c r="D651" s="110" t="s">
        <v>787</v>
      </c>
      <c r="E651" s="110" t="s">
        <v>854</v>
      </c>
      <c r="F651" s="110" t="s">
        <v>855</v>
      </c>
      <c r="G651" s="114">
        <v>2019.0</v>
      </c>
      <c r="H651" s="114">
        <v>3502.101</v>
      </c>
      <c r="I651" s="114">
        <v>4409.392</v>
      </c>
      <c r="J651" s="114">
        <v>2733.04</v>
      </c>
    </row>
    <row r="652">
      <c r="A652" s="110" t="s">
        <v>853</v>
      </c>
      <c r="B652" s="110" t="s">
        <v>369</v>
      </c>
      <c r="C652" s="110" t="s">
        <v>786</v>
      </c>
      <c r="D652" s="110" t="s">
        <v>787</v>
      </c>
      <c r="E652" s="110" t="s">
        <v>73</v>
      </c>
      <c r="F652" s="110" t="s">
        <v>855</v>
      </c>
      <c r="G652" s="114">
        <v>2019.0</v>
      </c>
      <c r="H652" s="114">
        <v>3084.693</v>
      </c>
      <c r="I652" s="114">
        <v>3564.97</v>
      </c>
      <c r="J652" s="114">
        <v>2651.201</v>
      </c>
    </row>
    <row r="653">
      <c r="A653" s="110" t="s">
        <v>853</v>
      </c>
      <c r="B653" s="110" t="s">
        <v>475</v>
      </c>
      <c r="C653" s="110" t="s">
        <v>786</v>
      </c>
      <c r="D653" s="110" t="s">
        <v>787</v>
      </c>
      <c r="E653" s="110" t="s">
        <v>64</v>
      </c>
      <c r="F653" s="110" t="s">
        <v>855</v>
      </c>
      <c r="G653" s="114">
        <v>2019.0</v>
      </c>
      <c r="H653" s="114">
        <v>10297.45</v>
      </c>
      <c r="I653" s="114">
        <v>11396.61</v>
      </c>
      <c r="J653" s="114">
        <v>9315.29</v>
      </c>
    </row>
    <row r="654">
      <c r="A654" s="110" t="s">
        <v>853</v>
      </c>
      <c r="B654" s="110" t="s">
        <v>401</v>
      </c>
      <c r="C654" s="110" t="s">
        <v>786</v>
      </c>
      <c r="D654" s="110" t="s">
        <v>787</v>
      </c>
      <c r="E654" s="110" t="s">
        <v>73</v>
      </c>
      <c r="F654" s="110" t="s">
        <v>855</v>
      </c>
      <c r="G654" s="114">
        <v>2019.0</v>
      </c>
      <c r="H654" s="114">
        <v>2975.58</v>
      </c>
      <c r="I654" s="114">
        <v>3476.413</v>
      </c>
      <c r="J654" s="114">
        <v>2559.108</v>
      </c>
    </row>
    <row r="655">
      <c r="A655" s="110" t="s">
        <v>853</v>
      </c>
      <c r="B655" s="110" t="s">
        <v>406</v>
      </c>
      <c r="C655" s="110" t="s">
        <v>786</v>
      </c>
      <c r="D655" s="110" t="s">
        <v>787</v>
      </c>
      <c r="E655" s="110" t="s">
        <v>64</v>
      </c>
      <c r="F655" s="110" t="s">
        <v>855</v>
      </c>
      <c r="G655" s="114">
        <v>2019.0</v>
      </c>
      <c r="H655" s="114">
        <v>9373.904</v>
      </c>
      <c r="I655" s="114">
        <v>10331.23</v>
      </c>
      <c r="J655" s="114">
        <v>8500.332</v>
      </c>
    </row>
    <row r="656">
      <c r="A656" s="110" t="s">
        <v>853</v>
      </c>
      <c r="B656" s="110" t="s">
        <v>415</v>
      </c>
      <c r="C656" s="110" t="s">
        <v>786</v>
      </c>
      <c r="D656" s="110" t="s">
        <v>787</v>
      </c>
      <c r="E656" s="110" t="s">
        <v>854</v>
      </c>
      <c r="F656" s="110" t="s">
        <v>855</v>
      </c>
      <c r="G656" s="114">
        <v>2019.0</v>
      </c>
      <c r="H656" s="114">
        <v>3333.873</v>
      </c>
      <c r="I656" s="114">
        <v>4213.866</v>
      </c>
      <c r="J656" s="114">
        <v>2610.489</v>
      </c>
    </row>
    <row r="657">
      <c r="A657" s="110" t="s">
        <v>853</v>
      </c>
      <c r="B657" s="110" t="s">
        <v>395</v>
      </c>
      <c r="C657" s="110" t="s">
        <v>786</v>
      </c>
      <c r="D657" s="110" t="s">
        <v>787</v>
      </c>
      <c r="E657" s="110" t="s">
        <v>57</v>
      </c>
      <c r="F657" s="110" t="s">
        <v>855</v>
      </c>
      <c r="G657" s="114">
        <v>2019.0</v>
      </c>
      <c r="H657" s="114">
        <v>231.3831</v>
      </c>
      <c r="I657" s="114">
        <v>267.4502</v>
      </c>
      <c r="J657" s="114">
        <v>196.5992</v>
      </c>
    </row>
    <row r="658">
      <c r="A658" s="110" t="s">
        <v>853</v>
      </c>
      <c r="B658" s="110" t="s">
        <v>847</v>
      </c>
      <c r="C658" s="110" t="s">
        <v>786</v>
      </c>
      <c r="D658" s="110" t="s">
        <v>787</v>
      </c>
      <c r="E658" s="110" t="s">
        <v>57</v>
      </c>
      <c r="F658" s="110" t="s">
        <v>855</v>
      </c>
      <c r="G658" s="114">
        <v>2019.0</v>
      </c>
      <c r="H658" s="114">
        <v>537.5824</v>
      </c>
      <c r="I658" s="114">
        <v>619.7074</v>
      </c>
      <c r="J658" s="114">
        <v>461.8589</v>
      </c>
    </row>
    <row r="659">
      <c r="A659" s="110" t="s">
        <v>853</v>
      </c>
      <c r="B659" s="110" t="s">
        <v>443</v>
      </c>
      <c r="C659" s="110" t="s">
        <v>786</v>
      </c>
      <c r="D659" s="110" t="s">
        <v>787</v>
      </c>
      <c r="E659" s="110" t="s">
        <v>854</v>
      </c>
      <c r="F659" s="110" t="s">
        <v>855</v>
      </c>
      <c r="G659" s="114">
        <v>2019.0</v>
      </c>
      <c r="H659" s="114">
        <v>2722.517</v>
      </c>
      <c r="I659" s="114">
        <v>3481.449</v>
      </c>
      <c r="J659" s="114">
        <v>2109.325</v>
      </c>
    </row>
    <row r="660">
      <c r="A660" s="110" t="s">
        <v>853</v>
      </c>
      <c r="B660" s="110" t="s">
        <v>415</v>
      </c>
      <c r="C660" s="110" t="s">
        <v>786</v>
      </c>
      <c r="D660" s="110" t="s">
        <v>787</v>
      </c>
      <c r="E660" s="110" t="s">
        <v>57</v>
      </c>
      <c r="F660" s="110" t="s">
        <v>855</v>
      </c>
      <c r="G660" s="114">
        <v>2019.0</v>
      </c>
      <c r="H660" s="114">
        <v>272.8375</v>
      </c>
      <c r="I660" s="114">
        <v>316.4968</v>
      </c>
      <c r="J660" s="114">
        <v>232.6924</v>
      </c>
    </row>
    <row r="661">
      <c r="A661" s="110" t="s">
        <v>853</v>
      </c>
      <c r="B661" s="110" t="s">
        <v>827</v>
      </c>
      <c r="C661" s="110" t="s">
        <v>786</v>
      </c>
      <c r="D661" s="110" t="s">
        <v>787</v>
      </c>
      <c r="E661" s="110" t="s">
        <v>854</v>
      </c>
      <c r="F661" s="110" t="s">
        <v>855</v>
      </c>
      <c r="G661" s="114">
        <v>2019.0</v>
      </c>
      <c r="H661" s="114">
        <v>3401.019</v>
      </c>
      <c r="I661" s="114">
        <v>4388.172</v>
      </c>
      <c r="J661" s="114">
        <v>2629.803</v>
      </c>
    </row>
    <row r="662">
      <c r="A662" s="110" t="s">
        <v>853</v>
      </c>
      <c r="B662" s="110" t="s">
        <v>465</v>
      </c>
      <c r="C662" s="110" t="s">
        <v>786</v>
      </c>
      <c r="D662" s="110" t="s">
        <v>787</v>
      </c>
      <c r="E662" s="110" t="s">
        <v>64</v>
      </c>
      <c r="F662" s="110" t="s">
        <v>855</v>
      </c>
      <c r="G662" s="114">
        <v>2019.0</v>
      </c>
      <c r="H662" s="114">
        <v>11638.69</v>
      </c>
      <c r="I662" s="114">
        <v>12813.53</v>
      </c>
      <c r="J662" s="114">
        <v>10549.41</v>
      </c>
    </row>
    <row r="663">
      <c r="A663" s="110" t="s">
        <v>853</v>
      </c>
      <c r="B663" s="110" t="s">
        <v>395</v>
      </c>
      <c r="C663" s="110" t="s">
        <v>786</v>
      </c>
      <c r="D663" s="110" t="s">
        <v>787</v>
      </c>
      <c r="E663" s="110" t="s">
        <v>64</v>
      </c>
      <c r="F663" s="110" t="s">
        <v>855</v>
      </c>
      <c r="G663" s="114">
        <v>2019.0</v>
      </c>
      <c r="H663" s="114">
        <v>12293.07</v>
      </c>
      <c r="I663" s="114">
        <v>13452.55</v>
      </c>
      <c r="J663" s="114">
        <v>11197.83</v>
      </c>
    </row>
    <row r="664">
      <c r="A664" s="110" t="s">
        <v>853</v>
      </c>
      <c r="B664" s="110" t="s">
        <v>475</v>
      </c>
      <c r="C664" s="110" t="s">
        <v>786</v>
      </c>
      <c r="D664" s="110" t="s">
        <v>787</v>
      </c>
      <c r="E664" s="110" t="s">
        <v>73</v>
      </c>
      <c r="F664" s="110" t="s">
        <v>855</v>
      </c>
      <c r="G664" s="114">
        <v>2019.0</v>
      </c>
      <c r="H664" s="114">
        <v>3068.915</v>
      </c>
      <c r="I664" s="114">
        <v>3595.214</v>
      </c>
      <c r="J664" s="114">
        <v>2625.033</v>
      </c>
    </row>
    <row r="665">
      <c r="A665" s="110" t="s">
        <v>853</v>
      </c>
      <c r="B665" s="110" t="s">
        <v>366</v>
      </c>
      <c r="C665" s="110" t="s">
        <v>786</v>
      </c>
      <c r="D665" s="110" t="s">
        <v>787</v>
      </c>
      <c r="E665" s="110" t="s">
        <v>73</v>
      </c>
      <c r="F665" s="110" t="s">
        <v>855</v>
      </c>
      <c r="G665" s="114">
        <v>2019.0</v>
      </c>
      <c r="H665" s="114">
        <v>3607.585</v>
      </c>
      <c r="I665" s="114">
        <v>4198.239</v>
      </c>
      <c r="J665" s="114">
        <v>3119.303</v>
      </c>
    </row>
    <row r="666">
      <c r="A666" s="110" t="s">
        <v>853</v>
      </c>
      <c r="B666" s="110" t="s">
        <v>828</v>
      </c>
      <c r="C666" s="110" t="s">
        <v>786</v>
      </c>
      <c r="D666" s="110" t="s">
        <v>787</v>
      </c>
      <c r="E666" s="110" t="s">
        <v>57</v>
      </c>
      <c r="F666" s="110" t="s">
        <v>855</v>
      </c>
      <c r="G666" s="114">
        <v>2019.0</v>
      </c>
      <c r="H666" s="114">
        <v>387.3085</v>
      </c>
      <c r="I666" s="114">
        <v>444.3534</v>
      </c>
      <c r="J666" s="114">
        <v>332.95</v>
      </c>
    </row>
    <row r="667">
      <c r="A667" s="110" t="s">
        <v>853</v>
      </c>
      <c r="B667" s="110" t="s">
        <v>445</v>
      </c>
      <c r="C667" s="110" t="s">
        <v>786</v>
      </c>
      <c r="D667" s="110" t="s">
        <v>787</v>
      </c>
      <c r="E667" s="110" t="s">
        <v>73</v>
      </c>
      <c r="F667" s="110" t="s">
        <v>855</v>
      </c>
      <c r="G667" s="114">
        <v>2019.0</v>
      </c>
      <c r="H667" s="114">
        <v>4300.785</v>
      </c>
      <c r="I667" s="114">
        <v>4767.782</v>
      </c>
      <c r="J667" s="114">
        <v>3870.281</v>
      </c>
    </row>
    <row r="668">
      <c r="A668" s="110" t="s">
        <v>853</v>
      </c>
      <c r="B668" s="110" t="s">
        <v>415</v>
      </c>
      <c r="C668" s="110" t="s">
        <v>786</v>
      </c>
      <c r="D668" s="110" t="s">
        <v>787</v>
      </c>
      <c r="E668" s="110" t="s">
        <v>73</v>
      </c>
      <c r="F668" s="110" t="s">
        <v>855</v>
      </c>
      <c r="G668" s="114">
        <v>2019.0</v>
      </c>
      <c r="H668" s="114">
        <v>3126.871</v>
      </c>
      <c r="I668" s="114">
        <v>3640.964</v>
      </c>
      <c r="J668" s="114">
        <v>2694.255</v>
      </c>
    </row>
    <row r="669">
      <c r="A669" s="110" t="s">
        <v>853</v>
      </c>
      <c r="B669" s="110" t="s">
        <v>437</v>
      </c>
      <c r="C669" s="110" t="s">
        <v>786</v>
      </c>
      <c r="D669" s="110" t="s">
        <v>787</v>
      </c>
      <c r="E669" s="110" t="s">
        <v>73</v>
      </c>
      <c r="F669" s="110" t="s">
        <v>855</v>
      </c>
      <c r="G669" s="114">
        <v>2019.0</v>
      </c>
      <c r="H669" s="114">
        <v>3075.214</v>
      </c>
      <c r="I669" s="114">
        <v>3554.96</v>
      </c>
      <c r="J669" s="114">
        <v>2661.44</v>
      </c>
    </row>
    <row r="670">
      <c r="A670" s="110" t="s">
        <v>853</v>
      </c>
      <c r="B670" s="110" t="s">
        <v>369</v>
      </c>
      <c r="C670" s="110" t="s">
        <v>786</v>
      </c>
      <c r="D670" s="110" t="s">
        <v>787</v>
      </c>
      <c r="E670" s="110" t="s">
        <v>57</v>
      </c>
      <c r="F670" s="110" t="s">
        <v>855</v>
      </c>
      <c r="G670" s="114">
        <v>2019.0</v>
      </c>
      <c r="H670" s="114">
        <v>163.5497</v>
      </c>
      <c r="I670" s="114">
        <v>187.2787</v>
      </c>
      <c r="J670" s="114">
        <v>139.211</v>
      </c>
    </row>
    <row r="671">
      <c r="A671" s="110" t="s">
        <v>853</v>
      </c>
      <c r="B671" s="110" t="s">
        <v>326</v>
      </c>
      <c r="C671" s="110" t="s">
        <v>786</v>
      </c>
      <c r="D671" s="110" t="s">
        <v>787</v>
      </c>
      <c r="E671" s="110" t="s">
        <v>73</v>
      </c>
      <c r="F671" s="110" t="s">
        <v>855</v>
      </c>
      <c r="G671" s="114">
        <v>2019.0</v>
      </c>
      <c r="H671" s="114">
        <v>3062.895</v>
      </c>
      <c r="I671" s="114">
        <v>3557.483</v>
      </c>
      <c r="J671" s="114">
        <v>2645.424</v>
      </c>
    </row>
    <row r="672">
      <c r="A672" s="110" t="s">
        <v>853</v>
      </c>
      <c r="B672" s="110" t="s">
        <v>847</v>
      </c>
      <c r="C672" s="110" t="s">
        <v>786</v>
      </c>
      <c r="D672" s="110" t="s">
        <v>787</v>
      </c>
      <c r="E672" s="110" t="s">
        <v>64</v>
      </c>
      <c r="F672" s="110" t="s">
        <v>855</v>
      </c>
      <c r="G672" s="114">
        <v>2019.0</v>
      </c>
      <c r="H672" s="114">
        <v>10918.58</v>
      </c>
      <c r="I672" s="114">
        <v>12031.27</v>
      </c>
      <c r="J672" s="114">
        <v>9899.479</v>
      </c>
    </row>
    <row r="673">
      <c r="A673" s="110" t="s">
        <v>853</v>
      </c>
      <c r="B673" s="110" t="s">
        <v>404</v>
      </c>
      <c r="C673" s="110" t="s">
        <v>786</v>
      </c>
      <c r="D673" s="110" t="s">
        <v>787</v>
      </c>
      <c r="E673" s="110" t="s">
        <v>57</v>
      </c>
      <c r="F673" s="110" t="s">
        <v>855</v>
      </c>
      <c r="G673" s="114">
        <v>2019.0</v>
      </c>
      <c r="H673" s="114">
        <v>136.4105</v>
      </c>
      <c r="I673" s="114">
        <v>157.1897</v>
      </c>
      <c r="J673" s="114">
        <v>116.6755</v>
      </c>
    </row>
    <row r="674">
      <c r="A674" s="110" t="s">
        <v>853</v>
      </c>
      <c r="B674" s="110" t="s">
        <v>828</v>
      </c>
      <c r="C674" s="110" t="s">
        <v>786</v>
      </c>
      <c r="D674" s="110" t="s">
        <v>787</v>
      </c>
      <c r="E674" s="110" t="s">
        <v>73</v>
      </c>
      <c r="F674" s="110" t="s">
        <v>855</v>
      </c>
      <c r="G674" s="114">
        <v>2019.0</v>
      </c>
      <c r="H674" s="114">
        <v>4676.967</v>
      </c>
      <c r="I674" s="114">
        <v>5347.523</v>
      </c>
      <c r="J674" s="114">
        <v>4066.586</v>
      </c>
    </row>
    <row r="675">
      <c r="A675" s="110" t="s">
        <v>853</v>
      </c>
      <c r="B675" s="110" t="s">
        <v>437</v>
      </c>
      <c r="C675" s="110" t="s">
        <v>786</v>
      </c>
      <c r="D675" s="110" t="s">
        <v>787</v>
      </c>
      <c r="E675" s="110" t="s">
        <v>64</v>
      </c>
      <c r="F675" s="110" t="s">
        <v>855</v>
      </c>
      <c r="G675" s="114">
        <v>2019.0</v>
      </c>
      <c r="H675" s="114">
        <v>9701.714</v>
      </c>
      <c r="I675" s="114">
        <v>10711.06</v>
      </c>
      <c r="J675" s="114">
        <v>8770.217</v>
      </c>
    </row>
    <row r="676">
      <c r="A676" s="110" t="s">
        <v>853</v>
      </c>
      <c r="B676" s="110" t="s">
        <v>465</v>
      </c>
      <c r="C676" s="110" t="s">
        <v>786</v>
      </c>
      <c r="D676" s="110" t="s">
        <v>787</v>
      </c>
      <c r="E676" s="110" t="s">
        <v>57</v>
      </c>
      <c r="F676" s="110" t="s">
        <v>855</v>
      </c>
      <c r="G676" s="114">
        <v>2019.0</v>
      </c>
      <c r="H676" s="114">
        <v>134.0637</v>
      </c>
      <c r="I676" s="114">
        <v>154.3761</v>
      </c>
      <c r="J676" s="114">
        <v>116.0126</v>
      </c>
    </row>
    <row r="677">
      <c r="A677" s="110" t="s">
        <v>853</v>
      </c>
      <c r="B677" s="110" t="s">
        <v>369</v>
      </c>
      <c r="C677" s="110" t="s">
        <v>786</v>
      </c>
      <c r="D677" s="110" t="s">
        <v>787</v>
      </c>
      <c r="E677" s="110" t="s">
        <v>64</v>
      </c>
      <c r="F677" s="110" t="s">
        <v>855</v>
      </c>
      <c r="G677" s="114">
        <v>2019.0</v>
      </c>
      <c r="H677" s="114">
        <v>10025.44</v>
      </c>
      <c r="I677" s="114">
        <v>11137.86</v>
      </c>
      <c r="J677" s="114">
        <v>9044.446</v>
      </c>
    </row>
    <row r="678">
      <c r="A678" s="110" t="s">
        <v>853</v>
      </c>
      <c r="B678" s="110" t="s">
        <v>362</v>
      </c>
      <c r="C678" s="110" t="s">
        <v>786</v>
      </c>
      <c r="D678" s="110" t="s">
        <v>787</v>
      </c>
      <c r="E678" s="110" t="s">
        <v>57</v>
      </c>
      <c r="F678" s="110" t="s">
        <v>855</v>
      </c>
      <c r="G678" s="114">
        <v>2019.0</v>
      </c>
      <c r="H678" s="114">
        <v>290.8615</v>
      </c>
      <c r="I678" s="114">
        <v>335.3554</v>
      </c>
      <c r="J678" s="114">
        <v>248.3256</v>
      </c>
    </row>
    <row r="679">
      <c r="A679" s="110" t="s">
        <v>853</v>
      </c>
      <c r="B679" s="110" t="s">
        <v>847</v>
      </c>
      <c r="C679" s="110" t="s">
        <v>786</v>
      </c>
      <c r="D679" s="110" t="s">
        <v>787</v>
      </c>
      <c r="E679" s="110" t="s">
        <v>73</v>
      </c>
      <c r="F679" s="110" t="s">
        <v>855</v>
      </c>
      <c r="G679" s="114">
        <v>2019.0</v>
      </c>
      <c r="H679" s="114">
        <v>2984.325</v>
      </c>
      <c r="I679" s="114">
        <v>3527.354</v>
      </c>
      <c r="J679" s="114">
        <v>2548.018</v>
      </c>
    </row>
    <row r="680">
      <c r="A680" s="110" t="s">
        <v>853</v>
      </c>
      <c r="B680" s="110" t="s">
        <v>369</v>
      </c>
      <c r="C680" s="110" t="s">
        <v>786</v>
      </c>
      <c r="D680" s="110" t="s">
        <v>787</v>
      </c>
      <c r="E680" s="110" t="s">
        <v>854</v>
      </c>
      <c r="F680" s="110" t="s">
        <v>855</v>
      </c>
      <c r="G680" s="114">
        <v>2019.0</v>
      </c>
      <c r="H680" s="114">
        <v>2992.586</v>
      </c>
      <c r="I680" s="114">
        <v>3860.462</v>
      </c>
      <c r="J680" s="114">
        <v>2285.756</v>
      </c>
    </row>
    <row r="681">
      <c r="A681" s="110" t="s">
        <v>853</v>
      </c>
      <c r="B681" s="110" t="s">
        <v>406</v>
      </c>
      <c r="C681" s="110" t="s">
        <v>786</v>
      </c>
      <c r="D681" s="110" t="s">
        <v>787</v>
      </c>
      <c r="E681" s="110" t="s">
        <v>854</v>
      </c>
      <c r="F681" s="110" t="s">
        <v>855</v>
      </c>
      <c r="G681" s="114">
        <v>2019.0</v>
      </c>
      <c r="H681" s="114">
        <v>2618.96</v>
      </c>
      <c r="I681" s="114">
        <v>3333.033</v>
      </c>
      <c r="J681" s="114">
        <v>2009.152</v>
      </c>
    </row>
    <row r="682">
      <c r="A682" s="110" t="s">
        <v>853</v>
      </c>
      <c r="B682" s="110" t="s">
        <v>404</v>
      </c>
      <c r="C682" s="110" t="s">
        <v>786</v>
      </c>
      <c r="D682" s="110" t="s">
        <v>787</v>
      </c>
      <c r="E682" s="110" t="s">
        <v>64</v>
      </c>
      <c r="F682" s="110" t="s">
        <v>855</v>
      </c>
      <c r="G682" s="114">
        <v>2019.0</v>
      </c>
      <c r="H682" s="114">
        <v>8853.728</v>
      </c>
      <c r="I682" s="114">
        <v>9852.821</v>
      </c>
      <c r="J682" s="114">
        <v>7957.215</v>
      </c>
    </row>
    <row r="683">
      <c r="A683" s="110" t="s">
        <v>853</v>
      </c>
      <c r="B683" s="110" t="s">
        <v>352</v>
      </c>
      <c r="C683" s="110" t="s">
        <v>786</v>
      </c>
      <c r="D683" s="110" t="s">
        <v>787</v>
      </c>
      <c r="E683" s="110" t="s">
        <v>64</v>
      </c>
      <c r="F683" s="110" t="s">
        <v>855</v>
      </c>
      <c r="G683" s="114">
        <v>2019.0</v>
      </c>
      <c r="H683" s="114">
        <v>10811.65</v>
      </c>
      <c r="I683" s="114">
        <v>11796.92</v>
      </c>
      <c r="J683" s="114">
        <v>9863.389</v>
      </c>
    </row>
    <row r="684">
      <c r="A684" s="110" t="s">
        <v>853</v>
      </c>
      <c r="B684" s="110" t="s">
        <v>437</v>
      </c>
      <c r="C684" s="110" t="s">
        <v>786</v>
      </c>
      <c r="D684" s="110" t="s">
        <v>787</v>
      </c>
      <c r="E684" s="110" t="s">
        <v>854</v>
      </c>
      <c r="F684" s="110" t="s">
        <v>855</v>
      </c>
      <c r="G684" s="114">
        <v>2019.0</v>
      </c>
      <c r="H684" s="114">
        <v>2729.489</v>
      </c>
      <c r="I684" s="114">
        <v>3489.728</v>
      </c>
      <c r="J684" s="114">
        <v>2060.649</v>
      </c>
    </row>
    <row r="685">
      <c r="A685" s="110" t="s">
        <v>853</v>
      </c>
      <c r="B685" s="110" t="s">
        <v>366</v>
      </c>
      <c r="C685" s="110" t="s">
        <v>786</v>
      </c>
      <c r="D685" s="110" t="s">
        <v>787</v>
      </c>
      <c r="E685" s="110" t="s">
        <v>854</v>
      </c>
      <c r="F685" s="110" t="s">
        <v>855</v>
      </c>
      <c r="G685" s="114">
        <v>2019.0</v>
      </c>
      <c r="H685" s="114">
        <v>2919.285</v>
      </c>
      <c r="I685" s="114">
        <v>3706.183</v>
      </c>
      <c r="J685" s="114">
        <v>2234.49</v>
      </c>
    </row>
    <row r="686">
      <c r="A686" s="110" t="s">
        <v>853</v>
      </c>
      <c r="B686" s="110" t="s">
        <v>406</v>
      </c>
      <c r="C686" s="110" t="s">
        <v>786</v>
      </c>
      <c r="D686" s="110" t="s">
        <v>787</v>
      </c>
      <c r="E686" s="110" t="s">
        <v>73</v>
      </c>
      <c r="F686" s="110" t="s">
        <v>855</v>
      </c>
      <c r="G686" s="114">
        <v>2019.0</v>
      </c>
      <c r="H686" s="114">
        <v>2839.077</v>
      </c>
      <c r="I686" s="114">
        <v>3303.482</v>
      </c>
      <c r="J686" s="114">
        <v>2437.144</v>
      </c>
    </row>
    <row r="687">
      <c r="A687" s="110" t="s">
        <v>853</v>
      </c>
      <c r="B687" s="110" t="s">
        <v>366</v>
      </c>
      <c r="C687" s="110" t="s">
        <v>786</v>
      </c>
      <c r="D687" s="110" t="s">
        <v>787</v>
      </c>
      <c r="E687" s="110" t="s">
        <v>64</v>
      </c>
      <c r="F687" s="110" t="s">
        <v>855</v>
      </c>
      <c r="G687" s="114">
        <v>2019.0</v>
      </c>
      <c r="H687" s="114">
        <v>10356.08</v>
      </c>
      <c r="I687" s="114">
        <v>11380.2</v>
      </c>
      <c r="J687" s="114">
        <v>9465.617</v>
      </c>
    </row>
    <row r="688">
      <c r="A688" s="110" t="s">
        <v>853</v>
      </c>
      <c r="B688" s="110" t="s">
        <v>401</v>
      </c>
      <c r="C688" s="110" t="s">
        <v>786</v>
      </c>
      <c r="D688" s="110" t="s">
        <v>787</v>
      </c>
      <c r="E688" s="110" t="s">
        <v>64</v>
      </c>
      <c r="F688" s="110" t="s">
        <v>855</v>
      </c>
      <c r="G688" s="114">
        <v>2019.0</v>
      </c>
      <c r="H688" s="114">
        <v>10792.01</v>
      </c>
      <c r="I688" s="114">
        <v>11939.1</v>
      </c>
      <c r="J688" s="114">
        <v>9709.692</v>
      </c>
    </row>
    <row r="689">
      <c r="A689" s="110" t="s">
        <v>853</v>
      </c>
      <c r="B689" s="110" t="s">
        <v>339</v>
      </c>
      <c r="C689" s="110" t="s">
        <v>786</v>
      </c>
      <c r="D689" s="110" t="s">
        <v>787</v>
      </c>
      <c r="E689" s="110" t="s">
        <v>854</v>
      </c>
      <c r="F689" s="110" t="s">
        <v>855</v>
      </c>
      <c r="G689" s="114">
        <v>2019.0</v>
      </c>
      <c r="H689" s="114">
        <v>2861.48</v>
      </c>
      <c r="I689" s="114">
        <v>3695.525</v>
      </c>
      <c r="J689" s="114">
        <v>2168.483</v>
      </c>
    </row>
    <row r="690">
      <c r="A690" s="110" t="s">
        <v>853</v>
      </c>
      <c r="B690" s="110" t="s">
        <v>476</v>
      </c>
      <c r="C690" s="110" t="s">
        <v>786</v>
      </c>
      <c r="D690" s="110" t="s">
        <v>787</v>
      </c>
      <c r="E690" s="110" t="s">
        <v>73</v>
      </c>
      <c r="F690" s="110" t="s">
        <v>855</v>
      </c>
      <c r="G690" s="114">
        <v>2019.0</v>
      </c>
      <c r="H690" s="114">
        <v>2592.114</v>
      </c>
      <c r="I690" s="114">
        <v>3037.04</v>
      </c>
      <c r="J690" s="114">
        <v>2209.892</v>
      </c>
    </row>
    <row r="691">
      <c r="A691" s="110" t="s">
        <v>853</v>
      </c>
      <c r="B691" s="110" t="s">
        <v>339</v>
      </c>
      <c r="C691" s="110" t="s">
        <v>786</v>
      </c>
      <c r="D691" s="110" t="s">
        <v>787</v>
      </c>
      <c r="E691" s="110" t="s">
        <v>73</v>
      </c>
      <c r="F691" s="110" t="s">
        <v>855</v>
      </c>
      <c r="G691" s="114">
        <v>2019.0</v>
      </c>
      <c r="H691" s="114">
        <v>3193.277</v>
      </c>
      <c r="I691" s="114">
        <v>3727.007</v>
      </c>
      <c r="J691" s="114">
        <v>2749.025</v>
      </c>
    </row>
    <row r="692">
      <c r="A692" s="110" t="s">
        <v>853</v>
      </c>
      <c r="B692" s="110" t="s">
        <v>395</v>
      </c>
      <c r="C692" s="110" t="s">
        <v>786</v>
      </c>
      <c r="D692" s="110" t="s">
        <v>787</v>
      </c>
      <c r="E692" s="110" t="s">
        <v>854</v>
      </c>
      <c r="F692" s="110" t="s">
        <v>855</v>
      </c>
      <c r="G692" s="114">
        <v>2019.0</v>
      </c>
      <c r="H692" s="114">
        <v>3514.835</v>
      </c>
      <c r="I692" s="114">
        <v>4445.357</v>
      </c>
      <c r="J692" s="114">
        <v>2711.709</v>
      </c>
    </row>
    <row r="693">
      <c r="A693" s="110" t="s">
        <v>853</v>
      </c>
      <c r="B693" s="110" t="s">
        <v>845</v>
      </c>
      <c r="C693" s="110" t="s">
        <v>786</v>
      </c>
      <c r="D693" s="110" t="s">
        <v>787</v>
      </c>
      <c r="E693" s="110" t="s">
        <v>57</v>
      </c>
      <c r="F693" s="110" t="s">
        <v>855</v>
      </c>
      <c r="G693" s="114">
        <v>2019.0</v>
      </c>
      <c r="H693" s="114">
        <v>656.1359</v>
      </c>
      <c r="I693" s="114">
        <v>767.3559</v>
      </c>
      <c r="J693" s="114">
        <v>548.3628</v>
      </c>
    </row>
    <row r="694">
      <c r="A694" s="110" t="s">
        <v>853</v>
      </c>
      <c r="B694" s="110" t="s">
        <v>404</v>
      </c>
      <c r="C694" s="110" t="s">
        <v>786</v>
      </c>
      <c r="D694" s="110" t="s">
        <v>787</v>
      </c>
      <c r="E694" s="110" t="s">
        <v>854</v>
      </c>
      <c r="F694" s="110" t="s">
        <v>855</v>
      </c>
      <c r="G694" s="114">
        <v>2019.0</v>
      </c>
      <c r="H694" s="114">
        <v>2408.721</v>
      </c>
      <c r="I694" s="114">
        <v>3128.372</v>
      </c>
      <c r="J694" s="114">
        <v>1827.021</v>
      </c>
    </row>
    <row r="695">
      <c r="A695" s="110" t="s">
        <v>853</v>
      </c>
      <c r="B695" s="110" t="s">
        <v>830</v>
      </c>
      <c r="C695" s="110" t="s">
        <v>786</v>
      </c>
      <c r="D695" s="110" t="s">
        <v>787</v>
      </c>
      <c r="E695" s="110" t="s">
        <v>854</v>
      </c>
      <c r="F695" s="110" t="s">
        <v>855</v>
      </c>
      <c r="G695" s="114">
        <v>2019.0</v>
      </c>
      <c r="H695" s="114">
        <v>4073.159</v>
      </c>
      <c r="I695" s="114">
        <v>5101.11</v>
      </c>
      <c r="J695" s="114">
        <v>3207.139</v>
      </c>
    </row>
    <row r="696">
      <c r="A696" s="110" t="s">
        <v>853</v>
      </c>
      <c r="B696" s="110" t="s">
        <v>830</v>
      </c>
      <c r="C696" s="110" t="s">
        <v>786</v>
      </c>
      <c r="D696" s="110" t="s">
        <v>787</v>
      </c>
      <c r="E696" s="110" t="s">
        <v>64</v>
      </c>
      <c r="F696" s="110" t="s">
        <v>855</v>
      </c>
      <c r="G696" s="114">
        <v>2019.0</v>
      </c>
      <c r="H696" s="114">
        <v>10744.43</v>
      </c>
      <c r="I696" s="114">
        <v>11928.71</v>
      </c>
      <c r="J696" s="114">
        <v>9751.027</v>
      </c>
    </row>
    <row r="697">
      <c r="A697" s="110" t="s">
        <v>853</v>
      </c>
      <c r="B697" s="110" t="s">
        <v>435</v>
      </c>
      <c r="C697" s="110" t="s">
        <v>786</v>
      </c>
      <c r="D697" s="110" t="s">
        <v>787</v>
      </c>
      <c r="E697" s="110" t="s">
        <v>64</v>
      </c>
      <c r="F697" s="110" t="s">
        <v>855</v>
      </c>
      <c r="G697" s="114">
        <v>2019.0</v>
      </c>
      <c r="H697" s="114">
        <v>11488.93</v>
      </c>
      <c r="I697" s="114">
        <v>12643.07</v>
      </c>
      <c r="J697" s="114">
        <v>10504.53</v>
      </c>
    </row>
    <row r="698">
      <c r="A698" s="110" t="s">
        <v>853</v>
      </c>
      <c r="B698" s="110" t="s">
        <v>401</v>
      </c>
      <c r="C698" s="110" t="s">
        <v>786</v>
      </c>
      <c r="D698" s="110" t="s">
        <v>787</v>
      </c>
      <c r="E698" s="110" t="s">
        <v>854</v>
      </c>
      <c r="F698" s="110" t="s">
        <v>855</v>
      </c>
      <c r="G698" s="114">
        <v>2019.0</v>
      </c>
      <c r="H698" s="114">
        <v>3397.685</v>
      </c>
      <c r="I698" s="114">
        <v>4364.206</v>
      </c>
      <c r="J698" s="114">
        <v>2632.341</v>
      </c>
    </row>
    <row r="699">
      <c r="A699" s="110" t="s">
        <v>853</v>
      </c>
      <c r="B699" s="110" t="s">
        <v>366</v>
      </c>
      <c r="C699" s="110" t="s">
        <v>786</v>
      </c>
      <c r="D699" s="110" t="s">
        <v>787</v>
      </c>
      <c r="E699" s="110" t="s">
        <v>57</v>
      </c>
      <c r="F699" s="110" t="s">
        <v>855</v>
      </c>
      <c r="G699" s="114">
        <v>2019.0</v>
      </c>
      <c r="H699" s="114">
        <v>168.9733</v>
      </c>
      <c r="I699" s="114">
        <v>194.5486</v>
      </c>
      <c r="J699" s="114">
        <v>144.9622</v>
      </c>
    </row>
    <row r="700">
      <c r="A700" s="110" t="s">
        <v>853</v>
      </c>
      <c r="B700" s="110" t="s">
        <v>835</v>
      </c>
      <c r="C700" s="110" t="s">
        <v>786</v>
      </c>
      <c r="D700" s="110" t="s">
        <v>787</v>
      </c>
      <c r="E700" s="110" t="s">
        <v>854</v>
      </c>
      <c r="F700" s="110" t="s">
        <v>855</v>
      </c>
      <c r="G700" s="114">
        <v>2019.0</v>
      </c>
      <c r="H700" s="114">
        <v>4252.647</v>
      </c>
      <c r="I700" s="114">
        <v>5336.532</v>
      </c>
      <c r="J700" s="114">
        <v>3380.553</v>
      </c>
    </row>
    <row r="701">
      <c r="A701" s="110" t="s">
        <v>853</v>
      </c>
      <c r="B701" s="110" t="s">
        <v>830</v>
      </c>
      <c r="C701" s="110" t="s">
        <v>786</v>
      </c>
      <c r="D701" s="110" t="s">
        <v>787</v>
      </c>
      <c r="E701" s="110" t="s">
        <v>57</v>
      </c>
      <c r="F701" s="110" t="s">
        <v>855</v>
      </c>
      <c r="G701" s="114">
        <v>2019.0</v>
      </c>
      <c r="H701" s="114">
        <v>388.071</v>
      </c>
      <c r="I701" s="114">
        <v>450.4829</v>
      </c>
      <c r="J701" s="114">
        <v>329.4615</v>
      </c>
    </row>
    <row r="702">
      <c r="A702" s="110" t="s">
        <v>853</v>
      </c>
      <c r="B702" s="110" t="s">
        <v>849</v>
      </c>
      <c r="C702" s="110" t="s">
        <v>786</v>
      </c>
      <c r="D702" s="110" t="s">
        <v>787</v>
      </c>
      <c r="E702" s="110" t="s">
        <v>57</v>
      </c>
      <c r="F702" s="110" t="s">
        <v>855</v>
      </c>
      <c r="G702" s="114">
        <v>2019.0</v>
      </c>
      <c r="H702" s="114">
        <v>181.716</v>
      </c>
      <c r="I702" s="114">
        <v>209.5759</v>
      </c>
      <c r="J702" s="114">
        <v>154.1478</v>
      </c>
    </row>
    <row r="703">
      <c r="A703" s="110" t="s">
        <v>853</v>
      </c>
      <c r="B703" s="110" t="s">
        <v>465</v>
      </c>
      <c r="C703" s="110" t="s">
        <v>786</v>
      </c>
      <c r="D703" s="110" t="s">
        <v>787</v>
      </c>
      <c r="E703" s="110" t="s">
        <v>854</v>
      </c>
      <c r="F703" s="110" t="s">
        <v>855</v>
      </c>
      <c r="G703" s="114">
        <v>2019.0</v>
      </c>
      <c r="H703" s="114">
        <v>3418.107</v>
      </c>
      <c r="I703" s="114">
        <v>4422.139</v>
      </c>
      <c r="J703" s="114">
        <v>2652.122</v>
      </c>
    </row>
    <row r="704">
      <c r="A704" s="110" t="s">
        <v>853</v>
      </c>
      <c r="B704" s="110" t="s">
        <v>395</v>
      </c>
      <c r="C704" s="110" t="s">
        <v>786</v>
      </c>
      <c r="D704" s="110" t="s">
        <v>787</v>
      </c>
      <c r="E704" s="110" t="s">
        <v>73</v>
      </c>
      <c r="F704" s="110" t="s">
        <v>855</v>
      </c>
      <c r="G704" s="114">
        <v>2019.0</v>
      </c>
      <c r="H704" s="114">
        <v>4938.236</v>
      </c>
      <c r="I704" s="114">
        <v>5739.126</v>
      </c>
      <c r="J704" s="114">
        <v>4268.972</v>
      </c>
    </row>
    <row r="705">
      <c r="A705" s="110" t="s">
        <v>853</v>
      </c>
      <c r="B705" s="110" t="s">
        <v>336</v>
      </c>
      <c r="C705" s="110" t="s">
        <v>786</v>
      </c>
      <c r="D705" s="110" t="s">
        <v>787</v>
      </c>
      <c r="E705" s="110" t="s">
        <v>73</v>
      </c>
      <c r="F705" s="110" t="s">
        <v>855</v>
      </c>
      <c r="G705" s="114">
        <v>2019.0</v>
      </c>
      <c r="H705" s="114">
        <v>3412.49</v>
      </c>
      <c r="I705" s="114">
        <v>3952.16</v>
      </c>
      <c r="J705" s="114">
        <v>2939.416</v>
      </c>
    </row>
    <row r="706">
      <c r="A706" s="110" t="s">
        <v>853</v>
      </c>
      <c r="B706" s="110" t="s">
        <v>396</v>
      </c>
      <c r="C706" s="110" t="s">
        <v>786</v>
      </c>
      <c r="D706" s="110" t="s">
        <v>787</v>
      </c>
      <c r="E706" s="110" t="s">
        <v>57</v>
      </c>
      <c r="F706" s="110" t="s">
        <v>855</v>
      </c>
      <c r="G706" s="114">
        <v>2019.0</v>
      </c>
      <c r="H706" s="114">
        <v>142.2745</v>
      </c>
      <c r="I706" s="114">
        <v>162.6201</v>
      </c>
      <c r="J706" s="114">
        <v>122.7997</v>
      </c>
    </row>
    <row r="707">
      <c r="A707" s="110" t="s">
        <v>853</v>
      </c>
      <c r="B707" s="110" t="s">
        <v>832</v>
      </c>
      <c r="C707" s="110" t="s">
        <v>786</v>
      </c>
      <c r="D707" s="110" t="s">
        <v>787</v>
      </c>
      <c r="E707" s="110" t="s">
        <v>57</v>
      </c>
      <c r="F707" s="110" t="s">
        <v>855</v>
      </c>
      <c r="G707" s="114">
        <v>2019.0</v>
      </c>
      <c r="H707" s="114">
        <v>121.0543</v>
      </c>
      <c r="I707" s="114">
        <v>139.0652</v>
      </c>
      <c r="J707" s="114">
        <v>102.869</v>
      </c>
    </row>
    <row r="708">
      <c r="A708" s="110" t="s">
        <v>853</v>
      </c>
      <c r="B708" s="110" t="s">
        <v>849</v>
      </c>
      <c r="C708" s="110" t="s">
        <v>786</v>
      </c>
      <c r="D708" s="110" t="s">
        <v>787</v>
      </c>
      <c r="E708" s="110" t="s">
        <v>854</v>
      </c>
      <c r="F708" s="110" t="s">
        <v>855</v>
      </c>
      <c r="G708" s="114">
        <v>2019.0</v>
      </c>
      <c r="H708" s="114">
        <v>3036.579</v>
      </c>
      <c r="I708" s="114">
        <v>3909.887</v>
      </c>
      <c r="J708" s="114">
        <v>2338.144</v>
      </c>
    </row>
    <row r="709">
      <c r="A709" s="110" t="s">
        <v>853</v>
      </c>
      <c r="B709" s="110" t="s">
        <v>404</v>
      </c>
      <c r="C709" s="110" t="s">
        <v>786</v>
      </c>
      <c r="D709" s="110" t="s">
        <v>787</v>
      </c>
      <c r="E709" s="110" t="s">
        <v>73</v>
      </c>
      <c r="F709" s="110" t="s">
        <v>855</v>
      </c>
      <c r="G709" s="114">
        <v>2019.0</v>
      </c>
      <c r="H709" s="114">
        <v>2398.624</v>
      </c>
      <c r="I709" s="114">
        <v>2797.792</v>
      </c>
      <c r="J709" s="114">
        <v>2048.855</v>
      </c>
    </row>
    <row r="710">
      <c r="A710" s="110" t="s">
        <v>853</v>
      </c>
      <c r="B710" s="110" t="s">
        <v>835</v>
      </c>
      <c r="C710" s="110" t="s">
        <v>786</v>
      </c>
      <c r="D710" s="110" t="s">
        <v>787</v>
      </c>
      <c r="E710" s="110" t="s">
        <v>64</v>
      </c>
      <c r="F710" s="110" t="s">
        <v>855</v>
      </c>
      <c r="G710" s="114">
        <v>2019.0</v>
      </c>
      <c r="H710" s="114">
        <v>11974.3</v>
      </c>
      <c r="I710" s="114">
        <v>13278.48</v>
      </c>
      <c r="J710" s="114">
        <v>10912.52</v>
      </c>
    </row>
    <row r="711">
      <c r="A711" s="110" t="s">
        <v>853</v>
      </c>
      <c r="B711" s="110" t="s">
        <v>844</v>
      </c>
      <c r="C711" s="110" t="s">
        <v>786</v>
      </c>
      <c r="D711" s="110" t="s">
        <v>787</v>
      </c>
      <c r="E711" s="110" t="s">
        <v>57</v>
      </c>
      <c r="F711" s="110" t="s">
        <v>855</v>
      </c>
      <c r="G711" s="114">
        <v>2019.0</v>
      </c>
      <c r="H711" s="114">
        <v>1520.091</v>
      </c>
      <c r="I711" s="114">
        <v>1774.862</v>
      </c>
      <c r="J711" s="114">
        <v>1272.721</v>
      </c>
    </row>
    <row r="712">
      <c r="A712" s="110" t="s">
        <v>853</v>
      </c>
      <c r="B712" s="110" t="s">
        <v>363</v>
      </c>
      <c r="C712" s="110" t="s">
        <v>786</v>
      </c>
      <c r="D712" s="110" t="s">
        <v>787</v>
      </c>
      <c r="E712" s="110" t="s">
        <v>64</v>
      </c>
      <c r="F712" s="110" t="s">
        <v>855</v>
      </c>
      <c r="G712" s="114">
        <v>2019.0</v>
      </c>
      <c r="H712" s="114">
        <v>11121.81</v>
      </c>
      <c r="I712" s="114">
        <v>12267.56</v>
      </c>
      <c r="J712" s="114">
        <v>10055.23</v>
      </c>
    </row>
    <row r="713">
      <c r="A713" s="110" t="s">
        <v>853</v>
      </c>
      <c r="B713" s="110" t="s">
        <v>834</v>
      </c>
      <c r="C713" s="110" t="s">
        <v>786</v>
      </c>
      <c r="D713" s="110" t="s">
        <v>787</v>
      </c>
      <c r="E713" s="110" t="s">
        <v>73</v>
      </c>
      <c r="F713" s="110" t="s">
        <v>855</v>
      </c>
      <c r="G713" s="114">
        <v>2019.0</v>
      </c>
      <c r="H713" s="114">
        <v>3318.212</v>
      </c>
      <c r="I713" s="114">
        <v>3827.182</v>
      </c>
      <c r="J713" s="114">
        <v>2887.133</v>
      </c>
    </row>
    <row r="714">
      <c r="A714" s="110" t="s">
        <v>853</v>
      </c>
      <c r="B714" s="110" t="s">
        <v>476</v>
      </c>
      <c r="C714" s="110" t="s">
        <v>786</v>
      </c>
      <c r="D714" s="110" t="s">
        <v>787</v>
      </c>
      <c r="E714" s="110" t="s">
        <v>57</v>
      </c>
      <c r="F714" s="110" t="s">
        <v>855</v>
      </c>
      <c r="G714" s="114">
        <v>2019.0</v>
      </c>
      <c r="H714" s="114">
        <v>174.0622</v>
      </c>
      <c r="I714" s="114">
        <v>201.2816</v>
      </c>
      <c r="J714" s="114">
        <v>149.3446</v>
      </c>
    </row>
    <row r="715">
      <c r="A715" s="110" t="s">
        <v>853</v>
      </c>
      <c r="B715" s="110" t="s">
        <v>465</v>
      </c>
      <c r="C715" s="110" t="s">
        <v>786</v>
      </c>
      <c r="D715" s="110" t="s">
        <v>787</v>
      </c>
      <c r="E715" s="110" t="s">
        <v>73</v>
      </c>
      <c r="F715" s="110" t="s">
        <v>855</v>
      </c>
      <c r="G715" s="114">
        <v>2019.0</v>
      </c>
      <c r="H715" s="114">
        <v>4365.94</v>
      </c>
      <c r="I715" s="114">
        <v>5082.12</v>
      </c>
      <c r="J715" s="114">
        <v>3762.827</v>
      </c>
    </row>
    <row r="716">
      <c r="A716" s="110" t="s">
        <v>853</v>
      </c>
      <c r="B716" s="110" t="s">
        <v>849</v>
      </c>
      <c r="C716" s="110" t="s">
        <v>786</v>
      </c>
      <c r="D716" s="110" t="s">
        <v>787</v>
      </c>
      <c r="E716" s="110" t="s">
        <v>64</v>
      </c>
      <c r="F716" s="110" t="s">
        <v>855</v>
      </c>
      <c r="G716" s="114">
        <v>2019.0</v>
      </c>
      <c r="H716" s="114">
        <v>10093.88</v>
      </c>
      <c r="I716" s="114">
        <v>11124.19</v>
      </c>
      <c r="J716" s="114">
        <v>9169.004</v>
      </c>
    </row>
    <row r="717">
      <c r="A717" s="110" t="s">
        <v>853</v>
      </c>
      <c r="B717" s="110" t="s">
        <v>851</v>
      </c>
      <c r="C717" s="110" t="s">
        <v>786</v>
      </c>
      <c r="D717" s="110" t="s">
        <v>787</v>
      </c>
      <c r="E717" s="110" t="s">
        <v>73</v>
      </c>
      <c r="F717" s="110" t="s">
        <v>855</v>
      </c>
      <c r="G717" s="114">
        <v>2019.0</v>
      </c>
      <c r="H717" s="114">
        <v>4967.084</v>
      </c>
      <c r="I717" s="114">
        <v>5836.292</v>
      </c>
      <c r="J717" s="114">
        <v>4244.702</v>
      </c>
    </row>
    <row r="718">
      <c r="A718" s="110" t="s">
        <v>853</v>
      </c>
      <c r="B718" s="110" t="s">
        <v>834</v>
      </c>
      <c r="C718" s="110" t="s">
        <v>786</v>
      </c>
      <c r="D718" s="110" t="s">
        <v>787</v>
      </c>
      <c r="E718" s="110" t="s">
        <v>854</v>
      </c>
      <c r="F718" s="110" t="s">
        <v>855</v>
      </c>
      <c r="G718" s="114">
        <v>2019.0</v>
      </c>
      <c r="H718" s="114">
        <v>4073.598</v>
      </c>
      <c r="I718" s="114">
        <v>5004.896</v>
      </c>
      <c r="J718" s="114">
        <v>3222.269</v>
      </c>
    </row>
    <row r="719">
      <c r="A719" s="110" t="s">
        <v>853</v>
      </c>
      <c r="B719" s="110" t="s">
        <v>435</v>
      </c>
      <c r="C719" s="110" t="s">
        <v>786</v>
      </c>
      <c r="D719" s="110" t="s">
        <v>787</v>
      </c>
      <c r="E719" s="110" t="s">
        <v>57</v>
      </c>
      <c r="F719" s="110" t="s">
        <v>855</v>
      </c>
      <c r="G719" s="114">
        <v>2019.0</v>
      </c>
      <c r="H719" s="114">
        <v>181.9747</v>
      </c>
      <c r="I719" s="114">
        <v>209.958</v>
      </c>
      <c r="J719" s="114">
        <v>156.8204</v>
      </c>
    </row>
    <row r="720">
      <c r="A720" s="110" t="s">
        <v>853</v>
      </c>
      <c r="B720" s="110" t="s">
        <v>396</v>
      </c>
      <c r="C720" s="110" t="s">
        <v>786</v>
      </c>
      <c r="D720" s="110" t="s">
        <v>787</v>
      </c>
      <c r="E720" s="110" t="s">
        <v>64</v>
      </c>
      <c r="F720" s="110" t="s">
        <v>855</v>
      </c>
      <c r="G720" s="114">
        <v>2019.0</v>
      </c>
      <c r="H720" s="114">
        <v>11348.02</v>
      </c>
      <c r="I720" s="114">
        <v>12606.33</v>
      </c>
      <c r="J720" s="114">
        <v>10220.32</v>
      </c>
    </row>
    <row r="721">
      <c r="A721" s="110" t="s">
        <v>853</v>
      </c>
      <c r="B721" s="110" t="s">
        <v>845</v>
      </c>
      <c r="C721" s="110" t="s">
        <v>786</v>
      </c>
      <c r="D721" s="110" t="s">
        <v>787</v>
      </c>
      <c r="E721" s="110" t="s">
        <v>73</v>
      </c>
      <c r="F721" s="110" t="s">
        <v>855</v>
      </c>
      <c r="G721" s="114">
        <v>2019.0</v>
      </c>
      <c r="H721" s="114">
        <v>6187.259</v>
      </c>
      <c r="I721" s="114">
        <v>7032.345</v>
      </c>
      <c r="J721" s="114">
        <v>5358.178</v>
      </c>
    </row>
    <row r="722">
      <c r="A722" s="110" t="s">
        <v>853</v>
      </c>
      <c r="B722" s="110" t="s">
        <v>460</v>
      </c>
      <c r="C722" s="110" t="s">
        <v>786</v>
      </c>
      <c r="D722" s="110" t="s">
        <v>787</v>
      </c>
      <c r="E722" s="110" t="s">
        <v>57</v>
      </c>
      <c r="F722" s="110" t="s">
        <v>855</v>
      </c>
      <c r="G722" s="114">
        <v>2019.0</v>
      </c>
      <c r="H722" s="114">
        <v>142.0855</v>
      </c>
      <c r="I722" s="114">
        <v>163.9913</v>
      </c>
      <c r="J722" s="114">
        <v>122.1879</v>
      </c>
    </row>
    <row r="723">
      <c r="A723" s="110" t="s">
        <v>853</v>
      </c>
      <c r="B723" s="110" t="s">
        <v>830</v>
      </c>
      <c r="C723" s="110" t="s">
        <v>786</v>
      </c>
      <c r="D723" s="110" t="s">
        <v>787</v>
      </c>
      <c r="E723" s="110" t="s">
        <v>73</v>
      </c>
      <c r="F723" s="110" t="s">
        <v>855</v>
      </c>
      <c r="G723" s="114">
        <v>2019.0</v>
      </c>
      <c r="H723" s="114">
        <v>2581.804</v>
      </c>
      <c r="I723" s="114">
        <v>3032.09</v>
      </c>
      <c r="J723" s="114">
        <v>2211.372</v>
      </c>
    </row>
    <row r="724">
      <c r="A724" s="110" t="s">
        <v>853</v>
      </c>
      <c r="B724" s="110" t="s">
        <v>828</v>
      </c>
      <c r="C724" s="110" t="s">
        <v>786</v>
      </c>
      <c r="D724" s="110" t="s">
        <v>787</v>
      </c>
      <c r="E724" s="110" t="s">
        <v>64</v>
      </c>
      <c r="F724" s="110" t="s">
        <v>855</v>
      </c>
      <c r="G724" s="114">
        <v>2019.0</v>
      </c>
      <c r="H724" s="114">
        <v>11532.54</v>
      </c>
      <c r="I724" s="114">
        <v>12625.4</v>
      </c>
      <c r="J724" s="114">
        <v>10575.44</v>
      </c>
    </row>
    <row r="725">
      <c r="A725" s="110" t="s">
        <v>853</v>
      </c>
      <c r="B725" s="110" t="s">
        <v>838</v>
      </c>
      <c r="C725" s="110" t="s">
        <v>786</v>
      </c>
      <c r="D725" s="110" t="s">
        <v>787</v>
      </c>
      <c r="E725" s="110" t="s">
        <v>73</v>
      </c>
      <c r="F725" s="110" t="s">
        <v>855</v>
      </c>
      <c r="G725" s="114">
        <v>2019.0</v>
      </c>
      <c r="H725" s="114">
        <v>2936.603</v>
      </c>
      <c r="I725" s="114">
        <v>3464.045</v>
      </c>
      <c r="J725" s="114">
        <v>2460.169</v>
      </c>
    </row>
    <row r="726">
      <c r="A726" s="110" t="s">
        <v>853</v>
      </c>
      <c r="B726" s="110" t="s">
        <v>460</v>
      </c>
      <c r="C726" s="110" t="s">
        <v>786</v>
      </c>
      <c r="D726" s="110" t="s">
        <v>787</v>
      </c>
      <c r="E726" s="110" t="s">
        <v>64</v>
      </c>
      <c r="F726" s="110" t="s">
        <v>855</v>
      </c>
      <c r="G726" s="114">
        <v>2019.0</v>
      </c>
      <c r="H726" s="114">
        <v>10939.44</v>
      </c>
      <c r="I726" s="114">
        <v>12085.13</v>
      </c>
      <c r="J726" s="114">
        <v>9928.206</v>
      </c>
    </row>
    <row r="727">
      <c r="A727" s="110" t="s">
        <v>853</v>
      </c>
      <c r="B727" s="110" t="s">
        <v>476</v>
      </c>
      <c r="C727" s="110" t="s">
        <v>786</v>
      </c>
      <c r="D727" s="110" t="s">
        <v>787</v>
      </c>
      <c r="E727" s="110" t="s">
        <v>64</v>
      </c>
      <c r="F727" s="110" t="s">
        <v>855</v>
      </c>
      <c r="G727" s="114">
        <v>2019.0</v>
      </c>
      <c r="H727" s="114">
        <v>9643.585</v>
      </c>
      <c r="I727" s="114">
        <v>10620.62</v>
      </c>
      <c r="J727" s="114">
        <v>8687.91</v>
      </c>
    </row>
    <row r="728">
      <c r="A728" s="110" t="s">
        <v>853</v>
      </c>
      <c r="B728" s="110" t="s">
        <v>476</v>
      </c>
      <c r="C728" s="110" t="s">
        <v>786</v>
      </c>
      <c r="D728" s="110" t="s">
        <v>787</v>
      </c>
      <c r="E728" s="110" t="s">
        <v>854</v>
      </c>
      <c r="F728" s="110" t="s">
        <v>855</v>
      </c>
      <c r="G728" s="114">
        <v>2019.0</v>
      </c>
      <c r="H728" s="114">
        <v>2884.47</v>
      </c>
      <c r="I728" s="114">
        <v>3651.377</v>
      </c>
      <c r="J728" s="114">
        <v>2249.917</v>
      </c>
    </row>
    <row r="729">
      <c r="A729" s="110" t="s">
        <v>853</v>
      </c>
      <c r="B729" s="110" t="s">
        <v>851</v>
      </c>
      <c r="C729" s="110" t="s">
        <v>786</v>
      </c>
      <c r="D729" s="110" t="s">
        <v>787</v>
      </c>
      <c r="E729" s="110" t="s">
        <v>854</v>
      </c>
      <c r="F729" s="110" t="s">
        <v>855</v>
      </c>
      <c r="G729" s="114">
        <v>2019.0</v>
      </c>
      <c r="H729" s="114">
        <v>5766.137</v>
      </c>
      <c r="I729" s="114">
        <v>7158.982</v>
      </c>
      <c r="J729" s="114">
        <v>4656.839</v>
      </c>
    </row>
    <row r="730">
      <c r="A730" s="110" t="s">
        <v>853</v>
      </c>
      <c r="B730" s="110" t="s">
        <v>851</v>
      </c>
      <c r="C730" s="110" t="s">
        <v>786</v>
      </c>
      <c r="D730" s="110" t="s">
        <v>787</v>
      </c>
      <c r="E730" s="110" t="s">
        <v>57</v>
      </c>
      <c r="F730" s="110" t="s">
        <v>855</v>
      </c>
      <c r="G730" s="114">
        <v>2019.0</v>
      </c>
      <c r="H730" s="114">
        <v>1962.432</v>
      </c>
      <c r="I730" s="114">
        <v>2285.434</v>
      </c>
      <c r="J730" s="114">
        <v>1644.485</v>
      </c>
    </row>
    <row r="731">
      <c r="A731" s="110" t="s">
        <v>853</v>
      </c>
      <c r="B731" s="110" t="s">
        <v>828</v>
      </c>
      <c r="C731" s="110" t="s">
        <v>786</v>
      </c>
      <c r="D731" s="110" t="s">
        <v>787</v>
      </c>
      <c r="E731" s="110" t="s">
        <v>854</v>
      </c>
      <c r="F731" s="110" t="s">
        <v>855</v>
      </c>
      <c r="G731" s="114">
        <v>2019.0</v>
      </c>
      <c r="H731" s="114">
        <v>3139.042</v>
      </c>
      <c r="I731" s="114">
        <v>3965.353</v>
      </c>
      <c r="J731" s="114">
        <v>2465.948</v>
      </c>
    </row>
    <row r="732">
      <c r="A732" s="110" t="s">
        <v>853</v>
      </c>
      <c r="B732" s="110" t="s">
        <v>833</v>
      </c>
      <c r="C732" s="110" t="s">
        <v>786</v>
      </c>
      <c r="D732" s="110" t="s">
        <v>787</v>
      </c>
      <c r="E732" s="110" t="s">
        <v>57</v>
      </c>
      <c r="F732" s="110" t="s">
        <v>855</v>
      </c>
      <c r="G732" s="114">
        <v>2019.0</v>
      </c>
      <c r="H732" s="114">
        <v>112.8708</v>
      </c>
      <c r="I732" s="114">
        <v>131.0266</v>
      </c>
      <c r="J732" s="114">
        <v>96.0256</v>
      </c>
    </row>
    <row r="733">
      <c r="A733" s="110" t="s">
        <v>853</v>
      </c>
      <c r="B733" s="110" t="s">
        <v>363</v>
      </c>
      <c r="C733" s="110" t="s">
        <v>786</v>
      </c>
      <c r="D733" s="110" t="s">
        <v>787</v>
      </c>
      <c r="E733" s="110" t="s">
        <v>854</v>
      </c>
      <c r="F733" s="110" t="s">
        <v>855</v>
      </c>
      <c r="G733" s="114">
        <v>2019.0</v>
      </c>
      <c r="H733" s="114">
        <v>3114.613</v>
      </c>
      <c r="I733" s="114">
        <v>4022.324</v>
      </c>
      <c r="J733" s="114">
        <v>2368.072</v>
      </c>
    </row>
    <row r="734">
      <c r="A734" s="110" t="s">
        <v>853</v>
      </c>
      <c r="B734" s="110" t="s">
        <v>336</v>
      </c>
      <c r="C734" s="110" t="s">
        <v>786</v>
      </c>
      <c r="D734" s="110" t="s">
        <v>787</v>
      </c>
      <c r="E734" s="110" t="s">
        <v>57</v>
      </c>
      <c r="F734" s="110" t="s">
        <v>855</v>
      </c>
      <c r="G734" s="114">
        <v>2019.0</v>
      </c>
      <c r="H734" s="114">
        <v>130.682</v>
      </c>
      <c r="I734" s="114">
        <v>151.1787</v>
      </c>
      <c r="J734" s="114">
        <v>111.8887</v>
      </c>
    </row>
    <row r="735">
      <c r="A735" s="110" t="s">
        <v>853</v>
      </c>
      <c r="B735" s="110" t="s">
        <v>846</v>
      </c>
      <c r="C735" s="110" t="s">
        <v>786</v>
      </c>
      <c r="D735" s="110" t="s">
        <v>787</v>
      </c>
      <c r="E735" s="110" t="s">
        <v>57</v>
      </c>
      <c r="F735" s="110" t="s">
        <v>855</v>
      </c>
      <c r="G735" s="114">
        <v>2019.0</v>
      </c>
      <c r="H735" s="114">
        <v>448.8211</v>
      </c>
      <c r="I735" s="114">
        <v>515.5817</v>
      </c>
      <c r="J735" s="114">
        <v>383.4953</v>
      </c>
    </row>
    <row r="736">
      <c r="A736" s="110" t="s">
        <v>853</v>
      </c>
      <c r="B736" s="110" t="s">
        <v>336</v>
      </c>
      <c r="C736" s="110" t="s">
        <v>786</v>
      </c>
      <c r="D736" s="110" t="s">
        <v>787</v>
      </c>
      <c r="E736" s="110" t="s">
        <v>64</v>
      </c>
      <c r="F736" s="110" t="s">
        <v>855</v>
      </c>
      <c r="G736" s="114">
        <v>2019.0</v>
      </c>
      <c r="H736" s="114">
        <v>10242.1</v>
      </c>
      <c r="I736" s="114">
        <v>11275.83</v>
      </c>
      <c r="J736" s="114">
        <v>9326.15</v>
      </c>
    </row>
    <row r="737">
      <c r="A737" s="110" t="s">
        <v>853</v>
      </c>
      <c r="B737" s="110" t="s">
        <v>396</v>
      </c>
      <c r="C737" s="110" t="s">
        <v>786</v>
      </c>
      <c r="D737" s="110" t="s">
        <v>787</v>
      </c>
      <c r="E737" s="110" t="s">
        <v>73</v>
      </c>
      <c r="F737" s="110" t="s">
        <v>855</v>
      </c>
      <c r="G737" s="114">
        <v>2019.0</v>
      </c>
      <c r="H737" s="114">
        <v>3560.269</v>
      </c>
      <c r="I737" s="114">
        <v>4114.011</v>
      </c>
      <c r="J737" s="114">
        <v>3066.461</v>
      </c>
    </row>
    <row r="738">
      <c r="A738" s="110" t="s">
        <v>853</v>
      </c>
      <c r="B738" s="110" t="s">
        <v>363</v>
      </c>
      <c r="C738" s="110" t="s">
        <v>786</v>
      </c>
      <c r="D738" s="110" t="s">
        <v>787</v>
      </c>
      <c r="E738" s="110" t="s">
        <v>73</v>
      </c>
      <c r="F738" s="110" t="s">
        <v>855</v>
      </c>
      <c r="G738" s="114">
        <v>2019.0</v>
      </c>
      <c r="H738" s="114">
        <v>4052.913</v>
      </c>
      <c r="I738" s="114">
        <v>4738.062</v>
      </c>
      <c r="J738" s="114">
        <v>3487.705</v>
      </c>
    </row>
    <row r="739">
      <c r="A739" s="110" t="s">
        <v>853</v>
      </c>
      <c r="B739" s="110" t="s">
        <v>845</v>
      </c>
      <c r="C739" s="110" t="s">
        <v>786</v>
      </c>
      <c r="D739" s="110" t="s">
        <v>787</v>
      </c>
      <c r="E739" s="110" t="s">
        <v>64</v>
      </c>
      <c r="F739" s="110" t="s">
        <v>855</v>
      </c>
      <c r="G739" s="114">
        <v>2019.0</v>
      </c>
      <c r="H739" s="114">
        <v>16699.34</v>
      </c>
      <c r="I739" s="114">
        <v>18235.66</v>
      </c>
      <c r="J739" s="114">
        <v>15398.75</v>
      </c>
    </row>
    <row r="740">
      <c r="A740" s="110" t="s">
        <v>853</v>
      </c>
      <c r="B740" s="110" t="s">
        <v>838</v>
      </c>
      <c r="C740" s="110" t="s">
        <v>786</v>
      </c>
      <c r="D740" s="110" t="s">
        <v>787</v>
      </c>
      <c r="E740" s="110" t="s">
        <v>854</v>
      </c>
      <c r="F740" s="110" t="s">
        <v>855</v>
      </c>
      <c r="G740" s="114">
        <v>2019.0</v>
      </c>
      <c r="H740" s="114">
        <v>3850.328</v>
      </c>
      <c r="I740" s="114">
        <v>4746.564</v>
      </c>
      <c r="J740" s="114">
        <v>3067.225</v>
      </c>
    </row>
    <row r="741">
      <c r="A741" s="110" t="s">
        <v>853</v>
      </c>
      <c r="B741" s="110" t="s">
        <v>846</v>
      </c>
      <c r="C741" s="110" t="s">
        <v>786</v>
      </c>
      <c r="D741" s="110" t="s">
        <v>787</v>
      </c>
      <c r="E741" s="110" t="s">
        <v>64</v>
      </c>
      <c r="F741" s="110" t="s">
        <v>855</v>
      </c>
      <c r="G741" s="114">
        <v>2019.0</v>
      </c>
      <c r="H741" s="114">
        <v>11654.2</v>
      </c>
      <c r="I741" s="114">
        <v>12857.88</v>
      </c>
      <c r="J741" s="114">
        <v>10579.99</v>
      </c>
    </row>
    <row r="742">
      <c r="A742" s="110" t="s">
        <v>853</v>
      </c>
      <c r="B742" s="110" t="s">
        <v>844</v>
      </c>
      <c r="C742" s="110" t="s">
        <v>786</v>
      </c>
      <c r="D742" s="110" t="s">
        <v>787</v>
      </c>
      <c r="E742" s="110" t="s">
        <v>73</v>
      </c>
      <c r="F742" s="110" t="s">
        <v>855</v>
      </c>
      <c r="G742" s="114">
        <v>2019.0</v>
      </c>
      <c r="H742" s="114">
        <v>4809.984</v>
      </c>
      <c r="I742" s="114">
        <v>5701.478</v>
      </c>
      <c r="J742" s="114">
        <v>4095.045</v>
      </c>
    </row>
    <row r="743">
      <c r="A743" s="110" t="s">
        <v>853</v>
      </c>
      <c r="B743" s="110" t="s">
        <v>421</v>
      </c>
      <c r="C743" s="110" t="s">
        <v>786</v>
      </c>
      <c r="D743" s="110" t="s">
        <v>787</v>
      </c>
      <c r="E743" s="110" t="s">
        <v>57</v>
      </c>
      <c r="F743" s="110" t="s">
        <v>855</v>
      </c>
      <c r="G743" s="114">
        <v>2019.0</v>
      </c>
      <c r="H743" s="114">
        <v>124.0834</v>
      </c>
      <c r="I743" s="114">
        <v>141.7656</v>
      </c>
      <c r="J743" s="114">
        <v>107.2609</v>
      </c>
    </row>
    <row r="744">
      <c r="A744" s="110" t="s">
        <v>853</v>
      </c>
      <c r="B744" s="110" t="s">
        <v>851</v>
      </c>
      <c r="C744" s="110" t="s">
        <v>786</v>
      </c>
      <c r="D744" s="110" t="s">
        <v>787</v>
      </c>
      <c r="E744" s="110" t="s">
        <v>64</v>
      </c>
      <c r="F744" s="110" t="s">
        <v>855</v>
      </c>
      <c r="G744" s="114">
        <v>2019.0</v>
      </c>
      <c r="H744" s="114">
        <v>15380.88</v>
      </c>
      <c r="I744" s="114">
        <v>16848.51</v>
      </c>
      <c r="J744" s="114">
        <v>14090.95</v>
      </c>
    </row>
    <row r="745">
      <c r="A745" s="110" t="s">
        <v>853</v>
      </c>
      <c r="B745" s="110" t="s">
        <v>439</v>
      </c>
      <c r="C745" s="110" t="s">
        <v>786</v>
      </c>
      <c r="D745" s="110" t="s">
        <v>787</v>
      </c>
      <c r="E745" s="110" t="s">
        <v>57</v>
      </c>
      <c r="F745" s="110" t="s">
        <v>855</v>
      </c>
      <c r="G745" s="114">
        <v>2019.0</v>
      </c>
      <c r="H745" s="114">
        <v>151.4987</v>
      </c>
      <c r="I745" s="114">
        <v>173.9562</v>
      </c>
      <c r="J745" s="114">
        <v>129.647</v>
      </c>
    </row>
    <row r="746">
      <c r="A746" s="110" t="s">
        <v>853</v>
      </c>
      <c r="B746" s="110" t="s">
        <v>829</v>
      </c>
      <c r="C746" s="110" t="s">
        <v>786</v>
      </c>
      <c r="D746" s="110" t="s">
        <v>787</v>
      </c>
      <c r="E746" s="110" t="s">
        <v>73</v>
      </c>
      <c r="F746" s="110" t="s">
        <v>855</v>
      </c>
      <c r="G746" s="114">
        <v>2019.0</v>
      </c>
      <c r="H746" s="114">
        <v>3476.708</v>
      </c>
      <c r="I746" s="114">
        <v>4088.331</v>
      </c>
      <c r="J746" s="114">
        <v>2939.721</v>
      </c>
    </row>
    <row r="747">
      <c r="A747" s="110" t="s">
        <v>853</v>
      </c>
      <c r="B747" s="110" t="s">
        <v>421</v>
      </c>
      <c r="C747" s="110" t="s">
        <v>786</v>
      </c>
      <c r="D747" s="110" t="s">
        <v>787</v>
      </c>
      <c r="E747" s="110" t="s">
        <v>73</v>
      </c>
      <c r="F747" s="110" t="s">
        <v>855</v>
      </c>
      <c r="G747" s="114">
        <v>2019.0</v>
      </c>
      <c r="H747" s="114">
        <v>2699.888</v>
      </c>
      <c r="I747" s="114">
        <v>3045.585</v>
      </c>
      <c r="J747" s="114">
        <v>2395.712</v>
      </c>
    </row>
    <row r="748">
      <c r="A748" s="110" t="s">
        <v>853</v>
      </c>
      <c r="B748" s="110" t="s">
        <v>336</v>
      </c>
      <c r="C748" s="110" t="s">
        <v>786</v>
      </c>
      <c r="D748" s="110" t="s">
        <v>787</v>
      </c>
      <c r="E748" s="110" t="s">
        <v>854</v>
      </c>
      <c r="F748" s="110" t="s">
        <v>855</v>
      </c>
      <c r="G748" s="114">
        <v>2019.0</v>
      </c>
      <c r="H748" s="114">
        <v>3003.345</v>
      </c>
      <c r="I748" s="114">
        <v>3849.81</v>
      </c>
      <c r="J748" s="114">
        <v>2305.987</v>
      </c>
    </row>
    <row r="749">
      <c r="A749" s="110" t="s">
        <v>853</v>
      </c>
      <c r="B749" s="110" t="s">
        <v>845</v>
      </c>
      <c r="C749" s="110" t="s">
        <v>786</v>
      </c>
      <c r="D749" s="110" t="s">
        <v>787</v>
      </c>
      <c r="E749" s="110" t="s">
        <v>854</v>
      </c>
      <c r="F749" s="110" t="s">
        <v>855</v>
      </c>
      <c r="G749" s="114">
        <v>2019.0</v>
      </c>
      <c r="H749" s="114">
        <v>5242.618</v>
      </c>
      <c r="I749" s="114">
        <v>6667.825</v>
      </c>
      <c r="J749" s="114">
        <v>4236.37</v>
      </c>
    </row>
    <row r="750">
      <c r="A750" s="110" t="s">
        <v>853</v>
      </c>
      <c r="B750" s="110" t="s">
        <v>849</v>
      </c>
      <c r="C750" s="110" t="s">
        <v>786</v>
      </c>
      <c r="D750" s="110" t="s">
        <v>787</v>
      </c>
      <c r="E750" s="110" t="s">
        <v>73</v>
      </c>
      <c r="F750" s="110" t="s">
        <v>855</v>
      </c>
      <c r="G750" s="114">
        <v>2019.0</v>
      </c>
      <c r="H750" s="114">
        <v>3129.081</v>
      </c>
      <c r="I750" s="114">
        <v>3674.106</v>
      </c>
      <c r="J750" s="114">
        <v>2668.959</v>
      </c>
    </row>
    <row r="751">
      <c r="A751" s="110" t="s">
        <v>853</v>
      </c>
      <c r="B751" s="110" t="s">
        <v>421</v>
      </c>
      <c r="C751" s="110" t="s">
        <v>786</v>
      </c>
      <c r="D751" s="110" t="s">
        <v>787</v>
      </c>
      <c r="E751" s="110" t="s">
        <v>64</v>
      </c>
      <c r="F751" s="110" t="s">
        <v>855</v>
      </c>
      <c r="G751" s="114">
        <v>2019.0</v>
      </c>
      <c r="H751" s="114">
        <v>9186.642</v>
      </c>
      <c r="I751" s="114">
        <v>9945.5</v>
      </c>
      <c r="J751" s="114">
        <v>8471.282</v>
      </c>
    </row>
    <row r="752">
      <c r="A752" s="110" t="s">
        <v>853</v>
      </c>
      <c r="B752" s="110" t="s">
        <v>831</v>
      </c>
      <c r="C752" s="110" t="s">
        <v>786</v>
      </c>
      <c r="D752" s="110" t="s">
        <v>787</v>
      </c>
      <c r="E752" s="110" t="s">
        <v>57</v>
      </c>
      <c r="F752" s="110" t="s">
        <v>855</v>
      </c>
      <c r="G752" s="114">
        <v>2019.0</v>
      </c>
      <c r="H752" s="114">
        <v>751.2926</v>
      </c>
      <c r="I752" s="114">
        <v>871.8684</v>
      </c>
      <c r="J752" s="114">
        <v>635.502</v>
      </c>
    </row>
    <row r="753">
      <c r="A753" s="110" t="s">
        <v>853</v>
      </c>
      <c r="B753" s="110" t="s">
        <v>835</v>
      </c>
      <c r="C753" s="110" t="s">
        <v>786</v>
      </c>
      <c r="D753" s="110" t="s">
        <v>787</v>
      </c>
      <c r="E753" s="110" t="s">
        <v>73</v>
      </c>
      <c r="F753" s="110" t="s">
        <v>855</v>
      </c>
      <c r="G753" s="114">
        <v>2019.0</v>
      </c>
      <c r="H753" s="114">
        <v>3665.456</v>
      </c>
      <c r="I753" s="114">
        <v>4366.175</v>
      </c>
      <c r="J753" s="114">
        <v>3063.835</v>
      </c>
    </row>
    <row r="754">
      <c r="A754" s="110" t="s">
        <v>853</v>
      </c>
      <c r="B754" s="110" t="s">
        <v>396</v>
      </c>
      <c r="C754" s="110" t="s">
        <v>786</v>
      </c>
      <c r="D754" s="110" t="s">
        <v>787</v>
      </c>
      <c r="E754" s="110" t="s">
        <v>854</v>
      </c>
      <c r="F754" s="110" t="s">
        <v>855</v>
      </c>
      <c r="G754" s="114">
        <v>2019.0</v>
      </c>
      <c r="H754" s="114">
        <v>3362.291</v>
      </c>
      <c r="I754" s="114">
        <v>4302.207</v>
      </c>
      <c r="J754" s="114">
        <v>2606.29</v>
      </c>
    </row>
    <row r="755">
      <c r="A755" s="110" t="s">
        <v>853</v>
      </c>
      <c r="B755" s="110" t="s">
        <v>829</v>
      </c>
      <c r="C755" s="110" t="s">
        <v>786</v>
      </c>
      <c r="D755" s="110" t="s">
        <v>787</v>
      </c>
      <c r="E755" s="110" t="s">
        <v>57</v>
      </c>
      <c r="F755" s="110" t="s">
        <v>855</v>
      </c>
      <c r="G755" s="114">
        <v>2019.0</v>
      </c>
      <c r="H755" s="114">
        <v>775.4433</v>
      </c>
      <c r="I755" s="114">
        <v>905.2769</v>
      </c>
      <c r="J755" s="114">
        <v>650.9213</v>
      </c>
    </row>
    <row r="756">
      <c r="A756" s="110" t="s">
        <v>853</v>
      </c>
      <c r="B756" s="110" t="s">
        <v>363</v>
      </c>
      <c r="C756" s="110" t="s">
        <v>786</v>
      </c>
      <c r="D756" s="110" t="s">
        <v>787</v>
      </c>
      <c r="E756" s="110" t="s">
        <v>57</v>
      </c>
      <c r="F756" s="110" t="s">
        <v>855</v>
      </c>
      <c r="G756" s="114">
        <v>2019.0</v>
      </c>
      <c r="H756" s="114">
        <v>158.5641</v>
      </c>
      <c r="I756" s="114">
        <v>184.0704</v>
      </c>
      <c r="J756" s="114">
        <v>134.5414</v>
      </c>
    </row>
    <row r="757">
      <c r="A757" s="110" t="s">
        <v>853</v>
      </c>
      <c r="B757" s="110" t="s">
        <v>420</v>
      </c>
      <c r="C757" s="110" t="s">
        <v>786</v>
      </c>
      <c r="D757" s="110" t="s">
        <v>787</v>
      </c>
      <c r="E757" s="110" t="s">
        <v>64</v>
      </c>
      <c r="F757" s="110" t="s">
        <v>855</v>
      </c>
      <c r="G757" s="114">
        <v>2019.0</v>
      </c>
      <c r="H757" s="114">
        <v>9280.182</v>
      </c>
      <c r="I757" s="114">
        <v>10324.77</v>
      </c>
      <c r="J757" s="114">
        <v>8329.718</v>
      </c>
    </row>
    <row r="758">
      <c r="A758" s="110" t="s">
        <v>853</v>
      </c>
      <c r="B758" s="110" t="s">
        <v>421</v>
      </c>
      <c r="C758" s="110" t="s">
        <v>786</v>
      </c>
      <c r="D758" s="110" t="s">
        <v>787</v>
      </c>
      <c r="E758" s="110" t="s">
        <v>854</v>
      </c>
      <c r="F758" s="110" t="s">
        <v>855</v>
      </c>
      <c r="G758" s="114">
        <v>2019.0</v>
      </c>
      <c r="H758" s="114">
        <v>2722.691</v>
      </c>
      <c r="I758" s="114">
        <v>3247.151</v>
      </c>
      <c r="J758" s="114">
        <v>2285.038</v>
      </c>
    </row>
    <row r="759">
      <c r="A759" s="110" t="s">
        <v>853</v>
      </c>
      <c r="B759" s="110" t="s">
        <v>836</v>
      </c>
      <c r="C759" s="110" t="s">
        <v>786</v>
      </c>
      <c r="D759" s="110" t="s">
        <v>787</v>
      </c>
      <c r="E759" s="110" t="s">
        <v>73</v>
      </c>
      <c r="F759" s="110" t="s">
        <v>855</v>
      </c>
      <c r="G759" s="114">
        <v>2019.0</v>
      </c>
      <c r="H759" s="114">
        <v>4476.66</v>
      </c>
      <c r="I759" s="114">
        <v>5369.855</v>
      </c>
      <c r="J759" s="114">
        <v>3759.96</v>
      </c>
    </row>
    <row r="760">
      <c r="A760" s="110" t="s">
        <v>853</v>
      </c>
      <c r="B760" s="110" t="s">
        <v>460</v>
      </c>
      <c r="C760" s="110" t="s">
        <v>786</v>
      </c>
      <c r="D760" s="110" t="s">
        <v>787</v>
      </c>
      <c r="E760" s="110" t="s">
        <v>73</v>
      </c>
      <c r="F760" s="110" t="s">
        <v>855</v>
      </c>
      <c r="G760" s="114">
        <v>2019.0</v>
      </c>
      <c r="H760" s="114">
        <v>3484.323</v>
      </c>
      <c r="I760" s="114">
        <v>4050.502</v>
      </c>
      <c r="J760" s="114">
        <v>2993.095</v>
      </c>
    </row>
    <row r="761">
      <c r="A761" s="110" t="s">
        <v>853</v>
      </c>
      <c r="B761" s="110" t="s">
        <v>844</v>
      </c>
      <c r="C761" s="110" t="s">
        <v>786</v>
      </c>
      <c r="D761" s="110" t="s">
        <v>787</v>
      </c>
      <c r="E761" s="110" t="s">
        <v>64</v>
      </c>
      <c r="F761" s="110" t="s">
        <v>855</v>
      </c>
      <c r="G761" s="114">
        <v>2019.0</v>
      </c>
      <c r="H761" s="114">
        <v>15395.34</v>
      </c>
      <c r="I761" s="114">
        <v>16915.26</v>
      </c>
      <c r="J761" s="114">
        <v>14122.06</v>
      </c>
    </row>
    <row r="762">
      <c r="A762" s="110" t="s">
        <v>853</v>
      </c>
      <c r="B762" s="110" t="s">
        <v>846</v>
      </c>
      <c r="C762" s="110" t="s">
        <v>786</v>
      </c>
      <c r="D762" s="110" t="s">
        <v>787</v>
      </c>
      <c r="E762" s="110" t="s">
        <v>854</v>
      </c>
      <c r="F762" s="110" t="s">
        <v>855</v>
      </c>
      <c r="G762" s="114">
        <v>2019.0</v>
      </c>
      <c r="H762" s="114">
        <v>4393.868</v>
      </c>
      <c r="I762" s="114">
        <v>5461.305</v>
      </c>
      <c r="J762" s="114">
        <v>3488.831</v>
      </c>
    </row>
    <row r="763">
      <c r="A763" s="110" t="s">
        <v>853</v>
      </c>
      <c r="B763" s="110" t="s">
        <v>833</v>
      </c>
      <c r="C763" s="110" t="s">
        <v>786</v>
      </c>
      <c r="D763" s="110" t="s">
        <v>787</v>
      </c>
      <c r="E763" s="110" t="s">
        <v>64</v>
      </c>
      <c r="F763" s="110" t="s">
        <v>855</v>
      </c>
      <c r="G763" s="114">
        <v>2019.0</v>
      </c>
      <c r="H763" s="114">
        <v>10207.72</v>
      </c>
      <c r="I763" s="114">
        <v>11292.49</v>
      </c>
      <c r="J763" s="114">
        <v>9197.803</v>
      </c>
    </row>
    <row r="764">
      <c r="A764" s="110" t="s">
        <v>853</v>
      </c>
      <c r="B764" s="110" t="s">
        <v>839</v>
      </c>
      <c r="C764" s="110" t="s">
        <v>786</v>
      </c>
      <c r="D764" s="110" t="s">
        <v>787</v>
      </c>
      <c r="E764" s="110" t="s">
        <v>854</v>
      </c>
      <c r="F764" s="110" t="s">
        <v>855</v>
      </c>
      <c r="G764" s="114">
        <v>2019.0</v>
      </c>
      <c r="H764" s="114">
        <v>4688.627</v>
      </c>
      <c r="I764" s="114">
        <v>5836.983</v>
      </c>
      <c r="J764" s="114">
        <v>3756.252</v>
      </c>
    </row>
    <row r="765">
      <c r="A765" s="110" t="s">
        <v>853</v>
      </c>
      <c r="B765" s="110" t="s">
        <v>460</v>
      </c>
      <c r="C765" s="110" t="s">
        <v>786</v>
      </c>
      <c r="D765" s="110" t="s">
        <v>787</v>
      </c>
      <c r="E765" s="110" t="s">
        <v>854</v>
      </c>
      <c r="F765" s="110" t="s">
        <v>855</v>
      </c>
      <c r="G765" s="114">
        <v>2019.0</v>
      </c>
      <c r="H765" s="114">
        <v>3369.579</v>
      </c>
      <c r="I765" s="114">
        <v>4278.172</v>
      </c>
      <c r="J765" s="114">
        <v>2597.122</v>
      </c>
    </row>
    <row r="766">
      <c r="A766" s="110" t="s">
        <v>853</v>
      </c>
      <c r="B766" s="110" t="s">
        <v>842</v>
      </c>
      <c r="C766" s="110" t="s">
        <v>786</v>
      </c>
      <c r="D766" s="110" t="s">
        <v>787</v>
      </c>
      <c r="E766" s="110" t="s">
        <v>73</v>
      </c>
      <c r="F766" s="110" t="s">
        <v>855</v>
      </c>
      <c r="G766" s="114">
        <v>2019.0</v>
      </c>
      <c r="H766" s="114">
        <v>2651.223</v>
      </c>
      <c r="I766" s="114">
        <v>3202.38</v>
      </c>
      <c r="J766" s="114">
        <v>2185.505</v>
      </c>
    </row>
    <row r="767">
      <c r="A767" s="110" t="s">
        <v>853</v>
      </c>
      <c r="B767" s="110" t="s">
        <v>846</v>
      </c>
      <c r="C767" s="110" t="s">
        <v>786</v>
      </c>
      <c r="D767" s="110" t="s">
        <v>787</v>
      </c>
      <c r="E767" s="110" t="s">
        <v>73</v>
      </c>
      <c r="F767" s="110" t="s">
        <v>855</v>
      </c>
      <c r="G767" s="114">
        <v>2019.0</v>
      </c>
      <c r="H767" s="114">
        <v>3325.74</v>
      </c>
      <c r="I767" s="114">
        <v>3935.642</v>
      </c>
      <c r="J767" s="114">
        <v>2832.997</v>
      </c>
    </row>
    <row r="768">
      <c r="A768" s="110" t="s">
        <v>853</v>
      </c>
      <c r="B768" s="110" t="s">
        <v>420</v>
      </c>
      <c r="C768" s="110" t="s">
        <v>786</v>
      </c>
      <c r="D768" s="110" t="s">
        <v>787</v>
      </c>
      <c r="E768" s="110" t="s">
        <v>73</v>
      </c>
      <c r="F768" s="110" t="s">
        <v>855</v>
      </c>
      <c r="G768" s="114">
        <v>2019.0</v>
      </c>
      <c r="H768" s="114">
        <v>2581.8</v>
      </c>
      <c r="I768" s="114">
        <v>2979.974</v>
      </c>
      <c r="J768" s="114">
        <v>2222.804</v>
      </c>
    </row>
    <row r="769">
      <c r="A769" s="110" t="s">
        <v>853</v>
      </c>
      <c r="B769" s="110" t="s">
        <v>833</v>
      </c>
      <c r="C769" s="110" t="s">
        <v>786</v>
      </c>
      <c r="D769" s="110" t="s">
        <v>787</v>
      </c>
      <c r="E769" s="110" t="s">
        <v>854</v>
      </c>
      <c r="F769" s="110" t="s">
        <v>855</v>
      </c>
      <c r="G769" s="114">
        <v>2019.0</v>
      </c>
      <c r="H769" s="114">
        <v>2879.647</v>
      </c>
      <c r="I769" s="114">
        <v>3677.93</v>
      </c>
      <c r="J769" s="114">
        <v>2205.965</v>
      </c>
    </row>
    <row r="770">
      <c r="A770" s="110" t="s">
        <v>853</v>
      </c>
      <c r="B770" s="110" t="s">
        <v>420</v>
      </c>
      <c r="C770" s="110" t="s">
        <v>786</v>
      </c>
      <c r="D770" s="110" t="s">
        <v>787</v>
      </c>
      <c r="E770" s="110" t="s">
        <v>854</v>
      </c>
      <c r="F770" s="110" t="s">
        <v>855</v>
      </c>
      <c r="G770" s="114">
        <v>2019.0</v>
      </c>
      <c r="H770" s="114">
        <v>2497.171</v>
      </c>
      <c r="I770" s="114">
        <v>3216.823</v>
      </c>
      <c r="J770" s="114">
        <v>1888.274</v>
      </c>
    </row>
    <row r="771">
      <c r="A771" s="110" t="s">
        <v>853</v>
      </c>
      <c r="B771" s="110" t="s">
        <v>840</v>
      </c>
      <c r="C771" s="110" t="s">
        <v>786</v>
      </c>
      <c r="D771" s="110" t="s">
        <v>787</v>
      </c>
      <c r="E771" s="110" t="s">
        <v>73</v>
      </c>
      <c r="F771" s="110" t="s">
        <v>855</v>
      </c>
      <c r="G771" s="114">
        <v>2019.0</v>
      </c>
      <c r="H771" s="114">
        <v>4057.059</v>
      </c>
      <c r="I771" s="114">
        <v>4652.201</v>
      </c>
      <c r="J771" s="114">
        <v>3557.346</v>
      </c>
    </row>
    <row r="772">
      <c r="A772" s="110" t="s">
        <v>853</v>
      </c>
      <c r="B772" s="110" t="s">
        <v>844</v>
      </c>
      <c r="C772" s="110" t="s">
        <v>786</v>
      </c>
      <c r="D772" s="110" t="s">
        <v>787</v>
      </c>
      <c r="E772" s="110" t="s">
        <v>854</v>
      </c>
      <c r="F772" s="110" t="s">
        <v>855</v>
      </c>
      <c r="G772" s="114">
        <v>2019.0</v>
      </c>
      <c r="H772" s="114">
        <v>5842.026</v>
      </c>
      <c r="I772" s="114">
        <v>7300.945</v>
      </c>
      <c r="J772" s="114">
        <v>4745.363</v>
      </c>
    </row>
    <row r="773">
      <c r="A773" s="110" t="s">
        <v>853</v>
      </c>
      <c r="B773" s="110" t="s">
        <v>836</v>
      </c>
      <c r="C773" s="110" t="s">
        <v>786</v>
      </c>
      <c r="D773" s="110" t="s">
        <v>787</v>
      </c>
      <c r="E773" s="110" t="s">
        <v>57</v>
      </c>
      <c r="F773" s="110" t="s">
        <v>855</v>
      </c>
      <c r="G773" s="114">
        <v>2019.0</v>
      </c>
      <c r="H773" s="114">
        <v>440.9499</v>
      </c>
      <c r="I773" s="114">
        <v>508.5142</v>
      </c>
      <c r="J773" s="114">
        <v>377.8663</v>
      </c>
    </row>
    <row r="774">
      <c r="A774" s="110" t="s">
        <v>853</v>
      </c>
      <c r="B774" s="110" t="s">
        <v>831</v>
      </c>
      <c r="C774" s="110" t="s">
        <v>786</v>
      </c>
      <c r="D774" s="110" t="s">
        <v>787</v>
      </c>
      <c r="E774" s="110" t="s">
        <v>64</v>
      </c>
      <c r="F774" s="110" t="s">
        <v>855</v>
      </c>
      <c r="G774" s="114">
        <v>2019.0</v>
      </c>
      <c r="H774" s="114">
        <v>11635.27</v>
      </c>
      <c r="I774" s="114">
        <v>12831.57</v>
      </c>
      <c r="J774" s="114">
        <v>10606.46</v>
      </c>
    </row>
    <row r="775">
      <c r="A775" s="110" t="s">
        <v>853</v>
      </c>
      <c r="B775" s="110" t="s">
        <v>439</v>
      </c>
      <c r="C775" s="110" t="s">
        <v>786</v>
      </c>
      <c r="D775" s="110" t="s">
        <v>787</v>
      </c>
      <c r="E775" s="110" t="s">
        <v>64</v>
      </c>
      <c r="F775" s="110" t="s">
        <v>855</v>
      </c>
      <c r="G775" s="114">
        <v>2019.0</v>
      </c>
      <c r="H775" s="114">
        <v>10932.55</v>
      </c>
      <c r="I775" s="114">
        <v>12103.08</v>
      </c>
      <c r="J775" s="114">
        <v>9882.182</v>
      </c>
    </row>
    <row r="776">
      <c r="A776" s="110" t="s">
        <v>853</v>
      </c>
      <c r="B776" s="110" t="s">
        <v>831</v>
      </c>
      <c r="C776" s="110" t="s">
        <v>786</v>
      </c>
      <c r="D776" s="110" t="s">
        <v>787</v>
      </c>
      <c r="E776" s="110" t="s">
        <v>73</v>
      </c>
      <c r="F776" s="110" t="s">
        <v>855</v>
      </c>
      <c r="G776" s="114">
        <v>2019.0</v>
      </c>
      <c r="H776" s="114">
        <v>3410.461</v>
      </c>
      <c r="I776" s="114">
        <v>4042.09</v>
      </c>
      <c r="J776" s="114">
        <v>2894.726</v>
      </c>
    </row>
    <row r="777">
      <c r="A777" s="110" t="s">
        <v>853</v>
      </c>
      <c r="B777" s="110" t="s">
        <v>447</v>
      </c>
      <c r="C777" s="110" t="s">
        <v>786</v>
      </c>
      <c r="D777" s="110" t="s">
        <v>787</v>
      </c>
      <c r="E777" s="110" t="s">
        <v>57</v>
      </c>
      <c r="F777" s="110" t="s">
        <v>855</v>
      </c>
      <c r="G777" s="114">
        <v>2019.0</v>
      </c>
      <c r="H777" s="114">
        <v>154.4109</v>
      </c>
      <c r="I777" s="114">
        <v>177.0696</v>
      </c>
      <c r="J777" s="114">
        <v>132.6229</v>
      </c>
    </row>
    <row r="778">
      <c r="A778" s="110" t="s">
        <v>853</v>
      </c>
      <c r="B778" s="110" t="s">
        <v>831</v>
      </c>
      <c r="C778" s="110" t="s">
        <v>786</v>
      </c>
      <c r="D778" s="110" t="s">
        <v>787</v>
      </c>
      <c r="E778" s="110" t="s">
        <v>854</v>
      </c>
      <c r="F778" s="110" t="s">
        <v>855</v>
      </c>
      <c r="G778" s="114">
        <v>2019.0</v>
      </c>
      <c r="H778" s="114">
        <v>4203.067</v>
      </c>
      <c r="I778" s="114">
        <v>5195.199</v>
      </c>
      <c r="J778" s="114">
        <v>3369.234</v>
      </c>
    </row>
    <row r="779">
      <c r="A779" s="110" t="s">
        <v>853</v>
      </c>
      <c r="B779" s="110" t="s">
        <v>839</v>
      </c>
      <c r="C779" s="110" t="s">
        <v>786</v>
      </c>
      <c r="D779" s="110" t="s">
        <v>787</v>
      </c>
      <c r="E779" s="110" t="s">
        <v>64</v>
      </c>
      <c r="F779" s="110" t="s">
        <v>855</v>
      </c>
      <c r="G779" s="114">
        <v>2019.0</v>
      </c>
      <c r="H779" s="114">
        <v>14263.98</v>
      </c>
      <c r="I779" s="114">
        <v>15622.87</v>
      </c>
      <c r="J779" s="114">
        <v>13085.73</v>
      </c>
    </row>
    <row r="780">
      <c r="A780" s="110" t="s">
        <v>853</v>
      </c>
      <c r="B780" s="110" t="s">
        <v>420</v>
      </c>
      <c r="C780" s="110" t="s">
        <v>786</v>
      </c>
      <c r="D780" s="110" t="s">
        <v>787</v>
      </c>
      <c r="E780" s="110" t="s">
        <v>57</v>
      </c>
      <c r="F780" s="110" t="s">
        <v>855</v>
      </c>
      <c r="G780" s="114">
        <v>2019.0</v>
      </c>
      <c r="H780" s="114">
        <v>105.6879</v>
      </c>
      <c r="I780" s="114">
        <v>121.7652</v>
      </c>
      <c r="J780" s="114">
        <v>91.26517</v>
      </c>
    </row>
    <row r="781">
      <c r="A781" s="110" t="s">
        <v>853</v>
      </c>
      <c r="B781" s="110" t="s">
        <v>843</v>
      </c>
      <c r="C781" s="110" t="s">
        <v>786</v>
      </c>
      <c r="D781" s="110" t="s">
        <v>787</v>
      </c>
      <c r="E781" s="110" t="s">
        <v>64</v>
      </c>
      <c r="F781" s="110" t="s">
        <v>855</v>
      </c>
      <c r="G781" s="114">
        <v>2019.0</v>
      </c>
      <c r="H781" s="114">
        <v>14226.85</v>
      </c>
      <c r="I781" s="114">
        <v>15682.99</v>
      </c>
      <c r="J781" s="114">
        <v>12989.44</v>
      </c>
    </row>
    <row r="782">
      <c r="A782" s="110" t="s">
        <v>853</v>
      </c>
      <c r="B782" s="110" t="s">
        <v>834</v>
      </c>
      <c r="C782" s="110" t="s">
        <v>786</v>
      </c>
      <c r="D782" s="110" t="s">
        <v>787</v>
      </c>
      <c r="E782" s="110" t="s">
        <v>57</v>
      </c>
      <c r="F782" s="110" t="s">
        <v>855</v>
      </c>
      <c r="G782" s="114">
        <v>2019.0</v>
      </c>
      <c r="H782" s="114">
        <v>637.3485</v>
      </c>
      <c r="I782" s="114">
        <v>733.6648</v>
      </c>
      <c r="J782" s="114">
        <v>540.9063</v>
      </c>
    </row>
    <row r="783">
      <c r="A783" s="110" t="s">
        <v>853</v>
      </c>
      <c r="B783" s="110" t="s">
        <v>848</v>
      </c>
      <c r="C783" s="110" t="s">
        <v>786</v>
      </c>
      <c r="D783" s="110" t="s">
        <v>787</v>
      </c>
      <c r="E783" s="110" t="s">
        <v>64</v>
      </c>
      <c r="F783" s="110" t="s">
        <v>855</v>
      </c>
      <c r="G783" s="114">
        <v>2019.0</v>
      </c>
      <c r="H783" s="114">
        <v>11735.2</v>
      </c>
      <c r="I783" s="114">
        <v>12986.14</v>
      </c>
      <c r="J783" s="114">
        <v>10662.62</v>
      </c>
    </row>
    <row r="784">
      <c r="A784" s="110" t="s">
        <v>853</v>
      </c>
      <c r="B784" s="110" t="s">
        <v>439</v>
      </c>
      <c r="C784" s="110" t="s">
        <v>786</v>
      </c>
      <c r="D784" s="110" t="s">
        <v>787</v>
      </c>
      <c r="E784" s="110" t="s">
        <v>73</v>
      </c>
      <c r="F784" s="110" t="s">
        <v>855</v>
      </c>
      <c r="G784" s="114">
        <v>2019.0</v>
      </c>
      <c r="H784" s="114">
        <v>3325.865</v>
      </c>
      <c r="I784" s="114">
        <v>3856.43</v>
      </c>
      <c r="J784" s="114">
        <v>2860.879</v>
      </c>
    </row>
    <row r="785">
      <c r="A785" s="110" t="s">
        <v>853</v>
      </c>
      <c r="B785" s="110" t="s">
        <v>836</v>
      </c>
      <c r="C785" s="110" t="s">
        <v>786</v>
      </c>
      <c r="D785" s="110" t="s">
        <v>787</v>
      </c>
      <c r="E785" s="110" t="s">
        <v>64</v>
      </c>
      <c r="F785" s="110" t="s">
        <v>855</v>
      </c>
      <c r="G785" s="114">
        <v>2019.0</v>
      </c>
      <c r="H785" s="114">
        <v>15185.31</v>
      </c>
      <c r="I785" s="114">
        <v>16730.95</v>
      </c>
      <c r="J785" s="114">
        <v>13767.97</v>
      </c>
    </row>
    <row r="786">
      <c r="A786" s="110" t="s">
        <v>853</v>
      </c>
      <c r="B786" s="110" t="s">
        <v>839</v>
      </c>
      <c r="C786" s="110" t="s">
        <v>786</v>
      </c>
      <c r="D786" s="110" t="s">
        <v>787</v>
      </c>
      <c r="E786" s="110" t="s">
        <v>57</v>
      </c>
      <c r="F786" s="110" t="s">
        <v>855</v>
      </c>
      <c r="G786" s="114">
        <v>2019.0</v>
      </c>
      <c r="H786" s="114">
        <v>873.2333</v>
      </c>
      <c r="I786" s="114">
        <v>1007.454</v>
      </c>
      <c r="J786" s="114">
        <v>740.1712</v>
      </c>
    </row>
    <row r="787">
      <c r="A787" s="110" t="s">
        <v>853</v>
      </c>
      <c r="B787" s="110" t="s">
        <v>834</v>
      </c>
      <c r="C787" s="110" t="s">
        <v>786</v>
      </c>
      <c r="D787" s="110" t="s">
        <v>787</v>
      </c>
      <c r="E787" s="110" t="s">
        <v>64</v>
      </c>
      <c r="F787" s="110" t="s">
        <v>855</v>
      </c>
      <c r="G787" s="114">
        <v>2019.0</v>
      </c>
      <c r="H787" s="114">
        <v>11178.29</v>
      </c>
      <c r="I787" s="114">
        <v>12275.59</v>
      </c>
      <c r="J787" s="114">
        <v>10203.35</v>
      </c>
    </row>
    <row r="788">
      <c r="A788" s="110" t="s">
        <v>853</v>
      </c>
      <c r="B788" s="110" t="s">
        <v>833</v>
      </c>
      <c r="C788" s="110" t="s">
        <v>786</v>
      </c>
      <c r="D788" s="110" t="s">
        <v>787</v>
      </c>
      <c r="E788" s="110" t="s">
        <v>73</v>
      </c>
      <c r="F788" s="110" t="s">
        <v>855</v>
      </c>
      <c r="G788" s="114">
        <v>2019.0</v>
      </c>
      <c r="H788" s="114">
        <v>3288.889</v>
      </c>
      <c r="I788" s="114">
        <v>3819.919</v>
      </c>
      <c r="J788" s="114">
        <v>2811.741</v>
      </c>
    </row>
    <row r="789">
      <c r="A789" s="110" t="s">
        <v>853</v>
      </c>
      <c r="B789" s="110" t="s">
        <v>848</v>
      </c>
      <c r="C789" s="110" t="s">
        <v>786</v>
      </c>
      <c r="D789" s="110" t="s">
        <v>787</v>
      </c>
      <c r="E789" s="110" t="s">
        <v>57</v>
      </c>
      <c r="F789" s="110" t="s">
        <v>855</v>
      </c>
      <c r="G789" s="114">
        <v>2019.0</v>
      </c>
      <c r="H789" s="114">
        <v>374.1967</v>
      </c>
      <c r="I789" s="114">
        <v>433.0698</v>
      </c>
      <c r="J789" s="114">
        <v>315.5261</v>
      </c>
    </row>
    <row r="790">
      <c r="A790" s="110" t="s">
        <v>853</v>
      </c>
      <c r="B790" s="110" t="s">
        <v>840</v>
      </c>
      <c r="C790" s="110" t="s">
        <v>786</v>
      </c>
      <c r="D790" s="110" t="s">
        <v>787</v>
      </c>
      <c r="E790" s="110" t="s">
        <v>854</v>
      </c>
      <c r="F790" s="110" t="s">
        <v>855</v>
      </c>
      <c r="G790" s="114">
        <v>2019.0</v>
      </c>
      <c r="H790" s="114">
        <v>4846.749</v>
      </c>
      <c r="I790" s="114">
        <v>6000.149</v>
      </c>
      <c r="J790" s="114">
        <v>3886.046</v>
      </c>
    </row>
    <row r="791">
      <c r="A791" s="110" t="s">
        <v>853</v>
      </c>
      <c r="B791" s="110" t="s">
        <v>843</v>
      </c>
      <c r="C791" s="110" t="s">
        <v>786</v>
      </c>
      <c r="D791" s="110" t="s">
        <v>787</v>
      </c>
      <c r="E791" s="110" t="s">
        <v>854</v>
      </c>
      <c r="F791" s="110" t="s">
        <v>855</v>
      </c>
      <c r="G791" s="114">
        <v>2019.0</v>
      </c>
      <c r="H791" s="114">
        <v>4924.069</v>
      </c>
      <c r="I791" s="114">
        <v>6138.431</v>
      </c>
      <c r="J791" s="114">
        <v>3951.265</v>
      </c>
    </row>
    <row r="792">
      <c r="A792" s="110" t="s">
        <v>853</v>
      </c>
      <c r="B792" s="110" t="s">
        <v>447</v>
      </c>
      <c r="C792" s="110" t="s">
        <v>786</v>
      </c>
      <c r="D792" s="110" t="s">
        <v>787</v>
      </c>
      <c r="E792" s="110" t="s">
        <v>73</v>
      </c>
      <c r="F792" s="110" t="s">
        <v>855</v>
      </c>
      <c r="G792" s="114">
        <v>2019.0</v>
      </c>
      <c r="H792" s="114">
        <v>3374.058</v>
      </c>
      <c r="I792" s="114">
        <v>3896.055</v>
      </c>
      <c r="J792" s="114">
        <v>2908.823</v>
      </c>
    </row>
    <row r="793">
      <c r="A793" s="110" t="s">
        <v>853</v>
      </c>
      <c r="B793" s="110" t="s">
        <v>848</v>
      </c>
      <c r="C793" s="110" t="s">
        <v>786</v>
      </c>
      <c r="D793" s="110" t="s">
        <v>787</v>
      </c>
      <c r="E793" s="110" t="s">
        <v>854</v>
      </c>
      <c r="F793" s="110" t="s">
        <v>855</v>
      </c>
      <c r="G793" s="114">
        <v>2019.0</v>
      </c>
      <c r="H793" s="114">
        <v>4042.01</v>
      </c>
      <c r="I793" s="114">
        <v>5070.527</v>
      </c>
      <c r="J793" s="114">
        <v>3176.957</v>
      </c>
    </row>
    <row r="794">
      <c r="A794" s="110" t="s">
        <v>853</v>
      </c>
      <c r="B794" s="110" t="s">
        <v>406</v>
      </c>
      <c r="C794" s="110" t="s">
        <v>786</v>
      </c>
      <c r="D794" s="110" t="s">
        <v>787</v>
      </c>
      <c r="E794" s="110" t="s">
        <v>57</v>
      </c>
      <c r="F794" s="110" t="s">
        <v>855</v>
      </c>
      <c r="G794" s="114">
        <v>2019.0</v>
      </c>
      <c r="H794" s="114">
        <v>197.7015</v>
      </c>
      <c r="I794" s="114">
        <v>228.7245</v>
      </c>
      <c r="J794" s="114">
        <v>170.0016</v>
      </c>
    </row>
    <row r="795">
      <c r="A795" s="110" t="s">
        <v>853</v>
      </c>
      <c r="B795" s="110" t="s">
        <v>839</v>
      </c>
      <c r="C795" s="110" t="s">
        <v>786</v>
      </c>
      <c r="D795" s="110" t="s">
        <v>787</v>
      </c>
      <c r="E795" s="110" t="s">
        <v>73</v>
      </c>
      <c r="F795" s="110" t="s">
        <v>855</v>
      </c>
      <c r="G795" s="114">
        <v>2019.0</v>
      </c>
      <c r="H795" s="114">
        <v>3969.897</v>
      </c>
      <c r="I795" s="114">
        <v>4557.964</v>
      </c>
      <c r="J795" s="114">
        <v>3465.269</v>
      </c>
    </row>
    <row r="796">
      <c r="A796" s="110" t="s">
        <v>853</v>
      </c>
      <c r="B796" s="110" t="s">
        <v>829</v>
      </c>
      <c r="C796" s="110" t="s">
        <v>786</v>
      </c>
      <c r="D796" s="110" t="s">
        <v>787</v>
      </c>
      <c r="E796" s="110" t="s">
        <v>64</v>
      </c>
      <c r="F796" s="110" t="s">
        <v>855</v>
      </c>
      <c r="G796" s="114">
        <v>2019.0</v>
      </c>
      <c r="H796" s="114">
        <v>11534.43</v>
      </c>
      <c r="I796" s="114">
        <v>12703.65</v>
      </c>
      <c r="J796" s="114">
        <v>10509.3</v>
      </c>
    </row>
    <row r="797">
      <c r="A797" s="110" t="s">
        <v>853</v>
      </c>
      <c r="B797" s="110" t="s">
        <v>439</v>
      </c>
      <c r="C797" s="110" t="s">
        <v>786</v>
      </c>
      <c r="D797" s="110" t="s">
        <v>787</v>
      </c>
      <c r="E797" s="110" t="s">
        <v>854</v>
      </c>
      <c r="F797" s="110" t="s">
        <v>855</v>
      </c>
      <c r="G797" s="114">
        <v>2019.0</v>
      </c>
      <c r="H797" s="114">
        <v>3438.107</v>
      </c>
      <c r="I797" s="114">
        <v>4397.53</v>
      </c>
      <c r="J797" s="114">
        <v>2638.161</v>
      </c>
    </row>
    <row r="798">
      <c r="A798" s="110" t="s">
        <v>853</v>
      </c>
      <c r="B798" s="110" t="s">
        <v>840</v>
      </c>
      <c r="C798" s="110" t="s">
        <v>786</v>
      </c>
      <c r="D798" s="110" t="s">
        <v>787</v>
      </c>
      <c r="E798" s="110" t="s">
        <v>57</v>
      </c>
      <c r="F798" s="110" t="s">
        <v>855</v>
      </c>
      <c r="G798" s="114">
        <v>2019.0</v>
      </c>
      <c r="H798" s="114">
        <v>1277.418</v>
      </c>
      <c r="I798" s="114">
        <v>1478.965</v>
      </c>
      <c r="J798" s="114">
        <v>1088.354</v>
      </c>
    </row>
    <row r="799">
      <c r="A799" s="110" t="s">
        <v>853</v>
      </c>
      <c r="B799" s="110" t="s">
        <v>838</v>
      </c>
      <c r="C799" s="110" t="s">
        <v>786</v>
      </c>
      <c r="D799" s="110" t="s">
        <v>787</v>
      </c>
      <c r="E799" s="110" t="s">
        <v>57</v>
      </c>
      <c r="F799" s="110" t="s">
        <v>855</v>
      </c>
      <c r="G799" s="114">
        <v>2019.0</v>
      </c>
      <c r="H799" s="114">
        <v>474.875</v>
      </c>
      <c r="I799" s="114">
        <v>547.8693</v>
      </c>
      <c r="J799" s="114">
        <v>403.7524</v>
      </c>
    </row>
    <row r="800">
      <c r="A800" s="110" t="s">
        <v>853</v>
      </c>
      <c r="B800" s="110" t="s">
        <v>836</v>
      </c>
      <c r="C800" s="110" t="s">
        <v>786</v>
      </c>
      <c r="D800" s="110" t="s">
        <v>787</v>
      </c>
      <c r="E800" s="110" t="s">
        <v>854</v>
      </c>
      <c r="F800" s="110" t="s">
        <v>855</v>
      </c>
      <c r="G800" s="114">
        <v>2019.0</v>
      </c>
      <c r="H800" s="114">
        <v>4699.59</v>
      </c>
      <c r="I800" s="114">
        <v>5914.38</v>
      </c>
      <c r="J800" s="114">
        <v>3744.087</v>
      </c>
    </row>
    <row r="801">
      <c r="A801" s="110" t="s">
        <v>853</v>
      </c>
      <c r="B801" s="110" t="s">
        <v>835</v>
      </c>
      <c r="C801" s="110" t="s">
        <v>786</v>
      </c>
      <c r="D801" s="110" t="s">
        <v>787</v>
      </c>
      <c r="E801" s="110" t="s">
        <v>57</v>
      </c>
      <c r="F801" s="110" t="s">
        <v>855</v>
      </c>
      <c r="G801" s="114">
        <v>2019.0</v>
      </c>
      <c r="H801" s="114">
        <v>429.4225</v>
      </c>
      <c r="I801" s="114">
        <v>496.8295</v>
      </c>
      <c r="J801" s="114">
        <v>362.7185</v>
      </c>
    </row>
    <row r="802">
      <c r="A802" s="110" t="s">
        <v>853</v>
      </c>
      <c r="B802" s="110" t="s">
        <v>838</v>
      </c>
      <c r="C802" s="110" t="s">
        <v>786</v>
      </c>
      <c r="D802" s="110" t="s">
        <v>787</v>
      </c>
      <c r="E802" s="110" t="s">
        <v>64</v>
      </c>
      <c r="F802" s="110" t="s">
        <v>855</v>
      </c>
      <c r="G802" s="114">
        <v>2019.0</v>
      </c>
      <c r="H802" s="114">
        <v>10909.75</v>
      </c>
      <c r="I802" s="114">
        <v>11991.29</v>
      </c>
      <c r="J802" s="114">
        <v>9887.572</v>
      </c>
    </row>
    <row r="803">
      <c r="A803" s="110" t="s">
        <v>853</v>
      </c>
      <c r="B803" s="110" t="s">
        <v>840</v>
      </c>
      <c r="C803" s="110" t="s">
        <v>786</v>
      </c>
      <c r="D803" s="110" t="s">
        <v>787</v>
      </c>
      <c r="E803" s="110" t="s">
        <v>64</v>
      </c>
      <c r="F803" s="110" t="s">
        <v>855</v>
      </c>
      <c r="G803" s="114">
        <v>2019.0</v>
      </c>
      <c r="H803" s="114">
        <v>14488.86</v>
      </c>
      <c r="I803" s="114">
        <v>15805.08</v>
      </c>
      <c r="J803" s="114">
        <v>13276.89</v>
      </c>
    </row>
    <row r="804">
      <c r="A804" s="110" t="s">
        <v>853</v>
      </c>
      <c r="B804" s="110" t="s">
        <v>848</v>
      </c>
      <c r="C804" s="110" t="s">
        <v>786</v>
      </c>
      <c r="D804" s="110" t="s">
        <v>787</v>
      </c>
      <c r="E804" s="110" t="s">
        <v>73</v>
      </c>
      <c r="F804" s="110" t="s">
        <v>855</v>
      </c>
      <c r="G804" s="114">
        <v>2019.0</v>
      </c>
      <c r="H804" s="114">
        <v>3066.933</v>
      </c>
      <c r="I804" s="114">
        <v>3632.75</v>
      </c>
      <c r="J804" s="114">
        <v>2553.884</v>
      </c>
    </row>
    <row r="805">
      <c r="A805" s="110" t="s">
        <v>853</v>
      </c>
      <c r="B805" s="110" t="s">
        <v>437</v>
      </c>
      <c r="C805" s="110" t="s">
        <v>786</v>
      </c>
      <c r="D805" s="110" t="s">
        <v>787</v>
      </c>
      <c r="E805" s="110" t="s">
        <v>57</v>
      </c>
      <c r="F805" s="110" t="s">
        <v>855</v>
      </c>
      <c r="G805" s="114">
        <v>2019.0</v>
      </c>
      <c r="H805" s="114">
        <v>182.1415</v>
      </c>
      <c r="I805" s="114">
        <v>209.7283</v>
      </c>
      <c r="J805" s="114">
        <v>155.7436</v>
      </c>
    </row>
    <row r="806">
      <c r="A806" s="110" t="s">
        <v>853</v>
      </c>
      <c r="B806" s="110" t="s">
        <v>829</v>
      </c>
      <c r="C806" s="110" t="s">
        <v>786</v>
      </c>
      <c r="D806" s="110" t="s">
        <v>787</v>
      </c>
      <c r="E806" s="110" t="s">
        <v>854</v>
      </c>
      <c r="F806" s="110" t="s">
        <v>855</v>
      </c>
      <c r="G806" s="114">
        <v>2019.0</v>
      </c>
      <c r="H806" s="114">
        <v>4280.27</v>
      </c>
      <c r="I806" s="114">
        <v>5307.554</v>
      </c>
      <c r="J806" s="114">
        <v>3414.791</v>
      </c>
    </row>
    <row r="807">
      <c r="A807" s="110" t="s">
        <v>853</v>
      </c>
      <c r="B807" s="110" t="s">
        <v>842</v>
      </c>
      <c r="C807" s="110" t="s">
        <v>786</v>
      </c>
      <c r="D807" s="110" t="s">
        <v>787</v>
      </c>
      <c r="E807" s="110" t="s">
        <v>57</v>
      </c>
      <c r="F807" s="110" t="s">
        <v>855</v>
      </c>
      <c r="G807" s="114">
        <v>2019.0</v>
      </c>
      <c r="H807" s="114">
        <v>89.26838</v>
      </c>
      <c r="I807" s="114">
        <v>103.4063</v>
      </c>
      <c r="J807" s="114">
        <v>74.95736</v>
      </c>
    </row>
    <row r="808">
      <c r="A808" s="110" t="s">
        <v>853</v>
      </c>
      <c r="B808" s="110" t="s">
        <v>447</v>
      </c>
      <c r="C808" s="110" t="s">
        <v>786</v>
      </c>
      <c r="D808" s="110" t="s">
        <v>787</v>
      </c>
      <c r="E808" s="110" t="s">
        <v>64</v>
      </c>
      <c r="F808" s="110" t="s">
        <v>855</v>
      </c>
      <c r="G808" s="114">
        <v>2019.0</v>
      </c>
      <c r="H808" s="114">
        <v>10943.49</v>
      </c>
      <c r="I808" s="114">
        <v>12085.18</v>
      </c>
      <c r="J808" s="114">
        <v>9934.1</v>
      </c>
    </row>
    <row r="809">
      <c r="A809" s="110" t="s">
        <v>853</v>
      </c>
      <c r="B809" s="110" t="s">
        <v>842</v>
      </c>
      <c r="C809" s="110" t="s">
        <v>786</v>
      </c>
      <c r="D809" s="110" t="s">
        <v>787</v>
      </c>
      <c r="E809" s="110" t="s">
        <v>64</v>
      </c>
      <c r="F809" s="110" t="s">
        <v>855</v>
      </c>
      <c r="G809" s="114">
        <v>2019.0</v>
      </c>
      <c r="H809" s="114">
        <v>10652.86</v>
      </c>
      <c r="I809" s="114">
        <v>11908.83</v>
      </c>
      <c r="J809" s="114">
        <v>9616.624</v>
      </c>
    </row>
    <row r="810">
      <c r="A810" s="110" t="s">
        <v>853</v>
      </c>
      <c r="B810" s="110" t="s">
        <v>451</v>
      </c>
      <c r="C810" s="110" t="s">
        <v>786</v>
      </c>
      <c r="D810" s="110" t="s">
        <v>787</v>
      </c>
      <c r="E810" s="110" t="s">
        <v>64</v>
      </c>
      <c r="F810" s="110" t="s">
        <v>855</v>
      </c>
      <c r="G810" s="114">
        <v>2019.0</v>
      </c>
      <c r="H810" s="114">
        <v>14871.06</v>
      </c>
      <c r="I810" s="114">
        <v>16435.23</v>
      </c>
      <c r="J810" s="114">
        <v>13339.41</v>
      </c>
    </row>
    <row r="811">
      <c r="A811" s="110" t="s">
        <v>853</v>
      </c>
      <c r="B811" s="110" t="s">
        <v>842</v>
      </c>
      <c r="C811" s="110" t="s">
        <v>786</v>
      </c>
      <c r="D811" s="110" t="s">
        <v>787</v>
      </c>
      <c r="E811" s="110" t="s">
        <v>854</v>
      </c>
      <c r="F811" s="110" t="s">
        <v>855</v>
      </c>
      <c r="G811" s="114">
        <v>2019.0</v>
      </c>
      <c r="H811" s="114">
        <v>3781.417</v>
      </c>
      <c r="I811" s="114">
        <v>4788.776</v>
      </c>
      <c r="J811" s="114">
        <v>2933.186</v>
      </c>
    </row>
    <row r="812">
      <c r="A812" s="110" t="s">
        <v>853</v>
      </c>
      <c r="B812" s="110" t="s">
        <v>451</v>
      </c>
      <c r="C812" s="110" t="s">
        <v>786</v>
      </c>
      <c r="D812" s="110" t="s">
        <v>787</v>
      </c>
      <c r="E812" s="110" t="s">
        <v>854</v>
      </c>
      <c r="F812" s="110" t="s">
        <v>855</v>
      </c>
      <c r="G812" s="114">
        <v>2019.0</v>
      </c>
      <c r="H812" s="114">
        <v>4655.581</v>
      </c>
      <c r="I812" s="114">
        <v>5952.558</v>
      </c>
      <c r="J812" s="114">
        <v>3564.126</v>
      </c>
    </row>
    <row r="813">
      <c r="A813" s="110" t="s">
        <v>853</v>
      </c>
      <c r="B813" s="110" t="s">
        <v>843</v>
      </c>
      <c r="C813" s="110" t="s">
        <v>786</v>
      </c>
      <c r="D813" s="110" t="s">
        <v>787</v>
      </c>
      <c r="E813" s="110" t="s">
        <v>73</v>
      </c>
      <c r="F813" s="110" t="s">
        <v>855</v>
      </c>
      <c r="G813" s="114">
        <v>2019.0</v>
      </c>
      <c r="H813" s="114">
        <v>3555.108</v>
      </c>
      <c r="I813" s="114">
        <v>4075.728</v>
      </c>
      <c r="J813" s="114">
        <v>3128.889</v>
      </c>
    </row>
    <row r="814">
      <c r="A814" s="110" t="s">
        <v>853</v>
      </c>
      <c r="B814" s="110" t="s">
        <v>447</v>
      </c>
      <c r="C814" s="110" t="s">
        <v>786</v>
      </c>
      <c r="D814" s="110" t="s">
        <v>787</v>
      </c>
      <c r="E814" s="110" t="s">
        <v>854</v>
      </c>
      <c r="F814" s="110" t="s">
        <v>855</v>
      </c>
      <c r="G814" s="114">
        <v>2019.0</v>
      </c>
      <c r="H814" s="114">
        <v>4220.692</v>
      </c>
      <c r="I814" s="114">
        <v>5344.545</v>
      </c>
      <c r="J814" s="114">
        <v>3293.206</v>
      </c>
    </row>
    <row r="815">
      <c r="A815" s="110" t="s">
        <v>853</v>
      </c>
      <c r="B815" s="110" t="s">
        <v>843</v>
      </c>
      <c r="C815" s="110" t="s">
        <v>786</v>
      </c>
      <c r="D815" s="110" t="s">
        <v>787</v>
      </c>
      <c r="E815" s="110" t="s">
        <v>57</v>
      </c>
      <c r="F815" s="110" t="s">
        <v>855</v>
      </c>
      <c r="G815" s="114">
        <v>2019.0</v>
      </c>
      <c r="H815" s="114">
        <v>1374.801</v>
      </c>
      <c r="I815" s="114">
        <v>1577.699</v>
      </c>
      <c r="J815" s="114">
        <v>1177.573</v>
      </c>
    </row>
    <row r="816">
      <c r="A816" s="110" t="s">
        <v>853</v>
      </c>
      <c r="B816" s="110" t="s">
        <v>451</v>
      </c>
      <c r="C816" s="110" t="s">
        <v>786</v>
      </c>
      <c r="D816" s="110" t="s">
        <v>787</v>
      </c>
      <c r="E816" s="110" t="s">
        <v>57</v>
      </c>
      <c r="F816" s="110" t="s">
        <v>855</v>
      </c>
      <c r="G816" s="114">
        <v>2019.0</v>
      </c>
      <c r="H816" s="114">
        <v>246.3485</v>
      </c>
      <c r="I816" s="114">
        <v>284.149</v>
      </c>
      <c r="J816" s="114">
        <v>210.0805</v>
      </c>
    </row>
    <row r="817">
      <c r="A817" s="110" t="s">
        <v>853</v>
      </c>
      <c r="B817" s="110" t="s">
        <v>451</v>
      </c>
      <c r="C817" s="110" t="s">
        <v>786</v>
      </c>
      <c r="D817" s="110" t="s">
        <v>787</v>
      </c>
      <c r="E817" s="110" t="s">
        <v>73</v>
      </c>
      <c r="F817" s="110" t="s">
        <v>855</v>
      </c>
      <c r="G817" s="114">
        <v>2019.0</v>
      </c>
      <c r="H817" s="114">
        <v>3793.921</v>
      </c>
      <c r="I817" s="114">
        <v>4443.855</v>
      </c>
      <c r="J817" s="114">
        <v>3283.315</v>
      </c>
    </row>
  </sheetData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63" t="s">
        <v>856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</row>
    <row r="2">
      <c r="A2" s="165" t="s">
        <v>857</v>
      </c>
      <c r="B2" s="166"/>
      <c r="C2" s="167"/>
      <c r="D2" s="168" t="s">
        <v>102</v>
      </c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7"/>
    </row>
    <row r="3">
      <c r="A3" s="165" t="s">
        <v>858</v>
      </c>
      <c r="B3" s="166"/>
      <c r="C3" s="167"/>
      <c r="D3" s="168" t="s">
        <v>859</v>
      </c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7"/>
    </row>
    <row r="4">
      <c r="A4" s="169" t="s">
        <v>860</v>
      </c>
      <c r="B4" s="170"/>
      <c r="C4" s="171"/>
      <c r="D4" s="172" t="s">
        <v>861</v>
      </c>
      <c r="E4" s="166"/>
      <c r="F4" s="167"/>
      <c r="G4" s="172" t="s">
        <v>862</v>
      </c>
      <c r="H4" s="167"/>
      <c r="I4" s="172" t="s">
        <v>863</v>
      </c>
      <c r="J4" s="166"/>
      <c r="K4" s="166"/>
      <c r="L4" s="167"/>
      <c r="M4" s="173" t="s">
        <v>864</v>
      </c>
      <c r="N4" s="172" t="s">
        <v>865</v>
      </c>
      <c r="O4" s="166"/>
      <c r="P4" s="167"/>
      <c r="Q4" s="172" t="s">
        <v>6</v>
      </c>
      <c r="R4" s="167"/>
      <c r="S4" s="172" t="s">
        <v>866</v>
      </c>
      <c r="T4" s="167"/>
      <c r="U4" s="172" t="s">
        <v>867</v>
      </c>
      <c r="V4" s="167"/>
      <c r="W4" s="173" t="s">
        <v>868</v>
      </c>
      <c r="X4" s="172" t="s">
        <v>869</v>
      </c>
      <c r="Y4" s="167"/>
      <c r="Z4" s="172" t="s">
        <v>870</v>
      </c>
      <c r="AA4" s="167"/>
    </row>
    <row r="5">
      <c r="A5" s="174"/>
      <c r="B5" s="175"/>
      <c r="C5" s="176"/>
      <c r="D5" s="177" t="s">
        <v>871</v>
      </c>
      <c r="E5" s="177" t="s">
        <v>872</v>
      </c>
      <c r="F5" s="177" t="s">
        <v>873</v>
      </c>
      <c r="G5" s="177" t="s">
        <v>874</v>
      </c>
      <c r="H5" s="177" t="s">
        <v>875</v>
      </c>
      <c r="I5" s="177" t="s">
        <v>876</v>
      </c>
      <c r="J5" s="177" t="s">
        <v>877</v>
      </c>
      <c r="K5" s="177" t="s">
        <v>878</v>
      </c>
      <c r="L5" s="177" t="s">
        <v>879</v>
      </c>
      <c r="M5" s="177" t="s">
        <v>880</v>
      </c>
      <c r="N5" s="177" t="s">
        <v>881</v>
      </c>
      <c r="O5" s="177" t="s">
        <v>882</v>
      </c>
      <c r="P5" s="177" t="s">
        <v>883</v>
      </c>
      <c r="Q5" s="177" t="s">
        <v>884</v>
      </c>
      <c r="R5" s="177" t="s">
        <v>191</v>
      </c>
      <c r="S5" s="177" t="s">
        <v>885</v>
      </c>
      <c r="T5" s="177" t="s">
        <v>886</v>
      </c>
      <c r="U5" s="177" t="s">
        <v>887</v>
      </c>
      <c r="V5" s="177" t="s">
        <v>888</v>
      </c>
      <c r="W5" s="177" t="s">
        <v>889</v>
      </c>
      <c r="X5" s="177" t="s">
        <v>890</v>
      </c>
      <c r="Y5" s="177" t="s">
        <v>891</v>
      </c>
      <c r="Z5" s="177" t="s">
        <v>892</v>
      </c>
      <c r="AA5" s="177" t="s">
        <v>893</v>
      </c>
    </row>
    <row r="6">
      <c r="A6" s="178" t="s">
        <v>32</v>
      </c>
      <c r="B6" s="166"/>
      <c r="C6" s="167"/>
      <c r="D6" s="173" t="s">
        <v>283</v>
      </c>
      <c r="E6" s="173" t="s">
        <v>283</v>
      </c>
      <c r="F6" s="173" t="s">
        <v>36</v>
      </c>
      <c r="G6" s="173" t="s">
        <v>894</v>
      </c>
      <c r="H6" s="173" t="s">
        <v>894</v>
      </c>
      <c r="I6" s="173" t="s">
        <v>283</v>
      </c>
      <c r="J6" s="173" t="s">
        <v>283</v>
      </c>
      <c r="K6" s="173" t="s">
        <v>283</v>
      </c>
      <c r="L6" s="173" t="s">
        <v>894</v>
      </c>
      <c r="M6" s="173" t="s">
        <v>283</v>
      </c>
      <c r="N6" s="173" t="s">
        <v>283</v>
      </c>
      <c r="O6" s="173" t="s">
        <v>895</v>
      </c>
      <c r="P6" s="173" t="s">
        <v>896</v>
      </c>
      <c r="Q6" s="173" t="s">
        <v>897</v>
      </c>
      <c r="R6" s="173" t="s">
        <v>283</v>
      </c>
      <c r="S6" s="173" t="s">
        <v>895</v>
      </c>
      <c r="T6" s="173" t="s">
        <v>283</v>
      </c>
      <c r="U6" s="173" t="s">
        <v>896</v>
      </c>
      <c r="V6" s="173" t="s">
        <v>283</v>
      </c>
      <c r="W6" s="173" t="s">
        <v>895</v>
      </c>
      <c r="X6" s="173" t="s">
        <v>283</v>
      </c>
      <c r="Y6" s="173" t="s">
        <v>36</v>
      </c>
      <c r="Z6" s="173" t="s">
        <v>283</v>
      </c>
      <c r="AA6" s="173" t="s">
        <v>898</v>
      </c>
    </row>
    <row r="7">
      <c r="A7" s="179" t="s">
        <v>477</v>
      </c>
      <c r="B7" s="167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</row>
    <row r="8">
      <c r="A8" s="181" t="s">
        <v>318</v>
      </c>
      <c r="B8" s="167"/>
      <c r="C8" s="180"/>
      <c r="D8" s="182" t="s">
        <v>899</v>
      </c>
      <c r="E8" s="182">
        <v>19.4</v>
      </c>
      <c r="F8" s="182" t="s">
        <v>899</v>
      </c>
      <c r="G8" s="182">
        <v>37433.0</v>
      </c>
      <c r="H8" s="182">
        <v>528768.0</v>
      </c>
      <c r="I8" s="182">
        <v>3.1</v>
      </c>
      <c r="J8" s="182">
        <v>73.0</v>
      </c>
      <c r="K8" s="182">
        <v>1.0</v>
      </c>
      <c r="L8" s="182">
        <v>55206.0</v>
      </c>
      <c r="M8" s="182">
        <v>93.0</v>
      </c>
      <c r="N8" s="182">
        <v>84.0</v>
      </c>
      <c r="O8" s="182">
        <v>499.0</v>
      </c>
      <c r="P8" s="182">
        <v>20.0</v>
      </c>
      <c r="Q8" s="182">
        <v>6.7</v>
      </c>
      <c r="R8" s="182">
        <v>92.0</v>
      </c>
      <c r="S8" s="182">
        <v>2.7</v>
      </c>
      <c r="T8" s="182">
        <v>92.0</v>
      </c>
      <c r="U8" s="182">
        <v>83.0</v>
      </c>
      <c r="V8" s="182">
        <v>85.0</v>
      </c>
      <c r="W8" s="182">
        <v>7.1</v>
      </c>
      <c r="X8" s="182">
        <v>67.0</v>
      </c>
      <c r="Y8" s="182">
        <v>0.9</v>
      </c>
      <c r="Z8" s="182">
        <v>12.5</v>
      </c>
      <c r="AA8" s="182">
        <v>14.36</v>
      </c>
    </row>
    <row r="9">
      <c r="A9" s="181" t="s">
        <v>319</v>
      </c>
      <c r="B9" s="167"/>
      <c r="C9" s="180"/>
      <c r="D9" s="183">
        <v>0.8</v>
      </c>
      <c r="E9" s="183">
        <v>20.8</v>
      </c>
      <c r="F9" s="183">
        <v>1.6</v>
      </c>
      <c r="G9" s="183">
        <v>37001.0</v>
      </c>
      <c r="H9" s="183">
        <v>309637.0</v>
      </c>
      <c r="I9" s="183">
        <v>2.3</v>
      </c>
      <c r="J9" s="183">
        <v>72.0</v>
      </c>
      <c r="K9" s="183">
        <v>1.3</v>
      </c>
      <c r="L9" s="183">
        <v>53132.0</v>
      </c>
      <c r="M9" s="183">
        <v>92.0</v>
      </c>
      <c r="N9" s="183">
        <v>86.0</v>
      </c>
      <c r="O9" s="183">
        <v>491.0</v>
      </c>
      <c r="P9" s="183">
        <v>17.0</v>
      </c>
      <c r="Q9" s="183">
        <v>12.2</v>
      </c>
      <c r="R9" s="183">
        <v>92.0</v>
      </c>
      <c r="S9" s="183">
        <v>1.3</v>
      </c>
      <c r="T9" s="183">
        <v>76.0</v>
      </c>
      <c r="U9" s="183">
        <v>82.0</v>
      </c>
      <c r="V9" s="183">
        <v>71.0</v>
      </c>
      <c r="W9" s="183">
        <v>7.2</v>
      </c>
      <c r="X9" s="183">
        <v>86.0</v>
      </c>
      <c r="Y9" s="183">
        <v>0.5</v>
      </c>
      <c r="Z9" s="183">
        <v>5.3</v>
      </c>
      <c r="AA9" s="183">
        <v>14.51</v>
      </c>
    </row>
    <row r="10">
      <c r="A10" s="181" t="s">
        <v>324</v>
      </c>
      <c r="B10" s="167"/>
      <c r="C10" s="180"/>
      <c r="D10" s="182">
        <v>0.7</v>
      </c>
      <c r="E10" s="182">
        <v>20.0</v>
      </c>
      <c r="F10" s="182">
        <v>2.1</v>
      </c>
      <c r="G10" s="182">
        <v>34884.0</v>
      </c>
      <c r="H10" s="182">
        <v>447607.0</v>
      </c>
      <c r="I10" s="182">
        <v>2.4</v>
      </c>
      <c r="J10" s="182">
        <v>65.0</v>
      </c>
      <c r="K10" s="182">
        <v>2.3</v>
      </c>
      <c r="L10" s="182">
        <v>54327.0</v>
      </c>
      <c r="M10" s="182">
        <v>90.0</v>
      </c>
      <c r="N10" s="182">
        <v>80.0</v>
      </c>
      <c r="O10" s="182">
        <v>500.0</v>
      </c>
      <c r="P10" s="182">
        <v>19.0</v>
      </c>
      <c r="Q10" s="182">
        <v>12.8</v>
      </c>
      <c r="R10" s="182">
        <v>79.0</v>
      </c>
      <c r="S10" s="182">
        <v>2.0</v>
      </c>
      <c r="T10" s="182">
        <v>88.0</v>
      </c>
      <c r="U10" s="182">
        <v>82.1</v>
      </c>
      <c r="V10" s="182">
        <v>74.0</v>
      </c>
      <c r="W10" s="182">
        <v>6.8</v>
      </c>
      <c r="X10" s="182">
        <v>56.0</v>
      </c>
      <c r="Y10" s="182">
        <v>1.1</v>
      </c>
      <c r="Z10" s="182">
        <v>4.3</v>
      </c>
      <c r="AA10" s="182">
        <v>15.52</v>
      </c>
    </row>
    <row r="11">
      <c r="A11" s="181" t="s">
        <v>337</v>
      </c>
      <c r="B11" s="167"/>
      <c r="C11" s="180"/>
      <c r="D11" s="183">
        <v>0.2</v>
      </c>
      <c r="E11" s="183">
        <v>22.9</v>
      </c>
      <c r="F11" s="183">
        <v>2.6</v>
      </c>
      <c r="G11" s="183">
        <v>34421.0</v>
      </c>
      <c r="H11" s="183">
        <v>478240.0</v>
      </c>
      <c r="I11" s="183">
        <v>3.8</v>
      </c>
      <c r="J11" s="183">
        <v>70.0</v>
      </c>
      <c r="K11" s="183">
        <v>0.5</v>
      </c>
      <c r="L11" s="183">
        <v>55342.0</v>
      </c>
      <c r="M11" s="183">
        <v>93.0</v>
      </c>
      <c r="N11" s="183">
        <v>92.0</v>
      </c>
      <c r="O11" s="183">
        <v>517.0</v>
      </c>
      <c r="P11" s="183">
        <v>17.0</v>
      </c>
      <c r="Q11" s="183">
        <v>7.1</v>
      </c>
      <c r="R11" s="183">
        <v>90.0</v>
      </c>
      <c r="S11" s="183">
        <v>2.9</v>
      </c>
      <c r="T11" s="183">
        <v>68.0</v>
      </c>
      <c r="U11" s="183">
        <v>82.1</v>
      </c>
      <c r="V11" s="183">
        <v>89.0</v>
      </c>
      <c r="W11" s="183">
        <v>7.0</v>
      </c>
      <c r="X11" s="183">
        <v>78.0</v>
      </c>
      <c r="Y11" s="183">
        <v>1.2</v>
      </c>
      <c r="Z11" s="183">
        <v>3.3</v>
      </c>
      <c r="AA11" s="183">
        <v>14.57</v>
      </c>
    </row>
    <row r="12">
      <c r="A12" s="181" t="s">
        <v>340</v>
      </c>
      <c r="B12" s="167"/>
      <c r="C12" s="180"/>
      <c r="D12" s="182">
        <v>9.4</v>
      </c>
      <c r="E12" s="182">
        <v>18.4</v>
      </c>
      <c r="F12" s="182">
        <v>1.9</v>
      </c>
      <c r="G12" s="182" t="s">
        <v>899</v>
      </c>
      <c r="H12" s="182">
        <v>135787.0</v>
      </c>
      <c r="I12" s="182">
        <v>7.0</v>
      </c>
      <c r="J12" s="182">
        <v>56.0</v>
      </c>
      <c r="K12" s="182" t="s">
        <v>899</v>
      </c>
      <c r="L12" s="182">
        <v>26729.0</v>
      </c>
      <c r="M12" s="182">
        <v>88.0</v>
      </c>
      <c r="N12" s="182">
        <v>67.0</v>
      </c>
      <c r="O12" s="182">
        <v>438.0</v>
      </c>
      <c r="P12" s="182">
        <v>17.0</v>
      </c>
      <c r="Q12" s="182">
        <v>23.4</v>
      </c>
      <c r="R12" s="182">
        <v>62.0</v>
      </c>
      <c r="S12" s="182">
        <v>1.3</v>
      </c>
      <c r="T12" s="182">
        <v>47.0</v>
      </c>
      <c r="U12" s="182">
        <v>80.6</v>
      </c>
      <c r="V12" s="182">
        <v>60.0</v>
      </c>
      <c r="W12" s="182">
        <v>6.2</v>
      </c>
      <c r="X12" s="182">
        <v>41.0</v>
      </c>
      <c r="Y12" s="182">
        <v>2.4</v>
      </c>
      <c r="Z12" s="182">
        <v>7.7</v>
      </c>
      <c r="AA12" s="182" t="s">
        <v>899</v>
      </c>
    </row>
    <row r="13">
      <c r="A13" s="181" t="s">
        <v>342</v>
      </c>
      <c r="B13" s="167"/>
      <c r="C13" s="180"/>
      <c r="D13" s="183">
        <v>12.3</v>
      </c>
      <c r="E13" s="183" t="s">
        <v>899</v>
      </c>
      <c r="F13" s="183">
        <v>1.0</v>
      </c>
      <c r="G13" s="183" t="s">
        <v>899</v>
      </c>
      <c r="H13" s="183" t="s">
        <v>899</v>
      </c>
      <c r="I13" s="183" t="s">
        <v>899</v>
      </c>
      <c r="J13" s="183">
        <v>58.0</v>
      </c>
      <c r="K13" s="183">
        <v>1.1</v>
      </c>
      <c r="L13" s="183" t="s">
        <v>899</v>
      </c>
      <c r="M13" s="183">
        <v>80.0</v>
      </c>
      <c r="N13" s="183">
        <v>59.0</v>
      </c>
      <c r="O13" s="183">
        <v>406.0</v>
      </c>
      <c r="P13" s="183">
        <v>14.0</v>
      </c>
      <c r="Q13" s="183">
        <v>22.6</v>
      </c>
      <c r="R13" s="183">
        <v>82.0</v>
      </c>
      <c r="S13" s="183">
        <v>1.4</v>
      </c>
      <c r="T13" s="183">
        <v>53.0</v>
      </c>
      <c r="U13" s="183">
        <v>76.7</v>
      </c>
      <c r="V13" s="183">
        <v>80.0</v>
      </c>
      <c r="W13" s="183">
        <v>5.7</v>
      </c>
      <c r="X13" s="183">
        <v>50.0</v>
      </c>
      <c r="Y13" s="183">
        <v>23.1</v>
      </c>
      <c r="Z13" s="183">
        <v>23.7</v>
      </c>
      <c r="AA13" s="183" t="s">
        <v>899</v>
      </c>
    </row>
    <row r="14">
      <c r="A14" s="181" t="s">
        <v>346</v>
      </c>
      <c r="B14" s="167"/>
      <c r="C14" s="180"/>
      <c r="D14" s="182">
        <v>2.3</v>
      </c>
      <c r="E14" s="182">
        <v>17.0</v>
      </c>
      <c r="F14" s="182">
        <v>1.2</v>
      </c>
      <c r="G14" s="182">
        <v>16517.0</v>
      </c>
      <c r="H14" s="182" t="s">
        <v>899</v>
      </c>
      <c r="I14" s="182" t="s">
        <v>899</v>
      </c>
      <c r="J14" s="182">
        <v>55.0</v>
      </c>
      <c r="K14" s="182">
        <v>1.5</v>
      </c>
      <c r="L14" s="182" t="s">
        <v>899</v>
      </c>
      <c r="M14" s="182">
        <v>82.0</v>
      </c>
      <c r="N14" s="182">
        <v>43.0</v>
      </c>
      <c r="O14" s="182">
        <v>415.0</v>
      </c>
      <c r="P14" s="182" t="s">
        <v>899</v>
      </c>
      <c r="Q14" s="182">
        <v>17.5</v>
      </c>
      <c r="R14" s="182">
        <v>87.0</v>
      </c>
      <c r="S14" s="182">
        <v>1.8</v>
      </c>
      <c r="T14" s="182">
        <v>66.0</v>
      </c>
      <c r="U14" s="182">
        <v>80.5</v>
      </c>
      <c r="V14" s="182">
        <v>73.0</v>
      </c>
      <c r="W14" s="182">
        <v>6.3</v>
      </c>
      <c r="X14" s="182">
        <v>47.0</v>
      </c>
      <c r="Y14" s="182">
        <v>10.0</v>
      </c>
      <c r="Z14" s="182">
        <v>22.0</v>
      </c>
      <c r="AA14" s="182" t="s">
        <v>899</v>
      </c>
    </row>
    <row r="15">
      <c r="A15" s="181" t="s">
        <v>565</v>
      </c>
      <c r="B15" s="167"/>
      <c r="C15" s="180"/>
      <c r="D15" s="183">
        <v>0.5</v>
      </c>
      <c r="E15" s="183">
        <v>23.4</v>
      </c>
      <c r="F15" s="183">
        <v>1.5</v>
      </c>
      <c r="G15" s="183">
        <v>26664.0</v>
      </c>
      <c r="H15" s="183" t="s">
        <v>899</v>
      </c>
      <c r="I15" s="183">
        <v>2.3</v>
      </c>
      <c r="J15" s="183">
        <v>74.0</v>
      </c>
      <c r="K15" s="183">
        <v>0.6</v>
      </c>
      <c r="L15" s="183">
        <v>29885.0</v>
      </c>
      <c r="M15" s="183">
        <v>96.0</v>
      </c>
      <c r="N15" s="183">
        <v>94.0</v>
      </c>
      <c r="O15" s="183">
        <v>495.0</v>
      </c>
      <c r="P15" s="183">
        <v>18.0</v>
      </c>
      <c r="Q15" s="183">
        <v>17.0</v>
      </c>
      <c r="R15" s="183">
        <v>89.0</v>
      </c>
      <c r="S15" s="183">
        <v>1.6</v>
      </c>
      <c r="T15" s="183">
        <v>62.0</v>
      </c>
      <c r="U15" s="183">
        <v>79.3</v>
      </c>
      <c r="V15" s="183">
        <v>62.0</v>
      </c>
      <c r="W15" s="183">
        <v>6.9</v>
      </c>
      <c r="X15" s="183">
        <v>77.0</v>
      </c>
      <c r="Y15" s="183">
        <v>0.7</v>
      </c>
      <c r="Z15" s="183">
        <v>4.5</v>
      </c>
      <c r="AA15" s="183" t="s">
        <v>899</v>
      </c>
    </row>
    <row r="16">
      <c r="A16" s="181" t="s">
        <v>351</v>
      </c>
      <c r="B16" s="167"/>
      <c r="C16" s="180"/>
      <c r="D16" s="182">
        <v>0.5</v>
      </c>
      <c r="E16" s="182">
        <v>23.3</v>
      </c>
      <c r="F16" s="182">
        <v>1.9</v>
      </c>
      <c r="G16" s="182">
        <v>33774.0</v>
      </c>
      <c r="H16" s="182">
        <v>149864.0</v>
      </c>
      <c r="I16" s="182">
        <v>4.5</v>
      </c>
      <c r="J16" s="182">
        <v>74.0</v>
      </c>
      <c r="K16" s="182">
        <v>0.9</v>
      </c>
      <c r="L16" s="182">
        <v>58430.0</v>
      </c>
      <c r="M16" s="182">
        <v>95.0</v>
      </c>
      <c r="N16" s="182">
        <v>82.0</v>
      </c>
      <c r="O16" s="182">
        <v>501.0</v>
      </c>
      <c r="P16" s="182">
        <v>19.0</v>
      </c>
      <c r="Q16" s="182">
        <v>10.0</v>
      </c>
      <c r="R16" s="182">
        <v>93.0</v>
      </c>
      <c r="S16" s="182">
        <v>2.0</v>
      </c>
      <c r="T16" s="182">
        <v>85.0</v>
      </c>
      <c r="U16" s="182">
        <v>81.5</v>
      </c>
      <c r="V16" s="182">
        <v>70.0</v>
      </c>
      <c r="W16" s="182">
        <v>7.5</v>
      </c>
      <c r="X16" s="182">
        <v>85.0</v>
      </c>
      <c r="Y16" s="182">
        <v>0.5</v>
      </c>
      <c r="Z16" s="182">
        <v>1.1</v>
      </c>
      <c r="AA16" s="182" t="s">
        <v>899</v>
      </c>
    </row>
    <row r="17">
      <c r="A17" s="181" t="s">
        <v>357</v>
      </c>
      <c r="B17" s="167"/>
      <c r="C17" s="180"/>
      <c r="D17" s="183">
        <v>5.7</v>
      </c>
      <c r="E17" s="183">
        <v>17.0</v>
      </c>
      <c r="F17" s="183">
        <v>1.7</v>
      </c>
      <c r="G17" s="183">
        <v>23784.0</v>
      </c>
      <c r="H17" s="183">
        <v>188627.0</v>
      </c>
      <c r="I17" s="183">
        <v>5.4</v>
      </c>
      <c r="J17" s="183">
        <v>74.0</v>
      </c>
      <c r="K17" s="183">
        <v>1.2</v>
      </c>
      <c r="L17" s="183">
        <v>30720.0</v>
      </c>
      <c r="M17" s="183">
        <v>95.0</v>
      </c>
      <c r="N17" s="183">
        <v>91.0</v>
      </c>
      <c r="O17" s="183">
        <v>526.0</v>
      </c>
      <c r="P17" s="183">
        <v>18.0</v>
      </c>
      <c r="Q17" s="183">
        <v>5.9</v>
      </c>
      <c r="R17" s="183">
        <v>86.0</v>
      </c>
      <c r="S17" s="183">
        <v>2.7</v>
      </c>
      <c r="T17" s="183">
        <v>64.0</v>
      </c>
      <c r="U17" s="183">
        <v>78.8</v>
      </c>
      <c r="V17" s="183">
        <v>57.0</v>
      </c>
      <c r="W17" s="183">
        <v>6.5</v>
      </c>
      <c r="X17" s="183">
        <v>79.0</v>
      </c>
      <c r="Y17" s="183">
        <v>1.9</v>
      </c>
      <c r="Z17" s="183">
        <v>2.2</v>
      </c>
      <c r="AA17" s="183">
        <v>14.98</v>
      </c>
    </row>
    <row r="18">
      <c r="A18" s="181" t="s">
        <v>360</v>
      </c>
      <c r="B18" s="167"/>
      <c r="C18" s="180"/>
      <c r="D18" s="182">
        <v>0.4</v>
      </c>
      <c r="E18" s="182">
        <v>23.1</v>
      </c>
      <c r="F18" s="182">
        <v>1.9</v>
      </c>
      <c r="G18" s="182">
        <v>33471.0</v>
      </c>
      <c r="H18" s="182">
        <v>230032.0</v>
      </c>
      <c r="I18" s="182">
        <v>2.2</v>
      </c>
      <c r="J18" s="182">
        <v>72.0</v>
      </c>
      <c r="K18" s="182">
        <v>1.2</v>
      </c>
      <c r="L18" s="182">
        <v>46230.0</v>
      </c>
      <c r="M18" s="182">
        <v>96.0</v>
      </c>
      <c r="N18" s="182">
        <v>91.0</v>
      </c>
      <c r="O18" s="182">
        <v>516.0</v>
      </c>
      <c r="P18" s="182">
        <v>20.0</v>
      </c>
      <c r="Q18" s="182">
        <v>5.5</v>
      </c>
      <c r="R18" s="182">
        <v>97.0</v>
      </c>
      <c r="S18" s="182">
        <v>2.2</v>
      </c>
      <c r="T18" s="182">
        <v>69.0</v>
      </c>
      <c r="U18" s="182">
        <v>82.1</v>
      </c>
      <c r="V18" s="182">
        <v>68.0</v>
      </c>
      <c r="W18" s="182">
        <v>7.9</v>
      </c>
      <c r="X18" s="182">
        <v>88.0</v>
      </c>
      <c r="Y18" s="182">
        <v>1.2</v>
      </c>
      <c r="Z18" s="182">
        <v>3.6</v>
      </c>
      <c r="AA18" s="182">
        <v>15.17</v>
      </c>
    </row>
    <row r="19">
      <c r="A19" s="181" t="s">
        <v>361</v>
      </c>
      <c r="B19" s="167"/>
      <c r="C19" s="180"/>
      <c r="D19" s="183">
        <v>0.5</v>
      </c>
      <c r="E19" s="183">
        <v>20.7</v>
      </c>
      <c r="F19" s="183">
        <v>1.8</v>
      </c>
      <c r="G19" s="183">
        <v>34375.0</v>
      </c>
      <c r="H19" s="183">
        <v>298639.0</v>
      </c>
      <c r="I19" s="183">
        <v>3.1</v>
      </c>
      <c r="J19" s="183">
        <v>65.0</v>
      </c>
      <c r="K19" s="183">
        <v>2.9</v>
      </c>
      <c r="L19" s="183">
        <v>45581.0</v>
      </c>
      <c r="M19" s="183">
        <v>94.0</v>
      </c>
      <c r="N19" s="183">
        <v>81.0</v>
      </c>
      <c r="O19" s="183">
        <v>494.0</v>
      </c>
      <c r="P19" s="183">
        <v>17.0</v>
      </c>
      <c r="Q19" s="183">
        <v>11.4</v>
      </c>
      <c r="R19" s="183">
        <v>78.0</v>
      </c>
      <c r="S19" s="183">
        <v>2.1</v>
      </c>
      <c r="T19" s="183">
        <v>75.0</v>
      </c>
      <c r="U19" s="183">
        <v>82.9</v>
      </c>
      <c r="V19" s="183">
        <v>67.0</v>
      </c>
      <c r="W19" s="183">
        <v>6.7</v>
      </c>
      <c r="X19" s="183">
        <v>74.0</v>
      </c>
      <c r="Y19" s="183">
        <v>0.4</v>
      </c>
      <c r="Z19" s="183">
        <v>7.7</v>
      </c>
      <c r="AA19" s="183">
        <v>16.2</v>
      </c>
    </row>
    <row r="20">
      <c r="A20" s="184" t="s">
        <v>365</v>
      </c>
      <c r="B20" s="167"/>
      <c r="C20" s="180"/>
      <c r="D20" s="182">
        <v>0.1</v>
      </c>
      <c r="E20" s="182">
        <v>20.0</v>
      </c>
      <c r="F20" s="182">
        <v>1.8</v>
      </c>
      <c r="G20" s="182">
        <v>38971.0</v>
      </c>
      <c r="H20" s="182">
        <v>304317.0</v>
      </c>
      <c r="I20" s="182">
        <v>1.4</v>
      </c>
      <c r="J20" s="182">
        <v>77.0</v>
      </c>
      <c r="K20" s="182">
        <v>1.2</v>
      </c>
      <c r="L20" s="182">
        <v>53745.0</v>
      </c>
      <c r="M20" s="182">
        <v>90.0</v>
      </c>
      <c r="N20" s="182">
        <v>86.0</v>
      </c>
      <c r="O20" s="182">
        <v>500.0</v>
      </c>
      <c r="P20" s="182">
        <v>18.0</v>
      </c>
      <c r="Q20" s="182">
        <v>12.0</v>
      </c>
      <c r="R20" s="182">
        <v>91.0</v>
      </c>
      <c r="S20" s="182">
        <v>1.8</v>
      </c>
      <c r="T20" s="182">
        <v>76.0</v>
      </c>
      <c r="U20" s="182">
        <v>81.4</v>
      </c>
      <c r="V20" s="182">
        <v>66.0</v>
      </c>
      <c r="W20" s="182">
        <v>7.3</v>
      </c>
      <c r="X20" s="182">
        <v>76.0</v>
      </c>
      <c r="Y20" s="182">
        <v>0.4</v>
      </c>
      <c r="Z20" s="182">
        <v>3.9</v>
      </c>
      <c r="AA20" s="182">
        <v>15.62</v>
      </c>
    </row>
    <row r="21">
      <c r="A21" s="181" t="s">
        <v>367</v>
      </c>
      <c r="B21" s="167"/>
      <c r="C21" s="180"/>
      <c r="D21" s="183">
        <v>0.4</v>
      </c>
      <c r="E21" s="183">
        <v>21.8</v>
      </c>
      <c r="F21" s="183">
        <v>1.2</v>
      </c>
      <c r="G21" s="183">
        <v>20791.0</v>
      </c>
      <c r="H21" s="183">
        <v>148323.0</v>
      </c>
      <c r="I21" s="183">
        <v>21.7</v>
      </c>
      <c r="J21" s="183">
        <v>56.0</v>
      </c>
      <c r="K21" s="183">
        <v>10.8</v>
      </c>
      <c r="L21" s="183">
        <v>27207.0</v>
      </c>
      <c r="M21" s="183">
        <v>78.0</v>
      </c>
      <c r="N21" s="183">
        <v>76.0</v>
      </c>
      <c r="O21" s="183">
        <v>453.0</v>
      </c>
      <c r="P21" s="183">
        <v>19.0</v>
      </c>
      <c r="Q21" s="183">
        <v>14.5</v>
      </c>
      <c r="R21" s="183">
        <v>67.0</v>
      </c>
      <c r="S21" s="183">
        <v>1.8</v>
      </c>
      <c r="T21" s="183">
        <v>58.0</v>
      </c>
      <c r="U21" s="183">
        <v>81.7</v>
      </c>
      <c r="V21" s="183">
        <v>79.0</v>
      </c>
      <c r="W21" s="183">
        <v>5.8</v>
      </c>
      <c r="X21" s="183">
        <v>69.0</v>
      </c>
      <c r="Y21" s="183">
        <v>1.0</v>
      </c>
      <c r="Z21" s="183">
        <v>4.5</v>
      </c>
      <c r="AA21" s="183">
        <v>15.03</v>
      </c>
    </row>
    <row r="22">
      <c r="A22" s="181" t="s">
        <v>374</v>
      </c>
      <c r="B22" s="167"/>
      <c r="C22" s="180"/>
      <c r="D22" s="182">
        <v>3.5</v>
      </c>
      <c r="E22" s="182">
        <v>19.9</v>
      </c>
      <c r="F22" s="182">
        <v>1.4</v>
      </c>
      <c r="G22" s="182">
        <v>21026.0</v>
      </c>
      <c r="H22" s="182">
        <v>150296.0</v>
      </c>
      <c r="I22" s="182">
        <v>3.8</v>
      </c>
      <c r="J22" s="182">
        <v>70.0</v>
      </c>
      <c r="K22" s="182">
        <v>1.2</v>
      </c>
      <c r="L22" s="182">
        <v>25409.0</v>
      </c>
      <c r="M22" s="182">
        <v>94.0</v>
      </c>
      <c r="N22" s="182">
        <v>86.0</v>
      </c>
      <c r="O22" s="182">
        <v>479.0</v>
      </c>
      <c r="P22" s="182">
        <v>16.0</v>
      </c>
      <c r="Q22" s="182">
        <v>16.7</v>
      </c>
      <c r="R22" s="182">
        <v>81.0</v>
      </c>
      <c r="S22" s="182">
        <v>1.2</v>
      </c>
      <c r="T22" s="182">
        <v>70.0</v>
      </c>
      <c r="U22" s="182">
        <v>76.4</v>
      </c>
      <c r="V22" s="182">
        <v>58.0</v>
      </c>
      <c r="W22" s="182">
        <v>6.0</v>
      </c>
      <c r="X22" s="182">
        <v>74.0</v>
      </c>
      <c r="Y22" s="182">
        <v>0.9</v>
      </c>
      <c r="Z22" s="182">
        <v>1.5</v>
      </c>
      <c r="AA22" s="182">
        <v>15.08</v>
      </c>
    </row>
    <row r="23">
      <c r="A23" s="181" t="s">
        <v>375</v>
      </c>
      <c r="B23" s="167"/>
      <c r="C23" s="180"/>
      <c r="D23" s="183">
        <v>0.0</v>
      </c>
      <c r="E23" s="183" t="s">
        <v>899</v>
      </c>
      <c r="F23" s="183">
        <v>1.6</v>
      </c>
      <c r="G23" s="183" t="s">
        <v>899</v>
      </c>
      <c r="H23" s="183" t="s">
        <v>899</v>
      </c>
      <c r="I23" s="183">
        <v>1.0</v>
      </c>
      <c r="J23" s="183">
        <v>78.0</v>
      </c>
      <c r="K23" s="183">
        <v>0.7</v>
      </c>
      <c r="L23" s="183">
        <v>67488.0</v>
      </c>
      <c r="M23" s="183">
        <v>98.0</v>
      </c>
      <c r="N23" s="183">
        <v>76.0</v>
      </c>
      <c r="O23" s="183">
        <v>481.0</v>
      </c>
      <c r="P23" s="183">
        <v>19.0</v>
      </c>
      <c r="Q23" s="183">
        <v>6.4</v>
      </c>
      <c r="R23" s="183">
        <v>97.0</v>
      </c>
      <c r="S23" s="183">
        <v>2.1</v>
      </c>
      <c r="T23" s="183">
        <v>81.0</v>
      </c>
      <c r="U23" s="183">
        <v>83.2</v>
      </c>
      <c r="V23" s="183">
        <v>77.0</v>
      </c>
      <c r="W23" s="183">
        <v>7.6</v>
      </c>
      <c r="X23" s="183">
        <v>85.0</v>
      </c>
      <c r="Y23" s="183">
        <v>0.3</v>
      </c>
      <c r="Z23" s="183">
        <v>11.7</v>
      </c>
      <c r="AA23" s="183" t="s">
        <v>899</v>
      </c>
    </row>
    <row r="24">
      <c r="A24" s="181" t="s">
        <v>380</v>
      </c>
      <c r="B24" s="167"/>
      <c r="C24" s="180"/>
      <c r="D24" s="182">
        <v>0.2</v>
      </c>
      <c r="E24" s="182">
        <v>20.6</v>
      </c>
      <c r="F24" s="182">
        <v>2.1</v>
      </c>
      <c r="G24" s="182">
        <v>29488.0</v>
      </c>
      <c r="H24" s="182">
        <v>370341.0</v>
      </c>
      <c r="I24" s="182">
        <v>2.6</v>
      </c>
      <c r="J24" s="182">
        <v>68.0</v>
      </c>
      <c r="K24" s="182">
        <v>1.2</v>
      </c>
      <c r="L24" s="182">
        <v>49474.0</v>
      </c>
      <c r="M24" s="182">
        <v>96.0</v>
      </c>
      <c r="N24" s="182">
        <v>85.0</v>
      </c>
      <c r="O24" s="182">
        <v>505.0</v>
      </c>
      <c r="P24" s="182">
        <v>18.0</v>
      </c>
      <c r="Q24" s="182">
        <v>7.8</v>
      </c>
      <c r="R24" s="182">
        <v>80.0</v>
      </c>
      <c r="S24" s="182">
        <v>1.3</v>
      </c>
      <c r="T24" s="182">
        <v>63.0</v>
      </c>
      <c r="U24" s="182">
        <v>82.8</v>
      </c>
      <c r="V24" s="182">
        <v>84.0</v>
      </c>
      <c r="W24" s="182">
        <v>7.0</v>
      </c>
      <c r="X24" s="182">
        <v>76.0</v>
      </c>
      <c r="Y24" s="182">
        <v>0.5</v>
      </c>
      <c r="Z24" s="182">
        <v>4.7</v>
      </c>
      <c r="AA24" s="182">
        <v>14.54</v>
      </c>
    </row>
    <row r="25">
      <c r="A25" s="184" t="s">
        <v>381</v>
      </c>
      <c r="B25" s="167"/>
      <c r="C25" s="180"/>
      <c r="D25" s="183" t="s">
        <v>899</v>
      </c>
      <c r="E25" s="183" t="s">
        <v>899</v>
      </c>
      <c r="F25" s="183">
        <v>1.2</v>
      </c>
      <c r="G25" s="183" t="s">
        <v>899</v>
      </c>
      <c r="H25" s="183" t="s">
        <v>899</v>
      </c>
      <c r="I25" s="183">
        <v>4.6</v>
      </c>
      <c r="J25" s="183">
        <v>67.0</v>
      </c>
      <c r="K25" s="183">
        <v>0.2</v>
      </c>
      <c r="L25" s="183">
        <v>39322.0</v>
      </c>
      <c r="M25" s="183">
        <v>95.0</v>
      </c>
      <c r="N25" s="183">
        <v>88.0</v>
      </c>
      <c r="O25" s="183">
        <v>465.0</v>
      </c>
      <c r="P25" s="183">
        <v>16.0</v>
      </c>
      <c r="Q25" s="183">
        <v>19.7</v>
      </c>
      <c r="R25" s="183">
        <v>77.0</v>
      </c>
      <c r="S25" s="183">
        <v>2.5</v>
      </c>
      <c r="T25" s="183">
        <v>67.0</v>
      </c>
      <c r="U25" s="183">
        <v>82.9</v>
      </c>
      <c r="V25" s="183">
        <v>74.0</v>
      </c>
      <c r="W25" s="183">
        <v>7.2</v>
      </c>
      <c r="X25" s="183">
        <v>80.0</v>
      </c>
      <c r="Y25" s="183">
        <v>1.5</v>
      </c>
      <c r="Z25" s="183">
        <v>14.1</v>
      </c>
      <c r="AA25" s="183" t="s">
        <v>899</v>
      </c>
    </row>
    <row r="26">
      <c r="A26" s="181" t="s">
        <v>382</v>
      </c>
      <c r="B26" s="167"/>
      <c r="C26" s="180"/>
      <c r="D26" s="182">
        <v>0.6</v>
      </c>
      <c r="E26" s="182">
        <v>22.5</v>
      </c>
      <c r="F26" s="182">
        <v>1.4</v>
      </c>
      <c r="G26" s="182">
        <v>29431.0</v>
      </c>
      <c r="H26" s="182">
        <v>295020.0</v>
      </c>
      <c r="I26" s="182">
        <v>8.6</v>
      </c>
      <c r="J26" s="182">
        <v>58.0</v>
      </c>
      <c r="K26" s="182">
        <v>4.8</v>
      </c>
      <c r="L26" s="182">
        <v>37769.0</v>
      </c>
      <c r="M26" s="182">
        <v>89.0</v>
      </c>
      <c r="N26" s="182">
        <v>63.0</v>
      </c>
      <c r="O26" s="182">
        <v>477.0</v>
      </c>
      <c r="P26" s="182">
        <v>17.0</v>
      </c>
      <c r="Q26" s="182">
        <v>15.9</v>
      </c>
      <c r="R26" s="182">
        <v>77.0</v>
      </c>
      <c r="S26" s="182">
        <v>2.5</v>
      </c>
      <c r="T26" s="182">
        <v>73.0</v>
      </c>
      <c r="U26" s="182">
        <v>83.6</v>
      </c>
      <c r="V26" s="182">
        <v>73.0</v>
      </c>
      <c r="W26" s="182">
        <v>6.5</v>
      </c>
      <c r="X26" s="182">
        <v>73.0</v>
      </c>
      <c r="Y26" s="182">
        <v>0.5</v>
      </c>
      <c r="Z26" s="182">
        <v>3.3</v>
      </c>
      <c r="AA26" s="182">
        <v>16.47</v>
      </c>
    </row>
    <row r="27">
      <c r="A27" s="181" t="s">
        <v>385</v>
      </c>
      <c r="B27" s="167"/>
      <c r="C27" s="180"/>
      <c r="D27" s="183">
        <v>6.4</v>
      </c>
      <c r="E27" s="183">
        <v>21.8</v>
      </c>
      <c r="F27" s="183">
        <v>1.9</v>
      </c>
      <c r="G27" s="183">
        <v>28872.0</v>
      </c>
      <c r="H27" s="183">
        <v>294735.0</v>
      </c>
      <c r="I27" s="183">
        <v>2.7</v>
      </c>
      <c r="J27" s="183">
        <v>77.0</v>
      </c>
      <c r="K27" s="183">
        <v>0.8</v>
      </c>
      <c r="L27" s="183">
        <v>38515.0</v>
      </c>
      <c r="M27" s="183">
        <v>89.0</v>
      </c>
      <c r="N27" s="183" t="s">
        <v>899</v>
      </c>
      <c r="O27" s="183">
        <v>520.0</v>
      </c>
      <c r="P27" s="183">
        <v>16.0</v>
      </c>
      <c r="Q27" s="183">
        <v>13.7</v>
      </c>
      <c r="R27" s="183">
        <v>87.0</v>
      </c>
      <c r="S27" s="183">
        <v>1.4</v>
      </c>
      <c r="T27" s="183">
        <v>53.0</v>
      </c>
      <c r="U27" s="183">
        <v>84.4</v>
      </c>
      <c r="V27" s="183">
        <v>37.0</v>
      </c>
      <c r="W27" s="183">
        <v>6.1</v>
      </c>
      <c r="X27" s="183">
        <v>77.0</v>
      </c>
      <c r="Y27" s="183">
        <v>0.2</v>
      </c>
      <c r="Z27" s="183" t="s">
        <v>899</v>
      </c>
      <c r="AA27" s="183">
        <v>14.1</v>
      </c>
    </row>
    <row r="28">
      <c r="A28" s="181" t="s">
        <v>769</v>
      </c>
      <c r="B28" s="167"/>
      <c r="C28" s="180"/>
      <c r="D28" s="182">
        <v>2.5</v>
      </c>
      <c r="E28" s="182">
        <v>14.7</v>
      </c>
      <c r="F28" s="182">
        <v>1.5</v>
      </c>
      <c r="G28" s="182">
        <v>24590.0</v>
      </c>
      <c r="H28" s="182">
        <v>362340.0</v>
      </c>
      <c r="I28" s="182">
        <v>2.9</v>
      </c>
      <c r="J28" s="182">
        <v>66.0</v>
      </c>
      <c r="K28" s="182">
        <v>0.0</v>
      </c>
      <c r="L28" s="182">
        <v>41960.0</v>
      </c>
      <c r="M28" s="182">
        <v>80.0</v>
      </c>
      <c r="N28" s="182">
        <v>89.0</v>
      </c>
      <c r="O28" s="182">
        <v>520.0</v>
      </c>
      <c r="P28" s="182">
        <v>17.0</v>
      </c>
      <c r="Q28" s="182">
        <v>27.3</v>
      </c>
      <c r="R28" s="182">
        <v>82.0</v>
      </c>
      <c r="S28" s="182">
        <v>2.9</v>
      </c>
      <c r="T28" s="182">
        <v>77.0</v>
      </c>
      <c r="U28" s="182">
        <v>83.3</v>
      </c>
      <c r="V28" s="182">
        <v>34.0</v>
      </c>
      <c r="W28" s="182">
        <v>5.8</v>
      </c>
      <c r="X28" s="182">
        <v>82.0</v>
      </c>
      <c r="Y28" s="182">
        <v>0.8</v>
      </c>
      <c r="Z28" s="182" t="s">
        <v>899</v>
      </c>
      <c r="AA28" s="182">
        <v>14.83</v>
      </c>
    </row>
    <row r="29">
      <c r="A29" s="181" t="s">
        <v>393</v>
      </c>
      <c r="B29" s="167"/>
      <c r="C29" s="180"/>
      <c r="D29" s="183">
        <v>11.2</v>
      </c>
      <c r="E29" s="183">
        <v>20.8</v>
      </c>
      <c r="F29" s="183">
        <v>1.2</v>
      </c>
      <c r="G29" s="183">
        <v>19783.0</v>
      </c>
      <c r="H29" s="183">
        <v>79245.0</v>
      </c>
      <c r="I29" s="183">
        <v>6.3</v>
      </c>
      <c r="J29" s="183">
        <v>72.0</v>
      </c>
      <c r="K29" s="183">
        <v>2.2</v>
      </c>
      <c r="L29" s="183">
        <v>29876.0</v>
      </c>
      <c r="M29" s="183">
        <v>92.0</v>
      </c>
      <c r="N29" s="183">
        <v>89.0</v>
      </c>
      <c r="O29" s="183">
        <v>487.0</v>
      </c>
      <c r="P29" s="183">
        <v>18.0</v>
      </c>
      <c r="Q29" s="183">
        <v>12.7</v>
      </c>
      <c r="R29" s="183">
        <v>83.0</v>
      </c>
      <c r="S29" s="183">
        <v>2.2</v>
      </c>
      <c r="T29" s="183">
        <v>55.0</v>
      </c>
      <c r="U29" s="183">
        <v>75.5</v>
      </c>
      <c r="V29" s="183">
        <v>47.0</v>
      </c>
      <c r="W29" s="183">
        <v>6.2</v>
      </c>
      <c r="X29" s="183">
        <v>72.0</v>
      </c>
      <c r="Y29" s="183">
        <v>3.7</v>
      </c>
      <c r="Z29" s="183">
        <v>1.6</v>
      </c>
      <c r="AA29" s="183" t="s">
        <v>899</v>
      </c>
    </row>
    <row r="30">
      <c r="A30" s="181" t="s">
        <v>398</v>
      </c>
      <c r="B30" s="167"/>
      <c r="C30" s="180"/>
      <c r="D30" s="182">
        <v>11.8</v>
      </c>
      <c r="E30" s="182">
        <v>18.4</v>
      </c>
      <c r="F30" s="182">
        <v>1.5</v>
      </c>
      <c r="G30" s="182">
        <v>26976.0</v>
      </c>
      <c r="H30" s="182">
        <v>182039.0</v>
      </c>
      <c r="I30" s="182" t="s">
        <v>899</v>
      </c>
      <c r="J30" s="182">
        <v>72.0</v>
      </c>
      <c r="K30" s="182">
        <v>2.5</v>
      </c>
      <c r="L30" s="182">
        <v>31811.0</v>
      </c>
      <c r="M30" s="182">
        <v>89.0</v>
      </c>
      <c r="N30" s="182">
        <v>94.0</v>
      </c>
      <c r="O30" s="182">
        <v>480.0</v>
      </c>
      <c r="P30" s="182">
        <v>18.0</v>
      </c>
      <c r="Q30" s="182">
        <v>10.5</v>
      </c>
      <c r="R30" s="182">
        <v>83.0</v>
      </c>
      <c r="S30" s="182">
        <v>2.4</v>
      </c>
      <c r="T30" s="182">
        <v>57.0</v>
      </c>
      <c r="U30" s="182">
        <v>76.4</v>
      </c>
      <c r="V30" s="182">
        <v>46.0</v>
      </c>
      <c r="W30" s="182">
        <v>6.4</v>
      </c>
      <c r="X30" s="182">
        <v>62.0</v>
      </c>
      <c r="Y30" s="182">
        <v>2.5</v>
      </c>
      <c r="Z30" s="182">
        <v>1.0</v>
      </c>
      <c r="AA30" s="182" t="s">
        <v>899</v>
      </c>
    </row>
    <row r="31">
      <c r="A31" s="181" t="s">
        <v>399</v>
      </c>
      <c r="B31" s="167"/>
      <c r="C31" s="180"/>
      <c r="D31" s="183">
        <v>0.1</v>
      </c>
      <c r="E31" s="183">
        <v>20.7</v>
      </c>
      <c r="F31" s="183">
        <v>2.0</v>
      </c>
      <c r="G31" s="183">
        <v>44773.0</v>
      </c>
      <c r="H31" s="183">
        <v>941162.0</v>
      </c>
      <c r="I31" s="183">
        <v>2.2</v>
      </c>
      <c r="J31" s="183">
        <v>67.0</v>
      </c>
      <c r="K31" s="183">
        <v>1.7</v>
      </c>
      <c r="L31" s="183">
        <v>65854.0</v>
      </c>
      <c r="M31" s="183">
        <v>91.0</v>
      </c>
      <c r="N31" s="183">
        <v>74.0</v>
      </c>
      <c r="O31" s="183">
        <v>477.0</v>
      </c>
      <c r="P31" s="183">
        <v>15.0</v>
      </c>
      <c r="Q31" s="183">
        <v>10.0</v>
      </c>
      <c r="R31" s="183">
        <v>85.0</v>
      </c>
      <c r="S31" s="183">
        <v>1.7</v>
      </c>
      <c r="T31" s="183">
        <v>90.0</v>
      </c>
      <c r="U31" s="183">
        <v>82.7</v>
      </c>
      <c r="V31" s="183">
        <v>72.0</v>
      </c>
      <c r="W31" s="183">
        <v>7.4</v>
      </c>
      <c r="X31" s="183">
        <v>87.0</v>
      </c>
      <c r="Y31" s="183">
        <v>0.2</v>
      </c>
      <c r="Z31" s="183">
        <v>2.8</v>
      </c>
      <c r="AA31" s="183" t="s">
        <v>899</v>
      </c>
    </row>
    <row r="32">
      <c r="A32" s="181" t="s">
        <v>408</v>
      </c>
      <c r="B32" s="167"/>
      <c r="C32" s="180"/>
      <c r="D32" s="182">
        <v>25.9</v>
      </c>
      <c r="E32" s="182">
        <v>17.8</v>
      </c>
      <c r="F32" s="182">
        <v>1.1</v>
      </c>
      <c r="G32" s="182">
        <v>16269.0</v>
      </c>
      <c r="H32" s="182" t="s">
        <v>899</v>
      </c>
      <c r="I32" s="182">
        <v>4.0</v>
      </c>
      <c r="J32" s="182">
        <v>59.0</v>
      </c>
      <c r="K32" s="182">
        <v>0.1</v>
      </c>
      <c r="L32" s="182">
        <v>16230.0</v>
      </c>
      <c r="M32" s="182">
        <v>77.0</v>
      </c>
      <c r="N32" s="182">
        <v>42.0</v>
      </c>
      <c r="O32" s="182">
        <v>416.0</v>
      </c>
      <c r="P32" s="182">
        <v>15.0</v>
      </c>
      <c r="Q32" s="182">
        <v>20.3</v>
      </c>
      <c r="R32" s="182">
        <v>75.0</v>
      </c>
      <c r="S32" s="182">
        <v>3.2</v>
      </c>
      <c r="T32" s="182">
        <v>63.0</v>
      </c>
      <c r="U32" s="182">
        <v>75.1</v>
      </c>
      <c r="V32" s="182">
        <v>66.0</v>
      </c>
      <c r="W32" s="182">
        <v>6.0</v>
      </c>
      <c r="X32" s="182">
        <v>42.0</v>
      </c>
      <c r="Y32" s="182">
        <v>26.8</v>
      </c>
      <c r="Z32" s="182">
        <v>27.0</v>
      </c>
      <c r="AA32" s="182" t="s">
        <v>899</v>
      </c>
    </row>
    <row r="33">
      <c r="A33" s="181" t="s">
        <v>417</v>
      </c>
      <c r="B33" s="167"/>
      <c r="C33" s="180"/>
      <c r="D33" s="183">
        <v>0.1</v>
      </c>
      <c r="E33" s="183">
        <v>19.6</v>
      </c>
      <c r="F33" s="183">
        <v>2.0</v>
      </c>
      <c r="G33" s="183">
        <v>34984.0</v>
      </c>
      <c r="H33" s="183">
        <v>248599.0</v>
      </c>
      <c r="I33" s="183">
        <v>2.5</v>
      </c>
      <c r="J33" s="183">
        <v>78.0</v>
      </c>
      <c r="K33" s="183">
        <v>0.9</v>
      </c>
      <c r="L33" s="183">
        <v>58828.0</v>
      </c>
      <c r="M33" s="183">
        <v>94.0</v>
      </c>
      <c r="N33" s="183">
        <v>81.0</v>
      </c>
      <c r="O33" s="183">
        <v>502.0</v>
      </c>
      <c r="P33" s="183">
        <v>19.0</v>
      </c>
      <c r="Q33" s="183">
        <v>12.2</v>
      </c>
      <c r="R33" s="183">
        <v>91.0</v>
      </c>
      <c r="S33" s="183">
        <v>2.6</v>
      </c>
      <c r="T33" s="183">
        <v>79.0</v>
      </c>
      <c r="U33" s="183">
        <v>82.2</v>
      </c>
      <c r="V33" s="183">
        <v>75.0</v>
      </c>
      <c r="W33" s="183">
        <v>7.5</v>
      </c>
      <c r="X33" s="183">
        <v>83.0</v>
      </c>
      <c r="Y33" s="183">
        <v>0.6</v>
      </c>
      <c r="Z33" s="183">
        <v>0.3</v>
      </c>
      <c r="AA33" s="183">
        <v>15.45</v>
      </c>
    </row>
    <row r="34">
      <c r="A34" s="181" t="s">
        <v>418</v>
      </c>
      <c r="B34" s="167"/>
      <c r="C34" s="180"/>
      <c r="D34" s="182" t="s">
        <v>899</v>
      </c>
      <c r="E34" s="182">
        <v>25.0</v>
      </c>
      <c r="F34" s="182">
        <v>2.4</v>
      </c>
      <c r="G34" s="182">
        <v>39024.0</v>
      </c>
      <c r="H34" s="182">
        <v>514162.0</v>
      </c>
      <c r="I34" s="182">
        <v>4.5</v>
      </c>
      <c r="J34" s="182">
        <v>77.0</v>
      </c>
      <c r="K34" s="182">
        <v>0.4</v>
      </c>
      <c r="L34" s="182">
        <v>45269.0</v>
      </c>
      <c r="M34" s="182">
        <v>95.0</v>
      </c>
      <c r="N34" s="182">
        <v>81.0</v>
      </c>
      <c r="O34" s="182">
        <v>503.0</v>
      </c>
      <c r="P34" s="182">
        <v>18.0</v>
      </c>
      <c r="Q34" s="182">
        <v>6.0</v>
      </c>
      <c r="R34" s="182">
        <v>85.0</v>
      </c>
      <c r="S34" s="182">
        <v>2.5</v>
      </c>
      <c r="T34" s="182">
        <v>82.0</v>
      </c>
      <c r="U34" s="182">
        <v>82.1</v>
      </c>
      <c r="V34" s="182">
        <v>86.0</v>
      </c>
      <c r="W34" s="182">
        <v>7.3</v>
      </c>
      <c r="X34" s="182">
        <v>66.0</v>
      </c>
      <c r="Y34" s="182">
        <v>1.3</v>
      </c>
      <c r="Z34" s="182">
        <v>14.0</v>
      </c>
      <c r="AA34" s="182">
        <v>14.87</v>
      </c>
    </row>
    <row r="35">
      <c r="A35" s="181" t="s">
        <v>423</v>
      </c>
      <c r="B35" s="167"/>
      <c r="C35" s="180"/>
      <c r="D35" s="183">
        <v>0.0</v>
      </c>
      <c r="E35" s="183">
        <v>17.7</v>
      </c>
      <c r="F35" s="183">
        <v>2.1</v>
      </c>
      <c r="G35" s="183">
        <v>39144.0</v>
      </c>
      <c r="H35" s="183">
        <v>268358.0</v>
      </c>
      <c r="I35" s="183">
        <v>2.8</v>
      </c>
      <c r="J35" s="183">
        <v>75.0</v>
      </c>
      <c r="K35" s="183">
        <v>0.9</v>
      </c>
      <c r="L35" s="183">
        <v>55780.0</v>
      </c>
      <c r="M35" s="183">
        <v>96.0</v>
      </c>
      <c r="N35" s="183">
        <v>82.0</v>
      </c>
      <c r="O35" s="183">
        <v>497.0</v>
      </c>
      <c r="P35" s="183">
        <v>18.0</v>
      </c>
      <c r="Q35" s="183">
        <v>6.7</v>
      </c>
      <c r="R35" s="183">
        <v>98.0</v>
      </c>
      <c r="S35" s="183">
        <v>2.2</v>
      </c>
      <c r="T35" s="183">
        <v>78.0</v>
      </c>
      <c r="U35" s="183">
        <v>83.0</v>
      </c>
      <c r="V35" s="183">
        <v>75.0</v>
      </c>
      <c r="W35" s="183">
        <v>7.3</v>
      </c>
      <c r="X35" s="183">
        <v>93.0</v>
      </c>
      <c r="Y35" s="183">
        <v>0.6</v>
      </c>
      <c r="Z35" s="183">
        <v>1.4</v>
      </c>
      <c r="AA35" s="183">
        <v>15.67</v>
      </c>
    </row>
    <row r="36">
      <c r="A36" s="181" t="s">
        <v>430</v>
      </c>
      <c r="B36" s="167"/>
      <c r="C36" s="180"/>
      <c r="D36" s="182">
        <v>2.3</v>
      </c>
      <c r="E36" s="182">
        <v>21.2</v>
      </c>
      <c r="F36" s="182">
        <v>1.1</v>
      </c>
      <c r="G36" s="182">
        <v>23675.0</v>
      </c>
      <c r="H36" s="182">
        <v>233221.0</v>
      </c>
      <c r="I36" s="182">
        <v>5.0</v>
      </c>
      <c r="J36" s="182">
        <v>69.0</v>
      </c>
      <c r="K36" s="182">
        <v>0.6</v>
      </c>
      <c r="L36" s="182">
        <v>32527.0</v>
      </c>
      <c r="M36" s="182">
        <v>94.0</v>
      </c>
      <c r="N36" s="182">
        <v>93.0</v>
      </c>
      <c r="O36" s="182">
        <v>513.0</v>
      </c>
      <c r="P36" s="182">
        <v>18.0</v>
      </c>
      <c r="Q36" s="182">
        <v>22.8</v>
      </c>
      <c r="R36" s="182">
        <v>82.0</v>
      </c>
      <c r="S36" s="182">
        <v>2.6</v>
      </c>
      <c r="T36" s="182">
        <v>68.0</v>
      </c>
      <c r="U36" s="182">
        <v>78.0</v>
      </c>
      <c r="V36" s="182">
        <v>60.0</v>
      </c>
      <c r="W36" s="182">
        <v>6.1</v>
      </c>
      <c r="X36" s="182">
        <v>71.0</v>
      </c>
      <c r="Y36" s="182">
        <v>0.5</v>
      </c>
      <c r="Z36" s="182">
        <v>4.2</v>
      </c>
      <c r="AA36" s="182">
        <v>14.68</v>
      </c>
    </row>
    <row r="37">
      <c r="A37" s="181" t="s">
        <v>431</v>
      </c>
      <c r="B37" s="167"/>
      <c r="C37" s="180"/>
      <c r="D37" s="183">
        <v>0.9</v>
      </c>
      <c r="E37" s="183">
        <v>19.6</v>
      </c>
      <c r="F37" s="183">
        <v>1.7</v>
      </c>
      <c r="G37" s="183">
        <v>24877.0</v>
      </c>
      <c r="H37" s="183">
        <v>255303.0</v>
      </c>
      <c r="I37" s="183">
        <v>8.1</v>
      </c>
      <c r="J37" s="183">
        <v>69.0</v>
      </c>
      <c r="K37" s="183">
        <v>2.3</v>
      </c>
      <c r="L37" s="183">
        <v>28410.0</v>
      </c>
      <c r="M37" s="183">
        <v>87.0</v>
      </c>
      <c r="N37" s="183">
        <v>55.0</v>
      </c>
      <c r="O37" s="183">
        <v>492.0</v>
      </c>
      <c r="P37" s="183">
        <v>17.0</v>
      </c>
      <c r="Q37" s="183">
        <v>8.3</v>
      </c>
      <c r="R37" s="183">
        <v>89.0</v>
      </c>
      <c r="S37" s="183">
        <v>1.5</v>
      </c>
      <c r="T37" s="183">
        <v>49.0</v>
      </c>
      <c r="U37" s="183">
        <v>81.8</v>
      </c>
      <c r="V37" s="183">
        <v>50.0</v>
      </c>
      <c r="W37" s="183">
        <v>5.8</v>
      </c>
      <c r="X37" s="183">
        <v>83.0</v>
      </c>
      <c r="Y37" s="183">
        <v>0.7</v>
      </c>
      <c r="Z37" s="183">
        <v>5.6</v>
      </c>
      <c r="AA37" s="183" t="s">
        <v>899</v>
      </c>
    </row>
    <row r="38">
      <c r="A38" s="181" t="s">
        <v>772</v>
      </c>
      <c r="B38" s="167"/>
      <c r="C38" s="180"/>
      <c r="D38" s="182">
        <v>1.5</v>
      </c>
      <c r="E38" s="182">
        <v>27.4</v>
      </c>
      <c r="F38" s="182">
        <v>1.1</v>
      </c>
      <c r="G38" s="182">
        <v>21149.0</v>
      </c>
      <c r="H38" s="182">
        <v>171425.0</v>
      </c>
      <c r="I38" s="182">
        <v>8.8</v>
      </c>
      <c r="J38" s="182">
        <v>68.0</v>
      </c>
      <c r="K38" s="182">
        <v>3.0</v>
      </c>
      <c r="L38" s="182">
        <v>23619.0</v>
      </c>
      <c r="M38" s="182">
        <v>95.0</v>
      </c>
      <c r="N38" s="182">
        <v>92.0</v>
      </c>
      <c r="O38" s="182">
        <v>469.0</v>
      </c>
      <c r="P38" s="182">
        <v>16.0</v>
      </c>
      <c r="Q38" s="182">
        <v>18.5</v>
      </c>
      <c r="R38" s="182">
        <v>81.0</v>
      </c>
      <c r="S38" s="182">
        <v>3.0</v>
      </c>
      <c r="T38" s="182">
        <v>66.0</v>
      </c>
      <c r="U38" s="182">
        <v>77.8</v>
      </c>
      <c r="V38" s="182">
        <v>65.0</v>
      </c>
      <c r="W38" s="182">
        <v>6.5</v>
      </c>
      <c r="X38" s="182">
        <v>76.0</v>
      </c>
      <c r="Y38" s="182">
        <v>0.8</v>
      </c>
      <c r="Z38" s="182">
        <v>4.2</v>
      </c>
      <c r="AA38" s="182" t="s">
        <v>899</v>
      </c>
    </row>
    <row r="39">
      <c r="A39" s="181" t="s">
        <v>442</v>
      </c>
      <c r="B39" s="167"/>
      <c r="C39" s="180"/>
      <c r="D39" s="183">
        <v>0.2</v>
      </c>
      <c r="E39" s="183">
        <v>18.2</v>
      </c>
      <c r="F39" s="183">
        <v>1.6</v>
      </c>
      <c r="G39" s="183">
        <v>25250.0</v>
      </c>
      <c r="H39" s="183">
        <v>233286.0</v>
      </c>
      <c r="I39" s="183">
        <v>5.9</v>
      </c>
      <c r="J39" s="183">
        <v>71.0</v>
      </c>
      <c r="K39" s="183">
        <v>1.9</v>
      </c>
      <c r="L39" s="183">
        <v>41445.0</v>
      </c>
      <c r="M39" s="183">
        <v>95.0</v>
      </c>
      <c r="N39" s="183">
        <v>90.0</v>
      </c>
      <c r="O39" s="183">
        <v>504.0</v>
      </c>
      <c r="P39" s="183">
        <v>18.0</v>
      </c>
      <c r="Q39" s="183">
        <v>17.0</v>
      </c>
      <c r="R39" s="183">
        <v>93.0</v>
      </c>
      <c r="S39" s="183">
        <v>2.5</v>
      </c>
      <c r="T39" s="183">
        <v>53.0</v>
      </c>
      <c r="U39" s="183">
        <v>81.6</v>
      </c>
      <c r="V39" s="183">
        <v>67.0</v>
      </c>
      <c r="W39" s="183">
        <v>6.5</v>
      </c>
      <c r="X39" s="183">
        <v>91.0</v>
      </c>
      <c r="Y39" s="183">
        <v>0.4</v>
      </c>
      <c r="Z39" s="183">
        <v>5.6</v>
      </c>
      <c r="AA39" s="183" t="s">
        <v>899</v>
      </c>
    </row>
    <row r="40">
      <c r="A40" s="181" t="s">
        <v>448</v>
      </c>
      <c r="B40" s="167"/>
      <c r="C40" s="180"/>
      <c r="D40" s="182">
        <v>0.3</v>
      </c>
      <c r="E40" s="182">
        <v>21.7</v>
      </c>
      <c r="F40" s="182">
        <v>1.9</v>
      </c>
      <c r="G40" s="182">
        <v>27155.0</v>
      </c>
      <c r="H40" s="182">
        <v>366534.0</v>
      </c>
      <c r="I40" s="182">
        <v>15.8</v>
      </c>
      <c r="J40" s="182">
        <v>62.0</v>
      </c>
      <c r="K40" s="182">
        <v>5.0</v>
      </c>
      <c r="L40" s="182">
        <v>37922.0</v>
      </c>
      <c r="M40" s="182">
        <v>93.0</v>
      </c>
      <c r="N40" s="182">
        <v>63.0</v>
      </c>
      <c r="O40" s="182" t="s">
        <v>899</v>
      </c>
      <c r="P40" s="182">
        <v>18.0</v>
      </c>
      <c r="Q40" s="182">
        <v>10.0</v>
      </c>
      <c r="R40" s="182">
        <v>76.0</v>
      </c>
      <c r="S40" s="182">
        <v>1.8</v>
      </c>
      <c r="T40" s="182">
        <v>72.0</v>
      </c>
      <c r="U40" s="182">
        <v>83.9</v>
      </c>
      <c r="V40" s="182">
        <v>75.0</v>
      </c>
      <c r="W40" s="182">
        <v>6.5</v>
      </c>
      <c r="X40" s="182">
        <v>80.0</v>
      </c>
      <c r="Y40" s="182">
        <v>0.7</v>
      </c>
      <c r="Z40" s="182">
        <v>2.5</v>
      </c>
      <c r="AA40" s="182">
        <v>15.75</v>
      </c>
    </row>
    <row r="41">
      <c r="A41" s="181" t="s">
        <v>453</v>
      </c>
      <c r="B41" s="167"/>
      <c r="C41" s="180"/>
      <c r="D41" s="183">
        <v>0.0</v>
      </c>
      <c r="E41" s="183">
        <v>20.1</v>
      </c>
      <c r="F41" s="183">
        <v>1.7</v>
      </c>
      <c r="G41" s="183">
        <v>33730.0</v>
      </c>
      <c r="H41" s="183" t="s">
        <v>899</v>
      </c>
      <c r="I41" s="183">
        <v>4.4</v>
      </c>
      <c r="J41" s="183">
        <v>75.0</v>
      </c>
      <c r="K41" s="183">
        <v>1.0</v>
      </c>
      <c r="L41" s="183">
        <v>47020.0</v>
      </c>
      <c r="M41" s="183">
        <v>94.0</v>
      </c>
      <c r="N41" s="183">
        <v>84.0</v>
      </c>
      <c r="O41" s="183">
        <v>503.0</v>
      </c>
      <c r="P41" s="183">
        <v>20.0</v>
      </c>
      <c r="Q41" s="183">
        <v>5.8</v>
      </c>
      <c r="R41" s="183">
        <v>97.0</v>
      </c>
      <c r="S41" s="183">
        <v>2.0</v>
      </c>
      <c r="T41" s="183">
        <v>87.0</v>
      </c>
      <c r="U41" s="183">
        <v>83.2</v>
      </c>
      <c r="V41" s="183">
        <v>76.0</v>
      </c>
      <c r="W41" s="183">
        <v>7.3</v>
      </c>
      <c r="X41" s="183">
        <v>79.0</v>
      </c>
      <c r="Y41" s="183">
        <v>1.1</v>
      </c>
      <c r="Z41" s="183">
        <v>0.9</v>
      </c>
      <c r="AA41" s="183" t="s">
        <v>899</v>
      </c>
    </row>
    <row r="42">
      <c r="A42" s="181" t="s">
        <v>454</v>
      </c>
      <c r="B42" s="167"/>
      <c r="C42" s="180"/>
      <c r="D42" s="182">
        <v>0.0</v>
      </c>
      <c r="E42" s="182">
        <v>21.4</v>
      </c>
      <c r="F42" s="182">
        <v>1.9</v>
      </c>
      <c r="G42" s="182">
        <v>39697.0</v>
      </c>
      <c r="H42" s="182" t="s">
        <v>899</v>
      </c>
      <c r="I42" s="182" t="s">
        <v>899</v>
      </c>
      <c r="J42" s="182">
        <v>80.0</v>
      </c>
      <c r="K42" s="182">
        <v>1.7</v>
      </c>
      <c r="L42" s="182">
        <v>64824.0</v>
      </c>
      <c r="M42" s="182">
        <v>94.0</v>
      </c>
      <c r="N42" s="182">
        <v>89.0</v>
      </c>
      <c r="O42" s="182">
        <v>498.0</v>
      </c>
      <c r="P42" s="182">
        <v>17.0</v>
      </c>
      <c r="Q42" s="182">
        <v>10.1</v>
      </c>
      <c r="R42" s="182">
        <v>96.0</v>
      </c>
      <c r="S42" s="182">
        <v>2.3</v>
      </c>
      <c r="T42" s="182">
        <v>45.0</v>
      </c>
      <c r="U42" s="182">
        <v>84.0</v>
      </c>
      <c r="V42" s="182">
        <v>81.0</v>
      </c>
      <c r="W42" s="182">
        <v>7.5</v>
      </c>
      <c r="X42" s="182">
        <v>86.0</v>
      </c>
      <c r="Y42" s="182">
        <v>0.3</v>
      </c>
      <c r="Z42" s="182">
        <v>0.4</v>
      </c>
      <c r="AA42" s="182" t="s">
        <v>899</v>
      </c>
    </row>
    <row r="43">
      <c r="A43" s="181" t="s">
        <v>773</v>
      </c>
      <c r="B43" s="167"/>
      <c r="C43" s="180"/>
      <c r="D43" s="183">
        <v>4.9</v>
      </c>
      <c r="E43" s="183">
        <v>18.9</v>
      </c>
      <c r="F43" s="183">
        <v>1.0</v>
      </c>
      <c r="G43" s="183" t="s">
        <v>899</v>
      </c>
      <c r="H43" s="183" t="s">
        <v>899</v>
      </c>
      <c r="I43" s="183">
        <v>13.0</v>
      </c>
      <c r="J43" s="183">
        <v>48.0</v>
      </c>
      <c r="K43" s="183">
        <v>3.3</v>
      </c>
      <c r="L43" s="183" t="s">
        <v>899</v>
      </c>
      <c r="M43" s="183">
        <v>85.0</v>
      </c>
      <c r="N43" s="183">
        <v>42.0</v>
      </c>
      <c r="O43" s="183">
        <v>462.0</v>
      </c>
      <c r="P43" s="183">
        <v>19.0</v>
      </c>
      <c r="Q43" s="183">
        <v>27.1</v>
      </c>
      <c r="R43" s="183">
        <v>62.0</v>
      </c>
      <c r="S43" s="183">
        <v>1.5</v>
      </c>
      <c r="T43" s="183">
        <v>86.0</v>
      </c>
      <c r="U43" s="183">
        <v>78.6</v>
      </c>
      <c r="V43" s="183">
        <v>67.0</v>
      </c>
      <c r="W43" s="183">
        <v>4.9</v>
      </c>
      <c r="X43" s="183">
        <v>59.0</v>
      </c>
      <c r="Y43" s="183">
        <v>1.0</v>
      </c>
      <c r="Z43" s="183">
        <v>25.0</v>
      </c>
      <c r="AA43" s="183">
        <v>14.61</v>
      </c>
    </row>
    <row r="44">
      <c r="A44" s="181" t="s">
        <v>468</v>
      </c>
      <c r="B44" s="167"/>
      <c r="C44" s="180"/>
      <c r="D44" s="182">
        <v>0.5</v>
      </c>
      <c r="E44" s="182">
        <v>23.2</v>
      </c>
      <c r="F44" s="182">
        <v>2.0</v>
      </c>
      <c r="G44" s="182">
        <v>33049.0</v>
      </c>
      <c r="H44" s="182">
        <v>524422.0</v>
      </c>
      <c r="I44" s="182">
        <v>3.3</v>
      </c>
      <c r="J44" s="182">
        <v>75.0</v>
      </c>
      <c r="K44" s="182">
        <v>0.9</v>
      </c>
      <c r="L44" s="182">
        <v>47147.0</v>
      </c>
      <c r="M44" s="182">
        <v>93.0</v>
      </c>
      <c r="N44" s="182">
        <v>82.0</v>
      </c>
      <c r="O44" s="182">
        <v>503.0</v>
      </c>
      <c r="P44" s="182">
        <v>17.0</v>
      </c>
      <c r="Q44" s="182">
        <v>10.1</v>
      </c>
      <c r="R44" s="182">
        <v>82.0</v>
      </c>
      <c r="S44" s="182">
        <v>3.1</v>
      </c>
      <c r="T44" s="182">
        <v>68.0</v>
      </c>
      <c r="U44" s="182">
        <v>81.3</v>
      </c>
      <c r="V44" s="182">
        <v>73.0</v>
      </c>
      <c r="W44" s="182">
        <v>6.8</v>
      </c>
      <c r="X44" s="182">
        <v>78.0</v>
      </c>
      <c r="Y44" s="182">
        <v>0.2</v>
      </c>
      <c r="Z44" s="182">
        <v>10.8</v>
      </c>
      <c r="AA44" s="182">
        <v>14.94</v>
      </c>
    </row>
    <row r="45">
      <c r="A45" s="181" t="s">
        <v>469</v>
      </c>
      <c r="B45" s="167"/>
      <c r="C45" s="180"/>
      <c r="D45" s="183">
        <v>0.1</v>
      </c>
      <c r="E45" s="183">
        <v>18.3</v>
      </c>
      <c r="F45" s="183">
        <v>2.4</v>
      </c>
      <c r="G45" s="183">
        <v>51147.0</v>
      </c>
      <c r="H45" s="183">
        <v>684500.0</v>
      </c>
      <c r="I45" s="183">
        <v>4.2</v>
      </c>
      <c r="J45" s="183">
        <v>67.0</v>
      </c>
      <c r="K45" s="183">
        <v>0.5</v>
      </c>
      <c r="L45" s="183">
        <v>69392.0</v>
      </c>
      <c r="M45" s="183">
        <v>94.0</v>
      </c>
      <c r="N45" s="183">
        <v>92.0</v>
      </c>
      <c r="O45" s="183">
        <v>495.0</v>
      </c>
      <c r="P45" s="183">
        <v>17.0</v>
      </c>
      <c r="Q45" s="183">
        <v>7.7</v>
      </c>
      <c r="R45" s="183">
        <v>88.0</v>
      </c>
      <c r="S45" s="183">
        <v>3.1</v>
      </c>
      <c r="T45" s="183">
        <v>65.0</v>
      </c>
      <c r="U45" s="183">
        <v>78.9</v>
      </c>
      <c r="V45" s="183">
        <v>88.0</v>
      </c>
      <c r="W45" s="183">
        <v>7.0</v>
      </c>
      <c r="X45" s="183">
        <v>78.0</v>
      </c>
      <c r="Y45" s="183">
        <v>6.0</v>
      </c>
      <c r="Z45" s="183">
        <v>10.4</v>
      </c>
      <c r="AA45" s="183">
        <v>14.57</v>
      </c>
    </row>
    <row r="46">
      <c r="A46" s="181" t="s">
        <v>900</v>
      </c>
      <c r="B46" s="167"/>
      <c r="C46" s="180"/>
      <c r="D46" s="182">
        <v>3.0</v>
      </c>
      <c r="E46" s="182">
        <v>20.5</v>
      </c>
      <c r="F46" s="182">
        <v>1.7</v>
      </c>
      <c r="G46" s="182">
        <v>30490.0</v>
      </c>
      <c r="H46" s="182">
        <v>323960.0</v>
      </c>
      <c r="I46" s="182">
        <v>5.1</v>
      </c>
      <c r="J46" s="182">
        <v>66.0</v>
      </c>
      <c r="K46" s="182">
        <v>1.3</v>
      </c>
      <c r="L46" s="182">
        <v>49165.0</v>
      </c>
      <c r="M46" s="182">
        <v>91.0</v>
      </c>
      <c r="N46" s="182">
        <v>79.0</v>
      </c>
      <c r="O46" s="182">
        <v>488.0</v>
      </c>
      <c r="P46" s="182">
        <v>18.0</v>
      </c>
      <c r="Q46" s="182">
        <v>14.0</v>
      </c>
      <c r="R46" s="182">
        <v>84.0</v>
      </c>
      <c r="S46" s="182">
        <v>2.1</v>
      </c>
      <c r="T46" s="182">
        <v>69.0</v>
      </c>
      <c r="U46" s="182">
        <v>81.0</v>
      </c>
      <c r="V46" s="182">
        <v>68.0</v>
      </c>
      <c r="W46" s="182">
        <v>6.7</v>
      </c>
      <c r="X46" s="182">
        <v>74.0</v>
      </c>
      <c r="Y46" s="182">
        <v>2.6</v>
      </c>
      <c r="Z46" s="182">
        <v>10.2</v>
      </c>
      <c r="AA46" s="182">
        <v>15.07</v>
      </c>
    </row>
    <row r="47">
      <c r="A47" s="185" t="s">
        <v>901</v>
      </c>
      <c r="B47" s="186" t="s">
        <v>331</v>
      </c>
      <c r="C47" s="180"/>
      <c r="D47" s="183">
        <v>6.7</v>
      </c>
      <c r="E47" s="183" t="s">
        <v>899</v>
      </c>
      <c r="F47" s="183" t="s">
        <v>899</v>
      </c>
      <c r="G47" s="183" t="s">
        <v>899</v>
      </c>
      <c r="H47" s="183" t="s">
        <v>899</v>
      </c>
      <c r="I47" s="183" t="s">
        <v>899</v>
      </c>
      <c r="J47" s="183">
        <v>57.0</v>
      </c>
      <c r="K47" s="183" t="s">
        <v>899</v>
      </c>
      <c r="L47" s="183" t="s">
        <v>899</v>
      </c>
      <c r="M47" s="183">
        <v>83.0</v>
      </c>
      <c r="N47" s="183">
        <v>57.0</v>
      </c>
      <c r="O47" s="183">
        <v>400.0</v>
      </c>
      <c r="P47" s="183">
        <v>16.0</v>
      </c>
      <c r="Q47" s="183">
        <v>11.7</v>
      </c>
      <c r="R47" s="183">
        <v>70.0</v>
      </c>
      <c r="S47" s="183">
        <v>2.2</v>
      </c>
      <c r="T47" s="183">
        <v>80.0</v>
      </c>
      <c r="U47" s="183">
        <v>75.9</v>
      </c>
      <c r="V47" s="183" t="s">
        <v>899</v>
      </c>
      <c r="W47" s="183">
        <v>6.1</v>
      </c>
      <c r="X47" s="183">
        <v>45.0</v>
      </c>
      <c r="Y47" s="183">
        <v>19.0</v>
      </c>
      <c r="Z47" s="183">
        <v>5.6</v>
      </c>
      <c r="AA47" s="183" t="s">
        <v>899</v>
      </c>
    </row>
    <row r="48">
      <c r="A48" s="187"/>
      <c r="B48" s="186" t="s">
        <v>434</v>
      </c>
      <c r="C48" s="180"/>
      <c r="D48" s="182">
        <v>13.8</v>
      </c>
      <c r="E48" s="182">
        <v>17.4</v>
      </c>
      <c r="F48" s="182">
        <v>1.0</v>
      </c>
      <c r="G48" s="182">
        <v>19546.0</v>
      </c>
      <c r="H48" s="182" t="s">
        <v>899</v>
      </c>
      <c r="I48" s="182" t="s">
        <v>899</v>
      </c>
      <c r="J48" s="182">
        <v>70.0</v>
      </c>
      <c r="K48" s="182">
        <v>1.1</v>
      </c>
      <c r="L48" s="182" t="s">
        <v>899</v>
      </c>
      <c r="M48" s="182">
        <v>89.0</v>
      </c>
      <c r="N48" s="182">
        <v>95.0</v>
      </c>
      <c r="O48" s="182">
        <v>481.0</v>
      </c>
      <c r="P48" s="182">
        <v>16.0</v>
      </c>
      <c r="Q48" s="182">
        <v>11.8</v>
      </c>
      <c r="R48" s="182">
        <v>62.0</v>
      </c>
      <c r="S48" s="182" t="s">
        <v>899</v>
      </c>
      <c r="T48" s="182">
        <v>68.0</v>
      </c>
      <c r="U48" s="182">
        <v>73.2</v>
      </c>
      <c r="V48" s="182">
        <v>43.0</v>
      </c>
      <c r="W48" s="182">
        <v>5.5</v>
      </c>
      <c r="X48" s="182">
        <v>64.0</v>
      </c>
      <c r="Y48" s="182">
        <v>4.8</v>
      </c>
      <c r="Z48" s="182">
        <v>0.1</v>
      </c>
      <c r="AA48" s="182" t="s">
        <v>899</v>
      </c>
    </row>
    <row r="49">
      <c r="A49" s="188"/>
      <c r="B49" s="186" t="s">
        <v>445</v>
      </c>
      <c r="C49" s="180"/>
      <c r="D49" s="183">
        <v>35.9</v>
      </c>
      <c r="E49" s="183">
        <v>18.1</v>
      </c>
      <c r="F49" s="183" t="s">
        <v>899</v>
      </c>
      <c r="G49" s="183">
        <v>9338.0</v>
      </c>
      <c r="H49" s="183" t="s">
        <v>899</v>
      </c>
      <c r="I49" s="183" t="s">
        <v>899</v>
      </c>
      <c r="J49" s="183">
        <v>39.0</v>
      </c>
      <c r="K49" s="183">
        <v>17.9</v>
      </c>
      <c r="L49" s="183" t="s">
        <v>899</v>
      </c>
      <c r="M49" s="183">
        <v>89.0</v>
      </c>
      <c r="N49" s="183">
        <v>48.0</v>
      </c>
      <c r="O49" s="183" t="s">
        <v>899</v>
      </c>
      <c r="P49" s="183" t="s">
        <v>899</v>
      </c>
      <c r="Q49" s="183">
        <v>28.5</v>
      </c>
      <c r="R49" s="183">
        <v>72.0</v>
      </c>
      <c r="S49" s="183" t="s">
        <v>899</v>
      </c>
      <c r="T49" s="183">
        <v>66.0</v>
      </c>
      <c r="U49" s="183">
        <v>64.2</v>
      </c>
      <c r="V49" s="183" t="s">
        <v>899</v>
      </c>
      <c r="W49" s="183">
        <v>4.9</v>
      </c>
      <c r="X49" s="183">
        <v>40.0</v>
      </c>
      <c r="Y49" s="183">
        <v>13.7</v>
      </c>
      <c r="Z49" s="183">
        <v>15.4</v>
      </c>
      <c r="AA49" s="183" t="s">
        <v>899</v>
      </c>
    </row>
    <row r="50">
      <c r="A50" s="189" t="s">
        <v>902</v>
      </c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</row>
  </sheetData>
  <mergeCells count="57"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7:A49"/>
    <mergeCell ref="A50:B50"/>
    <mergeCell ref="A40:B40"/>
    <mergeCell ref="A41:B41"/>
    <mergeCell ref="A42:B42"/>
    <mergeCell ref="A43:B43"/>
    <mergeCell ref="A44:B44"/>
    <mergeCell ref="A45:B45"/>
    <mergeCell ref="A46:B46"/>
    <mergeCell ref="I4:L4"/>
    <mergeCell ref="N4:P4"/>
    <mergeCell ref="Q4:R4"/>
    <mergeCell ref="S4:T4"/>
    <mergeCell ref="U4:V4"/>
    <mergeCell ref="X4:Y4"/>
    <mergeCell ref="A2:C2"/>
    <mergeCell ref="D2:AA2"/>
    <mergeCell ref="A3:C3"/>
    <mergeCell ref="D3:AA3"/>
    <mergeCell ref="D4:F4"/>
    <mergeCell ref="G4:H4"/>
    <mergeCell ref="Z4:AA4"/>
    <mergeCell ref="A4:C5"/>
    <mergeCell ref="A6:C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</mergeCells>
  <hyperlinks>
    <hyperlink r:id="rId1" ref="A1"/>
    <hyperlink r:id="rId2" ref="D5"/>
    <hyperlink r:id="rId3" ref="E5"/>
    <hyperlink r:id="rId4" ref="F5"/>
    <hyperlink r:id="rId5" ref="G5"/>
    <hyperlink r:id="rId6" ref="H5"/>
    <hyperlink r:id="rId7" ref="I5"/>
    <hyperlink r:id="rId8" ref="J5"/>
    <hyperlink r:id="rId9" ref="K5"/>
    <hyperlink r:id="rId10" ref="L5"/>
    <hyperlink r:id="rId11" ref="M5"/>
    <hyperlink r:id="rId12" ref="N5"/>
    <hyperlink r:id="rId13" ref="O5"/>
    <hyperlink r:id="rId14" ref="P5"/>
    <hyperlink r:id="rId15" ref="Q5"/>
    <hyperlink r:id="rId16" ref="R5"/>
    <hyperlink r:id="rId17" ref="S5"/>
    <hyperlink r:id="rId18" ref="T5"/>
    <hyperlink r:id="rId19" ref="U5"/>
    <hyperlink r:id="rId20" ref="V5"/>
    <hyperlink r:id="rId21" ref="W5"/>
    <hyperlink r:id="rId22" ref="X5"/>
    <hyperlink r:id="rId23" ref="Y5"/>
    <hyperlink r:id="rId24" ref="Z5"/>
    <hyperlink r:id="rId25" ref="AA5"/>
    <hyperlink r:id="rId26" ref="A20"/>
    <hyperlink r:id="rId27" ref="A25"/>
    <hyperlink r:id="rId28" ref="A50"/>
  </hyperlinks>
  <drawing r:id="rId29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25.88"/>
    <col customWidth="1" min="4" max="4" width="20.88"/>
  </cols>
  <sheetData>
    <row r="1">
      <c r="A1" s="162" t="s">
        <v>903</v>
      </c>
      <c r="B1" s="162" t="s">
        <v>904</v>
      </c>
      <c r="C1" s="162" t="s">
        <v>905</v>
      </c>
      <c r="D1" s="162" t="s">
        <v>906</v>
      </c>
      <c r="E1" s="162" t="s">
        <v>907</v>
      </c>
      <c r="F1" s="162" t="s">
        <v>908</v>
      </c>
      <c r="G1" s="162" t="s">
        <v>909</v>
      </c>
      <c r="H1" s="162" t="s">
        <v>910</v>
      </c>
      <c r="I1" s="162" t="s">
        <v>911</v>
      </c>
      <c r="J1" s="162" t="s">
        <v>912</v>
      </c>
      <c r="K1" s="162" t="s">
        <v>913</v>
      </c>
      <c r="L1" s="162" t="s">
        <v>914</v>
      </c>
      <c r="M1" s="162" t="s">
        <v>915</v>
      </c>
      <c r="N1" s="162" t="s">
        <v>916</v>
      </c>
      <c r="O1" s="162" t="s">
        <v>917</v>
      </c>
      <c r="P1" s="162" t="s">
        <v>918</v>
      </c>
      <c r="Q1" s="162" t="s">
        <v>919</v>
      </c>
      <c r="R1" s="162" t="s">
        <v>920</v>
      </c>
      <c r="S1" s="162" t="s">
        <v>921</v>
      </c>
      <c r="T1" s="162" t="s">
        <v>922</v>
      </c>
      <c r="U1" s="162" t="s">
        <v>923</v>
      </c>
      <c r="V1" s="162" t="s">
        <v>924</v>
      </c>
      <c r="W1" s="162" t="s">
        <v>925</v>
      </c>
      <c r="X1" s="162" t="s">
        <v>926</v>
      </c>
      <c r="Y1" s="162" t="s">
        <v>927</v>
      </c>
      <c r="Z1" s="162" t="s">
        <v>928</v>
      </c>
      <c r="AA1" s="162" t="s">
        <v>929</v>
      </c>
      <c r="AB1" s="162" t="s">
        <v>930</v>
      </c>
      <c r="AC1" s="162" t="s">
        <v>931</v>
      </c>
      <c r="AD1" s="162" t="s">
        <v>932</v>
      </c>
      <c r="AE1" s="162" t="s">
        <v>933</v>
      </c>
      <c r="AF1" s="162" t="s">
        <v>934</v>
      </c>
      <c r="AG1" s="162" t="s">
        <v>935</v>
      </c>
      <c r="AH1" s="162" t="s">
        <v>936</v>
      </c>
      <c r="AI1" s="162" t="s">
        <v>937</v>
      </c>
      <c r="AJ1" s="162" t="s">
        <v>938</v>
      </c>
      <c r="AK1" s="162" t="s">
        <v>939</v>
      </c>
      <c r="AL1" s="162" t="s">
        <v>940</v>
      </c>
      <c r="AM1" s="162" t="s">
        <v>941</v>
      </c>
      <c r="AN1" s="162" t="s">
        <v>942</v>
      </c>
      <c r="AO1" s="162" t="s">
        <v>943</v>
      </c>
      <c r="AP1" s="162" t="s">
        <v>944</v>
      </c>
      <c r="AQ1" s="162" t="s">
        <v>945</v>
      </c>
      <c r="AR1" s="162" t="s">
        <v>946</v>
      </c>
      <c r="AS1" s="162" t="s">
        <v>947</v>
      </c>
      <c r="AT1" s="162" t="s">
        <v>948</v>
      </c>
      <c r="AU1" s="162" t="s">
        <v>949</v>
      </c>
      <c r="AV1" s="162" t="s">
        <v>950</v>
      </c>
      <c r="AW1" s="162" t="s">
        <v>951</v>
      </c>
      <c r="AX1" s="162" t="s">
        <v>952</v>
      </c>
      <c r="AY1" s="162" t="s">
        <v>953</v>
      </c>
      <c r="AZ1" s="162" t="s">
        <v>954</v>
      </c>
      <c r="BA1" s="162" t="s">
        <v>955</v>
      </c>
      <c r="BB1" s="162" t="s">
        <v>956</v>
      </c>
      <c r="BC1" s="162" t="s">
        <v>957</v>
      </c>
      <c r="BD1" s="162" t="s">
        <v>958</v>
      </c>
      <c r="BE1" s="162" t="s">
        <v>959</v>
      </c>
      <c r="BF1" s="162" t="s">
        <v>960</v>
      </c>
      <c r="BG1" s="162" t="s">
        <v>961</v>
      </c>
      <c r="BH1" s="162" t="s">
        <v>962</v>
      </c>
      <c r="BI1" s="162" t="s">
        <v>963</v>
      </c>
      <c r="BJ1" s="162" t="s">
        <v>964</v>
      </c>
      <c r="BK1" s="162" t="s">
        <v>965</v>
      </c>
      <c r="BL1" s="162" t="s">
        <v>966</v>
      </c>
      <c r="BM1" s="162" t="s">
        <v>967</v>
      </c>
      <c r="BN1" s="162" t="s">
        <v>968</v>
      </c>
      <c r="BO1" s="162" t="s">
        <v>969</v>
      </c>
      <c r="BP1" s="162" t="s">
        <v>970</v>
      </c>
      <c r="BQ1" s="162" t="s">
        <v>971</v>
      </c>
      <c r="BR1" s="162" t="s">
        <v>972</v>
      </c>
      <c r="BS1" s="162" t="s">
        <v>973</v>
      </c>
      <c r="BT1" s="162" t="s">
        <v>974</v>
      </c>
      <c r="BU1" s="162" t="s">
        <v>975</v>
      </c>
      <c r="BV1" s="162" t="s">
        <v>976</v>
      </c>
      <c r="BW1" s="162" t="s">
        <v>977</v>
      </c>
      <c r="BX1" s="162" t="s">
        <v>978</v>
      </c>
      <c r="BY1" s="162" t="s">
        <v>979</v>
      </c>
      <c r="BZ1" s="162" t="s">
        <v>980</v>
      </c>
      <c r="CA1" s="162" t="s">
        <v>981</v>
      </c>
      <c r="CB1" s="162" t="s">
        <v>982</v>
      </c>
      <c r="CC1" s="162" t="s">
        <v>983</v>
      </c>
      <c r="CD1" s="162" t="s">
        <v>984</v>
      </c>
      <c r="CE1" s="162" t="s">
        <v>985</v>
      </c>
      <c r="CF1" s="162" t="s">
        <v>986</v>
      </c>
      <c r="CG1" s="162" t="s">
        <v>987</v>
      </c>
      <c r="CH1" s="162" t="s">
        <v>988</v>
      </c>
      <c r="CI1" s="162" t="s">
        <v>989</v>
      </c>
      <c r="CJ1" s="162" t="s">
        <v>990</v>
      </c>
      <c r="CK1" s="162" t="s">
        <v>991</v>
      </c>
      <c r="CL1" s="162" t="s">
        <v>992</v>
      </c>
      <c r="CM1" s="162" t="s">
        <v>993</v>
      </c>
      <c r="CN1" s="162" t="s">
        <v>994</v>
      </c>
      <c r="CO1" s="162" t="s">
        <v>995</v>
      </c>
      <c r="CP1" s="162" t="s">
        <v>996</v>
      </c>
      <c r="CQ1" s="162" t="s">
        <v>997</v>
      </c>
      <c r="CR1" s="162" t="s">
        <v>998</v>
      </c>
      <c r="CS1" s="162" t="s">
        <v>999</v>
      </c>
      <c r="CT1" s="162" t="s">
        <v>1000</v>
      </c>
      <c r="CU1" s="162" t="s">
        <v>1001</v>
      </c>
      <c r="CV1" s="162" t="s">
        <v>1002</v>
      </c>
      <c r="CW1" s="162" t="s">
        <v>1003</v>
      </c>
      <c r="CX1" s="162" t="s">
        <v>1004</v>
      </c>
      <c r="CY1" s="162" t="s">
        <v>1005</v>
      </c>
      <c r="CZ1" s="162" t="s">
        <v>1006</v>
      </c>
      <c r="DA1" s="162" t="s">
        <v>1007</v>
      </c>
      <c r="DB1" s="162" t="s">
        <v>1008</v>
      </c>
      <c r="DC1" s="162" t="s">
        <v>1009</v>
      </c>
      <c r="DD1" s="162" t="s">
        <v>1010</v>
      </c>
      <c r="DE1" s="162" t="s">
        <v>1011</v>
      </c>
      <c r="DF1" s="162" t="s">
        <v>1012</v>
      </c>
      <c r="DG1" s="162" t="s">
        <v>1013</v>
      </c>
      <c r="DH1" s="162" t="s">
        <v>1014</v>
      </c>
      <c r="DI1" s="162" t="s">
        <v>1015</v>
      </c>
      <c r="DJ1" s="162" t="s">
        <v>1016</v>
      </c>
      <c r="DK1" s="162" t="s">
        <v>1017</v>
      </c>
      <c r="DL1" s="162" t="s">
        <v>1018</v>
      </c>
      <c r="DM1" s="162" t="s">
        <v>1019</v>
      </c>
      <c r="DN1" s="162" t="s">
        <v>1020</v>
      </c>
      <c r="DO1" s="162" t="s">
        <v>1021</v>
      </c>
      <c r="DP1" s="162" t="s">
        <v>1022</v>
      </c>
      <c r="DQ1" s="162" t="s">
        <v>1023</v>
      </c>
      <c r="DR1" s="162" t="s">
        <v>1024</v>
      </c>
      <c r="DS1" s="162" t="s">
        <v>1025</v>
      </c>
      <c r="DT1" s="162" t="s">
        <v>1026</v>
      </c>
      <c r="DU1" s="162" t="s">
        <v>1027</v>
      </c>
      <c r="DV1" s="162" t="s">
        <v>1028</v>
      </c>
      <c r="DW1" s="162" t="s">
        <v>1029</v>
      </c>
      <c r="DX1" s="162" t="s">
        <v>1030</v>
      </c>
      <c r="DY1" s="162" t="s">
        <v>1031</v>
      </c>
      <c r="DZ1" s="162" t="s">
        <v>1032</v>
      </c>
      <c r="EA1" s="162" t="s">
        <v>1033</v>
      </c>
      <c r="EB1" s="162" t="s">
        <v>1034</v>
      </c>
      <c r="EC1" s="162" t="s">
        <v>1035</v>
      </c>
      <c r="ED1" s="162" t="s">
        <v>1036</v>
      </c>
      <c r="EE1" s="162" t="s">
        <v>1037</v>
      </c>
      <c r="EF1" s="162" t="s">
        <v>1038</v>
      </c>
      <c r="EG1" s="162" t="s">
        <v>1039</v>
      </c>
      <c r="EH1" s="162" t="s">
        <v>1040</v>
      </c>
      <c r="EI1" s="162" t="s">
        <v>1041</v>
      </c>
      <c r="EJ1" s="162" t="s">
        <v>1042</v>
      </c>
      <c r="EK1" s="162" t="s">
        <v>1043</v>
      </c>
      <c r="EL1" s="162" t="s">
        <v>1044</v>
      </c>
      <c r="EM1" s="162" t="s">
        <v>1045</v>
      </c>
      <c r="EN1" s="162" t="s">
        <v>1046</v>
      </c>
      <c r="EO1" s="162" t="s">
        <v>1047</v>
      </c>
      <c r="EP1" s="162" t="s">
        <v>1048</v>
      </c>
      <c r="EQ1" s="162" t="s">
        <v>1049</v>
      </c>
      <c r="ER1" s="162" t="s">
        <v>1050</v>
      </c>
      <c r="ES1" s="162" t="s">
        <v>1051</v>
      </c>
      <c r="ET1" s="162" t="s">
        <v>1052</v>
      </c>
      <c r="EU1" s="162" t="s">
        <v>1053</v>
      </c>
      <c r="EV1" s="162" t="s">
        <v>1054</v>
      </c>
      <c r="EW1" s="162" t="s">
        <v>1055</v>
      </c>
      <c r="EX1" s="162" t="s">
        <v>1056</v>
      </c>
      <c r="EY1" s="162" t="s">
        <v>1057</v>
      </c>
      <c r="EZ1" s="162" t="s">
        <v>1058</v>
      </c>
      <c r="FA1" s="162" t="s">
        <v>1059</v>
      </c>
      <c r="FB1" s="162" t="s">
        <v>1060</v>
      </c>
      <c r="FC1" s="162" t="s">
        <v>1061</v>
      </c>
      <c r="FD1" s="162" t="s">
        <v>1062</v>
      </c>
      <c r="FE1" s="162" t="s">
        <v>1063</v>
      </c>
      <c r="FF1" s="162" t="s">
        <v>1064</v>
      </c>
      <c r="FG1" s="162" t="s">
        <v>1065</v>
      </c>
      <c r="FH1" s="162" t="s">
        <v>1066</v>
      </c>
      <c r="FI1" s="162" t="s">
        <v>1067</v>
      </c>
      <c r="FJ1" s="162" t="s">
        <v>1068</v>
      </c>
      <c r="FK1" s="162" t="s">
        <v>1069</v>
      </c>
      <c r="FL1" s="162" t="s">
        <v>1070</v>
      </c>
      <c r="FM1" s="162" t="s">
        <v>1071</v>
      </c>
      <c r="FN1" s="162" t="s">
        <v>1072</v>
      </c>
      <c r="FO1" s="162" t="s">
        <v>1073</v>
      </c>
      <c r="FP1" s="162" t="s">
        <v>1074</v>
      </c>
      <c r="FQ1" s="162" t="s">
        <v>1075</v>
      </c>
      <c r="FR1" s="162" t="s">
        <v>1076</v>
      </c>
      <c r="FS1" s="162" t="s">
        <v>1077</v>
      </c>
      <c r="FT1" s="162" t="s">
        <v>1078</v>
      </c>
      <c r="FU1" s="162" t="s">
        <v>1079</v>
      </c>
      <c r="FV1" s="162" t="s">
        <v>1080</v>
      </c>
      <c r="FW1" s="162" t="s">
        <v>1081</v>
      </c>
      <c r="FX1" s="162" t="s">
        <v>1082</v>
      </c>
      <c r="FY1" s="162" t="s">
        <v>1083</v>
      </c>
      <c r="FZ1" s="162" t="s">
        <v>1084</v>
      </c>
      <c r="GA1" s="162" t="s">
        <v>1085</v>
      </c>
      <c r="GB1" s="162" t="s">
        <v>1086</v>
      </c>
      <c r="GC1" s="162" t="s">
        <v>1087</v>
      </c>
      <c r="GD1" s="162" t="s">
        <v>1088</v>
      </c>
      <c r="GE1" s="162" t="s">
        <v>1089</v>
      </c>
      <c r="GF1" s="162" t="s">
        <v>1090</v>
      </c>
      <c r="GG1" s="162" t="s">
        <v>1091</v>
      </c>
      <c r="GH1" s="162" t="s">
        <v>1092</v>
      </c>
      <c r="GI1" s="162" t="s">
        <v>1093</v>
      </c>
      <c r="GJ1" s="162" t="s">
        <v>1094</v>
      </c>
      <c r="GK1" s="162" t="s">
        <v>1095</v>
      </c>
      <c r="GL1" s="162" t="s">
        <v>1096</v>
      </c>
      <c r="GM1" s="162" t="s">
        <v>1097</v>
      </c>
      <c r="GN1" s="162" t="s">
        <v>1098</v>
      </c>
      <c r="GO1" s="162" t="s">
        <v>1099</v>
      </c>
      <c r="GP1" s="162" t="s">
        <v>1100</v>
      </c>
      <c r="GQ1" s="162" t="s">
        <v>1101</v>
      </c>
      <c r="GR1" s="162" t="s">
        <v>1102</v>
      </c>
      <c r="GS1" s="162" t="s">
        <v>1103</v>
      </c>
      <c r="GT1" s="162" t="s">
        <v>1104</v>
      </c>
      <c r="GU1" s="162" t="s">
        <v>1105</v>
      </c>
      <c r="GV1" s="162" t="s">
        <v>1106</v>
      </c>
      <c r="GW1" s="162" t="s">
        <v>1107</v>
      </c>
      <c r="GX1" s="162" t="s">
        <v>1108</v>
      </c>
      <c r="GY1" s="162" t="s">
        <v>1109</v>
      </c>
      <c r="GZ1" s="162" t="s">
        <v>1110</v>
      </c>
      <c r="HA1" s="162" t="s">
        <v>1111</v>
      </c>
      <c r="HB1" s="162" t="s">
        <v>1112</v>
      </c>
      <c r="HC1" s="162" t="s">
        <v>1113</v>
      </c>
      <c r="HD1" s="162" t="s">
        <v>1114</v>
      </c>
      <c r="HE1" s="162" t="s">
        <v>1115</v>
      </c>
      <c r="HF1" s="162" t="s">
        <v>1116</v>
      </c>
      <c r="HG1" s="162" t="s">
        <v>1117</v>
      </c>
      <c r="HH1" s="162" t="s">
        <v>1118</v>
      </c>
      <c r="HI1" s="162" t="s">
        <v>1119</v>
      </c>
      <c r="HJ1" s="162" t="s">
        <v>1120</v>
      </c>
      <c r="HK1" s="162" t="s">
        <v>1121</v>
      </c>
      <c r="HL1" s="162" t="s">
        <v>1122</v>
      </c>
      <c r="HM1" s="162" t="s">
        <v>1123</v>
      </c>
      <c r="HN1" s="162" t="s">
        <v>1124</v>
      </c>
      <c r="HO1" s="162" t="s">
        <v>1125</v>
      </c>
      <c r="HP1" s="162" t="s">
        <v>1126</v>
      </c>
      <c r="HQ1" s="162" t="s">
        <v>1127</v>
      </c>
      <c r="HR1" s="162" t="s">
        <v>1128</v>
      </c>
      <c r="HS1" s="162" t="s">
        <v>1129</v>
      </c>
      <c r="HT1" s="162" t="s">
        <v>1130</v>
      </c>
      <c r="HU1" s="162" t="s">
        <v>1131</v>
      </c>
      <c r="HV1" s="162" t="s">
        <v>1132</v>
      </c>
      <c r="HW1" s="162" t="s">
        <v>1133</v>
      </c>
      <c r="HX1" s="162" t="s">
        <v>1134</v>
      </c>
      <c r="HY1" s="162" t="s">
        <v>1135</v>
      </c>
      <c r="HZ1" s="162" t="s">
        <v>1136</v>
      </c>
      <c r="IA1" s="162" t="s">
        <v>1137</v>
      </c>
      <c r="IB1" s="162" t="s">
        <v>1138</v>
      </c>
      <c r="IC1" s="162" t="s">
        <v>1139</v>
      </c>
      <c r="ID1" s="162" t="s">
        <v>1140</v>
      </c>
      <c r="IE1" s="162" t="s">
        <v>1141</v>
      </c>
      <c r="IF1" s="162" t="s">
        <v>1142</v>
      </c>
      <c r="IG1" s="162" t="s">
        <v>1143</v>
      </c>
      <c r="IH1" s="162" t="s">
        <v>1144</v>
      </c>
      <c r="II1" s="162" t="s">
        <v>1145</v>
      </c>
      <c r="IJ1" s="162" t="s">
        <v>1146</v>
      </c>
      <c r="IK1" s="162" t="s">
        <v>1147</v>
      </c>
      <c r="IL1" s="162" t="s">
        <v>1148</v>
      </c>
      <c r="IM1" s="162" t="s">
        <v>1149</v>
      </c>
      <c r="IN1" s="162" t="s">
        <v>1150</v>
      </c>
      <c r="IO1" s="162" t="s">
        <v>1151</v>
      </c>
      <c r="IP1" s="162" t="s">
        <v>1152</v>
      </c>
      <c r="IQ1" s="162" t="s">
        <v>1153</v>
      </c>
      <c r="IR1" s="162" t="s">
        <v>1154</v>
      </c>
      <c r="IS1" s="162" t="s">
        <v>1155</v>
      </c>
      <c r="IT1" s="162" t="s">
        <v>1156</v>
      </c>
      <c r="IU1" s="162" t="s">
        <v>1157</v>
      </c>
      <c r="IV1" s="162" t="s">
        <v>1158</v>
      </c>
      <c r="IW1" s="162" t="s">
        <v>1159</v>
      </c>
      <c r="IX1" s="162" t="s">
        <v>1160</v>
      </c>
      <c r="IY1" s="162" t="s">
        <v>1161</v>
      </c>
      <c r="IZ1" s="162" t="s">
        <v>1162</v>
      </c>
      <c r="JA1" s="162" t="s">
        <v>1163</v>
      </c>
      <c r="JB1" s="162" t="s">
        <v>1164</v>
      </c>
      <c r="JC1" s="162" t="s">
        <v>1165</v>
      </c>
      <c r="JD1" s="162" t="s">
        <v>1166</v>
      </c>
      <c r="JE1" s="162" t="s">
        <v>1167</v>
      </c>
      <c r="JF1" s="162" t="s">
        <v>1168</v>
      </c>
      <c r="JG1" s="162" t="s">
        <v>1169</v>
      </c>
      <c r="JH1" s="162" t="s">
        <v>1170</v>
      </c>
      <c r="JI1" s="162" t="s">
        <v>1171</v>
      </c>
      <c r="JJ1" s="162" t="s">
        <v>1172</v>
      </c>
      <c r="JK1" s="162" t="s">
        <v>1173</v>
      </c>
      <c r="JL1" s="162" t="s">
        <v>1174</v>
      </c>
      <c r="JM1" s="162" t="s">
        <v>1175</v>
      </c>
      <c r="JN1" s="162" t="s">
        <v>1176</v>
      </c>
      <c r="JO1" s="162" t="s">
        <v>1177</v>
      </c>
      <c r="JP1" s="162" t="s">
        <v>1178</v>
      </c>
      <c r="JQ1" s="162" t="s">
        <v>1179</v>
      </c>
      <c r="JR1" s="162" t="s">
        <v>1180</v>
      </c>
      <c r="JS1" s="162" t="s">
        <v>1181</v>
      </c>
    </row>
    <row r="2">
      <c r="A2" s="114">
        <v>4.0</v>
      </c>
      <c r="B2" s="110" t="s">
        <v>1182</v>
      </c>
      <c r="C2" s="110" t="s">
        <v>312</v>
      </c>
      <c r="D2" s="110" t="s">
        <v>1183</v>
      </c>
      <c r="E2" s="114">
        <v>43.6</v>
      </c>
      <c r="F2" s="114">
        <v>16.0</v>
      </c>
      <c r="G2" s="114">
        <v>15.5</v>
      </c>
      <c r="H2" s="114">
        <v>7.4</v>
      </c>
      <c r="I2" s="114">
        <v>16.0</v>
      </c>
      <c r="J2" s="114">
        <v>18.4</v>
      </c>
      <c r="K2" s="114">
        <v>37.8</v>
      </c>
      <c r="L2" s="114">
        <v>61.2</v>
      </c>
      <c r="M2" s="114">
        <v>42.7</v>
      </c>
      <c r="N2" s="114">
        <v>37.5</v>
      </c>
      <c r="O2" s="114">
        <v>28.1</v>
      </c>
      <c r="P2" s="114">
        <v>28.4</v>
      </c>
      <c r="Q2" s="114">
        <v>27.8</v>
      </c>
      <c r="R2" s="114">
        <v>0.0</v>
      </c>
      <c r="S2" s="114">
        <v>0.0</v>
      </c>
      <c r="T2" s="114">
        <v>4.4</v>
      </c>
      <c r="U2" s="114">
        <v>1.1</v>
      </c>
      <c r="V2" s="114">
        <v>11.1</v>
      </c>
      <c r="W2" s="110" t="s">
        <v>1184</v>
      </c>
      <c r="X2" s="114">
        <v>36.9</v>
      </c>
      <c r="Y2" s="114">
        <v>30.7</v>
      </c>
      <c r="Z2" s="114">
        <v>20.6</v>
      </c>
      <c r="AA2" s="114">
        <v>51.5</v>
      </c>
      <c r="AB2" s="110" t="s">
        <v>1184</v>
      </c>
      <c r="AC2" s="114">
        <v>5.2</v>
      </c>
      <c r="AD2" s="114">
        <v>90.8</v>
      </c>
      <c r="AE2" s="114">
        <v>13.4</v>
      </c>
      <c r="AF2" s="114">
        <v>41.9</v>
      </c>
      <c r="AG2" s="114">
        <v>61.8</v>
      </c>
      <c r="AH2" s="114">
        <v>58.3</v>
      </c>
      <c r="AI2" s="114">
        <v>44.8</v>
      </c>
      <c r="AJ2" s="114">
        <v>100.0</v>
      </c>
      <c r="AK2" s="110" t="s">
        <v>1184</v>
      </c>
      <c r="AL2" s="110" t="s">
        <v>1184</v>
      </c>
      <c r="AM2" s="110" t="s">
        <v>1184</v>
      </c>
      <c r="AN2" s="110" t="s">
        <v>1184</v>
      </c>
      <c r="AO2" s="114">
        <v>35.5</v>
      </c>
      <c r="AP2" s="114">
        <v>0.0</v>
      </c>
      <c r="AQ2" s="114">
        <v>71.0</v>
      </c>
      <c r="AR2" s="114">
        <v>44.2</v>
      </c>
      <c r="AS2" s="114">
        <v>37.3</v>
      </c>
      <c r="AT2" s="114">
        <v>51.0</v>
      </c>
      <c r="AU2" s="114">
        <v>0.0</v>
      </c>
      <c r="AV2" s="114">
        <v>0.0</v>
      </c>
      <c r="AW2" s="114">
        <v>65.6</v>
      </c>
      <c r="AX2" s="114">
        <v>65.6</v>
      </c>
      <c r="AY2" s="114">
        <v>83.9</v>
      </c>
      <c r="AZ2" s="114">
        <v>50.2</v>
      </c>
      <c r="BA2" s="110" t="s">
        <v>1184</v>
      </c>
      <c r="BB2" s="114">
        <v>63.7</v>
      </c>
      <c r="BC2" s="114">
        <v>42.9</v>
      </c>
      <c r="BD2" s="114">
        <v>45.3</v>
      </c>
      <c r="BE2" s="114">
        <v>100.0</v>
      </c>
      <c r="BF2" s="114">
        <v>77.5</v>
      </c>
      <c r="BG2" s="114">
        <v>100.0</v>
      </c>
      <c r="BH2" s="114">
        <v>19.7</v>
      </c>
      <c r="BI2" s="114">
        <v>16.2</v>
      </c>
      <c r="BJ2" s="114">
        <v>19.8</v>
      </c>
      <c r="BK2" s="114">
        <v>2.2</v>
      </c>
      <c r="BL2" s="114">
        <v>28.6</v>
      </c>
      <c r="BM2" s="114">
        <v>14.0</v>
      </c>
      <c r="BN2" s="114">
        <v>43.8</v>
      </c>
      <c r="BO2" s="114">
        <v>66.8</v>
      </c>
      <c r="BP2" s="114">
        <v>46.6</v>
      </c>
      <c r="BQ2" s="114">
        <v>39.1</v>
      </c>
      <c r="BR2" s="114">
        <v>19.8</v>
      </c>
      <c r="BS2" s="114">
        <v>19.8</v>
      </c>
      <c r="BT2" s="114">
        <v>19.8</v>
      </c>
      <c r="BU2" s="114">
        <v>0.0</v>
      </c>
      <c r="BV2" s="114">
        <v>0.0</v>
      </c>
      <c r="BW2" s="114">
        <v>4.0</v>
      </c>
      <c r="BX2" s="114">
        <v>1.1</v>
      </c>
      <c r="BY2" s="114">
        <v>9.8</v>
      </c>
      <c r="BZ2" s="110" t="s">
        <v>1184</v>
      </c>
      <c r="CA2" s="114">
        <v>20.2</v>
      </c>
      <c r="CB2" s="114">
        <v>9.0</v>
      </c>
      <c r="CC2" s="114">
        <v>0.6</v>
      </c>
      <c r="CD2" s="114">
        <v>1.1</v>
      </c>
      <c r="CE2" s="110" t="s">
        <v>1184</v>
      </c>
      <c r="CF2" s="114">
        <v>3.1</v>
      </c>
      <c r="CG2" s="114">
        <v>95.5</v>
      </c>
      <c r="CH2" s="114">
        <v>0.9</v>
      </c>
      <c r="CI2" s="114">
        <v>41.9</v>
      </c>
      <c r="CJ2" s="114">
        <v>51.3</v>
      </c>
      <c r="CK2" s="114">
        <v>37.6</v>
      </c>
      <c r="CL2" s="114">
        <v>84.6</v>
      </c>
      <c r="CM2" s="114">
        <v>100.0</v>
      </c>
      <c r="CN2" s="110" t="s">
        <v>1184</v>
      </c>
      <c r="CO2" s="110" t="s">
        <v>1184</v>
      </c>
      <c r="CP2" s="110" t="s">
        <v>1184</v>
      </c>
      <c r="CQ2" s="110" t="s">
        <v>1184</v>
      </c>
      <c r="CR2" s="114">
        <v>0.0</v>
      </c>
      <c r="CS2" s="114">
        <v>0.0</v>
      </c>
      <c r="CT2" s="114">
        <v>0.0</v>
      </c>
      <c r="CU2" s="114">
        <v>43.7</v>
      </c>
      <c r="CV2" s="114">
        <v>37.3</v>
      </c>
      <c r="CW2" s="114">
        <v>50.1</v>
      </c>
      <c r="CX2" s="114">
        <v>0.0</v>
      </c>
      <c r="CY2" s="114">
        <v>0.0</v>
      </c>
      <c r="CZ2" s="114">
        <v>21.0</v>
      </c>
      <c r="DA2" s="114">
        <v>21.0</v>
      </c>
      <c r="DB2" s="114">
        <v>0.0</v>
      </c>
      <c r="DC2" s="114">
        <v>7.2</v>
      </c>
      <c r="DD2" s="110" t="s">
        <v>1184</v>
      </c>
      <c r="DE2" s="114">
        <v>31.3</v>
      </c>
      <c r="DF2" s="114">
        <v>37.7</v>
      </c>
      <c r="DG2" s="114">
        <v>29.3</v>
      </c>
      <c r="DH2" s="114">
        <v>80.3</v>
      </c>
      <c r="DI2" s="114">
        <v>41.5</v>
      </c>
      <c r="DJ2" s="114">
        <v>100.0</v>
      </c>
      <c r="DK2" s="114">
        <v>23.9</v>
      </c>
      <c r="DL2" s="114">
        <v>-0.2</v>
      </c>
      <c r="DM2" s="114">
        <v>-4.3</v>
      </c>
      <c r="DN2" s="114">
        <v>5.2</v>
      </c>
      <c r="DO2" s="114">
        <v>-12.6</v>
      </c>
      <c r="DP2" s="114">
        <v>4.4</v>
      </c>
      <c r="DQ2" s="114">
        <v>-6.0</v>
      </c>
      <c r="DR2" s="114">
        <v>-5.6</v>
      </c>
      <c r="DS2" s="114">
        <v>-3.9</v>
      </c>
      <c r="DT2" s="114">
        <v>-1.6</v>
      </c>
      <c r="DU2" s="114">
        <v>8.3</v>
      </c>
      <c r="DV2" s="114">
        <v>8.6</v>
      </c>
      <c r="DW2" s="114">
        <v>8.0</v>
      </c>
      <c r="DX2" s="114">
        <v>0.0</v>
      </c>
      <c r="DY2" s="114">
        <v>0.0</v>
      </c>
      <c r="DZ2" s="114">
        <v>0.4</v>
      </c>
      <c r="EA2" s="114">
        <v>0.0</v>
      </c>
      <c r="EB2" s="114">
        <v>1.3</v>
      </c>
      <c r="EC2" s="110" t="s">
        <v>1184</v>
      </c>
      <c r="ED2" s="114">
        <v>16.7</v>
      </c>
      <c r="EE2" s="114">
        <v>21.7</v>
      </c>
      <c r="EF2" s="114">
        <v>20.0</v>
      </c>
      <c r="EG2" s="114">
        <v>50.4</v>
      </c>
      <c r="EH2" s="110" t="s">
        <v>1184</v>
      </c>
      <c r="EI2" s="114">
        <v>2.1</v>
      </c>
      <c r="EJ2" s="114">
        <v>-4.7</v>
      </c>
      <c r="EK2" s="114">
        <v>12.5</v>
      </c>
      <c r="EL2" s="114">
        <v>0.0</v>
      </c>
      <c r="EM2" s="114">
        <v>10.5</v>
      </c>
      <c r="EN2" s="114">
        <v>20.7</v>
      </c>
      <c r="EO2" s="114">
        <v>-39.8</v>
      </c>
      <c r="EP2" s="114">
        <v>0.0</v>
      </c>
      <c r="EQ2" s="110" t="s">
        <v>1184</v>
      </c>
      <c r="ER2" s="110" t="s">
        <v>1184</v>
      </c>
      <c r="ES2" s="110" t="s">
        <v>1184</v>
      </c>
      <c r="ET2" s="110" t="s">
        <v>1184</v>
      </c>
      <c r="EU2" s="114">
        <v>35.5</v>
      </c>
      <c r="EV2" s="114">
        <v>0.0</v>
      </c>
      <c r="EW2" s="114">
        <v>71.0</v>
      </c>
      <c r="EX2" s="114">
        <v>0.5</v>
      </c>
      <c r="EY2" s="114">
        <v>0.0</v>
      </c>
      <c r="EZ2" s="114">
        <v>0.9</v>
      </c>
      <c r="FA2" s="114">
        <v>0.0</v>
      </c>
      <c r="FB2" s="114">
        <v>0.0</v>
      </c>
      <c r="FC2" s="114">
        <v>44.6</v>
      </c>
      <c r="FD2" s="114">
        <v>44.6</v>
      </c>
      <c r="FE2" s="114">
        <v>83.9</v>
      </c>
      <c r="FF2" s="114">
        <v>43.0</v>
      </c>
      <c r="FG2" s="110" t="s">
        <v>1184</v>
      </c>
      <c r="FH2" s="114">
        <v>32.4</v>
      </c>
      <c r="FI2" s="114">
        <v>5.2</v>
      </c>
      <c r="FJ2" s="114">
        <v>16.0</v>
      </c>
      <c r="FK2" s="114">
        <v>19.7</v>
      </c>
      <c r="FL2" s="114">
        <v>36.0</v>
      </c>
      <c r="FM2" s="114">
        <v>0.0</v>
      </c>
      <c r="FN2" s="114">
        <v>81.0</v>
      </c>
      <c r="FO2" s="114">
        <v>174.0</v>
      </c>
      <c r="FP2" s="114">
        <v>170.0</v>
      </c>
      <c r="FQ2" s="114">
        <v>167.0</v>
      </c>
      <c r="FR2" s="114">
        <v>142.0</v>
      </c>
      <c r="FS2" s="114">
        <v>174.0</v>
      </c>
      <c r="FT2" s="114">
        <v>57.0</v>
      </c>
      <c r="FU2" s="114">
        <v>63.0</v>
      </c>
      <c r="FV2" s="114">
        <v>123.0</v>
      </c>
      <c r="FW2" s="114">
        <v>78.0</v>
      </c>
      <c r="FX2" s="114">
        <v>127.0</v>
      </c>
      <c r="FY2" s="114">
        <v>128.0</v>
      </c>
      <c r="FZ2" s="114">
        <v>125.0</v>
      </c>
      <c r="GA2" s="114">
        <v>180.0</v>
      </c>
      <c r="GB2" s="114">
        <v>180.0</v>
      </c>
      <c r="GC2" s="114">
        <v>176.0</v>
      </c>
      <c r="GD2" s="114">
        <v>163.0</v>
      </c>
      <c r="GE2" s="114">
        <v>137.0</v>
      </c>
      <c r="GF2" s="110" t="s">
        <v>1184</v>
      </c>
      <c r="GG2" s="114">
        <v>132.0</v>
      </c>
      <c r="GH2" s="114">
        <v>142.0</v>
      </c>
      <c r="GI2" s="114">
        <v>155.0</v>
      </c>
      <c r="GJ2" s="114">
        <v>128.0</v>
      </c>
      <c r="GK2" s="110" t="s">
        <v>1184</v>
      </c>
      <c r="GL2" s="114">
        <v>166.0</v>
      </c>
      <c r="GM2" s="114">
        <v>54.0</v>
      </c>
      <c r="GN2" s="114">
        <v>155.0</v>
      </c>
      <c r="GO2" s="114">
        <v>101.0</v>
      </c>
      <c r="GP2" s="114">
        <v>21.0</v>
      </c>
      <c r="GQ2" s="114">
        <v>18.0</v>
      </c>
      <c r="GR2" s="114">
        <v>90.0</v>
      </c>
      <c r="GS2" s="114">
        <v>1.0</v>
      </c>
      <c r="GT2" s="110" t="s">
        <v>1184</v>
      </c>
      <c r="GU2" s="110" t="s">
        <v>1184</v>
      </c>
      <c r="GV2" s="110" t="s">
        <v>1184</v>
      </c>
      <c r="GW2" s="110" t="s">
        <v>1184</v>
      </c>
      <c r="GX2" s="114">
        <v>160.0</v>
      </c>
      <c r="GY2" s="114">
        <v>177.0</v>
      </c>
      <c r="GZ2" s="114">
        <v>77.0</v>
      </c>
      <c r="HA2" s="114">
        <v>54.0</v>
      </c>
      <c r="HB2" s="114">
        <v>60.0</v>
      </c>
      <c r="HC2" s="114">
        <v>48.0</v>
      </c>
      <c r="HD2" s="114">
        <v>141.0</v>
      </c>
      <c r="HE2" s="114">
        <v>141.0</v>
      </c>
      <c r="HF2" s="114">
        <v>13.0</v>
      </c>
      <c r="HG2" s="114">
        <v>13.0</v>
      </c>
      <c r="HH2" s="114">
        <v>6.0</v>
      </c>
      <c r="HI2" s="114">
        <v>61.0</v>
      </c>
      <c r="HJ2" s="110" t="s">
        <v>1184</v>
      </c>
      <c r="HK2" s="114">
        <v>90.0</v>
      </c>
      <c r="HL2" s="114">
        <v>155.0</v>
      </c>
      <c r="HM2" s="114">
        <v>64.0</v>
      </c>
      <c r="HN2" s="114">
        <v>1.0</v>
      </c>
      <c r="HO2" s="114">
        <v>19.0</v>
      </c>
      <c r="HP2" s="114">
        <v>1.0</v>
      </c>
      <c r="HQ2" s="114">
        <v>178.0</v>
      </c>
      <c r="HR2" s="114">
        <v>168.0</v>
      </c>
      <c r="HS2" s="114">
        <v>152.0</v>
      </c>
      <c r="HT2" s="114">
        <v>178.0</v>
      </c>
      <c r="HU2" s="114">
        <v>100.0</v>
      </c>
      <c r="HV2" s="114">
        <v>172.0</v>
      </c>
      <c r="HW2" s="114">
        <v>38.0</v>
      </c>
      <c r="HX2" s="114">
        <v>42.0</v>
      </c>
      <c r="HY2" s="114">
        <v>105.0</v>
      </c>
      <c r="HZ2" s="114">
        <v>79.0</v>
      </c>
      <c r="IA2" s="114">
        <v>129.0</v>
      </c>
      <c r="IB2" s="114">
        <v>129.0</v>
      </c>
      <c r="IC2" s="114">
        <v>127.0</v>
      </c>
      <c r="ID2" s="114">
        <v>180.0</v>
      </c>
      <c r="IE2" s="114">
        <v>180.0</v>
      </c>
      <c r="IF2" s="114">
        <v>175.0</v>
      </c>
      <c r="IG2" s="114">
        <v>163.0</v>
      </c>
      <c r="IH2" s="114">
        <v>141.0</v>
      </c>
      <c r="II2" s="110" t="s">
        <v>1184</v>
      </c>
      <c r="IJ2" s="114">
        <v>174.0</v>
      </c>
      <c r="IK2" s="114">
        <v>173.0</v>
      </c>
      <c r="IL2" s="114">
        <v>176.0</v>
      </c>
      <c r="IM2" s="114">
        <v>176.0</v>
      </c>
      <c r="IN2" s="110" t="s">
        <v>1184</v>
      </c>
      <c r="IO2" s="114">
        <v>159.0</v>
      </c>
      <c r="IP2" s="114">
        <v>87.0</v>
      </c>
      <c r="IQ2" s="114">
        <v>168.0</v>
      </c>
      <c r="IR2" s="114">
        <v>101.0</v>
      </c>
      <c r="IS2" s="114">
        <v>20.0</v>
      </c>
      <c r="IT2" s="114">
        <v>22.0</v>
      </c>
      <c r="IU2" s="114">
        <v>57.0</v>
      </c>
      <c r="IV2" s="114">
        <v>1.0</v>
      </c>
      <c r="IW2" s="110" t="s">
        <v>1184</v>
      </c>
      <c r="IX2" s="110" t="s">
        <v>1184</v>
      </c>
      <c r="IY2" s="110" t="s">
        <v>1184</v>
      </c>
      <c r="IZ2" s="110" t="s">
        <v>1184</v>
      </c>
      <c r="JA2" s="114">
        <v>177.0</v>
      </c>
      <c r="JB2" s="114">
        <v>172.0</v>
      </c>
      <c r="JC2" s="114">
        <v>171.0</v>
      </c>
      <c r="JD2" s="114">
        <v>53.0</v>
      </c>
      <c r="JE2" s="114">
        <v>60.0</v>
      </c>
      <c r="JF2" s="114">
        <v>48.0</v>
      </c>
      <c r="JG2" s="114">
        <v>141.0</v>
      </c>
      <c r="JH2" s="114">
        <v>141.0</v>
      </c>
      <c r="JI2" s="114">
        <v>159.0</v>
      </c>
      <c r="JJ2" s="114">
        <v>159.0</v>
      </c>
      <c r="JK2" s="114">
        <v>161.0</v>
      </c>
      <c r="JL2" s="114">
        <v>164.0</v>
      </c>
      <c r="JM2" s="110" t="s">
        <v>1184</v>
      </c>
      <c r="JN2" s="114">
        <v>141.0</v>
      </c>
      <c r="JO2" s="114">
        <v>142.0</v>
      </c>
      <c r="JP2" s="114">
        <v>112.0</v>
      </c>
      <c r="JQ2" s="114">
        <v>12.0</v>
      </c>
      <c r="JR2" s="114">
        <v>129.0</v>
      </c>
      <c r="JS2" s="114">
        <v>1.0</v>
      </c>
    </row>
    <row r="3">
      <c r="A3" s="114">
        <v>24.0</v>
      </c>
      <c r="B3" s="110" t="s">
        <v>1185</v>
      </c>
      <c r="C3" s="110" t="s">
        <v>315</v>
      </c>
      <c r="D3" s="110" t="s">
        <v>1186</v>
      </c>
      <c r="E3" s="114">
        <v>30.5</v>
      </c>
      <c r="F3" s="114">
        <v>20.5</v>
      </c>
      <c r="G3" s="114">
        <v>23.1</v>
      </c>
      <c r="H3" s="114">
        <v>17.9</v>
      </c>
      <c r="I3" s="114">
        <v>24.0</v>
      </c>
      <c r="J3" s="114">
        <v>36.8</v>
      </c>
      <c r="K3" s="114">
        <v>32.4</v>
      </c>
      <c r="L3" s="114">
        <v>60.2</v>
      </c>
      <c r="M3" s="114">
        <v>30.3</v>
      </c>
      <c r="N3" s="114">
        <v>8.3</v>
      </c>
      <c r="O3" s="114">
        <v>12.8</v>
      </c>
      <c r="P3" s="114">
        <v>14.1</v>
      </c>
      <c r="Q3" s="114">
        <v>12.0</v>
      </c>
      <c r="R3" s="114">
        <v>36.7</v>
      </c>
      <c r="S3" s="114">
        <v>36.7</v>
      </c>
      <c r="T3" s="114">
        <v>9.6</v>
      </c>
      <c r="U3" s="114">
        <v>0.0</v>
      </c>
      <c r="V3" s="114">
        <v>19.0</v>
      </c>
      <c r="W3" s="114">
        <v>19.5</v>
      </c>
      <c r="X3" s="114">
        <v>28.6</v>
      </c>
      <c r="Y3" s="114">
        <v>30.1</v>
      </c>
      <c r="Z3" s="114">
        <v>34.1</v>
      </c>
      <c r="AA3" s="114">
        <v>36.6</v>
      </c>
      <c r="AB3" s="114">
        <v>0.0</v>
      </c>
      <c r="AC3" s="114">
        <v>30.2</v>
      </c>
      <c r="AD3" s="114">
        <v>88.4</v>
      </c>
      <c r="AE3" s="114">
        <v>31.8</v>
      </c>
      <c r="AF3" s="114">
        <v>61.5</v>
      </c>
      <c r="AG3" s="114">
        <v>29.4</v>
      </c>
      <c r="AH3" s="114">
        <v>15.5</v>
      </c>
      <c r="AI3" s="114">
        <v>41.7</v>
      </c>
      <c r="AJ3" s="114">
        <v>100.0</v>
      </c>
      <c r="AK3" s="114">
        <v>24.3</v>
      </c>
      <c r="AL3" s="114">
        <v>43.9</v>
      </c>
      <c r="AM3" s="114">
        <v>17.6</v>
      </c>
      <c r="AN3" s="114">
        <v>7.9</v>
      </c>
      <c r="AO3" s="114">
        <v>50.5</v>
      </c>
      <c r="AP3" s="114">
        <v>39.0</v>
      </c>
      <c r="AQ3" s="114">
        <v>61.9</v>
      </c>
      <c r="AR3" s="114">
        <v>24.9</v>
      </c>
      <c r="AS3" s="114">
        <v>20.4</v>
      </c>
      <c r="AT3" s="114">
        <v>29.3</v>
      </c>
      <c r="AU3" s="114">
        <v>0.0</v>
      </c>
      <c r="AV3" s="114">
        <v>0.0</v>
      </c>
      <c r="AW3" s="114">
        <v>37.7</v>
      </c>
      <c r="AX3" s="114">
        <v>37.7</v>
      </c>
      <c r="AY3" s="114">
        <v>39.0</v>
      </c>
      <c r="AZ3" s="114">
        <v>49.7</v>
      </c>
      <c r="BA3" s="114">
        <v>57.7</v>
      </c>
      <c r="BB3" s="114">
        <v>70.4</v>
      </c>
      <c r="BC3" s="114">
        <v>51.8</v>
      </c>
      <c r="BD3" s="114">
        <v>26.4</v>
      </c>
      <c r="BE3" s="114">
        <v>37.9</v>
      </c>
      <c r="BF3" s="114">
        <v>45.2</v>
      </c>
      <c r="BG3" s="114">
        <v>62.3</v>
      </c>
      <c r="BH3" s="114">
        <v>30.3</v>
      </c>
      <c r="BI3" s="114">
        <v>18.9</v>
      </c>
      <c r="BJ3" s="114">
        <v>24.9</v>
      </c>
      <c r="BK3" s="114">
        <v>9.0</v>
      </c>
      <c r="BL3" s="114">
        <v>36.0</v>
      </c>
      <c r="BM3" s="114">
        <v>27.9</v>
      </c>
      <c r="BN3" s="114">
        <v>30.5</v>
      </c>
      <c r="BO3" s="114">
        <v>65.8</v>
      </c>
      <c r="BP3" s="114">
        <v>25.7</v>
      </c>
      <c r="BQ3" s="114">
        <v>7.3</v>
      </c>
      <c r="BR3" s="114">
        <v>3.3</v>
      </c>
      <c r="BS3" s="114">
        <v>4.0</v>
      </c>
      <c r="BT3" s="114">
        <v>2.8</v>
      </c>
      <c r="BU3" s="114">
        <v>31.4</v>
      </c>
      <c r="BV3" s="114">
        <v>31.4</v>
      </c>
      <c r="BW3" s="114">
        <v>12.5</v>
      </c>
      <c r="BX3" s="114">
        <v>0.0</v>
      </c>
      <c r="BY3" s="114">
        <v>17.7</v>
      </c>
      <c r="BZ3" s="114">
        <v>32.3</v>
      </c>
      <c r="CA3" s="114">
        <v>25.6</v>
      </c>
      <c r="CB3" s="114">
        <v>29.7</v>
      </c>
      <c r="CC3" s="114">
        <v>34.1</v>
      </c>
      <c r="CD3" s="114">
        <v>36.6</v>
      </c>
      <c r="CE3" s="114">
        <v>0.0</v>
      </c>
      <c r="CF3" s="114">
        <v>25.4</v>
      </c>
      <c r="CG3" s="114">
        <v>97.2</v>
      </c>
      <c r="CH3" s="114">
        <v>31.8</v>
      </c>
      <c r="CI3" s="114">
        <v>61.5</v>
      </c>
      <c r="CJ3" s="114">
        <v>33.1</v>
      </c>
      <c r="CK3" s="114">
        <v>21.9</v>
      </c>
      <c r="CL3" s="114">
        <v>33.7</v>
      </c>
      <c r="CM3" s="114">
        <v>100.0</v>
      </c>
      <c r="CN3" s="114">
        <v>26.6</v>
      </c>
      <c r="CO3" s="114">
        <v>52.0</v>
      </c>
      <c r="CP3" s="114">
        <v>17.6</v>
      </c>
      <c r="CQ3" s="114">
        <v>5.7</v>
      </c>
      <c r="CR3" s="114">
        <v>8.8</v>
      </c>
      <c r="CS3" s="114">
        <v>8.9</v>
      </c>
      <c r="CT3" s="114">
        <v>8.7</v>
      </c>
      <c r="CU3" s="114">
        <v>26.8</v>
      </c>
      <c r="CV3" s="114">
        <v>20.4</v>
      </c>
      <c r="CW3" s="114">
        <v>33.2</v>
      </c>
      <c r="CX3" s="114">
        <v>0.0</v>
      </c>
      <c r="CY3" s="114">
        <v>0.0</v>
      </c>
      <c r="CZ3" s="114">
        <v>41.5</v>
      </c>
      <c r="DA3" s="114">
        <v>41.5</v>
      </c>
      <c r="DB3" s="114">
        <v>50.0</v>
      </c>
      <c r="DC3" s="114">
        <v>58.0</v>
      </c>
      <c r="DD3" s="114">
        <v>0.0</v>
      </c>
      <c r="DE3" s="114">
        <v>35.1</v>
      </c>
      <c r="DF3" s="114">
        <v>56.6</v>
      </c>
      <c r="DG3" s="114">
        <v>26.5</v>
      </c>
      <c r="DH3" s="114">
        <v>27.7</v>
      </c>
      <c r="DI3" s="114">
        <v>100.0</v>
      </c>
      <c r="DJ3" s="114">
        <v>55.5</v>
      </c>
      <c r="DK3" s="114">
        <v>0.2</v>
      </c>
      <c r="DL3" s="114">
        <v>1.6</v>
      </c>
      <c r="DM3" s="114">
        <v>-1.8</v>
      </c>
      <c r="DN3" s="114">
        <v>8.9</v>
      </c>
      <c r="DO3" s="114">
        <v>-12.0</v>
      </c>
      <c r="DP3" s="114">
        <v>8.9</v>
      </c>
      <c r="DQ3" s="114">
        <v>1.9</v>
      </c>
      <c r="DR3" s="114">
        <v>-5.6</v>
      </c>
      <c r="DS3" s="114">
        <v>4.6</v>
      </c>
      <c r="DT3" s="114">
        <v>1.0</v>
      </c>
      <c r="DU3" s="114">
        <v>9.5</v>
      </c>
      <c r="DV3" s="114">
        <v>10.1</v>
      </c>
      <c r="DW3" s="114">
        <v>9.2</v>
      </c>
      <c r="DX3" s="114">
        <v>5.3</v>
      </c>
      <c r="DY3" s="114">
        <v>5.3</v>
      </c>
      <c r="DZ3" s="114">
        <v>-2.9</v>
      </c>
      <c r="EA3" s="114">
        <v>0.0</v>
      </c>
      <c r="EB3" s="114">
        <v>1.3</v>
      </c>
      <c r="EC3" s="114">
        <v>-12.8</v>
      </c>
      <c r="ED3" s="114">
        <v>3.0</v>
      </c>
      <c r="EE3" s="114">
        <v>0.4</v>
      </c>
      <c r="EF3" s="114">
        <v>0.0</v>
      </c>
      <c r="EG3" s="114">
        <v>0.0</v>
      </c>
      <c r="EH3" s="114">
        <v>0.0</v>
      </c>
      <c r="EI3" s="114">
        <v>4.8</v>
      </c>
      <c r="EJ3" s="114">
        <v>-8.8</v>
      </c>
      <c r="EK3" s="114">
        <v>0.0</v>
      </c>
      <c r="EL3" s="114">
        <v>0.0</v>
      </c>
      <c r="EM3" s="114">
        <v>-3.7</v>
      </c>
      <c r="EN3" s="114">
        <v>-6.4</v>
      </c>
      <c r="EO3" s="114">
        <v>8.0</v>
      </c>
      <c r="EP3" s="114">
        <v>0.0</v>
      </c>
      <c r="EQ3" s="114">
        <v>-2.3</v>
      </c>
      <c r="ER3" s="114">
        <v>-8.1</v>
      </c>
      <c r="ES3" s="114">
        <v>0.0</v>
      </c>
      <c r="ET3" s="114">
        <v>2.2</v>
      </c>
      <c r="EU3" s="114">
        <v>41.7</v>
      </c>
      <c r="EV3" s="114">
        <v>30.1</v>
      </c>
      <c r="EW3" s="114">
        <v>53.2</v>
      </c>
      <c r="EX3" s="114">
        <v>-1.9</v>
      </c>
      <c r="EY3" s="114">
        <v>0.0</v>
      </c>
      <c r="EZ3" s="114">
        <v>-3.9</v>
      </c>
      <c r="FA3" s="114">
        <v>0.0</v>
      </c>
      <c r="FB3" s="114">
        <v>0.0</v>
      </c>
      <c r="FC3" s="114">
        <v>-3.8</v>
      </c>
      <c r="FD3" s="114">
        <v>-3.8</v>
      </c>
      <c r="FE3" s="114">
        <v>-11.0</v>
      </c>
      <c r="FF3" s="114">
        <v>-8.3</v>
      </c>
      <c r="FG3" s="114">
        <v>57.7</v>
      </c>
      <c r="FH3" s="114">
        <v>35.3</v>
      </c>
      <c r="FI3" s="114">
        <v>-4.8</v>
      </c>
      <c r="FJ3" s="114">
        <v>-0.1</v>
      </c>
      <c r="FK3" s="114">
        <v>10.2</v>
      </c>
      <c r="FL3" s="114">
        <v>-54.8</v>
      </c>
      <c r="FM3" s="114">
        <v>6.8</v>
      </c>
      <c r="FN3" s="114">
        <v>151.0</v>
      </c>
      <c r="FO3" s="114">
        <v>157.0</v>
      </c>
      <c r="FP3" s="114">
        <v>141.0</v>
      </c>
      <c r="FQ3" s="114">
        <v>130.0</v>
      </c>
      <c r="FR3" s="114">
        <v>115.0</v>
      </c>
      <c r="FS3" s="114">
        <v>124.0</v>
      </c>
      <c r="FT3" s="114">
        <v>77.0</v>
      </c>
      <c r="FU3" s="114">
        <v>67.0</v>
      </c>
      <c r="FV3" s="114">
        <v>139.0</v>
      </c>
      <c r="FW3" s="114">
        <v>161.0</v>
      </c>
      <c r="FX3" s="114">
        <v>161.0</v>
      </c>
      <c r="FY3" s="114">
        <v>154.0</v>
      </c>
      <c r="FZ3" s="114">
        <v>163.0</v>
      </c>
      <c r="GA3" s="114">
        <v>132.0</v>
      </c>
      <c r="GB3" s="114">
        <v>132.0</v>
      </c>
      <c r="GC3" s="114">
        <v>164.0</v>
      </c>
      <c r="GD3" s="114">
        <v>180.0</v>
      </c>
      <c r="GE3" s="114">
        <v>75.0</v>
      </c>
      <c r="GF3" s="114">
        <v>107.0</v>
      </c>
      <c r="GG3" s="114">
        <v>162.0</v>
      </c>
      <c r="GH3" s="114">
        <v>143.0</v>
      </c>
      <c r="GI3" s="114">
        <v>141.0</v>
      </c>
      <c r="GJ3" s="114">
        <v>144.0</v>
      </c>
      <c r="GK3" s="114">
        <v>119.0</v>
      </c>
      <c r="GL3" s="114">
        <v>97.0</v>
      </c>
      <c r="GM3" s="114">
        <v>68.0</v>
      </c>
      <c r="GN3" s="114">
        <v>125.0</v>
      </c>
      <c r="GO3" s="114">
        <v>22.0</v>
      </c>
      <c r="GP3" s="114">
        <v>73.0</v>
      </c>
      <c r="GQ3" s="114">
        <v>82.0</v>
      </c>
      <c r="GR3" s="114">
        <v>98.0</v>
      </c>
      <c r="GS3" s="114">
        <v>1.0</v>
      </c>
      <c r="GT3" s="114">
        <v>43.0</v>
      </c>
      <c r="GU3" s="114">
        <v>30.0</v>
      </c>
      <c r="GV3" s="114">
        <v>43.0</v>
      </c>
      <c r="GW3" s="114">
        <v>63.0</v>
      </c>
      <c r="GX3" s="114">
        <v>140.0</v>
      </c>
      <c r="GY3" s="114">
        <v>150.0</v>
      </c>
      <c r="GZ3" s="114">
        <v>100.0</v>
      </c>
      <c r="HA3" s="114">
        <v>132.0</v>
      </c>
      <c r="HB3" s="114">
        <v>117.0</v>
      </c>
      <c r="HC3" s="114">
        <v>123.0</v>
      </c>
      <c r="HD3" s="114">
        <v>141.0</v>
      </c>
      <c r="HE3" s="114">
        <v>141.0</v>
      </c>
      <c r="HF3" s="114">
        <v>99.0</v>
      </c>
      <c r="HG3" s="114">
        <v>99.0</v>
      </c>
      <c r="HH3" s="114">
        <v>87.0</v>
      </c>
      <c r="HI3" s="114">
        <v>65.0</v>
      </c>
      <c r="HJ3" s="114">
        <v>95.0</v>
      </c>
      <c r="HK3" s="114">
        <v>63.0</v>
      </c>
      <c r="HL3" s="114">
        <v>140.0</v>
      </c>
      <c r="HM3" s="114">
        <v>123.0</v>
      </c>
      <c r="HN3" s="114">
        <v>104.0</v>
      </c>
      <c r="HO3" s="114">
        <v>110.0</v>
      </c>
      <c r="HP3" s="114">
        <v>62.0</v>
      </c>
      <c r="HQ3" s="114">
        <v>147.0</v>
      </c>
      <c r="HR3" s="114">
        <v>157.0</v>
      </c>
      <c r="HS3" s="114">
        <v>128.0</v>
      </c>
      <c r="HT3" s="114">
        <v>140.0</v>
      </c>
      <c r="HU3" s="114">
        <v>75.0</v>
      </c>
      <c r="HV3" s="114">
        <v>161.0</v>
      </c>
      <c r="HW3" s="114">
        <v>80.0</v>
      </c>
      <c r="HX3" s="114">
        <v>48.0</v>
      </c>
      <c r="HY3" s="114">
        <v>149.0</v>
      </c>
      <c r="HZ3" s="114">
        <v>166.0</v>
      </c>
      <c r="IA3" s="114">
        <v>166.0</v>
      </c>
      <c r="IB3" s="114">
        <v>165.0</v>
      </c>
      <c r="IC3" s="114">
        <v>168.0</v>
      </c>
      <c r="ID3" s="114">
        <v>134.0</v>
      </c>
      <c r="IE3" s="114">
        <v>134.0</v>
      </c>
      <c r="IF3" s="114">
        <v>145.0</v>
      </c>
      <c r="IG3" s="114">
        <v>180.0</v>
      </c>
      <c r="IH3" s="114">
        <v>75.0</v>
      </c>
      <c r="II3" s="114">
        <v>67.0</v>
      </c>
      <c r="IJ3" s="114">
        <v>157.0</v>
      </c>
      <c r="IK3" s="114">
        <v>132.0</v>
      </c>
      <c r="IL3" s="114">
        <v>134.0</v>
      </c>
      <c r="IM3" s="114">
        <v>133.0</v>
      </c>
      <c r="IN3" s="114">
        <v>114.0</v>
      </c>
      <c r="IO3" s="114">
        <v>68.0</v>
      </c>
      <c r="IP3" s="114">
        <v>56.0</v>
      </c>
      <c r="IQ3" s="114">
        <v>100.0</v>
      </c>
      <c r="IR3" s="114">
        <v>22.0</v>
      </c>
      <c r="IS3" s="114">
        <v>70.0</v>
      </c>
      <c r="IT3" s="114">
        <v>66.0</v>
      </c>
      <c r="IU3" s="114">
        <v>137.0</v>
      </c>
      <c r="IV3" s="114">
        <v>1.0</v>
      </c>
      <c r="IW3" s="114">
        <v>36.0</v>
      </c>
      <c r="IX3" s="114">
        <v>23.0</v>
      </c>
      <c r="IY3" s="114">
        <v>43.0</v>
      </c>
      <c r="IZ3" s="114">
        <v>76.0</v>
      </c>
      <c r="JA3" s="114">
        <v>174.0</v>
      </c>
      <c r="JB3" s="114">
        <v>170.0</v>
      </c>
      <c r="JC3" s="114">
        <v>169.0</v>
      </c>
      <c r="JD3" s="114">
        <v>129.0</v>
      </c>
      <c r="JE3" s="114">
        <v>117.0</v>
      </c>
      <c r="JF3" s="114">
        <v>111.0</v>
      </c>
      <c r="JG3" s="114">
        <v>141.0</v>
      </c>
      <c r="JH3" s="114">
        <v>141.0</v>
      </c>
      <c r="JI3" s="114">
        <v>81.0</v>
      </c>
      <c r="JJ3" s="114">
        <v>81.0</v>
      </c>
      <c r="JK3" s="114">
        <v>29.0</v>
      </c>
      <c r="JL3" s="114">
        <v>35.0</v>
      </c>
      <c r="JM3" s="114">
        <v>77.0</v>
      </c>
      <c r="JN3" s="114">
        <v>132.0</v>
      </c>
      <c r="JO3" s="114">
        <v>105.0</v>
      </c>
      <c r="JP3" s="114">
        <v>119.0</v>
      </c>
      <c r="JQ3" s="114">
        <v>135.0</v>
      </c>
      <c r="JR3" s="114">
        <v>1.0</v>
      </c>
      <c r="JS3" s="114">
        <v>87.0</v>
      </c>
    </row>
    <row r="4">
      <c r="A4" s="114">
        <v>8.0</v>
      </c>
      <c r="B4" s="110" t="s">
        <v>1187</v>
      </c>
      <c r="C4" s="110" t="s">
        <v>313</v>
      </c>
      <c r="D4" s="110" t="s">
        <v>1188</v>
      </c>
      <c r="E4" s="114">
        <v>47.1</v>
      </c>
      <c r="F4" s="114">
        <v>40.0</v>
      </c>
      <c r="G4" s="114">
        <v>37.5</v>
      </c>
      <c r="H4" s="114">
        <v>34.5</v>
      </c>
      <c r="I4" s="114">
        <v>36.7</v>
      </c>
      <c r="J4" s="114">
        <v>63.7</v>
      </c>
      <c r="K4" s="114">
        <v>29.5</v>
      </c>
      <c r="L4" s="114">
        <v>43.3</v>
      </c>
      <c r="M4" s="114">
        <v>61.5</v>
      </c>
      <c r="N4" s="114">
        <v>46.9</v>
      </c>
      <c r="O4" s="114">
        <v>54.1</v>
      </c>
      <c r="P4" s="114">
        <v>59.6</v>
      </c>
      <c r="Q4" s="114">
        <v>50.3</v>
      </c>
      <c r="R4" s="114">
        <v>45.5</v>
      </c>
      <c r="S4" s="114">
        <v>45.5</v>
      </c>
      <c r="T4" s="114">
        <v>13.4</v>
      </c>
      <c r="U4" s="114">
        <v>0.5</v>
      </c>
      <c r="V4" s="114">
        <v>20.5</v>
      </c>
      <c r="W4" s="114">
        <v>32.1</v>
      </c>
      <c r="X4" s="114">
        <v>45.5</v>
      </c>
      <c r="Y4" s="114">
        <v>63.9</v>
      </c>
      <c r="Z4" s="114">
        <v>100.0</v>
      </c>
      <c r="AA4" s="114">
        <v>100.0</v>
      </c>
      <c r="AB4" s="114">
        <v>14.7</v>
      </c>
      <c r="AC4" s="114">
        <v>41.0</v>
      </c>
      <c r="AD4" s="114">
        <v>82.2</v>
      </c>
      <c r="AE4" s="114">
        <v>63.6</v>
      </c>
      <c r="AF4" s="114">
        <v>34.8</v>
      </c>
      <c r="AG4" s="114">
        <v>24.2</v>
      </c>
      <c r="AH4" s="114">
        <v>22.9</v>
      </c>
      <c r="AI4" s="114">
        <v>24.2</v>
      </c>
      <c r="AJ4" s="114">
        <v>31.8</v>
      </c>
      <c r="AK4" s="114">
        <v>17.3</v>
      </c>
      <c r="AL4" s="110" t="s">
        <v>1184</v>
      </c>
      <c r="AM4" s="114">
        <v>30.2</v>
      </c>
      <c r="AN4" s="114">
        <v>0.8</v>
      </c>
      <c r="AO4" s="114">
        <v>90.2</v>
      </c>
      <c r="AP4" s="114">
        <v>100.0</v>
      </c>
      <c r="AQ4" s="114">
        <v>80.4</v>
      </c>
      <c r="AR4" s="114">
        <v>28.9</v>
      </c>
      <c r="AS4" s="114">
        <v>20.2</v>
      </c>
      <c r="AT4" s="114">
        <v>37.6</v>
      </c>
      <c r="AU4" s="114">
        <v>1.9</v>
      </c>
      <c r="AV4" s="114">
        <v>1.9</v>
      </c>
      <c r="AW4" s="114">
        <v>52.5</v>
      </c>
      <c r="AX4" s="114">
        <v>52.5</v>
      </c>
      <c r="AY4" s="114">
        <v>42.3</v>
      </c>
      <c r="AZ4" s="114">
        <v>50.1</v>
      </c>
      <c r="BA4" s="114">
        <v>59.4</v>
      </c>
      <c r="BB4" s="114">
        <v>76.9</v>
      </c>
      <c r="BC4" s="114">
        <v>100.0</v>
      </c>
      <c r="BD4" s="114">
        <v>53.9</v>
      </c>
      <c r="BE4" s="114">
        <v>87.3</v>
      </c>
      <c r="BF4" s="114">
        <v>49.6</v>
      </c>
      <c r="BG4" s="114">
        <v>61.5</v>
      </c>
      <c r="BH4" s="114">
        <v>37.2</v>
      </c>
      <c r="BI4" s="114">
        <v>36.2</v>
      </c>
      <c r="BJ4" s="114">
        <v>32.5</v>
      </c>
      <c r="BK4" s="114">
        <v>28.8</v>
      </c>
      <c r="BL4" s="114">
        <v>33.1</v>
      </c>
      <c r="BM4" s="114">
        <v>47.3</v>
      </c>
      <c r="BN4" s="114">
        <v>26.5</v>
      </c>
      <c r="BO4" s="114">
        <v>33.6</v>
      </c>
      <c r="BP4" s="114">
        <v>54.4</v>
      </c>
      <c r="BQ4" s="114">
        <v>50.5</v>
      </c>
      <c r="BR4" s="114">
        <v>51.3</v>
      </c>
      <c r="BS4" s="114">
        <v>55.0</v>
      </c>
      <c r="BT4" s="114">
        <v>48.9</v>
      </c>
      <c r="BU4" s="114">
        <v>43.0</v>
      </c>
      <c r="BV4" s="114">
        <v>43.0</v>
      </c>
      <c r="BW4" s="114">
        <v>12.0</v>
      </c>
      <c r="BX4" s="114">
        <v>0.5</v>
      </c>
      <c r="BY4" s="114">
        <v>19.1</v>
      </c>
      <c r="BZ4" s="114">
        <v>28.0</v>
      </c>
      <c r="CA4" s="114">
        <v>38.2</v>
      </c>
      <c r="CB4" s="114">
        <v>49.4</v>
      </c>
      <c r="CC4" s="114">
        <v>79.5</v>
      </c>
      <c r="CD4" s="114">
        <v>79.1</v>
      </c>
      <c r="CE4" s="114">
        <v>4.7</v>
      </c>
      <c r="CF4" s="114">
        <v>26.3</v>
      </c>
      <c r="CG4" s="114">
        <v>94.4</v>
      </c>
      <c r="CH4" s="114">
        <v>46.9</v>
      </c>
      <c r="CI4" s="114">
        <v>34.8</v>
      </c>
      <c r="CJ4" s="114">
        <v>22.0</v>
      </c>
      <c r="CK4" s="114">
        <v>17.0</v>
      </c>
      <c r="CL4" s="114">
        <v>40.3</v>
      </c>
      <c r="CM4" s="114">
        <v>34.1</v>
      </c>
      <c r="CN4" s="114">
        <v>17.5</v>
      </c>
      <c r="CO4" s="110" t="s">
        <v>1184</v>
      </c>
      <c r="CP4" s="114">
        <v>30.2</v>
      </c>
      <c r="CQ4" s="114">
        <v>1.2</v>
      </c>
      <c r="CR4" s="114">
        <v>87.4</v>
      </c>
      <c r="CS4" s="114">
        <v>100.0</v>
      </c>
      <c r="CT4" s="114">
        <v>74.9</v>
      </c>
      <c r="CU4" s="114">
        <v>24.4</v>
      </c>
      <c r="CV4" s="114">
        <v>20.2</v>
      </c>
      <c r="CW4" s="114">
        <v>28.7</v>
      </c>
      <c r="CX4" s="114">
        <v>1.9</v>
      </c>
      <c r="CY4" s="114">
        <v>1.9</v>
      </c>
      <c r="CZ4" s="114">
        <v>36.7</v>
      </c>
      <c r="DA4" s="114">
        <v>36.7</v>
      </c>
      <c r="DB4" s="114">
        <v>4.9</v>
      </c>
      <c r="DC4" s="114">
        <v>64.2</v>
      </c>
      <c r="DD4" s="114">
        <v>0.0</v>
      </c>
      <c r="DE4" s="114">
        <v>61.1</v>
      </c>
      <c r="DF4" s="114">
        <v>0.0</v>
      </c>
      <c r="DG4" s="114">
        <v>56.9</v>
      </c>
      <c r="DH4" s="114">
        <v>62.0</v>
      </c>
      <c r="DI4" s="114">
        <v>84.1</v>
      </c>
      <c r="DJ4" s="114">
        <v>66.2</v>
      </c>
      <c r="DK4" s="114">
        <v>9.9</v>
      </c>
      <c r="DL4" s="114">
        <v>3.8</v>
      </c>
      <c r="DM4" s="114">
        <v>5.0</v>
      </c>
      <c r="DN4" s="114">
        <v>5.7</v>
      </c>
      <c r="DO4" s="114">
        <v>3.6</v>
      </c>
      <c r="DP4" s="114">
        <v>16.4</v>
      </c>
      <c r="DQ4" s="114">
        <v>3.0</v>
      </c>
      <c r="DR4" s="114">
        <v>9.7</v>
      </c>
      <c r="DS4" s="114">
        <v>7.1</v>
      </c>
      <c r="DT4" s="114">
        <v>-3.6</v>
      </c>
      <c r="DU4" s="114">
        <v>2.8</v>
      </c>
      <c r="DV4" s="114">
        <v>4.6</v>
      </c>
      <c r="DW4" s="114">
        <v>1.4</v>
      </c>
      <c r="DX4" s="114">
        <v>2.5</v>
      </c>
      <c r="DY4" s="114">
        <v>2.5</v>
      </c>
      <c r="DZ4" s="114">
        <v>1.4</v>
      </c>
      <c r="EA4" s="114">
        <v>0.0</v>
      </c>
      <c r="EB4" s="114">
        <v>1.4</v>
      </c>
      <c r="EC4" s="114">
        <v>4.1</v>
      </c>
      <c r="ED4" s="114">
        <v>7.3</v>
      </c>
      <c r="EE4" s="114">
        <v>14.5</v>
      </c>
      <c r="EF4" s="114">
        <v>20.5</v>
      </c>
      <c r="EG4" s="114">
        <v>20.9</v>
      </c>
      <c r="EH4" s="114">
        <v>10.0</v>
      </c>
      <c r="EI4" s="114">
        <v>14.7</v>
      </c>
      <c r="EJ4" s="114">
        <v>-12.2</v>
      </c>
      <c r="EK4" s="114">
        <v>16.7</v>
      </c>
      <c r="EL4" s="114">
        <v>0.0</v>
      </c>
      <c r="EM4" s="114">
        <v>2.2</v>
      </c>
      <c r="EN4" s="114">
        <v>5.9</v>
      </c>
      <c r="EO4" s="114">
        <v>-16.1</v>
      </c>
      <c r="EP4" s="114">
        <v>-2.3</v>
      </c>
      <c r="EQ4" s="114">
        <v>-0.2</v>
      </c>
      <c r="ER4" s="110" t="s">
        <v>1184</v>
      </c>
      <c r="ES4" s="114">
        <v>0.0</v>
      </c>
      <c r="ET4" s="114">
        <v>-0.4</v>
      </c>
      <c r="EU4" s="114">
        <v>2.8</v>
      </c>
      <c r="EV4" s="114">
        <v>0.0</v>
      </c>
      <c r="EW4" s="114">
        <v>5.5</v>
      </c>
      <c r="EX4" s="114">
        <v>4.5</v>
      </c>
      <c r="EY4" s="114">
        <v>0.0</v>
      </c>
      <c r="EZ4" s="114">
        <v>8.9</v>
      </c>
      <c r="FA4" s="114">
        <v>0.0</v>
      </c>
      <c r="FB4" s="114">
        <v>0.0</v>
      </c>
      <c r="FC4" s="114">
        <v>15.8</v>
      </c>
      <c r="FD4" s="114">
        <v>15.8</v>
      </c>
      <c r="FE4" s="114">
        <v>37.4</v>
      </c>
      <c r="FF4" s="114">
        <v>-14.1</v>
      </c>
      <c r="FG4" s="114">
        <v>59.4</v>
      </c>
      <c r="FH4" s="114">
        <v>15.8</v>
      </c>
      <c r="FI4" s="114">
        <v>100.0</v>
      </c>
      <c r="FJ4" s="114">
        <v>-3.0</v>
      </c>
      <c r="FK4" s="114">
        <v>25.3</v>
      </c>
      <c r="FL4" s="114">
        <v>-34.5</v>
      </c>
      <c r="FM4" s="114">
        <v>-4.7</v>
      </c>
      <c r="FN4" s="114">
        <v>62.0</v>
      </c>
      <c r="FO4" s="114">
        <v>90.0</v>
      </c>
      <c r="FP4" s="114">
        <v>84.0</v>
      </c>
      <c r="FQ4" s="114">
        <v>100.0</v>
      </c>
      <c r="FR4" s="114">
        <v>76.0</v>
      </c>
      <c r="FS4" s="114">
        <v>39.0</v>
      </c>
      <c r="FT4" s="114">
        <v>86.0</v>
      </c>
      <c r="FU4" s="114">
        <v>106.0</v>
      </c>
      <c r="FV4" s="114">
        <v>56.0</v>
      </c>
      <c r="FW4" s="114">
        <v>56.0</v>
      </c>
      <c r="FX4" s="114">
        <v>69.0</v>
      </c>
      <c r="FY4" s="114">
        <v>69.0</v>
      </c>
      <c r="FZ4" s="114">
        <v>66.0</v>
      </c>
      <c r="GA4" s="114">
        <v>99.0</v>
      </c>
      <c r="GB4" s="114">
        <v>99.0</v>
      </c>
      <c r="GC4" s="114">
        <v>146.0</v>
      </c>
      <c r="GD4" s="114">
        <v>171.0</v>
      </c>
      <c r="GE4" s="114">
        <v>68.0</v>
      </c>
      <c r="GF4" s="114">
        <v>78.0</v>
      </c>
      <c r="GG4" s="114">
        <v>86.0</v>
      </c>
      <c r="GH4" s="114">
        <v>70.0</v>
      </c>
      <c r="GI4" s="114">
        <v>1.0</v>
      </c>
      <c r="GJ4" s="114">
        <v>1.0</v>
      </c>
      <c r="GK4" s="114">
        <v>57.0</v>
      </c>
      <c r="GL4" s="114">
        <v>67.0</v>
      </c>
      <c r="GM4" s="114">
        <v>98.0</v>
      </c>
      <c r="GN4" s="114">
        <v>66.0</v>
      </c>
      <c r="GO4" s="114">
        <v>153.0</v>
      </c>
      <c r="GP4" s="114">
        <v>99.0</v>
      </c>
      <c r="GQ4" s="114">
        <v>52.0</v>
      </c>
      <c r="GR4" s="114">
        <v>149.0</v>
      </c>
      <c r="GS4" s="114">
        <v>118.0</v>
      </c>
      <c r="GT4" s="114">
        <v>79.0</v>
      </c>
      <c r="GU4" s="110" t="s">
        <v>1184</v>
      </c>
      <c r="GV4" s="114">
        <v>17.0</v>
      </c>
      <c r="GW4" s="114">
        <v>93.0</v>
      </c>
      <c r="GX4" s="114">
        <v>48.0</v>
      </c>
      <c r="GY4" s="114">
        <v>1.0</v>
      </c>
      <c r="GZ4" s="114">
        <v>57.0</v>
      </c>
      <c r="HA4" s="114">
        <v>115.0</v>
      </c>
      <c r="HB4" s="114">
        <v>118.0</v>
      </c>
      <c r="HC4" s="114">
        <v>94.0</v>
      </c>
      <c r="HD4" s="114">
        <v>115.0</v>
      </c>
      <c r="HE4" s="114">
        <v>115.0</v>
      </c>
      <c r="HF4" s="114">
        <v>40.0</v>
      </c>
      <c r="HG4" s="114">
        <v>40.0</v>
      </c>
      <c r="HH4" s="114">
        <v>73.0</v>
      </c>
      <c r="HI4" s="114">
        <v>64.0</v>
      </c>
      <c r="HJ4" s="114">
        <v>80.0</v>
      </c>
      <c r="HK4" s="114">
        <v>44.0</v>
      </c>
      <c r="HL4" s="114">
        <v>1.0</v>
      </c>
      <c r="HM4" s="114">
        <v>49.0</v>
      </c>
      <c r="HN4" s="114">
        <v>22.0</v>
      </c>
      <c r="HO4" s="114">
        <v>91.0</v>
      </c>
      <c r="HP4" s="114">
        <v>64.0</v>
      </c>
      <c r="HQ4" s="114">
        <v>95.0</v>
      </c>
      <c r="HR4" s="114">
        <v>86.0</v>
      </c>
      <c r="HS4" s="114">
        <v>91.0</v>
      </c>
      <c r="HT4" s="114">
        <v>97.0</v>
      </c>
      <c r="HU4" s="114">
        <v>86.0</v>
      </c>
      <c r="HV4" s="114">
        <v>97.0</v>
      </c>
      <c r="HW4" s="114">
        <v>100.0</v>
      </c>
      <c r="HX4" s="114">
        <v>115.0</v>
      </c>
      <c r="HY4" s="114">
        <v>77.0</v>
      </c>
      <c r="HZ4" s="114">
        <v>51.0</v>
      </c>
      <c r="IA4" s="114">
        <v>68.0</v>
      </c>
      <c r="IB4" s="114">
        <v>67.0</v>
      </c>
      <c r="IC4" s="114">
        <v>65.0</v>
      </c>
      <c r="ID4" s="114">
        <v>89.0</v>
      </c>
      <c r="IE4" s="114">
        <v>89.0</v>
      </c>
      <c r="IF4" s="114">
        <v>152.0</v>
      </c>
      <c r="IG4" s="114">
        <v>171.0</v>
      </c>
      <c r="IH4" s="114">
        <v>67.0</v>
      </c>
      <c r="II4" s="114">
        <v>77.0</v>
      </c>
      <c r="IJ4" s="114">
        <v>103.0</v>
      </c>
      <c r="IK4" s="114">
        <v>88.0</v>
      </c>
      <c r="IL4" s="114">
        <v>67.0</v>
      </c>
      <c r="IM4" s="114">
        <v>73.0</v>
      </c>
      <c r="IN4" s="114">
        <v>56.0</v>
      </c>
      <c r="IO4" s="114">
        <v>64.0</v>
      </c>
      <c r="IP4" s="114">
        <v>101.0</v>
      </c>
      <c r="IQ4" s="114">
        <v>70.0</v>
      </c>
      <c r="IR4" s="114">
        <v>153.0</v>
      </c>
      <c r="IS4" s="114">
        <v>139.0</v>
      </c>
      <c r="IT4" s="114">
        <v>98.0</v>
      </c>
      <c r="IU4" s="114">
        <v>117.0</v>
      </c>
      <c r="IV4" s="114">
        <v>116.0</v>
      </c>
      <c r="IW4" s="114">
        <v>78.0</v>
      </c>
      <c r="IX4" s="110" t="s">
        <v>1184</v>
      </c>
      <c r="IY4" s="114">
        <v>17.0</v>
      </c>
      <c r="IZ4" s="114">
        <v>93.0</v>
      </c>
      <c r="JA4" s="114">
        <v>40.0</v>
      </c>
      <c r="JB4" s="114">
        <v>1.0</v>
      </c>
      <c r="JC4" s="114">
        <v>50.0</v>
      </c>
      <c r="JD4" s="114">
        <v>135.0</v>
      </c>
      <c r="JE4" s="114">
        <v>118.0</v>
      </c>
      <c r="JF4" s="114">
        <v>124.0</v>
      </c>
      <c r="JG4" s="114">
        <v>115.0</v>
      </c>
      <c r="JH4" s="114">
        <v>115.0</v>
      </c>
      <c r="JI4" s="114">
        <v>108.0</v>
      </c>
      <c r="JJ4" s="114">
        <v>108.0</v>
      </c>
      <c r="JK4" s="114">
        <v>156.0</v>
      </c>
      <c r="JL4" s="114">
        <v>26.0</v>
      </c>
      <c r="JM4" s="114">
        <v>77.0</v>
      </c>
      <c r="JN4" s="114">
        <v>70.0</v>
      </c>
      <c r="JO4" s="114">
        <v>173.0</v>
      </c>
      <c r="JP4" s="114">
        <v>39.0</v>
      </c>
      <c r="JQ4" s="114">
        <v>37.0</v>
      </c>
      <c r="JR4" s="114">
        <v>25.0</v>
      </c>
      <c r="JS4" s="114">
        <v>67.0</v>
      </c>
    </row>
    <row r="5">
      <c r="A5" s="114">
        <v>784.0</v>
      </c>
      <c r="B5" s="110" t="s">
        <v>1189</v>
      </c>
      <c r="C5" s="110" t="s">
        <v>467</v>
      </c>
      <c r="D5" s="110" t="s">
        <v>1190</v>
      </c>
      <c r="E5" s="114">
        <v>52.4</v>
      </c>
      <c r="F5" s="114">
        <v>49.4</v>
      </c>
      <c r="G5" s="114">
        <v>41.7</v>
      </c>
      <c r="H5" s="114">
        <v>100.0</v>
      </c>
      <c r="I5" s="114">
        <v>3.4</v>
      </c>
      <c r="J5" s="114">
        <v>20.4</v>
      </c>
      <c r="K5" s="114">
        <v>0.0</v>
      </c>
      <c r="L5" s="114">
        <v>14.0</v>
      </c>
      <c r="M5" s="114">
        <v>25.7</v>
      </c>
      <c r="N5" s="114">
        <v>13.1</v>
      </c>
      <c r="O5" s="114">
        <v>67.2</v>
      </c>
      <c r="P5" s="114">
        <v>90.5</v>
      </c>
      <c r="Q5" s="114">
        <v>51.7</v>
      </c>
      <c r="R5" s="114">
        <v>53.6</v>
      </c>
      <c r="S5" s="114">
        <v>53.6</v>
      </c>
      <c r="T5" s="114">
        <v>43.4</v>
      </c>
      <c r="U5" s="114">
        <v>67.6</v>
      </c>
      <c r="V5" s="114">
        <v>24.5</v>
      </c>
      <c r="W5" s="114">
        <v>13.8</v>
      </c>
      <c r="X5" s="114">
        <v>70.4</v>
      </c>
      <c r="Y5" s="114">
        <v>80.3</v>
      </c>
      <c r="Z5" s="114">
        <v>97.2</v>
      </c>
      <c r="AA5" s="114">
        <v>97.2</v>
      </c>
      <c r="AB5" s="114">
        <v>100.0</v>
      </c>
      <c r="AC5" s="114">
        <v>29.0</v>
      </c>
      <c r="AD5" s="114">
        <v>81.4</v>
      </c>
      <c r="AE5" s="114">
        <v>42.4</v>
      </c>
      <c r="AF5" s="114">
        <v>60.7</v>
      </c>
      <c r="AG5" s="114">
        <v>100.0</v>
      </c>
      <c r="AH5" s="110" t="s">
        <v>1184</v>
      </c>
      <c r="AI5" s="110" t="s">
        <v>1184</v>
      </c>
      <c r="AJ5" s="114">
        <v>100.0</v>
      </c>
      <c r="AK5" s="114">
        <v>26.2</v>
      </c>
      <c r="AL5" s="114">
        <v>40.7</v>
      </c>
      <c r="AM5" s="114">
        <v>11.7</v>
      </c>
      <c r="AN5" s="110" t="s">
        <v>1184</v>
      </c>
      <c r="AO5" s="114">
        <v>59.2</v>
      </c>
      <c r="AP5" s="114">
        <v>57.7</v>
      </c>
      <c r="AQ5" s="114">
        <v>60.6</v>
      </c>
      <c r="AR5" s="114">
        <v>17.4</v>
      </c>
      <c r="AS5" s="114">
        <v>21.1</v>
      </c>
      <c r="AT5" s="114">
        <v>13.7</v>
      </c>
      <c r="AU5" s="114">
        <v>92.1</v>
      </c>
      <c r="AV5" s="114">
        <v>92.1</v>
      </c>
      <c r="AW5" s="114">
        <v>34.0</v>
      </c>
      <c r="AX5" s="114">
        <v>34.0</v>
      </c>
      <c r="AY5" s="114">
        <v>42.0</v>
      </c>
      <c r="AZ5" s="114">
        <v>20.8</v>
      </c>
      <c r="BA5" s="114">
        <v>70.8</v>
      </c>
      <c r="BB5" s="114">
        <v>39.0</v>
      </c>
      <c r="BC5" s="114">
        <v>100.0</v>
      </c>
      <c r="BD5" s="114">
        <v>13.3</v>
      </c>
      <c r="BE5" s="114">
        <v>100.0</v>
      </c>
      <c r="BF5" s="114">
        <v>54.7</v>
      </c>
      <c r="BG5" s="114">
        <v>0.0</v>
      </c>
      <c r="BH5" s="114">
        <v>36.5</v>
      </c>
      <c r="BI5" s="114">
        <v>46.8</v>
      </c>
      <c r="BJ5" s="114">
        <v>39.9</v>
      </c>
      <c r="BK5" s="114">
        <v>100.0</v>
      </c>
      <c r="BL5" s="114">
        <v>0.0</v>
      </c>
      <c r="BM5" s="114">
        <v>11.6</v>
      </c>
      <c r="BN5" s="114">
        <v>0.0</v>
      </c>
      <c r="BO5" s="114">
        <v>17.5</v>
      </c>
      <c r="BP5" s="114">
        <v>35.8</v>
      </c>
      <c r="BQ5" s="114">
        <v>13.7</v>
      </c>
      <c r="BR5" s="114">
        <v>65.3</v>
      </c>
      <c r="BS5" s="114">
        <v>87.0</v>
      </c>
      <c r="BT5" s="114">
        <v>50.8</v>
      </c>
      <c r="BU5" s="114">
        <v>39.5</v>
      </c>
      <c r="BV5" s="114">
        <v>39.5</v>
      </c>
      <c r="BW5" s="114">
        <v>45.4</v>
      </c>
      <c r="BX5" s="114">
        <v>67.6</v>
      </c>
      <c r="BY5" s="114">
        <v>23.5</v>
      </c>
      <c r="BZ5" s="114">
        <v>23.1</v>
      </c>
      <c r="CA5" s="114">
        <v>50.0</v>
      </c>
      <c r="CB5" s="114">
        <v>33.3</v>
      </c>
      <c r="CC5" s="114">
        <v>4.5</v>
      </c>
      <c r="CD5" s="114">
        <v>4.5</v>
      </c>
      <c r="CE5" s="114">
        <v>100.0</v>
      </c>
      <c r="CF5" s="114">
        <v>6.9</v>
      </c>
      <c r="CG5" s="114">
        <v>94.2</v>
      </c>
      <c r="CH5" s="114">
        <v>5.2</v>
      </c>
      <c r="CI5" s="114">
        <v>60.7</v>
      </c>
      <c r="CJ5" s="114">
        <v>100.0</v>
      </c>
      <c r="CK5" s="110" t="s">
        <v>1184</v>
      </c>
      <c r="CL5" s="110" t="s">
        <v>1184</v>
      </c>
      <c r="CM5" s="114">
        <v>100.0</v>
      </c>
      <c r="CN5" s="114">
        <v>21.9</v>
      </c>
      <c r="CO5" s="114">
        <v>32.0</v>
      </c>
      <c r="CP5" s="114">
        <v>11.7</v>
      </c>
      <c r="CQ5" s="110" t="s">
        <v>1184</v>
      </c>
      <c r="CR5" s="114">
        <v>55.4</v>
      </c>
      <c r="CS5" s="114">
        <v>72.0</v>
      </c>
      <c r="CT5" s="114">
        <v>38.8</v>
      </c>
      <c r="CU5" s="114">
        <v>23.1</v>
      </c>
      <c r="CV5" s="114">
        <v>21.1</v>
      </c>
      <c r="CW5" s="114">
        <v>25.2</v>
      </c>
      <c r="CX5" s="114">
        <v>92.1</v>
      </c>
      <c r="CY5" s="114">
        <v>92.1</v>
      </c>
      <c r="CZ5" s="114">
        <v>16.1</v>
      </c>
      <c r="DA5" s="114">
        <v>16.1</v>
      </c>
      <c r="DB5" s="114">
        <v>14.8</v>
      </c>
      <c r="DC5" s="114">
        <v>29.3</v>
      </c>
      <c r="DD5" s="114">
        <v>59.9</v>
      </c>
      <c r="DE5" s="114">
        <v>6.4</v>
      </c>
      <c r="DF5" s="114">
        <v>41.1</v>
      </c>
      <c r="DG5" s="114">
        <v>9.5</v>
      </c>
      <c r="DH5" s="114">
        <v>0.0</v>
      </c>
      <c r="DI5" s="114">
        <v>35.1</v>
      </c>
      <c r="DJ5" s="114">
        <v>0.0</v>
      </c>
      <c r="DK5" s="114">
        <v>15.9</v>
      </c>
      <c r="DL5" s="114">
        <v>2.6</v>
      </c>
      <c r="DM5" s="114">
        <v>1.8</v>
      </c>
      <c r="DN5" s="114">
        <v>0.0</v>
      </c>
      <c r="DO5" s="114">
        <v>3.4</v>
      </c>
      <c r="DP5" s="114">
        <v>8.8</v>
      </c>
      <c r="DQ5" s="114">
        <v>0.0</v>
      </c>
      <c r="DR5" s="114">
        <v>-3.5</v>
      </c>
      <c r="DS5" s="114">
        <v>-10.1</v>
      </c>
      <c r="DT5" s="114">
        <v>-0.6</v>
      </c>
      <c r="DU5" s="114">
        <v>1.9</v>
      </c>
      <c r="DV5" s="114">
        <v>3.5</v>
      </c>
      <c r="DW5" s="114">
        <v>0.9</v>
      </c>
      <c r="DX5" s="114">
        <v>14.1</v>
      </c>
      <c r="DY5" s="114">
        <v>14.1</v>
      </c>
      <c r="DZ5" s="114">
        <v>-2.0</v>
      </c>
      <c r="EA5" s="114">
        <v>0.0</v>
      </c>
      <c r="EB5" s="114">
        <v>1.0</v>
      </c>
      <c r="EC5" s="114">
        <v>-9.3</v>
      </c>
      <c r="ED5" s="114">
        <v>20.4</v>
      </c>
      <c r="EE5" s="114">
        <v>47.0</v>
      </c>
      <c r="EF5" s="114">
        <v>92.7</v>
      </c>
      <c r="EG5" s="114">
        <v>92.7</v>
      </c>
      <c r="EH5" s="114">
        <v>0.0</v>
      </c>
      <c r="EI5" s="114">
        <v>22.1</v>
      </c>
      <c r="EJ5" s="114">
        <v>-12.8</v>
      </c>
      <c r="EK5" s="114">
        <v>37.2</v>
      </c>
      <c r="EL5" s="114">
        <v>0.0</v>
      </c>
      <c r="EM5" s="114">
        <v>0.0</v>
      </c>
      <c r="EN5" s="110" t="s">
        <v>1184</v>
      </c>
      <c r="EO5" s="110" t="s">
        <v>1184</v>
      </c>
      <c r="EP5" s="114">
        <v>0.0</v>
      </c>
      <c r="EQ5" s="114">
        <v>4.3</v>
      </c>
      <c r="ER5" s="114">
        <v>8.7</v>
      </c>
      <c r="ES5" s="114">
        <v>0.0</v>
      </c>
      <c r="ET5" s="110" t="s">
        <v>1184</v>
      </c>
      <c r="EU5" s="114">
        <v>3.8</v>
      </c>
      <c r="EV5" s="114">
        <v>-14.3</v>
      </c>
      <c r="EW5" s="114">
        <v>21.8</v>
      </c>
      <c r="EX5" s="114">
        <v>-5.7</v>
      </c>
      <c r="EY5" s="114">
        <v>0.0</v>
      </c>
      <c r="EZ5" s="114">
        <v>-11.5</v>
      </c>
      <c r="FA5" s="114">
        <v>0.0</v>
      </c>
      <c r="FB5" s="114">
        <v>0.0</v>
      </c>
      <c r="FC5" s="114">
        <v>17.9</v>
      </c>
      <c r="FD5" s="114">
        <v>17.9</v>
      </c>
      <c r="FE5" s="114">
        <v>27.2</v>
      </c>
      <c r="FF5" s="114">
        <v>-8.5</v>
      </c>
      <c r="FG5" s="114">
        <v>10.9</v>
      </c>
      <c r="FH5" s="114">
        <v>32.6</v>
      </c>
      <c r="FI5" s="114">
        <v>58.9</v>
      </c>
      <c r="FJ5" s="114">
        <v>3.8</v>
      </c>
      <c r="FK5" s="114">
        <v>100.0</v>
      </c>
      <c r="FL5" s="114">
        <v>19.6</v>
      </c>
      <c r="FM5" s="114">
        <v>0.0</v>
      </c>
      <c r="FN5" s="114">
        <v>39.0</v>
      </c>
      <c r="FO5" s="114">
        <v>55.0</v>
      </c>
      <c r="FP5" s="114">
        <v>69.0</v>
      </c>
      <c r="FQ5" s="114">
        <v>1.0</v>
      </c>
      <c r="FR5" s="114">
        <v>168.0</v>
      </c>
      <c r="FS5" s="114">
        <v>172.0</v>
      </c>
      <c r="FT5" s="114">
        <v>174.0</v>
      </c>
      <c r="FU5" s="114">
        <v>160.0</v>
      </c>
      <c r="FV5" s="114">
        <v>145.0</v>
      </c>
      <c r="FW5" s="114">
        <v>144.0</v>
      </c>
      <c r="FX5" s="114">
        <v>40.0</v>
      </c>
      <c r="FY5" s="114">
        <v>26.0</v>
      </c>
      <c r="FZ5" s="114">
        <v>62.0</v>
      </c>
      <c r="GA5" s="114">
        <v>75.0</v>
      </c>
      <c r="GB5" s="114">
        <v>75.0</v>
      </c>
      <c r="GC5" s="114">
        <v>63.0</v>
      </c>
      <c r="GD5" s="114">
        <v>55.0</v>
      </c>
      <c r="GE5" s="114">
        <v>48.0</v>
      </c>
      <c r="GF5" s="114">
        <v>123.0</v>
      </c>
      <c r="GG5" s="114">
        <v>3.0</v>
      </c>
      <c r="GH5" s="114">
        <v>29.0</v>
      </c>
      <c r="GI5" s="114">
        <v>56.0</v>
      </c>
      <c r="GJ5" s="114">
        <v>57.0</v>
      </c>
      <c r="GK5" s="114">
        <v>1.0</v>
      </c>
      <c r="GL5" s="114">
        <v>101.0</v>
      </c>
      <c r="GM5" s="114">
        <v>100.0</v>
      </c>
      <c r="GN5" s="114">
        <v>97.0</v>
      </c>
      <c r="GO5" s="114">
        <v>27.0</v>
      </c>
      <c r="GP5" s="114">
        <v>1.0</v>
      </c>
      <c r="GQ5" s="110" t="s">
        <v>1184</v>
      </c>
      <c r="GR5" s="110" t="s">
        <v>1184</v>
      </c>
      <c r="GS5" s="114">
        <v>1.0</v>
      </c>
      <c r="GT5" s="114">
        <v>37.0</v>
      </c>
      <c r="GU5" s="114">
        <v>36.0</v>
      </c>
      <c r="GV5" s="114">
        <v>79.0</v>
      </c>
      <c r="GW5" s="110" t="s">
        <v>1184</v>
      </c>
      <c r="GX5" s="114">
        <v>118.0</v>
      </c>
      <c r="GY5" s="114">
        <v>120.0</v>
      </c>
      <c r="GZ5" s="114">
        <v>102.0</v>
      </c>
      <c r="HA5" s="114">
        <v>160.0</v>
      </c>
      <c r="HB5" s="114">
        <v>110.0</v>
      </c>
      <c r="HC5" s="114">
        <v>169.0</v>
      </c>
      <c r="HD5" s="114">
        <v>13.0</v>
      </c>
      <c r="HE5" s="114">
        <v>13.0</v>
      </c>
      <c r="HF5" s="114">
        <v>117.0</v>
      </c>
      <c r="HG5" s="114">
        <v>117.0</v>
      </c>
      <c r="HH5" s="114">
        <v>76.0</v>
      </c>
      <c r="HI5" s="114">
        <v>152.0</v>
      </c>
      <c r="HJ5" s="114">
        <v>44.0</v>
      </c>
      <c r="HK5" s="114">
        <v>148.0</v>
      </c>
      <c r="HL5" s="114">
        <v>1.0</v>
      </c>
      <c r="HM5" s="114">
        <v>151.0</v>
      </c>
      <c r="HN5" s="114">
        <v>1.0</v>
      </c>
      <c r="HO5" s="114">
        <v>68.0</v>
      </c>
      <c r="HP5" s="114">
        <v>172.0</v>
      </c>
      <c r="HQ5" s="114">
        <v>102.0</v>
      </c>
      <c r="HR5" s="114">
        <v>49.0</v>
      </c>
      <c r="HS5" s="114">
        <v>59.0</v>
      </c>
      <c r="HT5" s="114">
        <v>1.0</v>
      </c>
      <c r="HU5" s="114">
        <v>171.0</v>
      </c>
      <c r="HV5" s="114">
        <v>174.0</v>
      </c>
      <c r="HW5" s="114">
        <v>175.0</v>
      </c>
      <c r="HX5" s="114">
        <v>156.0</v>
      </c>
      <c r="HY5" s="114">
        <v>134.0</v>
      </c>
      <c r="HZ5" s="114">
        <v>152.0</v>
      </c>
      <c r="IA5" s="114">
        <v>36.0</v>
      </c>
      <c r="IB5" s="114">
        <v>26.0</v>
      </c>
      <c r="IC5" s="114">
        <v>61.0</v>
      </c>
      <c r="ID5" s="114">
        <v>102.0</v>
      </c>
      <c r="IE5" s="114">
        <v>102.0</v>
      </c>
      <c r="IF5" s="114">
        <v>60.0</v>
      </c>
      <c r="IG5" s="114">
        <v>55.0</v>
      </c>
      <c r="IH5" s="114">
        <v>49.0</v>
      </c>
      <c r="II5" s="114">
        <v>98.0</v>
      </c>
      <c r="IJ5" s="114">
        <v>45.0</v>
      </c>
      <c r="IK5" s="114">
        <v>126.0</v>
      </c>
      <c r="IL5" s="114">
        <v>166.0</v>
      </c>
      <c r="IM5" s="114">
        <v>168.0</v>
      </c>
      <c r="IN5" s="114">
        <v>1.0</v>
      </c>
      <c r="IO5" s="114">
        <v>140.0</v>
      </c>
      <c r="IP5" s="114">
        <v>103.0</v>
      </c>
      <c r="IQ5" s="114">
        <v>157.0</v>
      </c>
      <c r="IR5" s="114">
        <v>27.0</v>
      </c>
      <c r="IS5" s="114">
        <v>1.0</v>
      </c>
      <c r="IT5" s="110" t="s">
        <v>1184</v>
      </c>
      <c r="IU5" s="110" t="s">
        <v>1184</v>
      </c>
      <c r="IV5" s="114">
        <v>1.0</v>
      </c>
      <c r="IW5" s="114">
        <v>53.0</v>
      </c>
      <c r="IX5" s="114">
        <v>45.0</v>
      </c>
      <c r="IY5" s="114">
        <v>79.0</v>
      </c>
      <c r="IZ5" s="110" t="s">
        <v>1184</v>
      </c>
      <c r="JA5" s="114">
        <v>102.0</v>
      </c>
      <c r="JB5" s="114">
        <v>82.0</v>
      </c>
      <c r="JC5" s="114">
        <v>130.0</v>
      </c>
      <c r="JD5" s="114">
        <v>137.0</v>
      </c>
      <c r="JE5" s="114">
        <v>110.0</v>
      </c>
      <c r="JF5" s="114">
        <v>142.0</v>
      </c>
      <c r="JG5" s="114">
        <v>13.0</v>
      </c>
      <c r="JH5" s="114">
        <v>13.0</v>
      </c>
      <c r="JI5" s="114">
        <v>171.0</v>
      </c>
      <c r="JJ5" s="114">
        <v>171.0</v>
      </c>
      <c r="JK5" s="114">
        <v>143.0</v>
      </c>
      <c r="JL5" s="114">
        <v>112.0</v>
      </c>
      <c r="JM5" s="114">
        <v>37.0</v>
      </c>
      <c r="JN5" s="114">
        <v>163.0</v>
      </c>
      <c r="JO5" s="114">
        <v>134.0</v>
      </c>
      <c r="JP5" s="114">
        <v>157.0</v>
      </c>
      <c r="JQ5" s="114">
        <v>162.0</v>
      </c>
      <c r="JR5" s="114">
        <v>141.0</v>
      </c>
      <c r="JS5" s="114">
        <v>173.0</v>
      </c>
    </row>
    <row r="6">
      <c r="A6" s="114">
        <v>32.0</v>
      </c>
      <c r="B6" s="110" t="s">
        <v>1191</v>
      </c>
      <c r="C6" s="110" t="s">
        <v>316</v>
      </c>
      <c r="D6" s="110" t="s">
        <v>1192</v>
      </c>
      <c r="E6" s="114">
        <v>41.1</v>
      </c>
      <c r="F6" s="114">
        <v>56.3</v>
      </c>
      <c r="G6" s="114">
        <v>52.0</v>
      </c>
      <c r="H6" s="114">
        <v>60.5</v>
      </c>
      <c r="I6" s="114">
        <v>48.2</v>
      </c>
      <c r="J6" s="114">
        <v>51.8</v>
      </c>
      <c r="K6" s="114">
        <v>22.8</v>
      </c>
      <c r="L6" s="114">
        <v>68.5</v>
      </c>
      <c r="M6" s="114">
        <v>66.2</v>
      </c>
      <c r="N6" s="114">
        <v>16.3</v>
      </c>
      <c r="O6" s="114">
        <v>64.8</v>
      </c>
      <c r="P6" s="114">
        <v>72.6</v>
      </c>
      <c r="Q6" s="114">
        <v>59.5</v>
      </c>
      <c r="R6" s="114">
        <v>72.2</v>
      </c>
      <c r="S6" s="114">
        <v>72.2</v>
      </c>
      <c r="T6" s="114">
        <v>42.4</v>
      </c>
      <c r="U6" s="114">
        <v>71.2</v>
      </c>
      <c r="V6" s="114">
        <v>9.6</v>
      </c>
      <c r="W6" s="114">
        <v>17.7</v>
      </c>
      <c r="X6" s="114">
        <v>38.9</v>
      </c>
      <c r="Y6" s="114">
        <v>42.4</v>
      </c>
      <c r="Z6" s="114">
        <v>41.7</v>
      </c>
      <c r="AA6" s="114">
        <v>56.7</v>
      </c>
      <c r="AB6" s="114">
        <v>43.0</v>
      </c>
      <c r="AC6" s="114">
        <v>17.2</v>
      </c>
      <c r="AD6" s="114">
        <v>69.5</v>
      </c>
      <c r="AE6" s="114">
        <v>37.1</v>
      </c>
      <c r="AF6" s="114">
        <v>43.2</v>
      </c>
      <c r="AG6" s="114">
        <v>23.0</v>
      </c>
      <c r="AH6" s="114">
        <v>14.2</v>
      </c>
      <c r="AI6" s="114">
        <v>54.2</v>
      </c>
      <c r="AJ6" s="114">
        <v>45.0</v>
      </c>
      <c r="AK6" s="114">
        <v>5.8</v>
      </c>
      <c r="AL6" s="114">
        <v>5.6</v>
      </c>
      <c r="AM6" s="114">
        <v>5.5</v>
      </c>
      <c r="AN6" s="114">
        <v>6.3</v>
      </c>
      <c r="AO6" s="114">
        <v>85.4</v>
      </c>
      <c r="AP6" s="114">
        <v>100.0</v>
      </c>
      <c r="AQ6" s="114">
        <v>70.7</v>
      </c>
      <c r="AR6" s="114">
        <v>74.1</v>
      </c>
      <c r="AS6" s="114">
        <v>69.8</v>
      </c>
      <c r="AT6" s="114">
        <v>78.4</v>
      </c>
      <c r="AU6" s="114">
        <v>5.9</v>
      </c>
      <c r="AV6" s="114">
        <v>5.9</v>
      </c>
      <c r="AW6" s="114">
        <v>35.5</v>
      </c>
      <c r="AX6" s="114">
        <v>35.5</v>
      </c>
      <c r="AY6" s="114">
        <v>51.8</v>
      </c>
      <c r="AZ6" s="114">
        <v>40.2</v>
      </c>
      <c r="BA6" s="114">
        <v>10.6</v>
      </c>
      <c r="BB6" s="114">
        <v>47.7</v>
      </c>
      <c r="BC6" s="114">
        <v>83.1</v>
      </c>
      <c r="BD6" s="114">
        <v>11.7</v>
      </c>
      <c r="BE6" s="114">
        <v>86.7</v>
      </c>
      <c r="BF6" s="114">
        <v>29.2</v>
      </c>
      <c r="BG6" s="114">
        <v>33.4</v>
      </c>
      <c r="BH6" s="114">
        <v>33.3</v>
      </c>
      <c r="BI6" s="114">
        <v>52.6</v>
      </c>
      <c r="BJ6" s="114">
        <v>48.1</v>
      </c>
      <c r="BK6" s="114">
        <v>53.3</v>
      </c>
      <c r="BL6" s="114">
        <v>45.6</v>
      </c>
      <c r="BM6" s="114">
        <v>55.8</v>
      </c>
      <c r="BN6" s="114">
        <v>21.9</v>
      </c>
      <c r="BO6" s="114">
        <v>63.8</v>
      </c>
      <c r="BP6" s="114">
        <v>64.3</v>
      </c>
      <c r="BQ6" s="114">
        <v>15.3</v>
      </c>
      <c r="BR6" s="114">
        <v>60.4</v>
      </c>
      <c r="BS6" s="114">
        <v>66.3</v>
      </c>
      <c r="BT6" s="114">
        <v>56.4</v>
      </c>
      <c r="BU6" s="114">
        <v>68.0</v>
      </c>
      <c r="BV6" s="114">
        <v>68.0</v>
      </c>
      <c r="BW6" s="114">
        <v>42.4</v>
      </c>
      <c r="BX6" s="114">
        <v>71.2</v>
      </c>
      <c r="BY6" s="114">
        <v>9.2</v>
      </c>
      <c r="BZ6" s="114">
        <v>18.1</v>
      </c>
      <c r="CA6" s="114">
        <v>31.5</v>
      </c>
      <c r="CB6" s="114">
        <v>32.3</v>
      </c>
      <c r="CC6" s="114">
        <v>39.9</v>
      </c>
      <c r="CD6" s="114">
        <v>55.5</v>
      </c>
      <c r="CE6" s="114">
        <v>2.6</v>
      </c>
      <c r="CF6" s="114">
        <v>10.4</v>
      </c>
      <c r="CG6" s="114">
        <v>93.2</v>
      </c>
      <c r="CH6" s="114">
        <v>34.3</v>
      </c>
      <c r="CI6" s="114">
        <v>43.2</v>
      </c>
      <c r="CJ6" s="114">
        <v>22.3</v>
      </c>
      <c r="CK6" s="114">
        <v>6.8</v>
      </c>
      <c r="CL6" s="114">
        <v>100.0</v>
      </c>
      <c r="CM6" s="114">
        <v>37.4</v>
      </c>
      <c r="CN6" s="114">
        <v>13.5</v>
      </c>
      <c r="CO6" s="114">
        <v>29.0</v>
      </c>
      <c r="CP6" s="114">
        <v>5.5</v>
      </c>
      <c r="CQ6" s="114">
        <v>3.9</v>
      </c>
      <c r="CR6" s="114">
        <v>46.0</v>
      </c>
      <c r="CS6" s="114">
        <v>47.0</v>
      </c>
      <c r="CT6" s="114">
        <v>44.9</v>
      </c>
      <c r="CU6" s="114">
        <v>73.4</v>
      </c>
      <c r="CV6" s="114">
        <v>69.8</v>
      </c>
      <c r="CW6" s="114">
        <v>77.0</v>
      </c>
      <c r="CX6" s="114">
        <v>5.9</v>
      </c>
      <c r="CY6" s="114">
        <v>5.9</v>
      </c>
      <c r="CZ6" s="114">
        <v>25.1</v>
      </c>
      <c r="DA6" s="114">
        <v>25.1</v>
      </c>
      <c r="DB6" s="114">
        <v>30.2</v>
      </c>
      <c r="DC6" s="114">
        <v>31.1</v>
      </c>
      <c r="DD6" s="114">
        <v>35.1</v>
      </c>
      <c r="DE6" s="114">
        <v>38.2</v>
      </c>
      <c r="DF6" s="114">
        <v>100.0</v>
      </c>
      <c r="DG6" s="114">
        <v>7.4</v>
      </c>
      <c r="DH6" s="114">
        <v>31.3</v>
      </c>
      <c r="DI6" s="114">
        <v>52.2</v>
      </c>
      <c r="DJ6" s="114">
        <v>30.6</v>
      </c>
      <c r="DK6" s="114">
        <v>7.8</v>
      </c>
      <c r="DL6" s="114">
        <v>3.7</v>
      </c>
      <c r="DM6" s="114">
        <v>3.9</v>
      </c>
      <c r="DN6" s="114">
        <v>7.2</v>
      </c>
      <c r="DO6" s="114">
        <v>2.6</v>
      </c>
      <c r="DP6" s="114">
        <v>-4.0</v>
      </c>
      <c r="DQ6" s="114">
        <v>0.9</v>
      </c>
      <c r="DR6" s="114">
        <v>4.7</v>
      </c>
      <c r="DS6" s="114">
        <v>1.9</v>
      </c>
      <c r="DT6" s="114">
        <v>1.0</v>
      </c>
      <c r="DU6" s="114">
        <v>4.4</v>
      </c>
      <c r="DV6" s="114">
        <v>6.3</v>
      </c>
      <c r="DW6" s="114">
        <v>3.1</v>
      </c>
      <c r="DX6" s="114">
        <v>4.2</v>
      </c>
      <c r="DY6" s="114">
        <v>4.2</v>
      </c>
      <c r="DZ6" s="114">
        <v>0.0</v>
      </c>
      <c r="EA6" s="114">
        <v>0.0</v>
      </c>
      <c r="EB6" s="114">
        <v>0.4</v>
      </c>
      <c r="EC6" s="114">
        <v>-0.4</v>
      </c>
      <c r="ED6" s="114">
        <v>7.4</v>
      </c>
      <c r="EE6" s="114">
        <v>10.1</v>
      </c>
      <c r="EF6" s="114">
        <v>1.8</v>
      </c>
      <c r="EG6" s="114">
        <v>1.2</v>
      </c>
      <c r="EH6" s="114">
        <v>40.4</v>
      </c>
      <c r="EI6" s="114">
        <v>6.8</v>
      </c>
      <c r="EJ6" s="114">
        <v>-23.7</v>
      </c>
      <c r="EK6" s="114">
        <v>2.8</v>
      </c>
      <c r="EL6" s="114">
        <v>0.0</v>
      </c>
      <c r="EM6" s="114">
        <v>0.7</v>
      </c>
      <c r="EN6" s="114">
        <v>7.4</v>
      </c>
      <c r="EO6" s="114">
        <v>-45.8</v>
      </c>
      <c r="EP6" s="114">
        <v>7.6</v>
      </c>
      <c r="EQ6" s="114">
        <v>-7.7</v>
      </c>
      <c r="ER6" s="114">
        <v>-23.4</v>
      </c>
      <c r="ES6" s="114">
        <v>0.0</v>
      </c>
      <c r="ET6" s="114">
        <v>2.4</v>
      </c>
      <c r="EU6" s="114">
        <v>39.4</v>
      </c>
      <c r="EV6" s="114">
        <v>53.0</v>
      </c>
      <c r="EW6" s="114">
        <v>25.8</v>
      </c>
      <c r="EX6" s="114">
        <v>0.7</v>
      </c>
      <c r="EY6" s="114">
        <v>0.0</v>
      </c>
      <c r="EZ6" s="114">
        <v>1.4</v>
      </c>
      <c r="FA6" s="114">
        <v>0.0</v>
      </c>
      <c r="FB6" s="114">
        <v>0.0</v>
      </c>
      <c r="FC6" s="114">
        <v>10.4</v>
      </c>
      <c r="FD6" s="114">
        <v>10.4</v>
      </c>
      <c r="FE6" s="114">
        <v>21.6</v>
      </c>
      <c r="FF6" s="114">
        <v>9.1</v>
      </c>
      <c r="FG6" s="114">
        <v>-24.5</v>
      </c>
      <c r="FH6" s="114">
        <v>9.5</v>
      </c>
      <c r="FI6" s="114">
        <v>-16.9</v>
      </c>
      <c r="FJ6" s="114">
        <v>4.3</v>
      </c>
      <c r="FK6" s="114">
        <v>55.4</v>
      </c>
      <c r="FL6" s="114">
        <v>-23.0</v>
      </c>
      <c r="FM6" s="114">
        <v>2.8</v>
      </c>
      <c r="FN6" s="114">
        <v>92.0</v>
      </c>
      <c r="FO6" s="114">
        <v>41.0</v>
      </c>
      <c r="FP6" s="114">
        <v>40.0</v>
      </c>
      <c r="FQ6" s="114">
        <v>61.0</v>
      </c>
      <c r="FR6" s="114">
        <v>43.0</v>
      </c>
      <c r="FS6" s="114">
        <v>65.0</v>
      </c>
      <c r="FT6" s="114">
        <v>109.0</v>
      </c>
      <c r="FU6" s="114">
        <v>46.0</v>
      </c>
      <c r="FV6" s="114">
        <v>41.0</v>
      </c>
      <c r="FW6" s="114">
        <v>134.0</v>
      </c>
      <c r="FX6" s="114">
        <v>46.0</v>
      </c>
      <c r="FY6" s="114">
        <v>48.0</v>
      </c>
      <c r="FZ6" s="114">
        <v>43.0</v>
      </c>
      <c r="GA6" s="114">
        <v>35.0</v>
      </c>
      <c r="GB6" s="114">
        <v>35.0</v>
      </c>
      <c r="GC6" s="114">
        <v>67.0</v>
      </c>
      <c r="GD6" s="114">
        <v>53.0</v>
      </c>
      <c r="GE6" s="114">
        <v>151.0</v>
      </c>
      <c r="GF6" s="114">
        <v>114.0</v>
      </c>
      <c r="GG6" s="114">
        <v>118.0</v>
      </c>
      <c r="GH6" s="114">
        <v>125.0</v>
      </c>
      <c r="GI6" s="114">
        <v>138.0</v>
      </c>
      <c r="GJ6" s="114">
        <v>122.0</v>
      </c>
      <c r="GK6" s="114">
        <v>46.0</v>
      </c>
      <c r="GL6" s="114">
        <v>131.0</v>
      </c>
      <c r="GM6" s="114">
        <v>131.0</v>
      </c>
      <c r="GN6" s="114">
        <v>115.0</v>
      </c>
      <c r="GO6" s="114">
        <v>92.0</v>
      </c>
      <c r="GP6" s="114">
        <v>104.0</v>
      </c>
      <c r="GQ6" s="114">
        <v>88.0</v>
      </c>
      <c r="GR6" s="114">
        <v>60.0</v>
      </c>
      <c r="GS6" s="114">
        <v>89.0</v>
      </c>
      <c r="GT6" s="114">
        <v>133.0</v>
      </c>
      <c r="GU6" s="114">
        <v>104.0</v>
      </c>
      <c r="GV6" s="114">
        <v>123.0</v>
      </c>
      <c r="GW6" s="114">
        <v>75.0</v>
      </c>
      <c r="GX6" s="114">
        <v>59.0</v>
      </c>
      <c r="GY6" s="114">
        <v>1.0</v>
      </c>
      <c r="GZ6" s="114">
        <v>79.0</v>
      </c>
      <c r="HA6" s="114">
        <v>2.0</v>
      </c>
      <c r="HB6" s="114">
        <v>15.0</v>
      </c>
      <c r="HC6" s="114">
        <v>2.0</v>
      </c>
      <c r="HD6" s="114">
        <v>91.0</v>
      </c>
      <c r="HE6" s="114">
        <v>91.0</v>
      </c>
      <c r="HF6" s="114">
        <v>108.0</v>
      </c>
      <c r="HG6" s="114">
        <v>108.0</v>
      </c>
      <c r="HH6" s="114">
        <v>46.0</v>
      </c>
      <c r="HI6" s="114">
        <v>95.0</v>
      </c>
      <c r="HJ6" s="114">
        <v>119.0</v>
      </c>
      <c r="HK6" s="114">
        <v>132.0</v>
      </c>
      <c r="HL6" s="114">
        <v>71.0</v>
      </c>
      <c r="HM6" s="114">
        <v>153.0</v>
      </c>
      <c r="HN6" s="114">
        <v>23.0</v>
      </c>
      <c r="HO6" s="114">
        <v>147.0</v>
      </c>
      <c r="HP6" s="114">
        <v>130.0</v>
      </c>
      <c r="HQ6" s="114">
        <v>129.0</v>
      </c>
      <c r="HR6" s="114">
        <v>39.0</v>
      </c>
      <c r="HS6" s="114">
        <v>38.0</v>
      </c>
      <c r="HT6" s="114">
        <v>60.0</v>
      </c>
      <c r="HU6" s="114">
        <v>45.0</v>
      </c>
      <c r="HV6" s="114">
        <v>67.0</v>
      </c>
      <c r="HW6" s="114">
        <v>113.0</v>
      </c>
      <c r="HX6" s="114">
        <v>52.0</v>
      </c>
      <c r="HY6" s="114">
        <v>43.0</v>
      </c>
      <c r="HZ6" s="114">
        <v>147.0</v>
      </c>
      <c r="IA6" s="114">
        <v>48.0</v>
      </c>
      <c r="IB6" s="114">
        <v>47.0</v>
      </c>
      <c r="IC6" s="114">
        <v>47.0</v>
      </c>
      <c r="ID6" s="114">
        <v>31.0</v>
      </c>
      <c r="IE6" s="114">
        <v>31.0</v>
      </c>
      <c r="IF6" s="114">
        <v>65.0</v>
      </c>
      <c r="IG6" s="114">
        <v>53.0</v>
      </c>
      <c r="IH6" s="114">
        <v>148.0</v>
      </c>
      <c r="II6" s="114">
        <v>112.0</v>
      </c>
      <c r="IJ6" s="114">
        <v>139.0</v>
      </c>
      <c r="IK6" s="114">
        <v>128.0</v>
      </c>
      <c r="IL6" s="114">
        <v>129.0</v>
      </c>
      <c r="IM6" s="114">
        <v>110.0</v>
      </c>
      <c r="IN6" s="114">
        <v>68.0</v>
      </c>
      <c r="IO6" s="114">
        <v>123.0</v>
      </c>
      <c r="IP6" s="114">
        <v>116.0</v>
      </c>
      <c r="IQ6" s="114">
        <v>94.0</v>
      </c>
      <c r="IR6" s="114">
        <v>92.0</v>
      </c>
      <c r="IS6" s="114">
        <v>136.0</v>
      </c>
      <c r="IT6" s="114">
        <v>156.0</v>
      </c>
      <c r="IU6" s="114">
        <v>1.0</v>
      </c>
      <c r="IV6" s="114">
        <v>110.0</v>
      </c>
      <c r="IW6" s="114">
        <v>108.0</v>
      </c>
      <c r="IX6" s="114">
        <v>50.0</v>
      </c>
      <c r="IY6" s="114">
        <v>123.0</v>
      </c>
      <c r="IZ6" s="114">
        <v>84.0</v>
      </c>
      <c r="JA6" s="114">
        <v>120.0</v>
      </c>
      <c r="JB6" s="114">
        <v>120.0</v>
      </c>
      <c r="JC6" s="114">
        <v>117.0</v>
      </c>
      <c r="JD6" s="114">
        <v>3.0</v>
      </c>
      <c r="JE6" s="114">
        <v>15.0</v>
      </c>
      <c r="JF6" s="114">
        <v>3.0</v>
      </c>
      <c r="JG6" s="114">
        <v>91.0</v>
      </c>
      <c r="JH6" s="114">
        <v>91.0</v>
      </c>
      <c r="JI6" s="114">
        <v>148.0</v>
      </c>
      <c r="JJ6" s="114">
        <v>148.0</v>
      </c>
      <c r="JK6" s="114">
        <v>99.0</v>
      </c>
      <c r="JL6" s="114">
        <v>107.0</v>
      </c>
      <c r="JM6" s="114">
        <v>59.0</v>
      </c>
      <c r="JN6" s="114">
        <v>128.0</v>
      </c>
      <c r="JO6" s="114">
        <v>1.0</v>
      </c>
      <c r="JP6" s="114">
        <v>160.0</v>
      </c>
      <c r="JQ6" s="114">
        <v>128.0</v>
      </c>
      <c r="JR6" s="114">
        <v>93.0</v>
      </c>
      <c r="JS6" s="114">
        <v>134.0</v>
      </c>
    </row>
    <row r="7">
      <c r="A7" s="114">
        <v>51.0</v>
      </c>
      <c r="B7" s="110" t="s">
        <v>1193</v>
      </c>
      <c r="C7" s="110" t="s">
        <v>317</v>
      </c>
      <c r="D7" s="110" t="s">
        <v>1194</v>
      </c>
      <c r="E7" s="114">
        <v>48.3</v>
      </c>
      <c r="F7" s="114">
        <v>40.7</v>
      </c>
      <c r="G7" s="114">
        <v>32.1</v>
      </c>
      <c r="H7" s="114">
        <v>56.7</v>
      </c>
      <c r="I7" s="114">
        <v>12.4</v>
      </c>
      <c r="J7" s="114">
        <v>28.1</v>
      </c>
      <c r="K7" s="114">
        <v>20.9</v>
      </c>
      <c r="L7" s="114">
        <v>33.5</v>
      </c>
      <c r="M7" s="114">
        <v>53.2</v>
      </c>
      <c r="N7" s="114">
        <v>43.1</v>
      </c>
      <c r="O7" s="114">
        <v>57.3</v>
      </c>
      <c r="P7" s="114">
        <v>50.7</v>
      </c>
      <c r="Q7" s="114">
        <v>61.7</v>
      </c>
      <c r="R7" s="114">
        <v>50.2</v>
      </c>
      <c r="S7" s="114">
        <v>50.2</v>
      </c>
      <c r="T7" s="114">
        <v>37.5</v>
      </c>
      <c r="U7" s="114">
        <v>49.5</v>
      </c>
      <c r="V7" s="114">
        <v>13.5</v>
      </c>
      <c r="W7" s="110" t="s">
        <v>1184</v>
      </c>
      <c r="X7" s="114">
        <v>58.1</v>
      </c>
      <c r="Y7" s="114">
        <v>73.3</v>
      </c>
      <c r="Z7" s="114">
        <v>100.0</v>
      </c>
      <c r="AA7" s="114">
        <v>100.0</v>
      </c>
      <c r="AB7" s="110" t="s">
        <v>1184</v>
      </c>
      <c r="AC7" s="114">
        <v>15.8</v>
      </c>
      <c r="AD7" s="114">
        <v>92.4</v>
      </c>
      <c r="AE7" s="114">
        <v>50.3</v>
      </c>
      <c r="AF7" s="114">
        <v>43.0</v>
      </c>
      <c r="AG7" s="114">
        <v>59.7</v>
      </c>
      <c r="AH7" s="114">
        <v>58.2</v>
      </c>
      <c r="AI7" s="114">
        <v>28.7</v>
      </c>
      <c r="AJ7" s="114">
        <v>100.0</v>
      </c>
      <c r="AK7" s="110" t="s">
        <v>1184</v>
      </c>
      <c r="AL7" s="110" t="s">
        <v>1184</v>
      </c>
      <c r="AM7" s="110" t="s">
        <v>1184</v>
      </c>
      <c r="AN7" s="110" t="s">
        <v>1184</v>
      </c>
      <c r="AO7" s="114">
        <v>39.2</v>
      </c>
      <c r="AP7" s="114">
        <v>27.3</v>
      </c>
      <c r="AQ7" s="114">
        <v>51.0</v>
      </c>
      <c r="AR7" s="114">
        <v>45.5</v>
      </c>
      <c r="AS7" s="114">
        <v>33.3</v>
      </c>
      <c r="AT7" s="114">
        <v>57.6</v>
      </c>
      <c r="AU7" s="114">
        <v>4.5</v>
      </c>
      <c r="AV7" s="114">
        <v>4.5</v>
      </c>
      <c r="AW7" s="114">
        <v>41.4</v>
      </c>
      <c r="AX7" s="114">
        <v>41.4</v>
      </c>
      <c r="AY7" s="114">
        <v>29.2</v>
      </c>
      <c r="AZ7" s="114">
        <v>40.1</v>
      </c>
      <c r="BA7" s="114">
        <v>58.6</v>
      </c>
      <c r="BB7" s="114">
        <v>0.0</v>
      </c>
      <c r="BC7" s="114">
        <v>30.6</v>
      </c>
      <c r="BD7" s="114">
        <v>47.5</v>
      </c>
      <c r="BE7" s="114">
        <v>100.0</v>
      </c>
      <c r="BF7" s="114">
        <v>40.0</v>
      </c>
      <c r="BG7" s="114">
        <v>59.4</v>
      </c>
      <c r="BH7" s="114">
        <v>43.5</v>
      </c>
      <c r="BI7" s="114">
        <v>35.5</v>
      </c>
      <c r="BJ7" s="114">
        <v>24.5</v>
      </c>
      <c r="BK7" s="114">
        <v>43.4</v>
      </c>
      <c r="BL7" s="114">
        <v>5.6</v>
      </c>
      <c r="BM7" s="114">
        <v>28.7</v>
      </c>
      <c r="BN7" s="114">
        <v>29.7</v>
      </c>
      <c r="BO7" s="114">
        <v>36.3</v>
      </c>
      <c r="BP7" s="114">
        <v>56.1</v>
      </c>
      <c r="BQ7" s="114">
        <v>50.3</v>
      </c>
      <c r="BR7" s="114">
        <v>55.8</v>
      </c>
      <c r="BS7" s="114">
        <v>52.9</v>
      </c>
      <c r="BT7" s="114">
        <v>57.7</v>
      </c>
      <c r="BU7" s="114">
        <v>43.7</v>
      </c>
      <c r="BV7" s="114">
        <v>43.7</v>
      </c>
      <c r="BW7" s="114">
        <v>36.8</v>
      </c>
      <c r="BX7" s="114">
        <v>49.5</v>
      </c>
      <c r="BY7" s="114">
        <v>11.5</v>
      </c>
      <c r="BZ7" s="110" t="s">
        <v>1184</v>
      </c>
      <c r="CA7" s="114">
        <v>51.8</v>
      </c>
      <c r="CB7" s="114">
        <v>73.1</v>
      </c>
      <c r="CC7" s="114">
        <v>100.0</v>
      </c>
      <c r="CD7" s="114">
        <v>100.0</v>
      </c>
      <c r="CE7" s="110" t="s">
        <v>1184</v>
      </c>
      <c r="CF7" s="114">
        <v>14.5</v>
      </c>
      <c r="CG7" s="114">
        <v>98.5</v>
      </c>
      <c r="CH7" s="114">
        <v>48.7</v>
      </c>
      <c r="CI7" s="114">
        <v>43.0</v>
      </c>
      <c r="CJ7" s="114">
        <v>38.5</v>
      </c>
      <c r="CK7" s="114">
        <v>40.0</v>
      </c>
      <c r="CL7" s="114">
        <v>38.0</v>
      </c>
      <c r="CM7" s="114">
        <v>29.9</v>
      </c>
      <c r="CN7" s="110" t="s">
        <v>1184</v>
      </c>
      <c r="CO7" s="110" t="s">
        <v>1184</v>
      </c>
      <c r="CP7" s="110" t="s">
        <v>1184</v>
      </c>
      <c r="CQ7" s="110" t="s">
        <v>1184</v>
      </c>
      <c r="CR7" s="114">
        <v>27.5</v>
      </c>
      <c r="CS7" s="114">
        <v>35.3</v>
      </c>
      <c r="CT7" s="114">
        <v>19.7</v>
      </c>
      <c r="CU7" s="114">
        <v>42.5</v>
      </c>
      <c r="CV7" s="114">
        <v>33.3</v>
      </c>
      <c r="CW7" s="114">
        <v>51.6</v>
      </c>
      <c r="CX7" s="114">
        <v>4.5</v>
      </c>
      <c r="CY7" s="114">
        <v>4.5</v>
      </c>
      <c r="CZ7" s="114">
        <v>38.4</v>
      </c>
      <c r="DA7" s="114">
        <v>38.4</v>
      </c>
      <c r="DB7" s="114">
        <v>19.5</v>
      </c>
      <c r="DC7" s="114">
        <v>31.4</v>
      </c>
      <c r="DD7" s="114">
        <v>0.0</v>
      </c>
      <c r="DE7" s="114">
        <v>0.0</v>
      </c>
      <c r="DF7" s="114">
        <v>100.0</v>
      </c>
      <c r="DG7" s="114">
        <v>49.7</v>
      </c>
      <c r="DH7" s="114">
        <v>71.8</v>
      </c>
      <c r="DI7" s="114">
        <v>84.2</v>
      </c>
      <c r="DJ7" s="114">
        <v>69.6</v>
      </c>
      <c r="DK7" s="114">
        <v>4.8</v>
      </c>
      <c r="DL7" s="114">
        <v>5.2</v>
      </c>
      <c r="DM7" s="114">
        <v>7.6</v>
      </c>
      <c r="DN7" s="114">
        <v>13.3</v>
      </c>
      <c r="DO7" s="114">
        <v>6.8</v>
      </c>
      <c r="DP7" s="114">
        <v>-0.6</v>
      </c>
      <c r="DQ7" s="114">
        <v>-8.8</v>
      </c>
      <c r="DR7" s="114">
        <v>-2.8</v>
      </c>
      <c r="DS7" s="114">
        <v>-2.9</v>
      </c>
      <c r="DT7" s="114">
        <v>-7.2</v>
      </c>
      <c r="DU7" s="114">
        <v>1.5</v>
      </c>
      <c r="DV7" s="114">
        <v>-2.2</v>
      </c>
      <c r="DW7" s="114">
        <v>4.0</v>
      </c>
      <c r="DX7" s="114">
        <v>6.5</v>
      </c>
      <c r="DY7" s="114">
        <v>6.5</v>
      </c>
      <c r="DZ7" s="114">
        <v>0.7</v>
      </c>
      <c r="EA7" s="114">
        <v>0.0</v>
      </c>
      <c r="EB7" s="114">
        <v>2.0</v>
      </c>
      <c r="EC7" s="110" t="s">
        <v>1184</v>
      </c>
      <c r="ED7" s="114">
        <v>6.3</v>
      </c>
      <c r="EE7" s="114">
        <v>0.2</v>
      </c>
      <c r="EF7" s="114">
        <v>0.0</v>
      </c>
      <c r="EG7" s="114">
        <v>0.0</v>
      </c>
      <c r="EH7" s="110" t="s">
        <v>1184</v>
      </c>
      <c r="EI7" s="114">
        <v>1.3</v>
      </c>
      <c r="EJ7" s="114">
        <v>-6.1</v>
      </c>
      <c r="EK7" s="114">
        <v>1.6</v>
      </c>
      <c r="EL7" s="114">
        <v>0.0</v>
      </c>
      <c r="EM7" s="114">
        <v>21.2</v>
      </c>
      <c r="EN7" s="114">
        <v>18.2</v>
      </c>
      <c r="EO7" s="114">
        <v>-9.3</v>
      </c>
      <c r="EP7" s="114">
        <v>70.1</v>
      </c>
      <c r="EQ7" s="110" t="s">
        <v>1184</v>
      </c>
      <c r="ER7" s="110" t="s">
        <v>1184</v>
      </c>
      <c r="ES7" s="110" t="s">
        <v>1184</v>
      </c>
      <c r="ET7" s="110" t="s">
        <v>1184</v>
      </c>
      <c r="EU7" s="114">
        <v>11.7</v>
      </c>
      <c r="EV7" s="114">
        <v>-8.0</v>
      </c>
      <c r="EW7" s="114">
        <v>31.3</v>
      </c>
      <c r="EX7" s="114">
        <v>3.0</v>
      </c>
      <c r="EY7" s="114">
        <v>0.0</v>
      </c>
      <c r="EZ7" s="114">
        <v>6.0</v>
      </c>
      <c r="FA7" s="114">
        <v>0.0</v>
      </c>
      <c r="FB7" s="114">
        <v>0.0</v>
      </c>
      <c r="FC7" s="114">
        <v>3.0</v>
      </c>
      <c r="FD7" s="114">
        <v>3.0</v>
      </c>
      <c r="FE7" s="114">
        <v>9.7</v>
      </c>
      <c r="FF7" s="114">
        <v>8.7</v>
      </c>
      <c r="FG7" s="114">
        <v>58.6</v>
      </c>
      <c r="FH7" s="114">
        <v>0.0</v>
      </c>
      <c r="FI7" s="114">
        <v>-69.4</v>
      </c>
      <c r="FJ7" s="114">
        <v>-2.2</v>
      </c>
      <c r="FK7" s="114">
        <v>28.2</v>
      </c>
      <c r="FL7" s="114">
        <v>-44.2</v>
      </c>
      <c r="FM7" s="114">
        <v>-10.2</v>
      </c>
      <c r="FN7" s="114">
        <v>56.0</v>
      </c>
      <c r="FO7" s="114">
        <v>89.0</v>
      </c>
      <c r="FP7" s="114">
        <v>102.0</v>
      </c>
      <c r="FQ7" s="114">
        <v>66.0</v>
      </c>
      <c r="FR7" s="114">
        <v>149.0</v>
      </c>
      <c r="FS7" s="114">
        <v>157.0</v>
      </c>
      <c r="FT7" s="114">
        <v>117.0</v>
      </c>
      <c r="FU7" s="114">
        <v>130.0</v>
      </c>
      <c r="FV7" s="114">
        <v>92.0</v>
      </c>
      <c r="FW7" s="114">
        <v>65.0</v>
      </c>
      <c r="FX7" s="114">
        <v>60.0</v>
      </c>
      <c r="FY7" s="114">
        <v>92.0</v>
      </c>
      <c r="FZ7" s="114">
        <v>39.0</v>
      </c>
      <c r="GA7" s="114">
        <v>85.0</v>
      </c>
      <c r="GB7" s="114">
        <v>85.0</v>
      </c>
      <c r="GC7" s="114">
        <v>79.0</v>
      </c>
      <c r="GD7" s="114">
        <v>75.0</v>
      </c>
      <c r="GE7" s="114">
        <v>115.0</v>
      </c>
      <c r="GF7" s="110" t="s">
        <v>1184</v>
      </c>
      <c r="GG7" s="114">
        <v>30.0</v>
      </c>
      <c r="GH7" s="114">
        <v>49.0</v>
      </c>
      <c r="GI7" s="114">
        <v>1.0</v>
      </c>
      <c r="GJ7" s="114">
        <v>1.0</v>
      </c>
      <c r="GK7" s="110" t="s">
        <v>1184</v>
      </c>
      <c r="GL7" s="114">
        <v>134.0</v>
      </c>
      <c r="GM7" s="114">
        <v>41.0</v>
      </c>
      <c r="GN7" s="114">
        <v>86.0</v>
      </c>
      <c r="GO7" s="114">
        <v>94.0</v>
      </c>
      <c r="GP7" s="114">
        <v>25.0</v>
      </c>
      <c r="GQ7" s="114">
        <v>19.0</v>
      </c>
      <c r="GR7" s="114">
        <v>141.0</v>
      </c>
      <c r="GS7" s="114">
        <v>1.0</v>
      </c>
      <c r="GT7" s="110" t="s">
        <v>1184</v>
      </c>
      <c r="GU7" s="110" t="s">
        <v>1184</v>
      </c>
      <c r="GV7" s="110" t="s">
        <v>1184</v>
      </c>
      <c r="GW7" s="110" t="s">
        <v>1184</v>
      </c>
      <c r="GX7" s="114">
        <v>155.0</v>
      </c>
      <c r="GY7" s="114">
        <v>166.0</v>
      </c>
      <c r="GZ7" s="114">
        <v>131.0</v>
      </c>
      <c r="HA7" s="114">
        <v>49.0</v>
      </c>
      <c r="HB7" s="114">
        <v>71.0</v>
      </c>
      <c r="HC7" s="114">
        <v>30.0</v>
      </c>
      <c r="HD7" s="114">
        <v>96.0</v>
      </c>
      <c r="HE7" s="114">
        <v>96.0</v>
      </c>
      <c r="HF7" s="114">
        <v>82.0</v>
      </c>
      <c r="HG7" s="114">
        <v>82.0</v>
      </c>
      <c r="HH7" s="114">
        <v>111.0</v>
      </c>
      <c r="HI7" s="114">
        <v>96.0</v>
      </c>
      <c r="HJ7" s="114">
        <v>88.0</v>
      </c>
      <c r="HK7" s="114">
        <v>178.0</v>
      </c>
      <c r="HL7" s="114">
        <v>168.0</v>
      </c>
      <c r="HM7" s="114">
        <v>60.0</v>
      </c>
      <c r="HN7" s="114">
        <v>1.0</v>
      </c>
      <c r="HO7" s="114">
        <v>124.0</v>
      </c>
      <c r="HP7" s="114">
        <v>73.0</v>
      </c>
      <c r="HQ7" s="114">
        <v>65.0</v>
      </c>
      <c r="HR7" s="114">
        <v>89.0</v>
      </c>
      <c r="HS7" s="114">
        <v>129.0</v>
      </c>
      <c r="HT7" s="114">
        <v>72.0</v>
      </c>
      <c r="HU7" s="114">
        <v>162.0</v>
      </c>
      <c r="HV7" s="114">
        <v>159.0</v>
      </c>
      <c r="HW7" s="114">
        <v>86.0</v>
      </c>
      <c r="HX7" s="114">
        <v>107.0</v>
      </c>
      <c r="HY7" s="114">
        <v>69.0</v>
      </c>
      <c r="HZ7" s="114">
        <v>52.0</v>
      </c>
      <c r="IA7" s="114">
        <v>54.0</v>
      </c>
      <c r="IB7" s="114">
        <v>75.0</v>
      </c>
      <c r="IC7" s="114">
        <v>43.0</v>
      </c>
      <c r="ID7" s="114">
        <v>84.0</v>
      </c>
      <c r="IE7" s="114">
        <v>84.0</v>
      </c>
      <c r="IF7" s="114">
        <v>78.0</v>
      </c>
      <c r="IG7" s="114">
        <v>75.0</v>
      </c>
      <c r="IH7" s="114">
        <v>121.0</v>
      </c>
      <c r="II7" s="110" t="s">
        <v>1184</v>
      </c>
      <c r="IJ7" s="114">
        <v>39.0</v>
      </c>
      <c r="IK7" s="114">
        <v>27.0</v>
      </c>
      <c r="IL7" s="114">
        <v>1.0</v>
      </c>
      <c r="IM7" s="114">
        <v>1.0</v>
      </c>
      <c r="IN7" s="110" t="s">
        <v>1184</v>
      </c>
      <c r="IO7" s="114">
        <v>110.0</v>
      </c>
      <c r="IP7" s="114">
        <v>27.0</v>
      </c>
      <c r="IQ7" s="114">
        <v>65.0</v>
      </c>
      <c r="IR7" s="114">
        <v>94.0</v>
      </c>
      <c r="IS7" s="114">
        <v>48.0</v>
      </c>
      <c r="IT7" s="114">
        <v>15.0</v>
      </c>
      <c r="IU7" s="114">
        <v>128.0</v>
      </c>
      <c r="IV7" s="114">
        <v>123.0</v>
      </c>
      <c r="IW7" s="110" t="s">
        <v>1184</v>
      </c>
      <c r="IX7" s="110" t="s">
        <v>1184</v>
      </c>
      <c r="IY7" s="110" t="s">
        <v>1184</v>
      </c>
      <c r="IZ7" s="110" t="s">
        <v>1184</v>
      </c>
      <c r="JA7" s="114">
        <v>157.0</v>
      </c>
      <c r="JB7" s="114">
        <v>149.0</v>
      </c>
      <c r="JC7" s="114">
        <v>160.0</v>
      </c>
      <c r="JD7" s="114">
        <v>59.0</v>
      </c>
      <c r="JE7" s="114">
        <v>71.0</v>
      </c>
      <c r="JF7" s="114">
        <v>41.0</v>
      </c>
      <c r="JG7" s="114">
        <v>96.0</v>
      </c>
      <c r="JH7" s="114">
        <v>96.0</v>
      </c>
      <c r="JI7" s="114">
        <v>97.0</v>
      </c>
      <c r="JJ7" s="114">
        <v>97.0</v>
      </c>
      <c r="JK7" s="114">
        <v>129.0</v>
      </c>
      <c r="JL7" s="114">
        <v>105.0</v>
      </c>
      <c r="JM7" s="114">
        <v>77.0</v>
      </c>
      <c r="JN7" s="114">
        <v>169.0</v>
      </c>
      <c r="JO7" s="114">
        <v>1.0</v>
      </c>
      <c r="JP7" s="114">
        <v>47.0</v>
      </c>
      <c r="JQ7" s="114">
        <v>24.0</v>
      </c>
      <c r="JR7" s="114">
        <v>23.0</v>
      </c>
      <c r="JS7" s="114">
        <v>60.0</v>
      </c>
    </row>
    <row r="8">
      <c r="A8" s="114">
        <v>28.0</v>
      </c>
      <c r="B8" s="110" t="s">
        <v>1195</v>
      </c>
      <c r="C8" s="110" t="s">
        <v>785</v>
      </c>
      <c r="D8" s="110" t="s">
        <v>1192</v>
      </c>
      <c r="E8" s="114">
        <v>52.4</v>
      </c>
      <c r="F8" s="114">
        <v>55.8</v>
      </c>
      <c r="G8" s="114">
        <v>56.5</v>
      </c>
      <c r="H8" s="114">
        <v>69.3</v>
      </c>
      <c r="I8" s="114">
        <v>37.1</v>
      </c>
      <c r="J8" s="114">
        <v>100.0</v>
      </c>
      <c r="K8" s="114">
        <v>77.2</v>
      </c>
      <c r="L8" s="114">
        <v>62.2</v>
      </c>
      <c r="M8" s="114">
        <v>91.6</v>
      </c>
      <c r="N8" s="114">
        <v>91.4</v>
      </c>
      <c r="O8" s="114">
        <v>50.1</v>
      </c>
      <c r="P8" s="114">
        <v>57.4</v>
      </c>
      <c r="Q8" s="114">
        <v>45.2</v>
      </c>
      <c r="R8" s="114">
        <v>59.8</v>
      </c>
      <c r="S8" s="114">
        <v>59.8</v>
      </c>
      <c r="T8" s="114">
        <v>62.3</v>
      </c>
      <c r="U8" s="114">
        <v>75.2</v>
      </c>
      <c r="V8" s="114">
        <v>15.3</v>
      </c>
      <c r="W8" s="114">
        <v>83.7</v>
      </c>
      <c r="X8" s="114">
        <v>43.6</v>
      </c>
      <c r="Y8" s="114">
        <v>54.2</v>
      </c>
      <c r="Z8" s="114">
        <v>88.7</v>
      </c>
      <c r="AA8" s="114">
        <v>84.8</v>
      </c>
      <c r="AB8" s="114">
        <v>2.6</v>
      </c>
      <c r="AC8" s="114">
        <v>53.7</v>
      </c>
      <c r="AD8" s="110" t="s">
        <v>1184</v>
      </c>
      <c r="AE8" s="114">
        <v>39.1</v>
      </c>
      <c r="AF8" s="114">
        <v>34.0</v>
      </c>
      <c r="AG8" s="114">
        <v>39.5</v>
      </c>
      <c r="AH8" s="114">
        <v>19.4</v>
      </c>
      <c r="AI8" s="114">
        <v>100.0</v>
      </c>
      <c r="AJ8" s="114">
        <v>100.0</v>
      </c>
      <c r="AK8" s="114">
        <v>19.7</v>
      </c>
      <c r="AL8" s="114">
        <v>30.4</v>
      </c>
      <c r="AM8" s="114">
        <v>9.0</v>
      </c>
      <c r="AN8" s="110" t="s">
        <v>1184</v>
      </c>
      <c r="AO8" s="114">
        <v>93.2</v>
      </c>
      <c r="AP8" s="114">
        <v>100.0</v>
      </c>
      <c r="AQ8" s="114">
        <v>86.5</v>
      </c>
      <c r="AR8" s="114">
        <v>5.1</v>
      </c>
      <c r="AS8" s="110" t="s">
        <v>1184</v>
      </c>
      <c r="AT8" s="114">
        <v>5.1</v>
      </c>
      <c r="AU8" s="114">
        <v>15.7</v>
      </c>
      <c r="AV8" s="114">
        <v>15.7</v>
      </c>
      <c r="AW8" s="114">
        <v>60.2</v>
      </c>
      <c r="AX8" s="114">
        <v>60.2</v>
      </c>
      <c r="AY8" s="114">
        <v>37.4</v>
      </c>
      <c r="AZ8" s="114">
        <v>50.2</v>
      </c>
      <c r="BA8" s="114">
        <v>60.9</v>
      </c>
      <c r="BB8" s="114">
        <v>79.0</v>
      </c>
      <c r="BC8" s="114">
        <v>69.0</v>
      </c>
      <c r="BD8" s="114">
        <v>83.5</v>
      </c>
      <c r="BE8" s="114">
        <v>88.6</v>
      </c>
      <c r="BF8" s="114">
        <v>48.0</v>
      </c>
      <c r="BG8" s="114">
        <v>40.0</v>
      </c>
      <c r="BH8" s="114">
        <v>42.7</v>
      </c>
      <c r="BI8" s="114">
        <v>52.9</v>
      </c>
      <c r="BJ8" s="114">
        <v>52.7</v>
      </c>
      <c r="BK8" s="114">
        <v>61.6</v>
      </c>
      <c r="BL8" s="114">
        <v>36.7</v>
      </c>
      <c r="BM8" s="114">
        <v>100.0</v>
      </c>
      <c r="BN8" s="114">
        <v>69.3</v>
      </c>
      <c r="BO8" s="114">
        <v>58.1</v>
      </c>
      <c r="BP8" s="114">
        <v>85.1</v>
      </c>
      <c r="BQ8" s="114">
        <v>85.8</v>
      </c>
      <c r="BR8" s="114">
        <v>49.0</v>
      </c>
      <c r="BS8" s="114">
        <v>54.6</v>
      </c>
      <c r="BT8" s="114">
        <v>45.2</v>
      </c>
      <c r="BU8" s="114">
        <v>54.5</v>
      </c>
      <c r="BV8" s="114">
        <v>54.5</v>
      </c>
      <c r="BW8" s="114">
        <v>61.9</v>
      </c>
      <c r="BX8" s="114">
        <v>75.2</v>
      </c>
      <c r="BY8" s="114">
        <v>15.2</v>
      </c>
      <c r="BZ8" s="114">
        <v>82.2</v>
      </c>
      <c r="CA8" s="114">
        <v>33.3</v>
      </c>
      <c r="CB8" s="114">
        <v>51.8</v>
      </c>
      <c r="CC8" s="114">
        <v>88.7</v>
      </c>
      <c r="CD8" s="114">
        <v>84.8</v>
      </c>
      <c r="CE8" s="114">
        <v>1.4</v>
      </c>
      <c r="CF8" s="114">
        <v>38.9</v>
      </c>
      <c r="CG8" s="110" t="s">
        <v>1184</v>
      </c>
      <c r="CH8" s="114">
        <v>38.7</v>
      </c>
      <c r="CI8" s="114">
        <v>34.0</v>
      </c>
      <c r="CJ8" s="114">
        <v>21.7</v>
      </c>
      <c r="CK8" s="114">
        <v>22.1</v>
      </c>
      <c r="CL8" s="114">
        <v>28.3</v>
      </c>
      <c r="CM8" s="114">
        <v>13.3</v>
      </c>
      <c r="CN8" s="114">
        <v>18.4</v>
      </c>
      <c r="CO8" s="114">
        <v>27.9</v>
      </c>
      <c r="CP8" s="114">
        <v>9.0</v>
      </c>
      <c r="CQ8" s="110" t="s">
        <v>1184</v>
      </c>
      <c r="CR8" s="114">
        <v>36.3</v>
      </c>
      <c r="CS8" s="114">
        <v>37.8</v>
      </c>
      <c r="CT8" s="114">
        <v>34.8</v>
      </c>
      <c r="CU8" s="114">
        <v>2.5</v>
      </c>
      <c r="CV8" s="110" t="s">
        <v>1184</v>
      </c>
      <c r="CW8" s="114">
        <v>2.5</v>
      </c>
      <c r="CX8" s="114">
        <v>15.7</v>
      </c>
      <c r="CY8" s="114">
        <v>15.7</v>
      </c>
      <c r="CZ8" s="114">
        <v>47.7</v>
      </c>
      <c r="DA8" s="114">
        <v>47.7</v>
      </c>
      <c r="DB8" s="114">
        <v>18.6</v>
      </c>
      <c r="DC8" s="114">
        <v>46.5</v>
      </c>
      <c r="DD8" s="114">
        <v>3.5</v>
      </c>
      <c r="DE8" s="114">
        <v>42.1</v>
      </c>
      <c r="DF8" s="114">
        <v>74.9</v>
      </c>
      <c r="DG8" s="114">
        <v>82.2</v>
      </c>
      <c r="DH8" s="114">
        <v>38.9</v>
      </c>
      <c r="DI8" s="114">
        <v>40.0</v>
      </c>
      <c r="DJ8" s="114">
        <v>40.3</v>
      </c>
      <c r="DK8" s="114">
        <v>9.7</v>
      </c>
      <c r="DL8" s="114">
        <v>2.9</v>
      </c>
      <c r="DM8" s="114">
        <v>3.8</v>
      </c>
      <c r="DN8" s="114">
        <v>7.7</v>
      </c>
      <c r="DO8" s="114">
        <v>0.4</v>
      </c>
      <c r="DP8" s="114">
        <v>0.0</v>
      </c>
      <c r="DQ8" s="114">
        <v>7.9</v>
      </c>
      <c r="DR8" s="114">
        <v>4.1</v>
      </c>
      <c r="DS8" s="114">
        <v>6.5</v>
      </c>
      <c r="DT8" s="114">
        <v>5.6</v>
      </c>
      <c r="DU8" s="114">
        <v>1.1</v>
      </c>
      <c r="DV8" s="114">
        <v>2.8</v>
      </c>
      <c r="DW8" s="114">
        <v>0.0</v>
      </c>
      <c r="DX8" s="114">
        <v>5.3</v>
      </c>
      <c r="DY8" s="114">
        <v>5.3</v>
      </c>
      <c r="DZ8" s="114">
        <v>0.4</v>
      </c>
      <c r="EA8" s="114">
        <v>0.0</v>
      </c>
      <c r="EB8" s="114">
        <v>0.1</v>
      </c>
      <c r="EC8" s="114">
        <v>1.5</v>
      </c>
      <c r="ED8" s="114">
        <v>10.3</v>
      </c>
      <c r="EE8" s="114">
        <v>2.4</v>
      </c>
      <c r="EF8" s="114">
        <v>0.0</v>
      </c>
      <c r="EG8" s="114">
        <v>0.0</v>
      </c>
      <c r="EH8" s="114">
        <v>1.2</v>
      </c>
      <c r="EI8" s="114">
        <v>14.8</v>
      </c>
      <c r="EJ8" s="110" t="s">
        <v>1184</v>
      </c>
      <c r="EK8" s="114">
        <v>0.4</v>
      </c>
      <c r="EL8" s="114">
        <v>0.0</v>
      </c>
      <c r="EM8" s="114">
        <v>17.8</v>
      </c>
      <c r="EN8" s="114">
        <v>-2.7</v>
      </c>
      <c r="EO8" s="114">
        <v>71.7</v>
      </c>
      <c r="EP8" s="114">
        <v>86.7</v>
      </c>
      <c r="EQ8" s="114">
        <v>1.3</v>
      </c>
      <c r="ER8" s="114">
        <v>2.5</v>
      </c>
      <c r="ES8" s="114">
        <v>0.0</v>
      </c>
      <c r="ET8" s="110" t="s">
        <v>1184</v>
      </c>
      <c r="EU8" s="114">
        <v>56.9</v>
      </c>
      <c r="EV8" s="114">
        <v>62.2</v>
      </c>
      <c r="EW8" s="114">
        <v>51.7</v>
      </c>
      <c r="EX8" s="114">
        <v>2.6</v>
      </c>
      <c r="EY8" s="110" t="s">
        <v>1184</v>
      </c>
      <c r="EZ8" s="114">
        <v>2.6</v>
      </c>
      <c r="FA8" s="114">
        <v>0.0</v>
      </c>
      <c r="FB8" s="114">
        <v>0.0</v>
      </c>
      <c r="FC8" s="114">
        <v>12.5</v>
      </c>
      <c r="FD8" s="114">
        <v>12.5</v>
      </c>
      <c r="FE8" s="114">
        <v>18.8</v>
      </c>
      <c r="FF8" s="114">
        <v>3.7</v>
      </c>
      <c r="FG8" s="114">
        <v>57.4</v>
      </c>
      <c r="FH8" s="114">
        <v>36.9</v>
      </c>
      <c r="FI8" s="114">
        <v>-5.9</v>
      </c>
      <c r="FJ8" s="114">
        <v>1.3</v>
      </c>
      <c r="FK8" s="114">
        <v>49.7</v>
      </c>
      <c r="FL8" s="114">
        <v>8.0</v>
      </c>
      <c r="FM8" s="114">
        <v>-0.3</v>
      </c>
      <c r="FN8" s="114">
        <v>39.0</v>
      </c>
      <c r="FO8" s="114">
        <v>42.0</v>
      </c>
      <c r="FP8" s="114">
        <v>34.0</v>
      </c>
      <c r="FQ8" s="114">
        <v>53.0</v>
      </c>
      <c r="FR8" s="114">
        <v>75.0</v>
      </c>
      <c r="FS8" s="114">
        <v>1.0</v>
      </c>
      <c r="FT8" s="114">
        <v>16.0</v>
      </c>
      <c r="FU8" s="114">
        <v>58.0</v>
      </c>
      <c r="FV8" s="114">
        <v>12.0</v>
      </c>
      <c r="FW8" s="114">
        <v>13.0</v>
      </c>
      <c r="FX8" s="114">
        <v>82.0</v>
      </c>
      <c r="FY8" s="114">
        <v>73.0</v>
      </c>
      <c r="FZ8" s="114">
        <v>89.0</v>
      </c>
      <c r="GA8" s="114">
        <v>60.0</v>
      </c>
      <c r="GB8" s="114">
        <v>60.0</v>
      </c>
      <c r="GC8" s="114">
        <v>29.0</v>
      </c>
      <c r="GD8" s="114">
        <v>49.0</v>
      </c>
      <c r="GE8" s="114">
        <v>94.0</v>
      </c>
      <c r="GF8" s="114">
        <v>1.0</v>
      </c>
      <c r="GG8" s="114">
        <v>96.0</v>
      </c>
      <c r="GH8" s="114">
        <v>100.0</v>
      </c>
      <c r="GI8" s="114">
        <v>74.0</v>
      </c>
      <c r="GJ8" s="114">
        <v>81.0</v>
      </c>
      <c r="GK8" s="114">
        <v>81.0</v>
      </c>
      <c r="GL8" s="114">
        <v>37.0</v>
      </c>
      <c r="GM8" s="110" t="s">
        <v>1184</v>
      </c>
      <c r="GN8" s="114">
        <v>107.0</v>
      </c>
      <c r="GO8" s="114">
        <v>159.0</v>
      </c>
      <c r="GP8" s="114">
        <v>39.0</v>
      </c>
      <c r="GQ8" s="114">
        <v>66.0</v>
      </c>
      <c r="GR8" s="114">
        <v>1.0</v>
      </c>
      <c r="GS8" s="114">
        <v>1.0</v>
      </c>
      <c r="GT8" s="114">
        <v>64.0</v>
      </c>
      <c r="GU8" s="114">
        <v>54.0</v>
      </c>
      <c r="GV8" s="114">
        <v>102.0</v>
      </c>
      <c r="GW8" s="110" t="s">
        <v>1184</v>
      </c>
      <c r="GX8" s="114">
        <v>41.0</v>
      </c>
      <c r="GY8" s="114">
        <v>1.0</v>
      </c>
      <c r="GZ8" s="114">
        <v>49.0</v>
      </c>
      <c r="HA8" s="114">
        <v>178.0</v>
      </c>
      <c r="HB8" s="110" t="s">
        <v>1184</v>
      </c>
      <c r="HC8" s="114">
        <v>177.0</v>
      </c>
      <c r="HD8" s="114">
        <v>65.0</v>
      </c>
      <c r="HE8" s="114">
        <v>65.0</v>
      </c>
      <c r="HF8" s="114">
        <v>24.0</v>
      </c>
      <c r="HG8" s="114">
        <v>24.0</v>
      </c>
      <c r="HH8" s="114">
        <v>89.0</v>
      </c>
      <c r="HI8" s="114">
        <v>61.0</v>
      </c>
      <c r="HJ8" s="114">
        <v>63.0</v>
      </c>
      <c r="HK8" s="114">
        <v>38.0</v>
      </c>
      <c r="HL8" s="114">
        <v>88.0</v>
      </c>
      <c r="HM8" s="114">
        <v>18.0</v>
      </c>
      <c r="HN8" s="114">
        <v>20.0</v>
      </c>
      <c r="HO8" s="114">
        <v>96.0</v>
      </c>
      <c r="HP8" s="114">
        <v>116.0</v>
      </c>
      <c r="HQ8" s="114">
        <v>72.0</v>
      </c>
      <c r="HR8" s="114">
        <v>37.0</v>
      </c>
      <c r="HS8" s="114">
        <v>33.0</v>
      </c>
      <c r="HT8" s="114">
        <v>47.0</v>
      </c>
      <c r="HU8" s="114">
        <v>72.0</v>
      </c>
      <c r="HV8" s="114">
        <v>1.0</v>
      </c>
      <c r="HW8" s="114">
        <v>21.0</v>
      </c>
      <c r="HX8" s="114">
        <v>62.0</v>
      </c>
      <c r="HY8" s="114">
        <v>18.0</v>
      </c>
      <c r="HZ8" s="114">
        <v>15.0</v>
      </c>
      <c r="IA8" s="114">
        <v>78.0</v>
      </c>
      <c r="IB8" s="114">
        <v>68.0</v>
      </c>
      <c r="IC8" s="114">
        <v>77.0</v>
      </c>
      <c r="ID8" s="114">
        <v>59.0</v>
      </c>
      <c r="IE8" s="114">
        <v>59.0</v>
      </c>
      <c r="IF8" s="114">
        <v>23.0</v>
      </c>
      <c r="IG8" s="114">
        <v>49.0</v>
      </c>
      <c r="IH8" s="114">
        <v>85.0</v>
      </c>
      <c r="II8" s="114">
        <v>1.0</v>
      </c>
      <c r="IJ8" s="114">
        <v>126.0</v>
      </c>
      <c r="IK8" s="114">
        <v>80.0</v>
      </c>
      <c r="IL8" s="114">
        <v>54.0</v>
      </c>
      <c r="IM8" s="114">
        <v>62.0</v>
      </c>
      <c r="IN8" s="114">
        <v>84.0</v>
      </c>
      <c r="IO8" s="114">
        <v>32.0</v>
      </c>
      <c r="IP8" s="110" t="s">
        <v>1184</v>
      </c>
      <c r="IQ8" s="114">
        <v>83.0</v>
      </c>
      <c r="IR8" s="114">
        <v>159.0</v>
      </c>
      <c r="IS8" s="114">
        <v>142.0</v>
      </c>
      <c r="IT8" s="114">
        <v>64.0</v>
      </c>
      <c r="IU8" s="114">
        <v>144.0</v>
      </c>
      <c r="IV8" s="114">
        <v>149.0</v>
      </c>
      <c r="IW8" s="114">
        <v>73.0</v>
      </c>
      <c r="IX8" s="114">
        <v>56.0</v>
      </c>
      <c r="IY8" s="114">
        <v>102.0</v>
      </c>
      <c r="IZ8" s="110" t="s">
        <v>1184</v>
      </c>
      <c r="JA8" s="114">
        <v>144.0</v>
      </c>
      <c r="JB8" s="114">
        <v>144.0</v>
      </c>
      <c r="JC8" s="114">
        <v>144.0</v>
      </c>
      <c r="JD8" s="114">
        <v>179.0</v>
      </c>
      <c r="JE8" s="110" t="s">
        <v>1184</v>
      </c>
      <c r="JF8" s="114">
        <v>178.0</v>
      </c>
      <c r="JG8" s="114">
        <v>65.0</v>
      </c>
      <c r="JH8" s="114">
        <v>65.0</v>
      </c>
      <c r="JI8" s="114">
        <v>33.0</v>
      </c>
      <c r="JJ8" s="114">
        <v>33.0</v>
      </c>
      <c r="JK8" s="114">
        <v>133.0</v>
      </c>
      <c r="JL8" s="114">
        <v>53.0</v>
      </c>
      <c r="JM8" s="114">
        <v>70.0</v>
      </c>
      <c r="JN8" s="114">
        <v>119.0</v>
      </c>
      <c r="JO8" s="114">
        <v>67.0</v>
      </c>
      <c r="JP8" s="114">
        <v>14.0</v>
      </c>
      <c r="JQ8" s="114">
        <v>109.0</v>
      </c>
      <c r="JR8" s="114">
        <v>133.0</v>
      </c>
      <c r="JS8" s="114">
        <v>112.0</v>
      </c>
    </row>
    <row r="9">
      <c r="A9" s="114">
        <v>36.0</v>
      </c>
      <c r="B9" s="110" t="s">
        <v>1196</v>
      </c>
      <c r="C9" s="110" t="s">
        <v>318</v>
      </c>
      <c r="D9" s="110" t="s">
        <v>1197</v>
      </c>
      <c r="E9" s="114">
        <v>60.1</v>
      </c>
      <c r="F9" s="114">
        <v>86.4</v>
      </c>
      <c r="G9" s="114">
        <v>91.1</v>
      </c>
      <c r="H9" s="114">
        <v>98.1</v>
      </c>
      <c r="I9" s="114">
        <v>100.0</v>
      </c>
      <c r="J9" s="114">
        <v>78.1</v>
      </c>
      <c r="K9" s="114">
        <v>15.7</v>
      </c>
      <c r="L9" s="114">
        <v>37.8</v>
      </c>
      <c r="M9" s="114">
        <v>60.5</v>
      </c>
      <c r="N9" s="114">
        <v>18.5</v>
      </c>
      <c r="O9" s="114">
        <v>87.1</v>
      </c>
      <c r="P9" s="114">
        <v>95.9</v>
      </c>
      <c r="Q9" s="114">
        <v>81.2</v>
      </c>
      <c r="R9" s="114">
        <v>76.4</v>
      </c>
      <c r="S9" s="114">
        <v>76.4</v>
      </c>
      <c r="T9" s="114">
        <v>69.0</v>
      </c>
      <c r="U9" s="114">
        <v>95.0</v>
      </c>
      <c r="V9" s="114">
        <v>52.9</v>
      </c>
      <c r="W9" s="114">
        <v>33.1</v>
      </c>
      <c r="X9" s="114">
        <v>62.3</v>
      </c>
      <c r="Y9" s="114">
        <v>82.1</v>
      </c>
      <c r="Z9" s="114">
        <v>90.9</v>
      </c>
      <c r="AA9" s="114">
        <v>90.4</v>
      </c>
      <c r="AB9" s="114">
        <v>100.0</v>
      </c>
      <c r="AC9" s="114">
        <v>45.8</v>
      </c>
      <c r="AD9" s="114">
        <v>87.4</v>
      </c>
      <c r="AE9" s="114">
        <v>72.8</v>
      </c>
      <c r="AF9" s="114">
        <v>56.4</v>
      </c>
      <c r="AG9" s="114">
        <v>20.1</v>
      </c>
      <c r="AH9" s="114">
        <v>0.0</v>
      </c>
      <c r="AI9" s="114">
        <v>100.0</v>
      </c>
      <c r="AJ9" s="114">
        <v>60.6</v>
      </c>
      <c r="AK9" s="114">
        <v>14.6</v>
      </c>
      <c r="AL9" s="114">
        <v>16.0</v>
      </c>
      <c r="AM9" s="114">
        <v>16.0</v>
      </c>
      <c r="AN9" s="114">
        <v>11.2</v>
      </c>
      <c r="AO9" s="114">
        <v>88.6</v>
      </c>
      <c r="AP9" s="114">
        <v>100.0</v>
      </c>
      <c r="AQ9" s="114">
        <v>77.2</v>
      </c>
      <c r="AR9" s="114">
        <v>67.9</v>
      </c>
      <c r="AS9" s="114">
        <v>86.7</v>
      </c>
      <c r="AT9" s="114">
        <v>49.2</v>
      </c>
      <c r="AU9" s="114">
        <v>92.9</v>
      </c>
      <c r="AV9" s="114">
        <v>92.9</v>
      </c>
      <c r="AW9" s="114">
        <v>43.8</v>
      </c>
      <c r="AX9" s="114">
        <v>43.8</v>
      </c>
      <c r="AY9" s="114">
        <v>59.4</v>
      </c>
      <c r="AZ9" s="114">
        <v>83.6</v>
      </c>
      <c r="BA9" s="114">
        <v>63.5</v>
      </c>
      <c r="BB9" s="114">
        <v>89.4</v>
      </c>
      <c r="BC9" s="114">
        <v>69.7</v>
      </c>
      <c r="BD9" s="114">
        <v>13.6</v>
      </c>
      <c r="BE9" s="114">
        <v>35.4</v>
      </c>
      <c r="BF9" s="114">
        <v>71.5</v>
      </c>
      <c r="BG9" s="114">
        <v>0.3</v>
      </c>
      <c r="BH9" s="114">
        <v>49.8</v>
      </c>
      <c r="BI9" s="114">
        <v>82.3</v>
      </c>
      <c r="BJ9" s="114">
        <v>86.4</v>
      </c>
      <c r="BK9" s="114">
        <v>90.6</v>
      </c>
      <c r="BL9" s="114">
        <v>95.1</v>
      </c>
      <c r="BM9" s="114">
        <v>89.9</v>
      </c>
      <c r="BN9" s="114">
        <v>10.6</v>
      </c>
      <c r="BO9" s="114">
        <v>28.5</v>
      </c>
      <c r="BP9" s="114">
        <v>79.4</v>
      </c>
      <c r="BQ9" s="114">
        <v>15.6</v>
      </c>
      <c r="BR9" s="114">
        <v>85.4</v>
      </c>
      <c r="BS9" s="114">
        <v>92.6</v>
      </c>
      <c r="BT9" s="114">
        <v>80.5</v>
      </c>
      <c r="BU9" s="114">
        <v>68.9</v>
      </c>
      <c r="BV9" s="114">
        <v>68.9</v>
      </c>
      <c r="BW9" s="114">
        <v>65.9</v>
      </c>
      <c r="BX9" s="114">
        <v>95.0</v>
      </c>
      <c r="BY9" s="114">
        <v>52.3</v>
      </c>
      <c r="BZ9" s="114">
        <v>21.5</v>
      </c>
      <c r="CA9" s="114">
        <v>48.2</v>
      </c>
      <c r="CB9" s="114">
        <v>50.8</v>
      </c>
      <c r="CC9" s="114">
        <v>60.9</v>
      </c>
      <c r="CD9" s="114">
        <v>58.6</v>
      </c>
      <c r="CE9" s="114">
        <v>47.0</v>
      </c>
      <c r="CF9" s="114">
        <v>19.7</v>
      </c>
      <c r="CG9" s="114">
        <v>96.4</v>
      </c>
      <c r="CH9" s="114">
        <v>44.6</v>
      </c>
      <c r="CI9" s="114">
        <v>56.4</v>
      </c>
      <c r="CJ9" s="114">
        <v>26.2</v>
      </c>
      <c r="CK9" s="114">
        <v>11.8</v>
      </c>
      <c r="CL9" s="114">
        <v>38.7</v>
      </c>
      <c r="CM9" s="114">
        <v>100.0</v>
      </c>
      <c r="CN9" s="114">
        <v>14.0</v>
      </c>
      <c r="CO9" s="114">
        <v>15.2</v>
      </c>
      <c r="CP9" s="114">
        <v>16.0</v>
      </c>
      <c r="CQ9" s="114">
        <v>10.0</v>
      </c>
      <c r="CR9" s="114">
        <v>68.2</v>
      </c>
      <c r="CS9" s="114">
        <v>73.2</v>
      </c>
      <c r="CT9" s="114">
        <v>63.3</v>
      </c>
      <c r="CU9" s="114">
        <v>69.0</v>
      </c>
      <c r="CV9" s="114">
        <v>86.7</v>
      </c>
      <c r="CW9" s="114">
        <v>51.3</v>
      </c>
      <c r="CX9" s="114">
        <v>92.9</v>
      </c>
      <c r="CY9" s="114">
        <v>92.9</v>
      </c>
      <c r="CZ9" s="114">
        <v>34.4</v>
      </c>
      <c r="DA9" s="114">
        <v>34.4</v>
      </c>
      <c r="DB9" s="114">
        <v>39.3</v>
      </c>
      <c r="DC9" s="114">
        <v>64.0</v>
      </c>
      <c r="DD9" s="114">
        <v>41.7</v>
      </c>
      <c r="DE9" s="114">
        <v>100.0</v>
      </c>
      <c r="DF9" s="114">
        <v>100.0</v>
      </c>
      <c r="DG9" s="114">
        <v>7.1</v>
      </c>
      <c r="DH9" s="114">
        <v>86.1</v>
      </c>
      <c r="DI9" s="114">
        <v>65.8</v>
      </c>
      <c r="DJ9" s="114">
        <v>0.0</v>
      </c>
      <c r="DK9" s="114">
        <v>10.3</v>
      </c>
      <c r="DL9" s="114">
        <v>4.1</v>
      </c>
      <c r="DM9" s="114">
        <v>4.7</v>
      </c>
      <c r="DN9" s="114">
        <v>7.5</v>
      </c>
      <c r="DO9" s="114">
        <v>4.9</v>
      </c>
      <c r="DP9" s="114">
        <v>-11.8</v>
      </c>
      <c r="DQ9" s="114">
        <v>5.1</v>
      </c>
      <c r="DR9" s="114">
        <v>9.3</v>
      </c>
      <c r="DS9" s="114">
        <v>-18.9</v>
      </c>
      <c r="DT9" s="114">
        <v>2.9</v>
      </c>
      <c r="DU9" s="114">
        <v>1.7</v>
      </c>
      <c r="DV9" s="114">
        <v>3.3</v>
      </c>
      <c r="DW9" s="114">
        <v>0.7</v>
      </c>
      <c r="DX9" s="114">
        <v>7.5</v>
      </c>
      <c r="DY9" s="114">
        <v>7.5</v>
      </c>
      <c r="DZ9" s="114">
        <v>3.1</v>
      </c>
      <c r="EA9" s="114">
        <v>0.0</v>
      </c>
      <c r="EB9" s="114">
        <v>0.6</v>
      </c>
      <c r="EC9" s="114">
        <v>11.6</v>
      </c>
      <c r="ED9" s="114">
        <v>14.1</v>
      </c>
      <c r="EE9" s="114">
        <v>31.3</v>
      </c>
      <c r="EF9" s="114">
        <v>30.0</v>
      </c>
      <c r="EG9" s="114">
        <v>31.8</v>
      </c>
      <c r="EH9" s="114">
        <v>53.0</v>
      </c>
      <c r="EI9" s="114">
        <v>26.1</v>
      </c>
      <c r="EJ9" s="114">
        <v>-9.0</v>
      </c>
      <c r="EK9" s="114">
        <v>28.2</v>
      </c>
      <c r="EL9" s="114">
        <v>0.0</v>
      </c>
      <c r="EM9" s="114">
        <v>-6.1</v>
      </c>
      <c r="EN9" s="114">
        <v>-11.8</v>
      </c>
      <c r="EO9" s="114">
        <v>61.3</v>
      </c>
      <c r="EP9" s="114">
        <v>-39.4</v>
      </c>
      <c r="EQ9" s="114">
        <v>0.6</v>
      </c>
      <c r="ER9" s="114">
        <v>0.8</v>
      </c>
      <c r="ES9" s="114">
        <v>0.0</v>
      </c>
      <c r="ET9" s="114">
        <v>1.2</v>
      </c>
      <c r="EU9" s="114">
        <v>20.4</v>
      </c>
      <c r="EV9" s="114">
        <v>26.8</v>
      </c>
      <c r="EW9" s="114">
        <v>13.9</v>
      </c>
      <c r="EX9" s="114">
        <v>-1.1</v>
      </c>
      <c r="EY9" s="114">
        <v>0.0</v>
      </c>
      <c r="EZ9" s="114">
        <v>-2.1</v>
      </c>
      <c r="FA9" s="114">
        <v>0.0</v>
      </c>
      <c r="FB9" s="114">
        <v>0.0</v>
      </c>
      <c r="FC9" s="114">
        <v>9.4</v>
      </c>
      <c r="FD9" s="114">
        <v>9.4</v>
      </c>
      <c r="FE9" s="114">
        <v>20.1</v>
      </c>
      <c r="FF9" s="114">
        <v>19.6</v>
      </c>
      <c r="FG9" s="114">
        <v>21.8</v>
      </c>
      <c r="FH9" s="114">
        <v>-10.6</v>
      </c>
      <c r="FI9" s="114">
        <v>-30.3</v>
      </c>
      <c r="FJ9" s="114">
        <v>6.5</v>
      </c>
      <c r="FK9" s="114">
        <v>-50.7</v>
      </c>
      <c r="FL9" s="114">
        <v>5.7</v>
      </c>
      <c r="FM9" s="114">
        <v>0.3</v>
      </c>
      <c r="FN9" s="114">
        <v>17.0</v>
      </c>
      <c r="FO9" s="114">
        <v>8.0</v>
      </c>
      <c r="FP9" s="114">
        <v>6.0</v>
      </c>
      <c r="FQ9" s="114">
        <v>22.0</v>
      </c>
      <c r="FR9" s="114">
        <v>1.0</v>
      </c>
      <c r="FS9" s="114">
        <v>18.0</v>
      </c>
      <c r="FT9" s="114">
        <v>140.0</v>
      </c>
      <c r="FU9" s="114">
        <v>120.0</v>
      </c>
      <c r="FV9" s="114">
        <v>60.0</v>
      </c>
      <c r="FW9" s="114">
        <v>125.0</v>
      </c>
      <c r="FX9" s="114">
        <v>25.0</v>
      </c>
      <c r="FY9" s="114">
        <v>19.0</v>
      </c>
      <c r="FZ9" s="114">
        <v>27.0</v>
      </c>
      <c r="GA9" s="114">
        <v>28.0</v>
      </c>
      <c r="GB9" s="114">
        <v>28.0</v>
      </c>
      <c r="GC9" s="114">
        <v>11.0</v>
      </c>
      <c r="GD9" s="114">
        <v>18.0</v>
      </c>
      <c r="GE9" s="114">
        <v>5.0</v>
      </c>
      <c r="GF9" s="114">
        <v>73.0</v>
      </c>
      <c r="GG9" s="114">
        <v>16.0</v>
      </c>
      <c r="GH9" s="114">
        <v>22.0</v>
      </c>
      <c r="GI9" s="114">
        <v>68.0</v>
      </c>
      <c r="GJ9" s="114">
        <v>73.0</v>
      </c>
      <c r="GK9" s="114">
        <v>1.0</v>
      </c>
      <c r="GL9" s="114">
        <v>55.0</v>
      </c>
      <c r="GM9" s="114">
        <v>71.0</v>
      </c>
      <c r="GN9" s="114">
        <v>43.0</v>
      </c>
      <c r="GO9" s="114">
        <v>40.0</v>
      </c>
      <c r="GP9" s="114">
        <v>119.0</v>
      </c>
      <c r="GQ9" s="114">
        <v>161.0</v>
      </c>
      <c r="GR9" s="114">
        <v>1.0</v>
      </c>
      <c r="GS9" s="114">
        <v>61.0</v>
      </c>
      <c r="GT9" s="114">
        <v>99.0</v>
      </c>
      <c r="GU9" s="114">
        <v>85.0</v>
      </c>
      <c r="GV9" s="114">
        <v>54.0</v>
      </c>
      <c r="GW9" s="114">
        <v>46.0</v>
      </c>
      <c r="GX9" s="114">
        <v>53.0</v>
      </c>
      <c r="GY9" s="114">
        <v>1.0</v>
      </c>
      <c r="GZ9" s="114">
        <v>65.0</v>
      </c>
      <c r="HA9" s="114">
        <v>9.0</v>
      </c>
      <c r="HB9" s="114">
        <v>1.0</v>
      </c>
      <c r="HC9" s="114">
        <v>56.0</v>
      </c>
      <c r="HD9" s="114">
        <v>11.0</v>
      </c>
      <c r="HE9" s="114">
        <v>11.0</v>
      </c>
      <c r="HF9" s="114">
        <v>71.0</v>
      </c>
      <c r="HG9" s="114">
        <v>71.0</v>
      </c>
      <c r="HH9" s="114">
        <v>26.0</v>
      </c>
      <c r="HI9" s="114">
        <v>9.0</v>
      </c>
      <c r="HJ9" s="114">
        <v>56.0</v>
      </c>
      <c r="HK9" s="114">
        <v>26.0</v>
      </c>
      <c r="HL9" s="114">
        <v>87.0</v>
      </c>
      <c r="HM9" s="114">
        <v>149.0</v>
      </c>
      <c r="HN9" s="114">
        <v>107.0</v>
      </c>
      <c r="HO9" s="114">
        <v>24.0</v>
      </c>
      <c r="HP9" s="114">
        <v>171.0</v>
      </c>
      <c r="HQ9" s="114">
        <v>35.0</v>
      </c>
      <c r="HR9" s="114">
        <v>6.0</v>
      </c>
      <c r="HS9" s="114">
        <v>4.0</v>
      </c>
      <c r="HT9" s="114">
        <v>21.0</v>
      </c>
      <c r="HU9" s="114">
        <v>3.0</v>
      </c>
      <c r="HV9" s="114">
        <v>12.0</v>
      </c>
      <c r="HW9" s="114">
        <v>150.0</v>
      </c>
      <c r="HX9" s="114">
        <v>134.0</v>
      </c>
      <c r="HY9" s="114">
        <v>25.0</v>
      </c>
      <c r="HZ9" s="114">
        <v>145.0</v>
      </c>
      <c r="IA9" s="114">
        <v>24.0</v>
      </c>
      <c r="IB9" s="114">
        <v>20.0</v>
      </c>
      <c r="IC9" s="114">
        <v>27.0</v>
      </c>
      <c r="ID9" s="114">
        <v>28.0</v>
      </c>
      <c r="IE9" s="114">
        <v>28.0</v>
      </c>
      <c r="IF9" s="114">
        <v>14.0</v>
      </c>
      <c r="IG9" s="114">
        <v>18.0</v>
      </c>
      <c r="IH9" s="114">
        <v>5.0</v>
      </c>
      <c r="II9" s="114">
        <v>100.0</v>
      </c>
      <c r="IJ9" s="114">
        <v>53.0</v>
      </c>
      <c r="IK9" s="114">
        <v>84.0</v>
      </c>
      <c r="IL9" s="114">
        <v>101.0</v>
      </c>
      <c r="IM9" s="114">
        <v>104.0</v>
      </c>
      <c r="IN9" s="114">
        <v>27.0</v>
      </c>
      <c r="IO9" s="114">
        <v>94.0</v>
      </c>
      <c r="IP9" s="114">
        <v>75.0</v>
      </c>
      <c r="IQ9" s="114">
        <v>73.0</v>
      </c>
      <c r="IR9" s="114">
        <v>40.0</v>
      </c>
      <c r="IS9" s="114">
        <v>113.0</v>
      </c>
      <c r="IT9" s="114">
        <v>137.0</v>
      </c>
      <c r="IU9" s="114">
        <v>125.0</v>
      </c>
      <c r="IV9" s="114">
        <v>1.0</v>
      </c>
      <c r="IW9" s="114">
        <v>101.0</v>
      </c>
      <c r="IX9" s="114">
        <v>88.0</v>
      </c>
      <c r="IY9" s="114">
        <v>54.0</v>
      </c>
      <c r="IZ9" s="114">
        <v>47.0</v>
      </c>
      <c r="JA9" s="114">
        <v>80.0</v>
      </c>
      <c r="JB9" s="114">
        <v>81.0</v>
      </c>
      <c r="JC9" s="114">
        <v>79.0</v>
      </c>
      <c r="JD9" s="114">
        <v>7.0</v>
      </c>
      <c r="JE9" s="114">
        <v>1.0</v>
      </c>
      <c r="JF9" s="114">
        <v>42.0</v>
      </c>
      <c r="JG9" s="114">
        <v>11.0</v>
      </c>
      <c r="JH9" s="114">
        <v>11.0</v>
      </c>
      <c r="JI9" s="114">
        <v>118.0</v>
      </c>
      <c r="JJ9" s="114">
        <v>118.0</v>
      </c>
      <c r="JK9" s="114">
        <v>76.0</v>
      </c>
      <c r="JL9" s="114">
        <v>27.0</v>
      </c>
      <c r="JM9" s="114">
        <v>54.0</v>
      </c>
      <c r="JN9" s="114">
        <v>1.0</v>
      </c>
      <c r="JO9" s="114">
        <v>1.0</v>
      </c>
      <c r="JP9" s="114">
        <v>161.0</v>
      </c>
      <c r="JQ9" s="114">
        <v>7.0</v>
      </c>
      <c r="JR9" s="114">
        <v>54.0</v>
      </c>
      <c r="JS9" s="114">
        <v>173.0</v>
      </c>
    </row>
    <row r="10">
      <c r="A10" s="114">
        <v>40.0</v>
      </c>
      <c r="B10" s="110" t="s">
        <v>1198</v>
      </c>
      <c r="C10" s="110" t="s">
        <v>319</v>
      </c>
      <c r="D10" s="110" t="s">
        <v>1197</v>
      </c>
      <c r="E10" s="114">
        <v>66.5</v>
      </c>
      <c r="F10" s="114">
        <v>81.7</v>
      </c>
      <c r="G10" s="114">
        <v>75.0</v>
      </c>
      <c r="H10" s="114">
        <v>95.7</v>
      </c>
      <c r="I10" s="114">
        <v>69.3</v>
      </c>
      <c r="J10" s="114">
        <v>44.9</v>
      </c>
      <c r="K10" s="114">
        <v>15.5</v>
      </c>
      <c r="L10" s="114">
        <v>59.9</v>
      </c>
      <c r="M10" s="114">
        <v>52.9</v>
      </c>
      <c r="N10" s="114">
        <v>50.3</v>
      </c>
      <c r="O10" s="114">
        <v>94.7</v>
      </c>
      <c r="P10" s="114">
        <v>86.7</v>
      </c>
      <c r="Q10" s="114">
        <v>100.0</v>
      </c>
      <c r="R10" s="114">
        <v>90.7</v>
      </c>
      <c r="S10" s="114">
        <v>90.7</v>
      </c>
      <c r="T10" s="114">
        <v>77.4</v>
      </c>
      <c r="U10" s="114">
        <v>98.1</v>
      </c>
      <c r="V10" s="114">
        <v>36.0</v>
      </c>
      <c r="W10" s="110" t="s">
        <v>1184</v>
      </c>
      <c r="X10" s="114">
        <v>73.9</v>
      </c>
      <c r="Y10" s="114">
        <v>86.0</v>
      </c>
      <c r="Z10" s="114">
        <v>100.0</v>
      </c>
      <c r="AA10" s="114">
        <v>100.0</v>
      </c>
      <c r="AB10" s="110" t="s">
        <v>1184</v>
      </c>
      <c r="AC10" s="114">
        <v>70.3</v>
      </c>
      <c r="AD10" s="114">
        <v>84.8</v>
      </c>
      <c r="AE10" s="114">
        <v>79.8</v>
      </c>
      <c r="AF10" s="114">
        <v>44.0</v>
      </c>
      <c r="AG10" s="114">
        <v>28.0</v>
      </c>
      <c r="AH10" s="114">
        <v>12.9</v>
      </c>
      <c r="AI10" s="114">
        <v>100.0</v>
      </c>
      <c r="AJ10" s="114">
        <v>46.6</v>
      </c>
      <c r="AK10" s="110" t="s">
        <v>1184</v>
      </c>
      <c r="AL10" s="110" t="s">
        <v>1184</v>
      </c>
      <c r="AM10" s="110" t="s">
        <v>1184</v>
      </c>
      <c r="AN10" s="110" t="s">
        <v>1184</v>
      </c>
      <c r="AO10" s="114">
        <v>100.0</v>
      </c>
      <c r="AP10" s="114">
        <v>100.0</v>
      </c>
      <c r="AQ10" s="114">
        <v>100.0</v>
      </c>
      <c r="AR10" s="114">
        <v>70.6</v>
      </c>
      <c r="AS10" s="114">
        <v>73.1</v>
      </c>
      <c r="AT10" s="114">
        <v>68.0</v>
      </c>
      <c r="AU10" s="114">
        <v>94.0</v>
      </c>
      <c r="AV10" s="114">
        <v>94.0</v>
      </c>
      <c r="AW10" s="114">
        <v>50.3</v>
      </c>
      <c r="AX10" s="114">
        <v>50.3</v>
      </c>
      <c r="AY10" s="114">
        <v>54.3</v>
      </c>
      <c r="AZ10" s="114">
        <v>70.5</v>
      </c>
      <c r="BA10" s="114">
        <v>89.9</v>
      </c>
      <c r="BB10" s="114">
        <v>69.2</v>
      </c>
      <c r="BC10" s="114">
        <v>100.0</v>
      </c>
      <c r="BD10" s="114">
        <v>31.4</v>
      </c>
      <c r="BE10" s="114">
        <v>78.2</v>
      </c>
      <c r="BF10" s="114">
        <v>54.1</v>
      </c>
      <c r="BG10" s="114">
        <v>22.2</v>
      </c>
      <c r="BH10" s="114">
        <v>59.3</v>
      </c>
      <c r="BI10" s="114">
        <v>75.3</v>
      </c>
      <c r="BJ10" s="114">
        <v>65.3</v>
      </c>
      <c r="BK10" s="114">
        <v>89.7</v>
      </c>
      <c r="BL10" s="114">
        <v>54.7</v>
      </c>
      <c r="BM10" s="114">
        <v>46.0</v>
      </c>
      <c r="BN10" s="114">
        <v>11.8</v>
      </c>
      <c r="BO10" s="114">
        <v>49.6</v>
      </c>
      <c r="BP10" s="114">
        <v>43.5</v>
      </c>
      <c r="BQ10" s="114">
        <v>48.7</v>
      </c>
      <c r="BR10" s="114">
        <v>93.7</v>
      </c>
      <c r="BS10" s="114">
        <v>84.2</v>
      </c>
      <c r="BT10" s="114">
        <v>100.0</v>
      </c>
      <c r="BU10" s="114">
        <v>82.2</v>
      </c>
      <c r="BV10" s="114">
        <v>82.2</v>
      </c>
      <c r="BW10" s="114">
        <v>77.3</v>
      </c>
      <c r="BX10" s="114">
        <v>98.1</v>
      </c>
      <c r="BY10" s="114">
        <v>35.9</v>
      </c>
      <c r="BZ10" s="110" t="s">
        <v>1184</v>
      </c>
      <c r="CA10" s="114">
        <v>70.6</v>
      </c>
      <c r="CB10" s="114">
        <v>81.9</v>
      </c>
      <c r="CC10" s="114">
        <v>100.0</v>
      </c>
      <c r="CD10" s="114">
        <v>100.0</v>
      </c>
      <c r="CE10" s="110" t="s">
        <v>1184</v>
      </c>
      <c r="CF10" s="114">
        <v>50.3</v>
      </c>
      <c r="CG10" s="114">
        <v>91.4</v>
      </c>
      <c r="CH10" s="114">
        <v>72.6</v>
      </c>
      <c r="CI10" s="114">
        <v>44.0</v>
      </c>
      <c r="CJ10" s="114">
        <v>24.2</v>
      </c>
      <c r="CK10" s="114">
        <v>14.5</v>
      </c>
      <c r="CL10" s="114">
        <v>84.9</v>
      </c>
      <c r="CM10" s="114">
        <v>21.7</v>
      </c>
      <c r="CN10" s="110" t="s">
        <v>1184</v>
      </c>
      <c r="CO10" s="110" t="s">
        <v>1184</v>
      </c>
      <c r="CP10" s="110" t="s">
        <v>1184</v>
      </c>
      <c r="CQ10" s="110" t="s">
        <v>1184</v>
      </c>
      <c r="CR10" s="114">
        <v>95.0</v>
      </c>
      <c r="CS10" s="114">
        <v>100.0</v>
      </c>
      <c r="CT10" s="114">
        <v>89.9</v>
      </c>
      <c r="CU10" s="114">
        <v>71.0</v>
      </c>
      <c r="CV10" s="114">
        <v>73.1</v>
      </c>
      <c r="CW10" s="114">
        <v>68.9</v>
      </c>
      <c r="CX10" s="114">
        <v>94.0</v>
      </c>
      <c r="CY10" s="114">
        <v>94.0</v>
      </c>
      <c r="CZ10" s="114">
        <v>38.4</v>
      </c>
      <c r="DA10" s="114">
        <v>38.4</v>
      </c>
      <c r="DB10" s="114">
        <v>38.2</v>
      </c>
      <c r="DC10" s="114">
        <v>70.7</v>
      </c>
      <c r="DD10" s="114">
        <v>53.3</v>
      </c>
      <c r="DE10" s="114">
        <v>100.0</v>
      </c>
      <c r="DF10" s="114">
        <v>100.0</v>
      </c>
      <c r="DG10" s="114">
        <v>23.3</v>
      </c>
      <c r="DH10" s="114">
        <v>34.6</v>
      </c>
      <c r="DI10" s="114">
        <v>39.7</v>
      </c>
      <c r="DJ10" s="114">
        <v>21.0</v>
      </c>
      <c r="DK10" s="114">
        <v>7.2</v>
      </c>
      <c r="DL10" s="114">
        <v>6.4</v>
      </c>
      <c r="DM10" s="114">
        <v>9.7</v>
      </c>
      <c r="DN10" s="114">
        <v>6.0</v>
      </c>
      <c r="DO10" s="114">
        <v>14.6</v>
      </c>
      <c r="DP10" s="114">
        <v>-1.1</v>
      </c>
      <c r="DQ10" s="114">
        <v>3.7</v>
      </c>
      <c r="DR10" s="114">
        <v>10.3</v>
      </c>
      <c r="DS10" s="114">
        <v>9.4</v>
      </c>
      <c r="DT10" s="114">
        <v>1.6</v>
      </c>
      <c r="DU10" s="114">
        <v>1.0</v>
      </c>
      <c r="DV10" s="114">
        <v>2.5</v>
      </c>
      <c r="DW10" s="114">
        <v>0.0</v>
      </c>
      <c r="DX10" s="114">
        <v>8.5</v>
      </c>
      <c r="DY10" s="114">
        <v>8.5</v>
      </c>
      <c r="DZ10" s="114">
        <v>0.1</v>
      </c>
      <c r="EA10" s="114">
        <v>0.0</v>
      </c>
      <c r="EB10" s="114">
        <v>0.1</v>
      </c>
      <c r="EC10" s="110" t="s">
        <v>1184</v>
      </c>
      <c r="ED10" s="114">
        <v>3.3</v>
      </c>
      <c r="EE10" s="114">
        <v>4.1</v>
      </c>
      <c r="EF10" s="114">
        <v>0.0</v>
      </c>
      <c r="EG10" s="114">
        <v>0.0</v>
      </c>
      <c r="EH10" s="110" t="s">
        <v>1184</v>
      </c>
      <c r="EI10" s="114">
        <v>20.0</v>
      </c>
      <c r="EJ10" s="114">
        <v>-6.6</v>
      </c>
      <c r="EK10" s="114">
        <v>7.2</v>
      </c>
      <c r="EL10" s="114">
        <v>0.0</v>
      </c>
      <c r="EM10" s="114">
        <v>3.8</v>
      </c>
      <c r="EN10" s="114">
        <v>-1.6</v>
      </c>
      <c r="EO10" s="114">
        <v>15.1</v>
      </c>
      <c r="EP10" s="114">
        <v>24.9</v>
      </c>
      <c r="EQ10" s="110" t="s">
        <v>1184</v>
      </c>
      <c r="ER10" s="110" t="s">
        <v>1184</v>
      </c>
      <c r="ES10" s="110" t="s">
        <v>1184</v>
      </c>
      <c r="ET10" s="110" t="s">
        <v>1184</v>
      </c>
      <c r="EU10" s="114">
        <v>5.0</v>
      </c>
      <c r="EV10" s="114">
        <v>0.0</v>
      </c>
      <c r="EW10" s="114">
        <v>10.1</v>
      </c>
      <c r="EX10" s="114">
        <v>-0.4</v>
      </c>
      <c r="EY10" s="114">
        <v>0.0</v>
      </c>
      <c r="EZ10" s="114">
        <v>-0.9</v>
      </c>
      <c r="FA10" s="114">
        <v>0.0</v>
      </c>
      <c r="FB10" s="114">
        <v>0.0</v>
      </c>
      <c r="FC10" s="114">
        <v>11.9</v>
      </c>
      <c r="FD10" s="114">
        <v>11.9</v>
      </c>
      <c r="FE10" s="114">
        <v>16.1</v>
      </c>
      <c r="FF10" s="114">
        <v>-0.2</v>
      </c>
      <c r="FG10" s="114">
        <v>36.6</v>
      </c>
      <c r="FH10" s="114">
        <v>-30.8</v>
      </c>
      <c r="FI10" s="114">
        <v>0.0</v>
      </c>
      <c r="FJ10" s="114">
        <v>8.1</v>
      </c>
      <c r="FK10" s="114">
        <v>43.6</v>
      </c>
      <c r="FL10" s="114">
        <v>14.4</v>
      </c>
      <c r="FM10" s="114">
        <v>1.2</v>
      </c>
      <c r="FN10" s="114">
        <v>8.0</v>
      </c>
      <c r="FO10" s="114">
        <v>17.0</v>
      </c>
      <c r="FP10" s="114">
        <v>19.0</v>
      </c>
      <c r="FQ10" s="114">
        <v>29.0</v>
      </c>
      <c r="FR10" s="114">
        <v>19.0</v>
      </c>
      <c r="FS10" s="114">
        <v>89.0</v>
      </c>
      <c r="FT10" s="114">
        <v>141.0</v>
      </c>
      <c r="FU10" s="114">
        <v>70.0</v>
      </c>
      <c r="FV10" s="114">
        <v>96.0</v>
      </c>
      <c r="FW10" s="114">
        <v>48.0</v>
      </c>
      <c r="FX10" s="114">
        <v>18.0</v>
      </c>
      <c r="FY10" s="114">
        <v>28.0</v>
      </c>
      <c r="FZ10" s="114">
        <v>1.0</v>
      </c>
      <c r="GA10" s="114">
        <v>14.0</v>
      </c>
      <c r="GB10" s="114">
        <v>14.0</v>
      </c>
      <c r="GC10" s="114">
        <v>2.0</v>
      </c>
      <c r="GD10" s="114">
        <v>11.0</v>
      </c>
      <c r="GE10" s="114">
        <v>21.0</v>
      </c>
      <c r="GF10" s="110" t="s">
        <v>1184</v>
      </c>
      <c r="GG10" s="114">
        <v>1.0</v>
      </c>
      <c r="GH10" s="114">
        <v>7.0</v>
      </c>
      <c r="GI10" s="114">
        <v>1.0</v>
      </c>
      <c r="GJ10" s="114">
        <v>1.0</v>
      </c>
      <c r="GK10" s="110" t="s">
        <v>1184</v>
      </c>
      <c r="GL10" s="114">
        <v>15.0</v>
      </c>
      <c r="GM10" s="114">
        <v>87.0</v>
      </c>
      <c r="GN10" s="114">
        <v>27.0</v>
      </c>
      <c r="GO10" s="114">
        <v>87.0</v>
      </c>
      <c r="GP10" s="114">
        <v>83.0</v>
      </c>
      <c r="GQ10" s="114">
        <v>97.0</v>
      </c>
      <c r="GR10" s="114">
        <v>1.0</v>
      </c>
      <c r="GS10" s="114">
        <v>87.0</v>
      </c>
      <c r="GT10" s="110" t="s">
        <v>1184</v>
      </c>
      <c r="GU10" s="110" t="s">
        <v>1184</v>
      </c>
      <c r="GV10" s="110" t="s">
        <v>1184</v>
      </c>
      <c r="GW10" s="110" t="s">
        <v>1184</v>
      </c>
      <c r="GX10" s="114">
        <v>1.0</v>
      </c>
      <c r="GY10" s="114">
        <v>1.0</v>
      </c>
      <c r="GZ10" s="114">
        <v>1.0</v>
      </c>
      <c r="HA10" s="114">
        <v>5.0</v>
      </c>
      <c r="HB10" s="114">
        <v>8.0</v>
      </c>
      <c r="HC10" s="114">
        <v>12.0</v>
      </c>
      <c r="HD10" s="114">
        <v>10.0</v>
      </c>
      <c r="HE10" s="114">
        <v>10.0</v>
      </c>
      <c r="HF10" s="114">
        <v>46.0</v>
      </c>
      <c r="HG10" s="114">
        <v>46.0</v>
      </c>
      <c r="HH10" s="114">
        <v>41.0</v>
      </c>
      <c r="HI10" s="114">
        <v>18.0</v>
      </c>
      <c r="HJ10" s="114">
        <v>15.0</v>
      </c>
      <c r="HK10" s="114">
        <v>68.0</v>
      </c>
      <c r="HL10" s="114">
        <v>1.0</v>
      </c>
      <c r="HM10" s="114">
        <v>103.0</v>
      </c>
      <c r="HN10" s="114">
        <v>26.0</v>
      </c>
      <c r="HO10" s="114">
        <v>69.0</v>
      </c>
      <c r="HP10" s="114">
        <v>148.0</v>
      </c>
      <c r="HQ10" s="114">
        <v>3.0</v>
      </c>
      <c r="HR10" s="114">
        <v>17.0</v>
      </c>
      <c r="HS10" s="114">
        <v>18.0</v>
      </c>
      <c r="HT10" s="114">
        <v>24.0</v>
      </c>
      <c r="HU10" s="114">
        <v>24.0</v>
      </c>
      <c r="HV10" s="114">
        <v>102.0</v>
      </c>
      <c r="HW10" s="114">
        <v>147.0</v>
      </c>
      <c r="HX10" s="114">
        <v>83.0</v>
      </c>
      <c r="HY10" s="114">
        <v>115.0</v>
      </c>
      <c r="HZ10" s="114">
        <v>56.0</v>
      </c>
      <c r="IA10" s="114">
        <v>17.0</v>
      </c>
      <c r="IB10" s="114">
        <v>28.0</v>
      </c>
      <c r="IC10" s="114">
        <v>1.0</v>
      </c>
      <c r="ID10" s="114">
        <v>14.0</v>
      </c>
      <c r="IE10" s="114">
        <v>14.0</v>
      </c>
      <c r="IF10" s="114">
        <v>2.0</v>
      </c>
      <c r="IG10" s="114">
        <v>11.0</v>
      </c>
      <c r="IH10" s="114">
        <v>19.0</v>
      </c>
      <c r="II10" s="110" t="s">
        <v>1184</v>
      </c>
      <c r="IJ10" s="114">
        <v>1.0</v>
      </c>
      <c r="IK10" s="114">
        <v>8.0</v>
      </c>
      <c r="IL10" s="114">
        <v>1.0</v>
      </c>
      <c r="IM10" s="114">
        <v>1.0</v>
      </c>
      <c r="IN10" s="110" t="s">
        <v>1184</v>
      </c>
      <c r="IO10" s="114">
        <v>16.0</v>
      </c>
      <c r="IP10" s="114">
        <v>128.0</v>
      </c>
      <c r="IQ10" s="114">
        <v>24.0</v>
      </c>
      <c r="IR10" s="114">
        <v>87.0</v>
      </c>
      <c r="IS10" s="114">
        <v>129.0</v>
      </c>
      <c r="IT10" s="114">
        <v>117.0</v>
      </c>
      <c r="IU10" s="114">
        <v>56.0</v>
      </c>
      <c r="IV10" s="114">
        <v>139.0</v>
      </c>
      <c r="IW10" s="110" t="s">
        <v>1184</v>
      </c>
      <c r="IX10" s="110" t="s">
        <v>1184</v>
      </c>
      <c r="IY10" s="110" t="s">
        <v>1184</v>
      </c>
      <c r="IZ10" s="110" t="s">
        <v>1184</v>
      </c>
      <c r="JA10" s="114">
        <v>32.0</v>
      </c>
      <c r="JB10" s="114">
        <v>1.0</v>
      </c>
      <c r="JC10" s="114">
        <v>37.0</v>
      </c>
      <c r="JD10" s="114">
        <v>4.0</v>
      </c>
      <c r="JE10" s="114">
        <v>8.0</v>
      </c>
      <c r="JF10" s="114">
        <v>10.0</v>
      </c>
      <c r="JG10" s="114">
        <v>10.0</v>
      </c>
      <c r="JH10" s="114">
        <v>10.0</v>
      </c>
      <c r="JI10" s="114">
        <v>97.0</v>
      </c>
      <c r="JJ10" s="114">
        <v>97.0</v>
      </c>
      <c r="JK10" s="114">
        <v>80.0</v>
      </c>
      <c r="JL10" s="114">
        <v>19.0</v>
      </c>
      <c r="JM10" s="114">
        <v>45.0</v>
      </c>
      <c r="JN10" s="114">
        <v>1.0</v>
      </c>
      <c r="JO10" s="114">
        <v>1.0</v>
      </c>
      <c r="JP10" s="114">
        <v>126.0</v>
      </c>
      <c r="JQ10" s="114">
        <v>119.0</v>
      </c>
      <c r="JR10" s="114">
        <v>134.0</v>
      </c>
      <c r="JS10" s="114">
        <v>149.0</v>
      </c>
    </row>
    <row r="11">
      <c r="A11" s="114">
        <v>31.0</v>
      </c>
      <c r="B11" s="110" t="s">
        <v>1199</v>
      </c>
      <c r="C11" s="110" t="s">
        <v>320</v>
      </c>
      <c r="D11" s="110" t="s">
        <v>1194</v>
      </c>
      <c r="E11" s="114">
        <v>38.6</v>
      </c>
      <c r="F11" s="114">
        <v>30.7</v>
      </c>
      <c r="G11" s="114">
        <v>22.1</v>
      </c>
      <c r="H11" s="114">
        <v>40.6</v>
      </c>
      <c r="I11" s="114">
        <v>2.0</v>
      </c>
      <c r="J11" s="114">
        <v>35.5</v>
      </c>
      <c r="K11" s="114">
        <v>32.7</v>
      </c>
      <c r="L11" s="114">
        <v>38.9</v>
      </c>
      <c r="M11" s="114">
        <v>59.4</v>
      </c>
      <c r="N11" s="114">
        <v>42.7</v>
      </c>
      <c r="O11" s="114">
        <v>45.6</v>
      </c>
      <c r="P11" s="114">
        <v>44.3</v>
      </c>
      <c r="Q11" s="114">
        <v>46.5</v>
      </c>
      <c r="R11" s="114">
        <v>40.4</v>
      </c>
      <c r="S11" s="114">
        <v>40.4</v>
      </c>
      <c r="T11" s="114">
        <v>30.8</v>
      </c>
      <c r="U11" s="114">
        <v>39.0</v>
      </c>
      <c r="V11" s="114">
        <v>14.4</v>
      </c>
      <c r="W11" s="110" t="s">
        <v>1184</v>
      </c>
      <c r="X11" s="114">
        <v>44.4</v>
      </c>
      <c r="Y11" s="114">
        <v>46.2</v>
      </c>
      <c r="Z11" s="114">
        <v>50.7</v>
      </c>
      <c r="AA11" s="114">
        <v>62.2</v>
      </c>
      <c r="AB11" s="110" t="s">
        <v>1184</v>
      </c>
      <c r="AC11" s="114">
        <v>10.8</v>
      </c>
      <c r="AD11" s="114">
        <v>96.0</v>
      </c>
      <c r="AE11" s="114">
        <v>50.7</v>
      </c>
      <c r="AF11" s="114">
        <v>29.2</v>
      </c>
      <c r="AG11" s="114">
        <v>58.1</v>
      </c>
      <c r="AH11" s="114">
        <v>64.6</v>
      </c>
      <c r="AI11" s="114">
        <v>29.0</v>
      </c>
      <c r="AJ11" s="114">
        <v>48.6</v>
      </c>
      <c r="AK11" s="110" t="s">
        <v>1184</v>
      </c>
      <c r="AL11" s="110" t="s">
        <v>1184</v>
      </c>
      <c r="AM11" s="110" t="s">
        <v>1184</v>
      </c>
      <c r="AN11" s="110" t="s">
        <v>1184</v>
      </c>
      <c r="AO11" s="114">
        <v>31.9</v>
      </c>
      <c r="AP11" s="114">
        <v>8.4</v>
      </c>
      <c r="AQ11" s="114">
        <v>55.4</v>
      </c>
      <c r="AR11" s="114">
        <v>51.4</v>
      </c>
      <c r="AS11" s="114">
        <v>38.4</v>
      </c>
      <c r="AT11" s="114">
        <v>64.3</v>
      </c>
      <c r="AU11" s="114">
        <v>3.9</v>
      </c>
      <c r="AV11" s="114">
        <v>3.9</v>
      </c>
      <c r="AW11" s="114">
        <v>36.4</v>
      </c>
      <c r="AX11" s="114">
        <v>36.4</v>
      </c>
      <c r="AY11" s="114">
        <v>32.9</v>
      </c>
      <c r="AZ11" s="114">
        <v>41.6</v>
      </c>
      <c r="BA11" s="114">
        <v>54.4</v>
      </c>
      <c r="BB11" s="114">
        <v>36.5</v>
      </c>
      <c r="BC11" s="114">
        <v>64.6</v>
      </c>
      <c r="BD11" s="114">
        <v>28.9</v>
      </c>
      <c r="BE11" s="114">
        <v>100.0</v>
      </c>
      <c r="BF11" s="114">
        <v>22.2</v>
      </c>
      <c r="BG11" s="114">
        <v>42.1</v>
      </c>
      <c r="BH11" s="114">
        <v>39.9</v>
      </c>
      <c r="BI11" s="114">
        <v>27.0</v>
      </c>
      <c r="BJ11" s="114">
        <v>17.5</v>
      </c>
      <c r="BK11" s="114">
        <v>30.7</v>
      </c>
      <c r="BL11" s="114">
        <v>0.0</v>
      </c>
      <c r="BM11" s="114">
        <v>40.1</v>
      </c>
      <c r="BN11" s="114">
        <v>33.9</v>
      </c>
      <c r="BO11" s="114">
        <v>32.9</v>
      </c>
      <c r="BP11" s="114">
        <v>59.2</v>
      </c>
      <c r="BQ11" s="114">
        <v>41.5</v>
      </c>
      <c r="BR11" s="114">
        <v>43.2</v>
      </c>
      <c r="BS11" s="114">
        <v>42.0</v>
      </c>
      <c r="BT11" s="114">
        <v>43.9</v>
      </c>
      <c r="BU11" s="114">
        <v>35.7</v>
      </c>
      <c r="BV11" s="114">
        <v>35.7</v>
      </c>
      <c r="BW11" s="114">
        <v>30.4</v>
      </c>
      <c r="BX11" s="114">
        <v>39.0</v>
      </c>
      <c r="BY11" s="114">
        <v>13.1</v>
      </c>
      <c r="BZ11" s="110" t="s">
        <v>1184</v>
      </c>
      <c r="CA11" s="114">
        <v>48.9</v>
      </c>
      <c r="CB11" s="114">
        <v>45.5</v>
      </c>
      <c r="CC11" s="114">
        <v>50.6</v>
      </c>
      <c r="CD11" s="114">
        <v>62.1</v>
      </c>
      <c r="CE11" s="110" t="s">
        <v>1184</v>
      </c>
      <c r="CF11" s="114">
        <v>7.6</v>
      </c>
      <c r="CG11" s="114">
        <v>99.3</v>
      </c>
      <c r="CH11" s="114">
        <v>49.6</v>
      </c>
      <c r="CI11" s="114">
        <v>29.2</v>
      </c>
      <c r="CJ11" s="114">
        <v>51.7</v>
      </c>
      <c r="CK11" s="114">
        <v>40.5</v>
      </c>
      <c r="CL11" s="114">
        <v>70.2</v>
      </c>
      <c r="CM11" s="114">
        <v>100.0</v>
      </c>
      <c r="CN11" s="110" t="s">
        <v>1184</v>
      </c>
      <c r="CO11" s="110" t="s">
        <v>1184</v>
      </c>
      <c r="CP11" s="110" t="s">
        <v>1184</v>
      </c>
      <c r="CQ11" s="110" t="s">
        <v>1184</v>
      </c>
      <c r="CR11" s="114">
        <v>95.9</v>
      </c>
      <c r="CS11" s="114">
        <v>100.0</v>
      </c>
      <c r="CT11" s="114">
        <v>91.9</v>
      </c>
      <c r="CU11" s="114">
        <v>44.8</v>
      </c>
      <c r="CV11" s="114">
        <v>38.4</v>
      </c>
      <c r="CW11" s="114">
        <v>51.1</v>
      </c>
      <c r="CX11" s="114">
        <v>3.9</v>
      </c>
      <c r="CY11" s="114">
        <v>3.9</v>
      </c>
      <c r="CZ11" s="114">
        <v>36.8</v>
      </c>
      <c r="DA11" s="114">
        <v>36.8</v>
      </c>
      <c r="DB11" s="114">
        <v>42.0</v>
      </c>
      <c r="DC11" s="114">
        <v>0.0</v>
      </c>
      <c r="DD11" s="114">
        <v>0.0</v>
      </c>
      <c r="DE11" s="114">
        <v>18.5</v>
      </c>
      <c r="DF11" s="114">
        <v>79.4</v>
      </c>
      <c r="DG11" s="114">
        <v>30.1</v>
      </c>
      <c r="DH11" s="114">
        <v>78.2</v>
      </c>
      <c r="DI11" s="114">
        <v>100.0</v>
      </c>
      <c r="DJ11" s="114">
        <v>45.5</v>
      </c>
      <c r="DK11" s="114">
        <v>-1.3</v>
      </c>
      <c r="DL11" s="114">
        <v>3.7</v>
      </c>
      <c r="DM11" s="114">
        <v>4.6</v>
      </c>
      <c r="DN11" s="114">
        <v>9.9</v>
      </c>
      <c r="DO11" s="114">
        <v>2.0</v>
      </c>
      <c r="DP11" s="114">
        <v>-4.6</v>
      </c>
      <c r="DQ11" s="114">
        <v>-1.2</v>
      </c>
      <c r="DR11" s="114">
        <v>6.0</v>
      </c>
      <c r="DS11" s="114">
        <v>0.2</v>
      </c>
      <c r="DT11" s="114">
        <v>1.2</v>
      </c>
      <c r="DU11" s="114">
        <v>2.4</v>
      </c>
      <c r="DV11" s="114">
        <v>2.3</v>
      </c>
      <c r="DW11" s="114">
        <v>2.6</v>
      </c>
      <c r="DX11" s="114">
        <v>4.7</v>
      </c>
      <c r="DY11" s="114">
        <v>4.7</v>
      </c>
      <c r="DZ11" s="114">
        <v>0.4</v>
      </c>
      <c r="EA11" s="114">
        <v>0.0</v>
      </c>
      <c r="EB11" s="114">
        <v>1.3</v>
      </c>
      <c r="EC11" s="110" t="s">
        <v>1184</v>
      </c>
      <c r="ED11" s="114">
        <v>-4.5</v>
      </c>
      <c r="EE11" s="114">
        <v>0.7</v>
      </c>
      <c r="EF11" s="114">
        <v>0.1</v>
      </c>
      <c r="EG11" s="114">
        <v>0.1</v>
      </c>
      <c r="EH11" s="110" t="s">
        <v>1184</v>
      </c>
      <c r="EI11" s="114">
        <v>3.2</v>
      </c>
      <c r="EJ11" s="114">
        <v>-3.3</v>
      </c>
      <c r="EK11" s="114">
        <v>1.1</v>
      </c>
      <c r="EL11" s="114">
        <v>0.0</v>
      </c>
      <c r="EM11" s="114">
        <v>6.4</v>
      </c>
      <c r="EN11" s="114">
        <v>24.1</v>
      </c>
      <c r="EO11" s="114">
        <v>-41.2</v>
      </c>
      <c r="EP11" s="114">
        <v>-51.4</v>
      </c>
      <c r="EQ11" s="110" t="s">
        <v>1184</v>
      </c>
      <c r="ER11" s="110" t="s">
        <v>1184</v>
      </c>
      <c r="ES11" s="110" t="s">
        <v>1184</v>
      </c>
      <c r="ET11" s="110" t="s">
        <v>1184</v>
      </c>
      <c r="EU11" s="114">
        <v>-64.0</v>
      </c>
      <c r="EV11" s="114">
        <v>-91.6</v>
      </c>
      <c r="EW11" s="114">
        <v>-36.5</v>
      </c>
      <c r="EX11" s="114">
        <v>6.6</v>
      </c>
      <c r="EY11" s="114">
        <v>0.0</v>
      </c>
      <c r="EZ11" s="114">
        <v>13.2</v>
      </c>
      <c r="FA11" s="114">
        <v>0.0</v>
      </c>
      <c r="FB11" s="114">
        <v>0.0</v>
      </c>
      <c r="FC11" s="114">
        <v>-0.4</v>
      </c>
      <c r="FD11" s="114">
        <v>-0.4</v>
      </c>
      <c r="FE11" s="114">
        <v>-9.1</v>
      </c>
      <c r="FF11" s="114">
        <v>41.6</v>
      </c>
      <c r="FG11" s="114">
        <v>54.4</v>
      </c>
      <c r="FH11" s="114">
        <v>18.0</v>
      </c>
      <c r="FI11" s="114">
        <v>-14.8</v>
      </c>
      <c r="FJ11" s="114">
        <v>-1.2</v>
      </c>
      <c r="FK11" s="114">
        <v>21.8</v>
      </c>
      <c r="FL11" s="114">
        <v>-77.8</v>
      </c>
      <c r="FM11" s="114">
        <v>-3.4</v>
      </c>
      <c r="FN11" s="114">
        <v>104.0</v>
      </c>
      <c r="FO11" s="114">
        <v>114.0</v>
      </c>
      <c r="FP11" s="114">
        <v>149.0</v>
      </c>
      <c r="FQ11" s="114">
        <v>85.0</v>
      </c>
      <c r="FR11" s="114">
        <v>170.0</v>
      </c>
      <c r="FS11" s="114">
        <v>134.0</v>
      </c>
      <c r="FT11" s="114">
        <v>75.0</v>
      </c>
      <c r="FU11" s="114">
        <v>115.0</v>
      </c>
      <c r="FV11" s="114">
        <v>66.0</v>
      </c>
      <c r="FW11" s="114">
        <v>66.0</v>
      </c>
      <c r="FX11" s="114">
        <v>97.0</v>
      </c>
      <c r="FY11" s="114">
        <v>105.0</v>
      </c>
      <c r="FZ11" s="114">
        <v>84.0</v>
      </c>
      <c r="GA11" s="114">
        <v>121.0</v>
      </c>
      <c r="GB11" s="114">
        <v>121.0</v>
      </c>
      <c r="GC11" s="114">
        <v>92.0</v>
      </c>
      <c r="GD11" s="114">
        <v>90.0</v>
      </c>
      <c r="GE11" s="114">
        <v>108.0</v>
      </c>
      <c r="GF11" s="110" t="s">
        <v>1184</v>
      </c>
      <c r="GG11" s="114">
        <v>91.0</v>
      </c>
      <c r="GH11" s="114">
        <v>118.0</v>
      </c>
      <c r="GI11" s="114">
        <v>128.0</v>
      </c>
      <c r="GJ11" s="114">
        <v>117.0</v>
      </c>
      <c r="GK11" s="110" t="s">
        <v>1184</v>
      </c>
      <c r="GL11" s="114">
        <v>151.0</v>
      </c>
      <c r="GM11" s="114">
        <v>19.0</v>
      </c>
      <c r="GN11" s="114">
        <v>85.0</v>
      </c>
      <c r="GO11" s="114">
        <v>174.0</v>
      </c>
      <c r="GP11" s="114">
        <v>27.0</v>
      </c>
      <c r="GQ11" s="114">
        <v>14.0</v>
      </c>
      <c r="GR11" s="114">
        <v>140.0</v>
      </c>
      <c r="GS11" s="114">
        <v>82.0</v>
      </c>
      <c r="GT11" s="110" t="s">
        <v>1184</v>
      </c>
      <c r="GU11" s="110" t="s">
        <v>1184</v>
      </c>
      <c r="GV11" s="110" t="s">
        <v>1184</v>
      </c>
      <c r="GW11" s="110" t="s">
        <v>1184</v>
      </c>
      <c r="GX11" s="114">
        <v>166.0</v>
      </c>
      <c r="GY11" s="114">
        <v>174.0</v>
      </c>
      <c r="GZ11" s="114">
        <v>124.0</v>
      </c>
      <c r="HA11" s="114">
        <v>33.0</v>
      </c>
      <c r="HB11" s="114">
        <v>59.0</v>
      </c>
      <c r="HC11" s="114">
        <v>18.0</v>
      </c>
      <c r="HD11" s="114">
        <v>100.0</v>
      </c>
      <c r="HE11" s="114">
        <v>100.0</v>
      </c>
      <c r="HF11" s="114">
        <v>105.0</v>
      </c>
      <c r="HG11" s="114">
        <v>105.0</v>
      </c>
      <c r="HH11" s="114">
        <v>97.0</v>
      </c>
      <c r="HI11" s="114">
        <v>89.0</v>
      </c>
      <c r="HJ11" s="114">
        <v>100.0</v>
      </c>
      <c r="HK11" s="114">
        <v>155.0</v>
      </c>
      <c r="HL11" s="114">
        <v>96.0</v>
      </c>
      <c r="HM11" s="114">
        <v>115.0</v>
      </c>
      <c r="HN11" s="114">
        <v>1.0</v>
      </c>
      <c r="HO11" s="114">
        <v>162.0</v>
      </c>
      <c r="HP11" s="114">
        <v>108.0</v>
      </c>
      <c r="HQ11" s="114">
        <v>83.0</v>
      </c>
      <c r="HR11" s="114">
        <v>116.0</v>
      </c>
      <c r="HS11" s="114">
        <v>161.0</v>
      </c>
      <c r="HT11" s="114">
        <v>91.0</v>
      </c>
      <c r="HU11" s="114">
        <v>171.0</v>
      </c>
      <c r="HV11" s="114">
        <v>129.0</v>
      </c>
      <c r="HW11" s="114">
        <v>70.0</v>
      </c>
      <c r="HX11" s="114">
        <v>117.0</v>
      </c>
      <c r="HY11" s="114">
        <v>57.0</v>
      </c>
      <c r="HZ11" s="114">
        <v>73.0</v>
      </c>
      <c r="IA11" s="114">
        <v>93.0</v>
      </c>
      <c r="IB11" s="114">
        <v>97.0</v>
      </c>
      <c r="IC11" s="114">
        <v>85.0</v>
      </c>
      <c r="ID11" s="114">
        <v>118.0</v>
      </c>
      <c r="IE11" s="114">
        <v>118.0</v>
      </c>
      <c r="IF11" s="114">
        <v>93.0</v>
      </c>
      <c r="IG11" s="114">
        <v>90.0</v>
      </c>
      <c r="IH11" s="114">
        <v>106.0</v>
      </c>
      <c r="II11" s="110" t="s">
        <v>1184</v>
      </c>
      <c r="IJ11" s="114">
        <v>47.0</v>
      </c>
      <c r="IK11" s="114">
        <v>98.0</v>
      </c>
      <c r="IL11" s="114">
        <v>116.0</v>
      </c>
      <c r="IM11" s="114">
        <v>97.0</v>
      </c>
      <c r="IN11" s="110" t="s">
        <v>1184</v>
      </c>
      <c r="IO11" s="114">
        <v>137.0</v>
      </c>
      <c r="IP11" s="114">
        <v>10.0</v>
      </c>
      <c r="IQ11" s="114">
        <v>62.0</v>
      </c>
      <c r="IR11" s="114">
        <v>174.0</v>
      </c>
      <c r="IS11" s="114">
        <v>19.0</v>
      </c>
      <c r="IT11" s="114">
        <v>13.0</v>
      </c>
      <c r="IU11" s="114">
        <v>63.0</v>
      </c>
      <c r="IV11" s="114">
        <v>1.0</v>
      </c>
      <c r="IW11" s="110" t="s">
        <v>1184</v>
      </c>
      <c r="IX11" s="110" t="s">
        <v>1184</v>
      </c>
      <c r="IY11" s="110" t="s">
        <v>1184</v>
      </c>
      <c r="IZ11" s="110" t="s">
        <v>1184</v>
      </c>
      <c r="JA11" s="114">
        <v>29.0</v>
      </c>
      <c r="JB11" s="114">
        <v>1.0</v>
      </c>
      <c r="JC11" s="114">
        <v>34.0</v>
      </c>
      <c r="JD11" s="114">
        <v>48.0</v>
      </c>
      <c r="JE11" s="114">
        <v>59.0</v>
      </c>
      <c r="JF11" s="114">
        <v>45.0</v>
      </c>
      <c r="JG11" s="114">
        <v>100.0</v>
      </c>
      <c r="JH11" s="114">
        <v>100.0</v>
      </c>
      <c r="JI11" s="114">
        <v>107.0</v>
      </c>
      <c r="JJ11" s="114">
        <v>107.0</v>
      </c>
      <c r="JK11" s="114">
        <v>64.0</v>
      </c>
      <c r="JL11" s="114">
        <v>170.0</v>
      </c>
      <c r="JM11" s="114">
        <v>77.0</v>
      </c>
      <c r="JN11" s="114">
        <v>155.0</v>
      </c>
      <c r="JO11" s="114">
        <v>58.0</v>
      </c>
      <c r="JP11" s="114">
        <v>109.0</v>
      </c>
      <c r="JQ11" s="114">
        <v>16.0</v>
      </c>
      <c r="JR11" s="114">
        <v>1.0</v>
      </c>
      <c r="JS11" s="114">
        <v>101.0</v>
      </c>
    </row>
    <row r="12">
      <c r="A12" s="114">
        <v>108.0</v>
      </c>
      <c r="B12" s="110" t="s">
        <v>1200</v>
      </c>
      <c r="C12" s="110" t="s">
        <v>334</v>
      </c>
      <c r="D12" s="110" t="s">
        <v>1186</v>
      </c>
      <c r="E12" s="114">
        <v>30.5</v>
      </c>
      <c r="F12" s="114">
        <v>22.0</v>
      </c>
      <c r="G12" s="114">
        <v>30.7</v>
      </c>
      <c r="H12" s="114">
        <v>7.6</v>
      </c>
      <c r="I12" s="114">
        <v>51.8</v>
      </c>
      <c r="J12" s="114">
        <v>26.0</v>
      </c>
      <c r="K12" s="114">
        <v>24.3</v>
      </c>
      <c r="L12" s="114">
        <v>33.3</v>
      </c>
      <c r="M12" s="114">
        <v>7.2</v>
      </c>
      <c r="N12" s="114">
        <v>19.3</v>
      </c>
      <c r="O12" s="114">
        <v>5.4</v>
      </c>
      <c r="P12" s="114">
        <v>5.4</v>
      </c>
      <c r="Q12" s="114">
        <v>5.4</v>
      </c>
      <c r="R12" s="114">
        <v>35.2</v>
      </c>
      <c r="S12" s="114">
        <v>35.2</v>
      </c>
      <c r="T12" s="114">
        <v>2.7</v>
      </c>
      <c r="U12" s="114">
        <v>0.5</v>
      </c>
      <c r="V12" s="114">
        <v>7.1</v>
      </c>
      <c r="W12" s="110" t="s">
        <v>1184</v>
      </c>
      <c r="X12" s="114">
        <v>35.5</v>
      </c>
      <c r="Y12" s="114">
        <v>42.3</v>
      </c>
      <c r="Z12" s="114">
        <v>46.7</v>
      </c>
      <c r="AA12" s="114">
        <v>46.7</v>
      </c>
      <c r="AB12" s="110" t="s">
        <v>1184</v>
      </c>
      <c r="AC12" s="114">
        <v>25.8</v>
      </c>
      <c r="AD12" s="114">
        <v>90.8</v>
      </c>
      <c r="AE12" s="114">
        <v>33.0</v>
      </c>
      <c r="AF12" s="114">
        <v>39.5</v>
      </c>
      <c r="AG12" s="114">
        <v>22.2</v>
      </c>
      <c r="AH12" s="114">
        <v>18.5</v>
      </c>
      <c r="AI12" s="114">
        <v>35.1</v>
      </c>
      <c r="AJ12" s="114">
        <v>31.8</v>
      </c>
      <c r="AK12" s="110" t="s">
        <v>1184</v>
      </c>
      <c r="AL12" s="110" t="s">
        <v>1184</v>
      </c>
      <c r="AM12" s="110" t="s">
        <v>1184</v>
      </c>
      <c r="AN12" s="110" t="s">
        <v>1184</v>
      </c>
      <c r="AO12" s="114">
        <v>74.8</v>
      </c>
      <c r="AP12" s="114">
        <v>69.7</v>
      </c>
      <c r="AQ12" s="114">
        <v>79.9</v>
      </c>
      <c r="AR12" s="114">
        <v>18.5</v>
      </c>
      <c r="AS12" s="114">
        <v>0.0</v>
      </c>
      <c r="AT12" s="114">
        <v>37.0</v>
      </c>
      <c r="AU12" s="114">
        <v>0.0</v>
      </c>
      <c r="AV12" s="114">
        <v>0.0</v>
      </c>
      <c r="AW12" s="114">
        <v>29.4</v>
      </c>
      <c r="AX12" s="114">
        <v>29.4</v>
      </c>
      <c r="AY12" s="114">
        <v>4.1</v>
      </c>
      <c r="AZ12" s="114">
        <v>15.5</v>
      </c>
      <c r="BA12" s="110" t="s">
        <v>1184</v>
      </c>
      <c r="BB12" s="114">
        <v>25.5</v>
      </c>
      <c r="BC12" s="114">
        <v>53.2</v>
      </c>
      <c r="BD12" s="114">
        <v>52.7</v>
      </c>
      <c r="BE12" s="114">
        <v>39.2</v>
      </c>
      <c r="BF12" s="114">
        <v>6.3</v>
      </c>
      <c r="BG12" s="114">
        <v>100.0</v>
      </c>
      <c r="BH12" s="114">
        <v>43.5</v>
      </c>
      <c r="BI12" s="114">
        <v>21.4</v>
      </c>
      <c r="BJ12" s="114">
        <v>31.8</v>
      </c>
      <c r="BK12" s="114">
        <v>5.3</v>
      </c>
      <c r="BL12" s="114">
        <v>53.7</v>
      </c>
      <c r="BM12" s="114">
        <v>45.6</v>
      </c>
      <c r="BN12" s="114">
        <v>25.0</v>
      </c>
      <c r="BO12" s="114">
        <v>35.3</v>
      </c>
      <c r="BP12" s="114">
        <v>7.2</v>
      </c>
      <c r="BQ12" s="114">
        <v>23.6</v>
      </c>
      <c r="BR12" s="114">
        <v>2.5</v>
      </c>
      <c r="BS12" s="114">
        <v>2.5</v>
      </c>
      <c r="BT12" s="114">
        <v>2.5</v>
      </c>
      <c r="BU12" s="114">
        <v>30.9</v>
      </c>
      <c r="BV12" s="114">
        <v>30.9</v>
      </c>
      <c r="BW12" s="114">
        <v>2.2</v>
      </c>
      <c r="BX12" s="114">
        <v>0.5</v>
      </c>
      <c r="BY12" s="114">
        <v>5.6</v>
      </c>
      <c r="BZ12" s="110" t="s">
        <v>1184</v>
      </c>
      <c r="CA12" s="114">
        <v>33.1</v>
      </c>
      <c r="CB12" s="114">
        <v>35.7</v>
      </c>
      <c r="CC12" s="114">
        <v>35.9</v>
      </c>
      <c r="CD12" s="114">
        <v>36.0</v>
      </c>
      <c r="CE12" s="110" t="s">
        <v>1184</v>
      </c>
      <c r="CF12" s="114">
        <v>22.6</v>
      </c>
      <c r="CG12" s="114">
        <v>98.7</v>
      </c>
      <c r="CH12" s="114">
        <v>31.4</v>
      </c>
      <c r="CI12" s="114">
        <v>39.5</v>
      </c>
      <c r="CJ12" s="114">
        <v>29.9</v>
      </c>
      <c r="CK12" s="114">
        <v>23.9</v>
      </c>
      <c r="CL12" s="114">
        <v>41.1</v>
      </c>
      <c r="CM12" s="114">
        <v>54.9</v>
      </c>
      <c r="CN12" s="110" t="s">
        <v>1184</v>
      </c>
      <c r="CO12" s="110" t="s">
        <v>1184</v>
      </c>
      <c r="CP12" s="110" t="s">
        <v>1184</v>
      </c>
      <c r="CQ12" s="110" t="s">
        <v>1184</v>
      </c>
      <c r="CR12" s="114">
        <v>66.4</v>
      </c>
      <c r="CS12" s="114">
        <v>67.9</v>
      </c>
      <c r="CT12" s="114">
        <v>65.0</v>
      </c>
      <c r="CU12" s="114">
        <v>19.6</v>
      </c>
      <c r="CV12" s="114">
        <v>0.0</v>
      </c>
      <c r="CW12" s="114">
        <v>39.1</v>
      </c>
      <c r="CX12" s="114">
        <v>0.0</v>
      </c>
      <c r="CY12" s="114">
        <v>0.0</v>
      </c>
      <c r="CZ12" s="114">
        <v>66.7</v>
      </c>
      <c r="DA12" s="114">
        <v>66.7</v>
      </c>
      <c r="DB12" s="114">
        <v>93.3</v>
      </c>
      <c r="DC12" s="114">
        <v>16.8</v>
      </c>
      <c r="DD12" s="110" t="s">
        <v>1184</v>
      </c>
      <c r="DE12" s="114">
        <v>46.4</v>
      </c>
      <c r="DF12" s="114">
        <v>68.1</v>
      </c>
      <c r="DG12" s="114">
        <v>56.8</v>
      </c>
      <c r="DH12" s="114">
        <v>44.8</v>
      </c>
      <c r="DI12" s="114">
        <v>30.7</v>
      </c>
      <c r="DJ12" s="114">
        <v>100.0</v>
      </c>
      <c r="DK12" s="114">
        <v>-13.0</v>
      </c>
      <c r="DL12" s="114">
        <v>0.6</v>
      </c>
      <c r="DM12" s="114">
        <v>-1.1</v>
      </c>
      <c r="DN12" s="114">
        <v>2.3</v>
      </c>
      <c r="DO12" s="114">
        <v>-1.9</v>
      </c>
      <c r="DP12" s="114">
        <v>-19.6</v>
      </c>
      <c r="DQ12" s="114">
        <v>-0.7</v>
      </c>
      <c r="DR12" s="114">
        <v>-2.0</v>
      </c>
      <c r="DS12" s="114">
        <v>0.0</v>
      </c>
      <c r="DT12" s="114">
        <v>-4.3</v>
      </c>
      <c r="DU12" s="114">
        <v>2.9</v>
      </c>
      <c r="DV12" s="114">
        <v>2.9</v>
      </c>
      <c r="DW12" s="114">
        <v>2.9</v>
      </c>
      <c r="DX12" s="114">
        <v>4.3</v>
      </c>
      <c r="DY12" s="114">
        <v>4.3</v>
      </c>
      <c r="DZ12" s="114">
        <v>0.5</v>
      </c>
      <c r="EA12" s="114">
        <v>0.0</v>
      </c>
      <c r="EB12" s="114">
        <v>1.5</v>
      </c>
      <c r="EC12" s="110" t="s">
        <v>1184</v>
      </c>
      <c r="ED12" s="114">
        <v>2.4</v>
      </c>
      <c r="EE12" s="114">
        <v>6.6</v>
      </c>
      <c r="EF12" s="114">
        <v>10.8</v>
      </c>
      <c r="EG12" s="114">
        <v>10.7</v>
      </c>
      <c r="EH12" s="110" t="s">
        <v>1184</v>
      </c>
      <c r="EI12" s="114">
        <v>3.2</v>
      </c>
      <c r="EJ12" s="114">
        <v>-7.9</v>
      </c>
      <c r="EK12" s="114">
        <v>1.6</v>
      </c>
      <c r="EL12" s="114">
        <v>0.0</v>
      </c>
      <c r="EM12" s="114">
        <v>-7.7</v>
      </c>
      <c r="EN12" s="114">
        <v>-5.4</v>
      </c>
      <c r="EO12" s="114">
        <v>-6.0</v>
      </c>
      <c r="EP12" s="114">
        <v>-23.1</v>
      </c>
      <c r="EQ12" s="110" t="s">
        <v>1184</v>
      </c>
      <c r="ER12" s="110" t="s">
        <v>1184</v>
      </c>
      <c r="ES12" s="110" t="s">
        <v>1184</v>
      </c>
      <c r="ET12" s="110" t="s">
        <v>1184</v>
      </c>
      <c r="EU12" s="114">
        <v>8.4</v>
      </c>
      <c r="EV12" s="114">
        <v>1.8</v>
      </c>
      <c r="EW12" s="114">
        <v>14.9</v>
      </c>
      <c r="EX12" s="114">
        <v>-1.1</v>
      </c>
      <c r="EY12" s="114">
        <v>0.0</v>
      </c>
      <c r="EZ12" s="114">
        <v>-2.1</v>
      </c>
      <c r="FA12" s="114">
        <v>0.0</v>
      </c>
      <c r="FB12" s="114">
        <v>0.0</v>
      </c>
      <c r="FC12" s="114">
        <v>-37.3</v>
      </c>
      <c r="FD12" s="114">
        <v>-37.3</v>
      </c>
      <c r="FE12" s="114">
        <v>-89.2</v>
      </c>
      <c r="FF12" s="114">
        <v>-1.3</v>
      </c>
      <c r="FG12" s="110" t="s">
        <v>1184</v>
      </c>
      <c r="FH12" s="114">
        <v>-20.9</v>
      </c>
      <c r="FI12" s="114">
        <v>-14.9</v>
      </c>
      <c r="FJ12" s="114">
        <v>-4.1</v>
      </c>
      <c r="FK12" s="114">
        <v>-5.6</v>
      </c>
      <c r="FL12" s="114">
        <v>-24.4</v>
      </c>
      <c r="FM12" s="114">
        <v>0.0</v>
      </c>
      <c r="FN12" s="114">
        <v>151.0</v>
      </c>
      <c r="FO12" s="114">
        <v>146.0</v>
      </c>
      <c r="FP12" s="114">
        <v>110.0</v>
      </c>
      <c r="FQ12" s="114">
        <v>165.0</v>
      </c>
      <c r="FR12" s="114">
        <v>38.0</v>
      </c>
      <c r="FS12" s="114">
        <v>164.0</v>
      </c>
      <c r="FT12" s="114">
        <v>104.0</v>
      </c>
      <c r="FU12" s="114">
        <v>132.0</v>
      </c>
      <c r="FV12" s="114">
        <v>168.0</v>
      </c>
      <c r="FW12" s="114">
        <v>121.0</v>
      </c>
      <c r="FX12" s="114">
        <v>175.0</v>
      </c>
      <c r="FY12" s="114">
        <v>177.0</v>
      </c>
      <c r="FZ12" s="114">
        <v>175.0</v>
      </c>
      <c r="GA12" s="114">
        <v>141.0</v>
      </c>
      <c r="GB12" s="114">
        <v>141.0</v>
      </c>
      <c r="GC12" s="114">
        <v>180.0</v>
      </c>
      <c r="GD12" s="114">
        <v>171.0</v>
      </c>
      <c r="GE12" s="114">
        <v>160.0</v>
      </c>
      <c r="GF12" s="110" t="s">
        <v>1184</v>
      </c>
      <c r="GG12" s="114">
        <v>140.0</v>
      </c>
      <c r="GH12" s="114">
        <v>126.0</v>
      </c>
      <c r="GI12" s="114">
        <v>131.0</v>
      </c>
      <c r="GJ12" s="114">
        <v>133.0</v>
      </c>
      <c r="GK12" s="110" t="s">
        <v>1184</v>
      </c>
      <c r="GL12" s="114">
        <v>116.0</v>
      </c>
      <c r="GM12" s="114">
        <v>54.0</v>
      </c>
      <c r="GN12" s="114">
        <v>123.0</v>
      </c>
      <c r="GO12" s="114">
        <v>116.0</v>
      </c>
      <c r="GP12" s="114">
        <v>110.0</v>
      </c>
      <c r="GQ12" s="114">
        <v>68.0</v>
      </c>
      <c r="GR12" s="114">
        <v>116.0</v>
      </c>
      <c r="GS12" s="114">
        <v>118.0</v>
      </c>
      <c r="GT12" s="110" t="s">
        <v>1184</v>
      </c>
      <c r="GU12" s="110" t="s">
        <v>1184</v>
      </c>
      <c r="GV12" s="110" t="s">
        <v>1184</v>
      </c>
      <c r="GW12" s="110" t="s">
        <v>1184</v>
      </c>
      <c r="GX12" s="114">
        <v>73.0</v>
      </c>
      <c r="GY12" s="114">
        <v>97.0</v>
      </c>
      <c r="GZ12" s="114">
        <v>58.0</v>
      </c>
      <c r="HA12" s="114">
        <v>154.0</v>
      </c>
      <c r="HB12" s="114">
        <v>152.0</v>
      </c>
      <c r="HC12" s="114">
        <v>98.0</v>
      </c>
      <c r="HD12" s="114">
        <v>141.0</v>
      </c>
      <c r="HE12" s="114">
        <v>141.0</v>
      </c>
      <c r="HF12" s="114">
        <v>136.0</v>
      </c>
      <c r="HG12" s="114">
        <v>136.0</v>
      </c>
      <c r="HH12" s="114">
        <v>159.0</v>
      </c>
      <c r="HI12" s="114">
        <v>161.0</v>
      </c>
      <c r="HJ12" s="110" t="s">
        <v>1184</v>
      </c>
      <c r="HK12" s="114">
        <v>166.0</v>
      </c>
      <c r="HL12" s="114">
        <v>132.0</v>
      </c>
      <c r="HM12" s="114">
        <v>51.0</v>
      </c>
      <c r="HN12" s="114">
        <v>99.0</v>
      </c>
      <c r="HO12" s="114">
        <v>173.0</v>
      </c>
      <c r="HP12" s="114">
        <v>1.0</v>
      </c>
      <c r="HQ12" s="114">
        <v>65.0</v>
      </c>
      <c r="HR12" s="114">
        <v>142.0</v>
      </c>
      <c r="HS12" s="114">
        <v>98.0</v>
      </c>
      <c r="HT12" s="114">
        <v>165.0</v>
      </c>
      <c r="HU12" s="114">
        <v>26.0</v>
      </c>
      <c r="HV12" s="114">
        <v>105.0</v>
      </c>
      <c r="HW12" s="114">
        <v>106.0</v>
      </c>
      <c r="HX12" s="114">
        <v>110.0</v>
      </c>
      <c r="HY12" s="114">
        <v>167.0</v>
      </c>
      <c r="HZ12" s="114">
        <v>118.0</v>
      </c>
      <c r="IA12" s="114">
        <v>170.0</v>
      </c>
      <c r="IB12" s="114">
        <v>171.0</v>
      </c>
      <c r="IC12" s="114">
        <v>170.0</v>
      </c>
      <c r="ID12" s="114">
        <v>137.0</v>
      </c>
      <c r="IE12" s="114">
        <v>137.0</v>
      </c>
      <c r="IF12" s="114">
        <v>180.0</v>
      </c>
      <c r="IG12" s="114">
        <v>171.0</v>
      </c>
      <c r="IH12" s="114">
        <v>163.0</v>
      </c>
      <c r="II12" s="110" t="s">
        <v>1184</v>
      </c>
      <c r="IJ12" s="114">
        <v>129.0</v>
      </c>
      <c r="IK12" s="114">
        <v>119.0</v>
      </c>
      <c r="IL12" s="114">
        <v>133.0</v>
      </c>
      <c r="IM12" s="114">
        <v>134.0</v>
      </c>
      <c r="IN12" s="110" t="s">
        <v>1184</v>
      </c>
      <c r="IO12" s="114">
        <v>84.0</v>
      </c>
      <c r="IP12" s="114">
        <v>25.0</v>
      </c>
      <c r="IQ12" s="114">
        <v>101.0</v>
      </c>
      <c r="IR12" s="114">
        <v>116.0</v>
      </c>
      <c r="IS12" s="114">
        <v>90.0</v>
      </c>
      <c r="IT12" s="114">
        <v>56.0</v>
      </c>
      <c r="IU12" s="114">
        <v>116.0</v>
      </c>
      <c r="IV12" s="114">
        <v>81.0</v>
      </c>
      <c r="IW12" s="110" t="s">
        <v>1184</v>
      </c>
      <c r="IX12" s="110" t="s">
        <v>1184</v>
      </c>
      <c r="IY12" s="110" t="s">
        <v>1184</v>
      </c>
      <c r="IZ12" s="110" t="s">
        <v>1184</v>
      </c>
      <c r="JA12" s="114">
        <v>84.0</v>
      </c>
      <c r="JB12" s="114">
        <v>86.0</v>
      </c>
      <c r="JC12" s="114">
        <v>75.0</v>
      </c>
      <c r="JD12" s="114">
        <v>158.0</v>
      </c>
      <c r="JE12" s="114">
        <v>152.0</v>
      </c>
      <c r="JF12" s="114">
        <v>84.0</v>
      </c>
      <c r="JG12" s="114">
        <v>141.0</v>
      </c>
      <c r="JH12" s="114">
        <v>141.0</v>
      </c>
      <c r="JI12" s="114">
        <v>8.0</v>
      </c>
      <c r="JJ12" s="114">
        <v>8.0</v>
      </c>
      <c r="JK12" s="114">
        <v>1.0</v>
      </c>
      <c r="JL12" s="114">
        <v>143.0</v>
      </c>
      <c r="JM12" s="110" t="s">
        <v>1184</v>
      </c>
      <c r="JN12" s="114">
        <v>109.0</v>
      </c>
      <c r="JO12" s="114">
        <v>81.0</v>
      </c>
      <c r="JP12" s="114">
        <v>40.0</v>
      </c>
      <c r="JQ12" s="114">
        <v>90.0</v>
      </c>
      <c r="JR12" s="114">
        <v>156.0</v>
      </c>
      <c r="JS12" s="114">
        <v>1.0</v>
      </c>
    </row>
    <row r="13">
      <c r="A13" s="114">
        <v>56.0</v>
      </c>
      <c r="B13" s="110" t="s">
        <v>1201</v>
      </c>
      <c r="C13" s="110" t="s">
        <v>324</v>
      </c>
      <c r="D13" s="110" t="s">
        <v>1197</v>
      </c>
      <c r="E13" s="114">
        <v>58.2</v>
      </c>
      <c r="F13" s="114">
        <v>77.9</v>
      </c>
      <c r="G13" s="114">
        <v>74.6</v>
      </c>
      <c r="H13" s="114">
        <v>100.0</v>
      </c>
      <c r="I13" s="114">
        <v>64.7</v>
      </c>
      <c r="J13" s="114">
        <v>48.6</v>
      </c>
      <c r="K13" s="114">
        <v>10.6</v>
      </c>
      <c r="L13" s="114">
        <v>52.5</v>
      </c>
      <c r="M13" s="114">
        <v>54.3</v>
      </c>
      <c r="N13" s="114">
        <v>67.0</v>
      </c>
      <c r="O13" s="114">
        <v>93.6</v>
      </c>
      <c r="P13" s="114">
        <v>94.5</v>
      </c>
      <c r="Q13" s="114">
        <v>93.0</v>
      </c>
      <c r="R13" s="114">
        <v>66.6</v>
      </c>
      <c r="S13" s="114">
        <v>66.6</v>
      </c>
      <c r="T13" s="114">
        <v>68.0</v>
      </c>
      <c r="U13" s="114">
        <v>98.3</v>
      </c>
      <c r="V13" s="114">
        <v>31.7</v>
      </c>
      <c r="W13" s="114">
        <v>43.6</v>
      </c>
      <c r="X13" s="114">
        <v>57.9</v>
      </c>
      <c r="Y13" s="114">
        <v>82.4</v>
      </c>
      <c r="Z13" s="114">
        <v>90.8</v>
      </c>
      <c r="AA13" s="114">
        <v>90.8</v>
      </c>
      <c r="AB13" s="114">
        <v>100.0</v>
      </c>
      <c r="AC13" s="114">
        <v>60.4</v>
      </c>
      <c r="AD13" s="114">
        <v>74.6</v>
      </c>
      <c r="AE13" s="114">
        <v>78.3</v>
      </c>
      <c r="AF13" s="114">
        <v>34.1</v>
      </c>
      <c r="AG13" s="114">
        <v>16.3</v>
      </c>
      <c r="AH13" s="114">
        <v>13.2</v>
      </c>
      <c r="AI13" s="114">
        <v>32.4</v>
      </c>
      <c r="AJ13" s="114">
        <v>18.8</v>
      </c>
      <c r="AK13" s="114">
        <v>16.4</v>
      </c>
      <c r="AL13" s="110" t="s">
        <v>1184</v>
      </c>
      <c r="AM13" s="114">
        <v>19.5</v>
      </c>
      <c r="AN13" s="114">
        <v>12.3</v>
      </c>
      <c r="AO13" s="114">
        <v>100.0</v>
      </c>
      <c r="AP13" s="114">
        <v>100.0</v>
      </c>
      <c r="AQ13" s="114">
        <v>100.0</v>
      </c>
      <c r="AR13" s="114">
        <v>33.1</v>
      </c>
      <c r="AS13" s="114">
        <v>18.9</v>
      </c>
      <c r="AT13" s="114">
        <v>47.3</v>
      </c>
      <c r="AU13" s="114">
        <v>68.2</v>
      </c>
      <c r="AV13" s="114">
        <v>68.2</v>
      </c>
      <c r="AW13" s="114">
        <v>48.1</v>
      </c>
      <c r="AX13" s="114">
        <v>48.1</v>
      </c>
      <c r="AY13" s="114">
        <v>55.5</v>
      </c>
      <c r="AZ13" s="114">
        <v>55.5</v>
      </c>
      <c r="BA13" s="114">
        <v>74.8</v>
      </c>
      <c r="BB13" s="114">
        <v>99.4</v>
      </c>
      <c r="BC13" s="114">
        <v>100.0</v>
      </c>
      <c r="BD13" s="114">
        <v>27.2</v>
      </c>
      <c r="BE13" s="114">
        <v>85.9</v>
      </c>
      <c r="BF13" s="114">
        <v>52.3</v>
      </c>
      <c r="BG13" s="114">
        <v>21.5</v>
      </c>
      <c r="BH13" s="114">
        <v>52.1</v>
      </c>
      <c r="BI13" s="114">
        <v>70.7</v>
      </c>
      <c r="BJ13" s="114">
        <v>65.3</v>
      </c>
      <c r="BK13" s="114">
        <v>95.7</v>
      </c>
      <c r="BL13" s="114">
        <v>50.5</v>
      </c>
      <c r="BM13" s="114">
        <v>48.8</v>
      </c>
      <c r="BN13" s="114">
        <v>3.6</v>
      </c>
      <c r="BO13" s="114">
        <v>37.2</v>
      </c>
      <c r="BP13" s="114">
        <v>40.7</v>
      </c>
      <c r="BQ13" s="114">
        <v>61.6</v>
      </c>
      <c r="BR13" s="114">
        <v>89.8</v>
      </c>
      <c r="BS13" s="114">
        <v>89.2</v>
      </c>
      <c r="BT13" s="114">
        <v>90.1</v>
      </c>
      <c r="BU13" s="114">
        <v>58.5</v>
      </c>
      <c r="BV13" s="114">
        <v>58.5</v>
      </c>
      <c r="BW13" s="114">
        <v>65.3</v>
      </c>
      <c r="BX13" s="114">
        <v>98.3</v>
      </c>
      <c r="BY13" s="114">
        <v>31.7</v>
      </c>
      <c r="BZ13" s="114">
        <v>33.1</v>
      </c>
      <c r="CA13" s="114">
        <v>48.3</v>
      </c>
      <c r="CB13" s="114">
        <v>56.5</v>
      </c>
      <c r="CC13" s="114">
        <v>42.5</v>
      </c>
      <c r="CD13" s="114">
        <v>42.5</v>
      </c>
      <c r="CE13" s="114">
        <v>99.0</v>
      </c>
      <c r="CF13" s="114">
        <v>44.9</v>
      </c>
      <c r="CG13" s="114">
        <v>78.5</v>
      </c>
      <c r="CH13" s="114">
        <v>52.7</v>
      </c>
      <c r="CI13" s="114">
        <v>34.1</v>
      </c>
      <c r="CJ13" s="114">
        <v>25.4</v>
      </c>
      <c r="CK13" s="114">
        <v>9.2</v>
      </c>
      <c r="CL13" s="114">
        <v>100.0</v>
      </c>
      <c r="CM13" s="114">
        <v>47.9</v>
      </c>
      <c r="CN13" s="114">
        <v>14.3</v>
      </c>
      <c r="CO13" s="110" t="s">
        <v>1184</v>
      </c>
      <c r="CP13" s="114">
        <v>19.5</v>
      </c>
      <c r="CQ13" s="114">
        <v>7.6</v>
      </c>
      <c r="CR13" s="114">
        <v>100.0</v>
      </c>
      <c r="CS13" s="114">
        <v>100.0</v>
      </c>
      <c r="CT13" s="114">
        <v>100.0</v>
      </c>
      <c r="CU13" s="114">
        <v>32.5</v>
      </c>
      <c r="CV13" s="114">
        <v>18.9</v>
      </c>
      <c r="CW13" s="114">
        <v>46.1</v>
      </c>
      <c r="CX13" s="114">
        <v>68.2</v>
      </c>
      <c r="CY13" s="114">
        <v>68.2</v>
      </c>
      <c r="CZ13" s="114">
        <v>46.4</v>
      </c>
      <c r="DA13" s="114">
        <v>46.4</v>
      </c>
      <c r="DB13" s="114">
        <v>64.2</v>
      </c>
      <c r="DC13" s="114">
        <v>47.7</v>
      </c>
      <c r="DD13" s="114">
        <v>63.5</v>
      </c>
      <c r="DE13" s="114">
        <v>96.8</v>
      </c>
      <c r="DF13" s="114">
        <v>100.0</v>
      </c>
      <c r="DG13" s="114">
        <v>25.6</v>
      </c>
      <c r="DH13" s="114">
        <v>0.0</v>
      </c>
      <c r="DI13" s="114">
        <v>62.0</v>
      </c>
      <c r="DJ13" s="114">
        <v>18.7</v>
      </c>
      <c r="DK13" s="114">
        <v>6.1</v>
      </c>
      <c r="DL13" s="114">
        <v>7.2</v>
      </c>
      <c r="DM13" s="114">
        <v>9.3</v>
      </c>
      <c r="DN13" s="114">
        <v>4.3</v>
      </c>
      <c r="DO13" s="114">
        <v>14.2</v>
      </c>
      <c r="DP13" s="114">
        <v>-0.2</v>
      </c>
      <c r="DQ13" s="114">
        <v>7.0</v>
      </c>
      <c r="DR13" s="114">
        <v>15.3</v>
      </c>
      <c r="DS13" s="114">
        <v>13.6</v>
      </c>
      <c r="DT13" s="114">
        <v>5.4</v>
      </c>
      <c r="DU13" s="114">
        <v>3.8</v>
      </c>
      <c r="DV13" s="114">
        <v>5.3</v>
      </c>
      <c r="DW13" s="114">
        <v>2.9</v>
      </c>
      <c r="DX13" s="114">
        <v>8.1</v>
      </c>
      <c r="DY13" s="114">
        <v>8.1</v>
      </c>
      <c r="DZ13" s="114">
        <v>2.7</v>
      </c>
      <c r="EA13" s="114">
        <v>0.0</v>
      </c>
      <c r="EB13" s="114">
        <v>0.0</v>
      </c>
      <c r="EC13" s="114">
        <v>10.5</v>
      </c>
      <c r="ED13" s="114">
        <v>9.6</v>
      </c>
      <c r="EE13" s="114">
        <v>25.9</v>
      </c>
      <c r="EF13" s="114">
        <v>48.3</v>
      </c>
      <c r="EG13" s="114">
        <v>48.3</v>
      </c>
      <c r="EH13" s="114">
        <v>1.0</v>
      </c>
      <c r="EI13" s="114">
        <v>15.5</v>
      </c>
      <c r="EJ13" s="114">
        <v>-3.9</v>
      </c>
      <c r="EK13" s="114">
        <v>25.6</v>
      </c>
      <c r="EL13" s="114">
        <v>0.0</v>
      </c>
      <c r="EM13" s="114">
        <v>-9.1</v>
      </c>
      <c r="EN13" s="114">
        <v>4.0</v>
      </c>
      <c r="EO13" s="114">
        <v>-67.6</v>
      </c>
      <c r="EP13" s="114">
        <v>-29.1</v>
      </c>
      <c r="EQ13" s="114">
        <v>2.1</v>
      </c>
      <c r="ER13" s="110" t="s">
        <v>1184</v>
      </c>
      <c r="ES13" s="114">
        <v>0.0</v>
      </c>
      <c r="ET13" s="114">
        <v>4.7</v>
      </c>
      <c r="EU13" s="114">
        <v>0.0</v>
      </c>
      <c r="EV13" s="114">
        <v>0.0</v>
      </c>
      <c r="EW13" s="114">
        <v>0.0</v>
      </c>
      <c r="EX13" s="114">
        <v>0.6</v>
      </c>
      <c r="EY13" s="114">
        <v>0.0</v>
      </c>
      <c r="EZ13" s="114">
        <v>1.2</v>
      </c>
      <c r="FA13" s="114">
        <v>0.0</v>
      </c>
      <c r="FB13" s="114">
        <v>0.0</v>
      </c>
      <c r="FC13" s="114">
        <v>1.7</v>
      </c>
      <c r="FD13" s="114">
        <v>1.7</v>
      </c>
      <c r="FE13" s="114">
        <v>-8.7</v>
      </c>
      <c r="FF13" s="114">
        <v>7.8</v>
      </c>
      <c r="FG13" s="114">
        <v>11.3</v>
      </c>
      <c r="FH13" s="114">
        <v>2.6</v>
      </c>
      <c r="FI13" s="114">
        <v>0.0</v>
      </c>
      <c r="FJ13" s="114">
        <v>1.6</v>
      </c>
      <c r="FK13" s="114">
        <v>85.9</v>
      </c>
      <c r="FL13" s="114">
        <v>-9.7</v>
      </c>
      <c r="FM13" s="114">
        <v>2.8</v>
      </c>
      <c r="FN13" s="114">
        <v>21.0</v>
      </c>
      <c r="FO13" s="114">
        <v>19.0</v>
      </c>
      <c r="FP13" s="114">
        <v>20.0</v>
      </c>
      <c r="FQ13" s="114">
        <v>1.0</v>
      </c>
      <c r="FR13" s="114">
        <v>23.0</v>
      </c>
      <c r="FS13" s="114">
        <v>77.0</v>
      </c>
      <c r="FT13" s="114">
        <v>159.0</v>
      </c>
      <c r="FU13" s="114">
        <v>81.0</v>
      </c>
      <c r="FV13" s="114">
        <v>87.0</v>
      </c>
      <c r="FW13" s="114">
        <v>31.0</v>
      </c>
      <c r="FX13" s="114">
        <v>20.0</v>
      </c>
      <c r="FY13" s="114">
        <v>21.0</v>
      </c>
      <c r="FZ13" s="114">
        <v>19.0</v>
      </c>
      <c r="GA13" s="114">
        <v>49.0</v>
      </c>
      <c r="GB13" s="114">
        <v>49.0</v>
      </c>
      <c r="GC13" s="114">
        <v>14.0</v>
      </c>
      <c r="GD13" s="114">
        <v>9.0</v>
      </c>
      <c r="GE13" s="114">
        <v>29.0</v>
      </c>
      <c r="GF13" s="114">
        <v>48.0</v>
      </c>
      <c r="GG13" s="114">
        <v>32.0</v>
      </c>
      <c r="GH13" s="114">
        <v>20.0</v>
      </c>
      <c r="GI13" s="114">
        <v>69.0</v>
      </c>
      <c r="GJ13" s="114">
        <v>71.0</v>
      </c>
      <c r="GK13" s="114">
        <v>1.0</v>
      </c>
      <c r="GL13" s="114">
        <v>25.0</v>
      </c>
      <c r="GM13" s="114">
        <v>121.0</v>
      </c>
      <c r="GN13" s="114">
        <v>28.0</v>
      </c>
      <c r="GO13" s="114">
        <v>157.0</v>
      </c>
      <c r="GP13" s="114">
        <v>145.0</v>
      </c>
      <c r="GQ13" s="114">
        <v>96.0</v>
      </c>
      <c r="GR13" s="114">
        <v>126.0</v>
      </c>
      <c r="GS13" s="114">
        <v>150.0</v>
      </c>
      <c r="GT13" s="114">
        <v>85.0</v>
      </c>
      <c r="GU13" s="110" t="s">
        <v>1184</v>
      </c>
      <c r="GV13" s="114">
        <v>36.0</v>
      </c>
      <c r="GW13" s="114">
        <v>37.0</v>
      </c>
      <c r="GX13" s="114">
        <v>1.0</v>
      </c>
      <c r="GY13" s="114">
        <v>1.0</v>
      </c>
      <c r="GZ13" s="114">
        <v>1.0</v>
      </c>
      <c r="HA13" s="114">
        <v>99.0</v>
      </c>
      <c r="HB13" s="114">
        <v>119.0</v>
      </c>
      <c r="HC13" s="114">
        <v>59.0</v>
      </c>
      <c r="HD13" s="114">
        <v>29.0</v>
      </c>
      <c r="HE13" s="114">
        <v>29.0</v>
      </c>
      <c r="HF13" s="114">
        <v>58.0</v>
      </c>
      <c r="HG13" s="114">
        <v>58.0</v>
      </c>
      <c r="HH13" s="114">
        <v>36.0</v>
      </c>
      <c r="HI13" s="114">
        <v>40.0</v>
      </c>
      <c r="HJ13" s="114">
        <v>35.0</v>
      </c>
      <c r="HK13" s="114">
        <v>17.0</v>
      </c>
      <c r="HL13" s="114">
        <v>1.0</v>
      </c>
      <c r="HM13" s="114">
        <v>121.0</v>
      </c>
      <c r="HN13" s="114">
        <v>24.0</v>
      </c>
      <c r="HO13" s="114">
        <v>80.0</v>
      </c>
      <c r="HP13" s="114">
        <v>150.0</v>
      </c>
      <c r="HQ13" s="114">
        <v>24.0</v>
      </c>
      <c r="HR13" s="114">
        <v>21.0</v>
      </c>
      <c r="HS13" s="114">
        <v>18.0</v>
      </c>
      <c r="HT13" s="114">
        <v>14.0</v>
      </c>
      <c r="HU13" s="114">
        <v>33.0</v>
      </c>
      <c r="HV13" s="114">
        <v>86.0</v>
      </c>
      <c r="HW13" s="114">
        <v>173.0</v>
      </c>
      <c r="HX13" s="114">
        <v>103.0</v>
      </c>
      <c r="HY13" s="114">
        <v>126.0</v>
      </c>
      <c r="HZ13" s="114">
        <v>34.0</v>
      </c>
      <c r="IA13" s="114">
        <v>22.0</v>
      </c>
      <c r="IB13" s="114">
        <v>23.0</v>
      </c>
      <c r="IC13" s="114">
        <v>20.0</v>
      </c>
      <c r="ID13" s="114">
        <v>51.0</v>
      </c>
      <c r="IE13" s="114">
        <v>51.0</v>
      </c>
      <c r="IF13" s="114">
        <v>16.0</v>
      </c>
      <c r="IG13" s="114">
        <v>9.0</v>
      </c>
      <c r="IH13" s="114">
        <v>27.0</v>
      </c>
      <c r="II13" s="114">
        <v>64.0</v>
      </c>
      <c r="IJ13" s="114">
        <v>51.0</v>
      </c>
      <c r="IK13" s="114">
        <v>69.0</v>
      </c>
      <c r="IL13" s="114">
        <v>126.0</v>
      </c>
      <c r="IM13" s="114">
        <v>126.0</v>
      </c>
      <c r="IN13" s="114">
        <v>16.0</v>
      </c>
      <c r="IO13" s="114">
        <v>22.0</v>
      </c>
      <c r="IP13" s="114">
        <v>154.0</v>
      </c>
      <c r="IQ13" s="114">
        <v>57.0</v>
      </c>
      <c r="IR13" s="114">
        <v>157.0</v>
      </c>
      <c r="IS13" s="114">
        <v>120.0</v>
      </c>
      <c r="IT13" s="114">
        <v>148.0</v>
      </c>
      <c r="IU13" s="114">
        <v>1.0</v>
      </c>
      <c r="IV13" s="114">
        <v>95.0</v>
      </c>
      <c r="IW13" s="114">
        <v>98.0</v>
      </c>
      <c r="IX13" s="110" t="s">
        <v>1184</v>
      </c>
      <c r="IY13" s="114">
        <v>36.0</v>
      </c>
      <c r="IZ13" s="114">
        <v>62.0</v>
      </c>
      <c r="JA13" s="114">
        <v>1.0</v>
      </c>
      <c r="JB13" s="114">
        <v>1.0</v>
      </c>
      <c r="JC13" s="114">
        <v>1.0</v>
      </c>
      <c r="JD13" s="114">
        <v>102.0</v>
      </c>
      <c r="JE13" s="114">
        <v>119.0</v>
      </c>
      <c r="JF13" s="114">
        <v>62.0</v>
      </c>
      <c r="JG13" s="114">
        <v>29.0</v>
      </c>
      <c r="JH13" s="114">
        <v>29.0</v>
      </c>
      <c r="JI13" s="114">
        <v>45.0</v>
      </c>
      <c r="JJ13" s="114">
        <v>45.0</v>
      </c>
      <c r="JK13" s="114">
        <v>9.0</v>
      </c>
      <c r="JL13" s="114">
        <v>52.0</v>
      </c>
      <c r="JM13" s="114">
        <v>32.0</v>
      </c>
      <c r="JN13" s="114">
        <v>21.0</v>
      </c>
      <c r="JO13" s="114">
        <v>1.0</v>
      </c>
      <c r="JP13" s="114">
        <v>123.0</v>
      </c>
      <c r="JQ13" s="114">
        <v>162.0</v>
      </c>
      <c r="JR13" s="114">
        <v>62.0</v>
      </c>
      <c r="JS13" s="114">
        <v>153.0</v>
      </c>
    </row>
    <row r="14">
      <c r="A14" s="114">
        <v>204.0</v>
      </c>
      <c r="B14" s="110" t="s">
        <v>1202</v>
      </c>
      <c r="C14" s="110" t="s">
        <v>326</v>
      </c>
      <c r="D14" s="110" t="s">
        <v>1186</v>
      </c>
      <c r="E14" s="114">
        <v>29.6</v>
      </c>
      <c r="F14" s="114">
        <v>22.2</v>
      </c>
      <c r="G14" s="114">
        <v>22.3</v>
      </c>
      <c r="H14" s="114">
        <v>9.1</v>
      </c>
      <c r="I14" s="114">
        <v>29.3</v>
      </c>
      <c r="J14" s="114">
        <v>29.1</v>
      </c>
      <c r="K14" s="114">
        <v>34.7</v>
      </c>
      <c r="L14" s="114">
        <v>60.4</v>
      </c>
      <c r="M14" s="114">
        <v>29.1</v>
      </c>
      <c r="N14" s="114">
        <v>21.3</v>
      </c>
      <c r="O14" s="114">
        <v>13.5</v>
      </c>
      <c r="P14" s="114">
        <v>13.3</v>
      </c>
      <c r="Q14" s="114">
        <v>13.6</v>
      </c>
      <c r="R14" s="114">
        <v>36.2</v>
      </c>
      <c r="S14" s="114">
        <v>36.2</v>
      </c>
      <c r="T14" s="114">
        <v>29.7</v>
      </c>
      <c r="U14" s="114">
        <v>13.0</v>
      </c>
      <c r="V14" s="114">
        <v>56.9</v>
      </c>
      <c r="W14" s="114">
        <v>36.0</v>
      </c>
      <c r="X14" s="114">
        <v>36.2</v>
      </c>
      <c r="Y14" s="114">
        <v>63.6</v>
      </c>
      <c r="Z14" s="114">
        <v>100.0</v>
      </c>
      <c r="AA14" s="114">
        <v>100.0</v>
      </c>
      <c r="AB14" s="114">
        <v>0.0</v>
      </c>
      <c r="AC14" s="114">
        <v>54.2</v>
      </c>
      <c r="AD14" s="114">
        <v>86.5</v>
      </c>
      <c r="AE14" s="114">
        <v>72.0</v>
      </c>
      <c r="AF14" s="114">
        <v>38.8</v>
      </c>
      <c r="AG14" s="114">
        <v>15.8</v>
      </c>
      <c r="AH14" s="114">
        <v>8.7</v>
      </c>
      <c r="AI14" s="114">
        <v>29.8</v>
      </c>
      <c r="AJ14" s="114">
        <v>44.3</v>
      </c>
      <c r="AK14" s="114">
        <v>11.3</v>
      </c>
      <c r="AL14" s="110" t="s">
        <v>1184</v>
      </c>
      <c r="AM14" s="114">
        <v>11.3</v>
      </c>
      <c r="AN14" s="110" t="s">
        <v>1184</v>
      </c>
      <c r="AO14" s="114">
        <v>6.0</v>
      </c>
      <c r="AP14" s="114">
        <v>7.8</v>
      </c>
      <c r="AQ14" s="114">
        <v>4.3</v>
      </c>
      <c r="AR14" s="114">
        <v>35.3</v>
      </c>
      <c r="AS14" s="114">
        <v>27.8</v>
      </c>
      <c r="AT14" s="114">
        <v>42.7</v>
      </c>
      <c r="AU14" s="114">
        <v>9.6</v>
      </c>
      <c r="AV14" s="114">
        <v>9.6</v>
      </c>
      <c r="AW14" s="114">
        <v>26.2</v>
      </c>
      <c r="AX14" s="114">
        <v>26.2</v>
      </c>
      <c r="AY14" s="114">
        <v>8.8</v>
      </c>
      <c r="AZ14" s="114">
        <v>23.4</v>
      </c>
      <c r="BA14" s="110" t="s">
        <v>1184</v>
      </c>
      <c r="BB14" s="114">
        <v>34.8</v>
      </c>
      <c r="BC14" s="114">
        <v>16.2</v>
      </c>
      <c r="BD14" s="114">
        <v>40.7</v>
      </c>
      <c r="BE14" s="114">
        <v>5.9</v>
      </c>
      <c r="BF14" s="114">
        <v>40.0</v>
      </c>
      <c r="BG14" s="114">
        <v>87.9</v>
      </c>
      <c r="BH14" s="114">
        <v>31.2</v>
      </c>
      <c r="BI14" s="114">
        <v>22.8</v>
      </c>
      <c r="BJ14" s="114">
        <v>25.9</v>
      </c>
      <c r="BK14" s="114">
        <v>6.2</v>
      </c>
      <c r="BL14" s="114">
        <v>37.3</v>
      </c>
      <c r="BM14" s="114">
        <v>41.7</v>
      </c>
      <c r="BN14" s="114">
        <v>35.8</v>
      </c>
      <c r="BO14" s="114">
        <v>63.2</v>
      </c>
      <c r="BP14" s="114">
        <v>35.7</v>
      </c>
      <c r="BQ14" s="114">
        <v>29.3</v>
      </c>
      <c r="BR14" s="114">
        <v>8.9</v>
      </c>
      <c r="BS14" s="114">
        <v>8.6</v>
      </c>
      <c r="BT14" s="114">
        <v>9.1</v>
      </c>
      <c r="BU14" s="114">
        <v>32.7</v>
      </c>
      <c r="BV14" s="114">
        <v>32.7</v>
      </c>
      <c r="BW14" s="114">
        <v>31.2</v>
      </c>
      <c r="BX14" s="114">
        <v>13.0</v>
      </c>
      <c r="BY14" s="114">
        <v>54.6</v>
      </c>
      <c r="BZ14" s="114">
        <v>44.1</v>
      </c>
      <c r="CA14" s="114">
        <v>35.6</v>
      </c>
      <c r="CB14" s="114">
        <v>60.3</v>
      </c>
      <c r="CC14" s="114">
        <v>100.0</v>
      </c>
      <c r="CD14" s="114">
        <v>100.0</v>
      </c>
      <c r="CE14" s="114">
        <v>0.0</v>
      </c>
      <c r="CF14" s="114">
        <v>28.1</v>
      </c>
      <c r="CG14" s="114">
        <v>96.9</v>
      </c>
      <c r="CH14" s="114">
        <v>72.0</v>
      </c>
      <c r="CI14" s="114">
        <v>38.8</v>
      </c>
      <c r="CJ14" s="114">
        <v>22.6</v>
      </c>
      <c r="CK14" s="114">
        <v>11.3</v>
      </c>
      <c r="CL14" s="114">
        <v>12.8</v>
      </c>
      <c r="CM14" s="114">
        <v>100.0</v>
      </c>
      <c r="CN14" s="114">
        <v>11.3</v>
      </c>
      <c r="CO14" s="110" t="s">
        <v>1184</v>
      </c>
      <c r="CP14" s="114">
        <v>11.3</v>
      </c>
      <c r="CQ14" s="110" t="s">
        <v>1184</v>
      </c>
      <c r="CR14" s="114">
        <v>1.5</v>
      </c>
      <c r="CS14" s="114">
        <v>2.9</v>
      </c>
      <c r="CT14" s="114">
        <v>0.0</v>
      </c>
      <c r="CU14" s="114">
        <v>34.8</v>
      </c>
      <c r="CV14" s="114">
        <v>27.8</v>
      </c>
      <c r="CW14" s="114">
        <v>41.8</v>
      </c>
      <c r="CX14" s="114">
        <v>9.6</v>
      </c>
      <c r="CY14" s="114">
        <v>9.6</v>
      </c>
      <c r="CZ14" s="114">
        <v>30.7</v>
      </c>
      <c r="DA14" s="114">
        <v>30.7</v>
      </c>
      <c r="DB14" s="114">
        <v>0.0</v>
      </c>
      <c r="DC14" s="114">
        <v>34.0</v>
      </c>
      <c r="DD14" s="110" t="s">
        <v>1184</v>
      </c>
      <c r="DE14" s="114">
        <v>78.5</v>
      </c>
      <c r="DF14" s="114">
        <v>100.0</v>
      </c>
      <c r="DG14" s="114">
        <v>43.9</v>
      </c>
      <c r="DH14" s="114">
        <v>77.9</v>
      </c>
      <c r="DI14" s="114">
        <v>28.9</v>
      </c>
      <c r="DJ14" s="114">
        <v>91.6</v>
      </c>
      <c r="DK14" s="114">
        <v>-1.6</v>
      </c>
      <c r="DL14" s="114">
        <v>-0.6</v>
      </c>
      <c r="DM14" s="114">
        <v>-3.6</v>
      </c>
      <c r="DN14" s="114">
        <v>2.9</v>
      </c>
      <c r="DO14" s="114">
        <v>-8.0</v>
      </c>
      <c r="DP14" s="114">
        <v>-12.6</v>
      </c>
      <c r="DQ14" s="114">
        <v>-1.1</v>
      </c>
      <c r="DR14" s="114">
        <v>-2.8</v>
      </c>
      <c r="DS14" s="114">
        <v>-6.6</v>
      </c>
      <c r="DT14" s="114">
        <v>-8.0</v>
      </c>
      <c r="DU14" s="114">
        <v>4.6</v>
      </c>
      <c r="DV14" s="114">
        <v>4.7</v>
      </c>
      <c r="DW14" s="114">
        <v>4.5</v>
      </c>
      <c r="DX14" s="114">
        <v>3.5</v>
      </c>
      <c r="DY14" s="114">
        <v>3.5</v>
      </c>
      <c r="DZ14" s="114">
        <v>-1.5</v>
      </c>
      <c r="EA14" s="114">
        <v>0.0</v>
      </c>
      <c r="EB14" s="114">
        <v>2.3</v>
      </c>
      <c r="EC14" s="114">
        <v>-8.1</v>
      </c>
      <c r="ED14" s="114">
        <v>0.6</v>
      </c>
      <c r="EE14" s="114">
        <v>3.3</v>
      </c>
      <c r="EF14" s="114">
        <v>0.0</v>
      </c>
      <c r="EG14" s="114">
        <v>0.0</v>
      </c>
      <c r="EH14" s="114">
        <v>0.0</v>
      </c>
      <c r="EI14" s="114">
        <v>26.1</v>
      </c>
      <c r="EJ14" s="114">
        <v>-10.4</v>
      </c>
      <c r="EK14" s="114">
        <v>0.0</v>
      </c>
      <c r="EL14" s="114">
        <v>0.0</v>
      </c>
      <c r="EM14" s="114">
        <v>-6.8</v>
      </c>
      <c r="EN14" s="114">
        <v>-2.6</v>
      </c>
      <c r="EO14" s="114">
        <v>17.0</v>
      </c>
      <c r="EP14" s="114">
        <v>-55.7</v>
      </c>
      <c r="EQ14" s="114">
        <v>0.0</v>
      </c>
      <c r="ER14" s="110" t="s">
        <v>1184</v>
      </c>
      <c r="ES14" s="114">
        <v>0.0</v>
      </c>
      <c r="ET14" s="110" t="s">
        <v>1184</v>
      </c>
      <c r="EU14" s="114">
        <v>4.5</v>
      </c>
      <c r="EV14" s="114">
        <v>4.9</v>
      </c>
      <c r="EW14" s="114">
        <v>4.3</v>
      </c>
      <c r="EX14" s="114">
        <v>0.5</v>
      </c>
      <c r="EY14" s="114">
        <v>0.0</v>
      </c>
      <c r="EZ14" s="114">
        <v>0.9</v>
      </c>
      <c r="FA14" s="114">
        <v>0.0</v>
      </c>
      <c r="FB14" s="114">
        <v>0.0</v>
      </c>
      <c r="FC14" s="114">
        <v>-4.5</v>
      </c>
      <c r="FD14" s="114">
        <v>-4.5</v>
      </c>
      <c r="FE14" s="114">
        <v>8.8</v>
      </c>
      <c r="FF14" s="114">
        <v>-10.6</v>
      </c>
      <c r="FG14" s="110" t="s">
        <v>1184</v>
      </c>
      <c r="FH14" s="114">
        <v>-43.7</v>
      </c>
      <c r="FI14" s="114">
        <v>-83.8</v>
      </c>
      <c r="FJ14" s="114">
        <v>-3.2</v>
      </c>
      <c r="FK14" s="114">
        <v>-72.0</v>
      </c>
      <c r="FL14" s="114">
        <v>11.1</v>
      </c>
      <c r="FM14" s="114">
        <v>-3.7</v>
      </c>
      <c r="FN14" s="114">
        <v>155.0</v>
      </c>
      <c r="FO14" s="114">
        <v>145.0</v>
      </c>
      <c r="FP14" s="114">
        <v>146.0</v>
      </c>
      <c r="FQ14" s="114">
        <v>163.0</v>
      </c>
      <c r="FR14" s="114">
        <v>100.0</v>
      </c>
      <c r="FS14" s="114">
        <v>153.0</v>
      </c>
      <c r="FT14" s="114">
        <v>65.0</v>
      </c>
      <c r="FU14" s="114">
        <v>65.0</v>
      </c>
      <c r="FV14" s="114">
        <v>142.0</v>
      </c>
      <c r="FW14" s="114">
        <v>112.0</v>
      </c>
      <c r="FX14" s="114">
        <v>158.0</v>
      </c>
      <c r="FY14" s="114">
        <v>161.0</v>
      </c>
      <c r="FZ14" s="114">
        <v>156.0</v>
      </c>
      <c r="GA14" s="114">
        <v>137.0</v>
      </c>
      <c r="GB14" s="114">
        <v>137.0</v>
      </c>
      <c r="GC14" s="114">
        <v>95.0</v>
      </c>
      <c r="GD14" s="114">
        <v>127.0</v>
      </c>
      <c r="GE14" s="114">
        <v>3.0</v>
      </c>
      <c r="GF14" s="114">
        <v>67.0</v>
      </c>
      <c r="GG14" s="114">
        <v>135.0</v>
      </c>
      <c r="GH14" s="114">
        <v>71.0</v>
      </c>
      <c r="GI14" s="114">
        <v>1.0</v>
      </c>
      <c r="GJ14" s="114">
        <v>1.0</v>
      </c>
      <c r="GK14" s="114">
        <v>119.0</v>
      </c>
      <c r="GL14" s="114">
        <v>34.0</v>
      </c>
      <c r="GM14" s="114">
        <v>76.0</v>
      </c>
      <c r="GN14" s="114">
        <v>47.0</v>
      </c>
      <c r="GO14" s="114">
        <v>121.0</v>
      </c>
      <c r="GP14" s="114">
        <v>146.0</v>
      </c>
      <c r="GQ14" s="114">
        <v>126.0</v>
      </c>
      <c r="GR14" s="114">
        <v>139.0</v>
      </c>
      <c r="GS14" s="114">
        <v>90.0</v>
      </c>
      <c r="GT14" s="114">
        <v>119.0</v>
      </c>
      <c r="GU14" s="110" t="s">
        <v>1184</v>
      </c>
      <c r="GV14" s="114">
        <v>85.0</v>
      </c>
      <c r="GW14" s="110" t="s">
        <v>1184</v>
      </c>
      <c r="GX14" s="114">
        <v>179.0</v>
      </c>
      <c r="GY14" s="114">
        <v>175.0</v>
      </c>
      <c r="GZ14" s="114">
        <v>176.0</v>
      </c>
      <c r="HA14" s="114">
        <v>89.0</v>
      </c>
      <c r="HB14" s="114">
        <v>85.0</v>
      </c>
      <c r="HC14" s="114">
        <v>71.0</v>
      </c>
      <c r="HD14" s="114">
        <v>79.0</v>
      </c>
      <c r="HE14" s="114">
        <v>79.0</v>
      </c>
      <c r="HF14" s="114">
        <v>151.0</v>
      </c>
      <c r="HG14" s="114">
        <v>151.0</v>
      </c>
      <c r="HH14" s="114">
        <v>150.0</v>
      </c>
      <c r="HI14" s="114">
        <v>145.0</v>
      </c>
      <c r="HJ14" s="110" t="s">
        <v>1184</v>
      </c>
      <c r="HK14" s="114">
        <v>156.0</v>
      </c>
      <c r="HL14" s="114">
        <v>174.0</v>
      </c>
      <c r="HM14" s="114">
        <v>75.0</v>
      </c>
      <c r="HN14" s="114">
        <v>147.0</v>
      </c>
      <c r="HO14" s="114">
        <v>124.0</v>
      </c>
      <c r="HP14" s="114">
        <v>20.0</v>
      </c>
      <c r="HQ14" s="114">
        <v>140.0</v>
      </c>
      <c r="HR14" s="114">
        <v>137.0</v>
      </c>
      <c r="HS14" s="114">
        <v>124.0</v>
      </c>
      <c r="HT14" s="114">
        <v>160.0</v>
      </c>
      <c r="HU14" s="114">
        <v>71.0</v>
      </c>
      <c r="HV14" s="114">
        <v>122.0</v>
      </c>
      <c r="HW14" s="114">
        <v>62.0</v>
      </c>
      <c r="HX14" s="114">
        <v>53.0</v>
      </c>
      <c r="HY14" s="114">
        <v>135.0</v>
      </c>
      <c r="HZ14" s="114">
        <v>100.0</v>
      </c>
      <c r="IA14" s="114">
        <v>153.0</v>
      </c>
      <c r="IB14" s="114">
        <v>155.0</v>
      </c>
      <c r="IC14" s="114">
        <v>153.0</v>
      </c>
      <c r="ID14" s="114">
        <v>129.0</v>
      </c>
      <c r="IE14" s="114">
        <v>129.0</v>
      </c>
      <c r="IF14" s="114">
        <v>92.0</v>
      </c>
      <c r="IG14" s="114">
        <v>127.0</v>
      </c>
      <c r="IH14" s="114">
        <v>4.0</v>
      </c>
      <c r="II14" s="114">
        <v>40.0</v>
      </c>
      <c r="IJ14" s="114">
        <v>117.0</v>
      </c>
      <c r="IK14" s="114">
        <v>53.0</v>
      </c>
      <c r="IL14" s="114">
        <v>1.0</v>
      </c>
      <c r="IM14" s="114">
        <v>1.0</v>
      </c>
      <c r="IN14" s="114">
        <v>114.0</v>
      </c>
      <c r="IO14" s="114">
        <v>59.0</v>
      </c>
      <c r="IP14" s="114">
        <v>65.0</v>
      </c>
      <c r="IQ14" s="114">
        <v>26.0</v>
      </c>
      <c r="IR14" s="114">
        <v>121.0</v>
      </c>
      <c r="IS14" s="114">
        <v>133.0</v>
      </c>
      <c r="IT14" s="114">
        <v>138.0</v>
      </c>
      <c r="IU14" s="114">
        <v>156.0</v>
      </c>
      <c r="IV14" s="114">
        <v>1.0</v>
      </c>
      <c r="IW14" s="114">
        <v>119.0</v>
      </c>
      <c r="IX14" s="110" t="s">
        <v>1184</v>
      </c>
      <c r="IY14" s="114">
        <v>85.0</v>
      </c>
      <c r="IZ14" s="110" t="s">
        <v>1184</v>
      </c>
      <c r="JA14" s="114">
        <v>176.0</v>
      </c>
      <c r="JB14" s="114">
        <v>171.0</v>
      </c>
      <c r="JC14" s="114">
        <v>171.0</v>
      </c>
      <c r="JD14" s="114">
        <v>92.0</v>
      </c>
      <c r="JE14" s="114">
        <v>85.0</v>
      </c>
      <c r="JF14" s="114">
        <v>72.0</v>
      </c>
      <c r="JG14" s="114">
        <v>79.0</v>
      </c>
      <c r="JH14" s="114">
        <v>79.0</v>
      </c>
      <c r="JI14" s="114">
        <v>128.0</v>
      </c>
      <c r="JJ14" s="114">
        <v>128.0</v>
      </c>
      <c r="JK14" s="114">
        <v>161.0</v>
      </c>
      <c r="JL14" s="114">
        <v>100.0</v>
      </c>
      <c r="JM14" s="110" t="s">
        <v>1184</v>
      </c>
      <c r="JN14" s="114">
        <v>40.0</v>
      </c>
      <c r="JO14" s="114">
        <v>1.0</v>
      </c>
      <c r="JP14" s="114">
        <v>65.0</v>
      </c>
      <c r="JQ14" s="114">
        <v>17.0</v>
      </c>
      <c r="JR14" s="114">
        <v>158.0</v>
      </c>
      <c r="JS14" s="114">
        <v>18.0</v>
      </c>
    </row>
    <row r="15">
      <c r="A15" s="114">
        <v>854.0</v>
      </c>
      <c r="B15" s="110" t="s">
        <v>1203</v>
      </c>
      <c r="C15" s="110" t="s">
        <v>333</v>
      </c>
      <c r="D15" s="110" t="s">
        <v>1186</v>
      </c>
      <c r="E15" s="114">
        <v>35.5</v>
      </c>
      <c r="F15" s="114">
        <v>20.9</v>
      </c>
      <c r="G15" s="114">
        <v>26.1</v>
      </c>
      <c r="H15" s="114">
        <v>6.3</v>
      </c>
      <c r="I15" s="114">
        <v>37.2</v>
      </c>
      <c r="J15" s="114">
        <v>40.0</v>
      </c>
      <c r="K15" s="114">
        <v>38.9</v>
      </c>
      <c r="L15" s="114">
        <v>76.0</v>
      </c>
      <c r="M15" s="114">
        <v>46.6</v>
      </c>
      <c r="N15" s="114">
        <v>15.7</v>
      </c>
      <c r="O15" s="114">
        <v>7.8</v>
      </c>
      <c r="P15" s="114">
        <v>7.7</v>
      </c>
      <c r="Q15" s="114">
        <v>7.9</v>
      </c>
      <c r="R15" s="114">
        <v>29.1</v>
      </c>
      <c r="S15" s="114">
        <v>29.1</v>
      </c>
      <c r="T15" s="114">
        <v>16.7</v>
      </c>
      <c r="U15" s="114">
        <v>13.6</v>
      </c>
      <c r="V15" s="114">
        <v>23.0</v>
      </c>
      <c r="W15" s="110" t="s">
        <v>1184</v>
      </c>
      <c r="X15" s="114">
        <v>49.6</v>
      </c>
      <c r="Y15" s="114">
        <v>78.5</v>
      </c>
      <c r="Z15" s="114">
        <v>96.0</v>
      </c>
      <c r="AA15" s="114">
        <v>96.0</v>
      </c>
      <c r="AB15" s="110" t="s">
        <v>1184</v>
      </c>
      <c r="AC15" s="114">
        <v>44.4</v>
      </c>
      <c r="AD15" s="114">
        <v>85.7</v>
      </c>
      <c r="AE15" s="114">
        <v>89.2</v>
      </c>
      <c r="AF15" s="114">
        <v>28.5</v>
      </c>
      <c r="AG15" s="114">
        <v>9.7</v>
      </c>
      <c r="AH15" s="114">
        <v>3.5</v>
      </c>
      <c r="AI15" s="114">
        <v>33.6</v>
      </c>
      <c r="AJ15" s="114">
        <v>22.8</v>
      </c>
      <c r="AK15" s="110" t="s">
        <v>1184</v>
      </c>
      <c r="AL15" s="110" t="s">
        <v>1184</v>
      </c>
      <c r="AM15" s="110" t="s">
        <v>1184</v>
      </c>
      <c r="AN15" s="110" t="s">
        <v>1184</v>
      </c>
      <c r="AO15" s="114">
        <v>45.6</v>
      </c>
      <c r="AP15" s="114">
        <v>56.1</v>
      </c>
      <c r="AQ15" s="114">
        <v>35.2</v>
      </c>
      <c r="AR15" s="114">
        <v>40.6</v>
      </c>
      <c r="AS15" s="114">
        <v>41.6</v>
      </c>
      <c r="AT15" s="114">
        <v>39.7</v>
      </c>
      <c r="AU15" s="114">
        <v>0.0</v>
      </c>
      <c r="AV15" s="114">
        <v>0.0</v>
      </c>
      <c r="AW15" s="114">
        <v>27.6</v>
      </c>
      <c r="AX15" s="114">
        <v>27.6</v>
      </c>
      <c r="AY15" s="114">
        <v>2.2</v>
      </c>
      <c r="AZ15" s="114">
        <v>26.3</v>
      </c>
      <c r="BA15" s="110" t="s">
        <v>1184</v>
      </c>
      <c r="BB15" s="114">
        <v>49.4</v>
      </c>
      <c r="BC15" s="114">
        <v>57.9</v>
      </c>
      <c r="BD15" s="114">
        <v>34.4</v>
      </c>
      <c r="BE15" s="114">
        <v>100.0</v>
      </c>
      <c r="BF15" s="114">
        <v>60.9</v>
      </c>
      <c r="BG15" s="114">
        <v>82.8</v>
      </c>
      <c r="BH15" s="114">
        <v>33.5</v>
      </c>
      <c r="BI15" s="114">
        <v>21.9</v>
      </c>
      <c r="BJ15" s="114">
        <v>30.0</v>
      </c>
      <c r="BK15" s="114">
        <v>5.5</v>
      </c>
      <c r="BL15" s="114">
        <v>44.0</v>
      </c>
      <c r="BM15" s="114">
        <v>57.4</v>
      </c>
      <c r="BN15" s="114">
        <v>38.7</v>
      </c>
      <c r="BO15" s="114">
        <v>78.7</v>
      </c>
      <c r="BP15" s="114">
        <v>48.7</v>
      </c>
      <c r="BQ15" s="114">
        <v>21.9</v>
      </c>
      <c r="BR15" s="114">
        <v>4.1</v>
      </c>
      <c r="BS15" s="114">
        <v>4.0</v>
      </c>
      <c r="BT15" s="114">
        <v>4.2</v>
      </c>
      <c r="BU15" s="114">
        <v>28.0</v>
      </c>
      <c r="BV15" s="114">
        <v>28.0</v>
      </c>
      <c r="BW15" s="114">
        <v>15.6</v>
      </c>
      <c r="BX15" s="114">
        <v>13.6</v>
      </c>
      <c r="BY15" s="114">
        <v>19.5</v>
      </c>
      <c r="BZ15" s="110" t="s">
        <v>1184</v>
      </c>
      <c r="CA15" s="114">
        <v>46.8</v>
      </c>
      <c r="CB15" s="114">
        <v>73.2</v>
      </c>
      <c r="CC15" s="114">
        <v>95.3</v>
      </c>
      <c r="CD15" s="114">
        <v>95.3</v>
      </c>
      <c r="CE15" s="110" t="s">
        <v>1184</v>
      </c>
      <c r="CF15" s="114">
        <v>22.1</v>
      </c>
      <c r="CG15" s="114">
        <v>92.1</v>
      </c>
      <c r="CH15" s="114">
        <v>79.2</v>
      </c>
      <c r="CI15" s="114">
        <v>28.5</v>
      </c>
      <c r="CJ15" s="114">
        <v>18.6</v>
      </c>
      <c r="CK15" s="114">
        <v>0.0</v>
      </c>
      <c r="CL15" s="114">
        <v>49.1</v>
      </c>
      <c r="CM15" s="114">
        <v>100.0</v>
      </c>
      <c r="CN15" s="110" t="s">
        <v>1184</v>
      </c>
      <c r="CO15" s="110" t="s">
        <v>1184</v>
      </c>
      <c r="CP15" s="110" t="s">
        <v>1184</v>
      </c>
      <c r="CQ15" s="110" t="s">
        <v>1184</v>
      </c>
      <c r="CR15" s="114">
        <v>25.6</v>
      </c>
      <c r="CS15" s="114">
        <v>34.2</v>
      </c>
      <c r="CT15" s="114">
        <v>17.0</v>
      </c>
      <c r="CU15" s="114">
        <v>40.9</v>
      </c>
      <c r="CV15" s="114">
        <v>41.6</v>
      </c>
      <c r="CW15" s="114">
        <v>40.2</v>
      </c>
      <c r="CX15" s="114">
        <v>0.0</v>
      </c>
      <c r="CY15" s="114">
        <v>0.0</v>
      </c>
      <c r="CZ15" s="114">
        <v>24.8</v>
      </c>
      <c r="DA15" s="114">
        <v>24.8</v>
      </c>
      <c r="DB15" s="114">
        <v>13.8</v>
      </c>
      <c r="DC15" s="114">
        <v>0.2</v>
      </c>
      <c r="DD15" s="110" t="s">
        <v>1184</v>
      </c>
      <c r="DE15" s="114">
        <v>14.0</v>
      </c>
      <c r="DF15" s="114">
        <v>56.7</v>
      </c>
      <c r="DG15" s="114">
        <v>34.6</v>
      </c>
      <c r="DH15" s="114">
        <v>18.9</v>
      </c>
      <c r="DI15" s="114">
        <v>43.0</v>
      </c>
      <c r="DJ15" s="114">
        <v>82.1</v>
      </c>
      <c r="DK15" s="114">
        <v>2.0</v>
      </c>
      <c r="DL15" s="114">
        <v>-1.0</v>
      </c>
      <c r="DM15" s="114">
        <v>-3.9</v>
      </c>
      <c r="DN15" s="114">
        <v>0.8</v>
      </c>
      <c r="DO15" s="114">
        <v>-6.8</v>
      </c>
      <c r="DP15" s="114">
        <v>-17.4</v>
      </c>
      <c r="DQ15" s="114">
        <v>0.2</v>
      </c>
      <c r="DR15" s="114">
        <v>-2.7</v>
      </c>
      <c r="DS15" s="114">
        <v>-2.1</v>
      </c>
      <c r="DT15" s="114">
        <v>-6.2</v>
      </c>
      <c r="DU15" s="114">
        <v>3.7</v>
      </c>
      <c r="DV15" s="114">
        <v>3.7</v>
      </c>
      <c r="DW15" s="114">
        <v>3.7</v>
      </c>
      <c r="DX15" s="114">
        <v>1.1</v>
      </c>
      <c r="DY15" s="114">
        <v>1.1</v>
      </c>
      <c r="DZ15" s="114">
        <v>1.1</v>
      </c>
      <c r="EA15" s="114">
        <v>0.0</v>
      </c>
      <c r="EB15" s="114">
        <v>3.5</v>
      </c>
      <c r="EC15" s="110" t="s">
        <v>1184</v>
      </c>
      <c r="ED15" s="114">
        <v>2.8</v>
      </c>
      <c r="EE15" s="114">
        <v>5.3</v>
      </c>
      <c r="EF15" s="114">
        <v>0.7</v>
      </c>
      <c r="EG15" s="114">
        <v>0.7</v>
      </c>
      <c r="EH15" s="110" t="s">
        <v>1184</v>
      </c>
      <c r="EI15" s="114">
        <v>22.3</v>
      </c>
      <c r="EJ15" s="114">
        <v>-6.4</v>
      </c>
      <c r="EK15" s="114">
        <v>10.0</v>
      </c>
      <c r="EL15" s="114">
        <v>0.0</v>
      </c>
      <c r="EM15" s="114">
        <v>-8.9</v>
      </c>
      <c r="EN15" s="114">
        <v>3.5</v>
      </c>
      <c r="EO15" s="114">
        <v>-15.5</v>
      </c>
      <c r="EP15" s="114">
        <v>-77.2</v>
      </c>
      <c r="EQ15" s="110" t="s">
        <v>1184</v>
      </c>
      <c r="ER15" s="110" t="s">
        <v>1184</v>
      </c>
      <c r="ES15" s="110" t="s">
        <v>1184</v>
      </c>
      <c r="ET15" s="110" t="s">
        <v>1184</v>
      </c>
      <c r="EU15" s="114">
        <v>20.0</v>
      </c>
      <c r="EV15" s="114">
        <v>21.9</v>
      </c>
      <c r="EW15" s="114">
        <v>18.2</v>
      </c>
      <c r="EX15" s="114">
        <v>-0.3</v>
      </c>
      <c r="EY15" s="114">
        <v>0.0</v>
      </c>
      <c r="EZ15" s="114">
        <v>-0.5</v>
      </c>
      <c r="FA15" s="114">
        <v>0.0</v>
      </c>
      <c r="FB15" s="114">
        <v>0.0</v>
      </c>
      <c r="FC15" s="114">
        <v>2.8</v>
      </c>
      <c r="FD15" s="114">
        <v>2.8</v>
      </c>
      <c r="FE15" s="114">
        <v>-11.6</v>
      </c>
      <c r="FF15" s="114">
        <v>26.1</v>
      </c>
      <c r="FG15" s="110" t="s">
        <v>1184</v>
      </c>
      <c r="FH15" s="114">
        <v>35.4</v>
      </c>
      <c r="FI15" s="114">
        <v>1.2</v>
      </c>
      <c r="FJ15" s="114">
        <v>-0.2</v>
      </c>
      <c r="FK15" s="114">
        <v>81.1</v>
      </c>
      <c r="FL15" s="114">
        <v>17.9</v>
      </c>
      <c r="FM15" s="114">
        <v>0.7</v>
      </c>
      <c r="FN15" s="114">
        <v>127.0</v>
      </c>
      <c r="FO15" s="114">
        <v>156.0</v>
      </c>
      <c r="FP15" s="114">
        <v>131.0</v>
      </c>
      <c r="FQ15" s="114">
        <v>173.0</v>
      </c>
      <c r="FR15" s="114">
        <v>74.0</v>
      </c>
      <c r="FS15" s="114">
        <v>113.0</v>
      </c>
      <c r="FT15" s="114">
        <v>54.0</v>
      </c>
      <c r="FU15" s="114">
        <v>32.0</v>
      </c>
      <c r="FV15" s="114">
        <v>114.0</v>
      </c>
      <c r="FW15" s="114">
        <v>137.0</v>
      </c>
      <c r="FX15" s="114">
        <v>169.0</v>
      </c>
      <c r="FY15" s="114">
        <v>170.0</v>
      </c>
      <c r="FZ15" s="114">
        <v>169.0</v>
      </c>
      <c r="GA15" s="114">
        <v>158.0</v>
      </c>
      <c r="GB15" s="114">
        <v>158.0</v>
      </c>
      <c r="GC15" s="114">
        <v>130.0</v>
      </c>
      <c r="GD15" s="114">
        <v>125.0</v>
      </c>
      <c r="GE15" s="114">
        <v>58.0</v>
      </c>
      <c r="GF15" s="110" t="s">
        <v>1184</v>
      </c>
      <c r="GG15" s="114">
        <v>63.0</v>
      </c>
      <c r="GH15" s="114">
        <v>33.0</v>
      </c>
      <c r="GI15" s="114">
        <v>60.0</v>
      </c>
      <c r="GJ15" s="114">
        <v>62.0</v>
      </c>
      <c r="GK15" s="110" t="s">
        <v>1184</v>
      </c>
      <c r="GL15" s="114">
        <v>58.0</v>
      </c>
      <c r="GM15" s="114">
        <v>82.0</v>
      </c>
      <c r="GN15" s="114">
        <v>11.0</v>
      </c>
      <c r="GO15" s="114">
        <v>177.0</v>
      </c>
      <c r="GP15" s="114">
        <v>168.0</v>
      </c>
      <c r="GQ15" s="114">
        <v>151.0</v>
      </c>
      <c r="GR15" s="114">
        <v>123.0</v>
      </c>
      <c r="GS15" s="114">
        <v>144.0</v>
      </c>
      <c r="GT15" s="110" t="s">
        <v>1184</v>
      </c>
      <c r="GU15" s="110" t="s">
        <v>1184</v>
      </c>
      <c r="GV15" s="110" t="s">
        <v>1184</v>
      </c>
      <c r="GW15" s="110" t="s">
        <v>1184</v>
      </c>
      <c r="GX15" s="114">
        <v>147.0</v>
      </c>
      <c r="GY15" s="114">
        <v>122.0</v>
      </c>
      <c r="GZ15" s="114">
        <v>159.0</v>
      </c>
      <c r="HA15" s="114">
        <v>68.0</v>
      </c>
      <c r="HB15" s="114">
        <v>51.0</v>
      </c>
      <c r="HC15" s="114">
        <v>83.0</v>
      </c>
      <c r="HD15" s="114">
        <v>141.0</v>
      </c>
      <c r="HE15" s="114">
        <v>141.0</v>
      </c>
      <c r="HF15" s="114">
        <v>145.0</v>
      </c>
      <c r="HG15" s="114">
        <v>145.0</v>
      </c>
      <c r="HH15" s="114">
        <v>163.0</v>
      </c>
      <c r="HI15" s="114">
        <v>136.0</v>
      </c>
      <c r="HJ15" s="110" t="s">
        <v>1184</v>
      </c>
      <c r="HK15" s="114">
        <v>127.0</v>
      </c>
      <c r="HL15" s="114">
        <v>113.0</v>
      </c>
      <c r="HM15" s="114">
        <v>94.0</v>
      </c>
      <c r="HN15" s="114">
        <v>1.0</v>
      </c>
      <c r="HO15" s="114">
        <v>46.0</v>
      </c>
      <c r="HP15" s="114">
        <v>26.0</v>
      </c>
      <c r="HQ15" s="114">
        <v>127.0</v>
      </c>
      <c r="HR15" s="114">
        <v>139.0</v>
      </c>
      <c r="HS15" s="114">
        <v>103.0</v>
      </c>
      <c r="HT15" s="114">
        <v>163.0</v>
      </c>
      <c r="HU15" s="114">
        <v>53.0</v>
      </c>
      <c r="HV15" s="114">
        <v>62.0</v>
      </c>
      <c r="HW15" s="114">
        <v>56.0</v>
      </c>
      <c r="HX15" s="114">
        <v>26.0</v>
      </c>
      <c r="HY15" s="114">
        <v>97.0</v>
      </c>
      <c r="HZ15" s="114">
        <v>126.0</v>
      </c>
      <c r="IA15" s="114">
        <v>165.0</v>
      </c>
      <c r="IB15" s="114">
        <v>165.0</v>
      </c>
      <c r="IC15" s="114">
        <v>165.0</v>
      </c>
      <c r="ID15" s="114">
        <v>151.0</v>
      </c>
      <c r="IE15" s="114">
        <v>151.0</v>
      </c>
      <c r="IF15" s="114">
        <v>137.0</v>
      </c>
      <c r="IG15" s="114">
        <v>125.0</v>
      </c>
      <c r="IH15" s="114">
        <v>65.0</v>
      </c>
      <c r="II15" s="110" t="s">
        <v>1184</v>
      </c>
      <c r="IJ15" s="114">
        <v>57.0</v>
      </c>
      <c r="IK15" s="114">
        <v>26.0</v>
      </c>
      <c r="IL15" s="114">
        <v>46.0</v>
      </c>
      <c r="IM15" s="114">
        <v>48.0</v>
      </c>
      <c r="IN15" s="110" t="s">
        <v>1184</v>
      </c>
      <c r="IO15" s="114">
        <v>86.0</v>
      </c>
      <c r="IP15" s="114">
        <v>122.0</v>
      </c>
      <c r="IQ15" s="114">
        <v>14.0</v>
      </c>
      <c r="IR15" s="114">
        <v>177.0</v>
      </c>
      <c r="IS15" s="114">
        <v>157.0</v>
      </c>
      <c r="IT15" s="114">
        <v>166.0</v>
      </c>
      <c r="IU15" s="114">
        <v>98.0</v>
      </c>
      <c r="IV15" s="114">
        <v>1.0</v>
      </c>
      <c r="IW15" s="110" t="s">
        <v>1184</v>
      </c>
      <c r="IX15" s="110" t="s">
        <v>1184</v>
      </c>
      <c r="IY15" s="110" t="s">
        <v>1184</v>
      </c>
      <c r="IZ15" s="110" t="s">
        <v>1184</v>
      </c>
      <c r="JA15" s="114">
        <v>159.0</v>
      </c>
      <c r="JB15" s="114">
        <v>152.0</v>
      </c>
      <c r="JC15" s="114">
        <v>164.0</v>
      </c>
      <c r="JD15" s="114">
        <v>65.0</v>
      </c>
      <c r="JE15" s="114">
        <v>51.0</v>
      </c>
      <c r="JF15" s="114">
        <v>78.0</v>
      </c>
      <c r="JG15" s="114">
        <v>141.0</v>
      </c>
      <c r="JH15" s="114">
        <v>141.0</v>
      </c>
      <c r="JI15" s="114">
        <v>149.0</v>
      </c>
      <c r="JJ15" s="114">
        <v>149.0</v>
      </c>
      <c r="JK15" s="114">
        <v>146.0</v>
      </c>
      <c r="JL15" s="114">
        <v>169.0</v>
      </c>
      <c r="JM15" s="110" t="s">
        <v>1184</v>
      </c>
      <c r="JN15" s="114">
        <v>159.0</v>
      </c>
      <c r="JO15" s="114">
        <v>104.0</v>
      </c>
      <c r="JP15" s="114">
        <v>96.0</v>
      </c>
      <c r="JQ15" s="114">
        <v>148.0</v>
      </c>
      <c r="JR15" s="114">
        <v>122.0</v>
      </c>
      <c r="JS15" s="114">
        <v>31.0</v>
      </c>
    </row>
    <row r="16">
      <c r="A16" s="114">
        <v>50.0</v>
      </c>
      <c r="B16" s="110" t="s">
        <v>1204</v>
      </c>
      <c r="C16" s="110" t="s">
        <v>322</v>
      </c>
      <c r="D16" s="110" t="s">
        <v>1183</v>
      </c>
      <c r="E16" s="114">
        <v>23.1</v>
      </c>
      <c r="F16" s="114">
        <v>18.1</v>
      </c>
      <c r="G16" s="114">
        <v>14.4</v>
      </c>
      <c r="H16" s="114">
        <v>16.1</v>
      </c>
      <c r="I16" s="114">
        <v>14.7</v>
      </c>
      <c r="J16" s="114">
        <v>10.3</v>
      </c>
      <c r="K16" s="114">
        <v>5.8</v>
      </c>
      <c r="L16" s="114">
        <v>18.4</v>
      </c>
      <c r="M16" s="114">
        <v>0.0</v>
      </c>
      <c r="N16" s="114">
        <v>15.5</v>
      </c>
      <c r="O16" s="114">
        <v>27.4</v>
      </c>
      <c r="P16" s="114">
        <v>28.0</v>
      </c>
      <c r="Q16" s="114">
        <v>26.9</v>
      </c>
      <c r="R16" s="114">
        <v>22.8</v>
      </c>
      <c r="S16" s="114">
        <v>22.8</v>
      </c>
      <c r="T16" s="114">
        <v>10.5</v>
      </c>
      <c r="U16" s="114">
        <v>5.8</v>
      </c>
      <c r="V16" s="114">
        <v>15.7</v>
      </c>
      <c r="W16" s="114">
        <v>14.6</v>
      </c>
      <c r="X16" s="114">
        <v>29.4</v>
      </c>
      <c r="Y16" s="114">
        <v>37.4</v>
      </c>
      <c r="Z16" s="114">
        <v>18.2</v>
      </c>
      <c r="AA16" s="114">
        <v>88.9</v>
      </c>
      <c r="AB16" s="114">
        <v>29.9</v>
      </c>
      <c r="AC16" s="114">
        <v>0.8</v>
      </c>
      <c r="AD16" s="114">
        <v>92.7</v>
      </c>
      <c r="AE16" s="114">
        <v>24.7</v>
      </c>
      <c r="AF16" s="114">
        <v>26.5</v>
      </c>
      <c r="AG16" s="114">
        <v>14.9</v>
      </c>
      <c r="AH16" s="114">
        <v>6.0</v>
      </c>
      <c r="AI16" s="114">
        <v>49.7</v>
      </c>
      <c r="AJ16" s="114">
        <v>33.7</v>
      </c>
      <c r="AK16" s="114">
        <v>35.1</v>
      </c>
      <c r="AL16" s="114">
        <v>73.1</v>
      </c>
      <c r="AM16" s="114">
        <v>15.7</v>
      </c>
      <c r="AN16" s="114">
        <v>11.3</v>
      </c>
      <c r="AO16" s="114">
        <v>25.8</v>
      </c>
      <c r="AP16" s="114">
        <v>12.6</v>
      </c>
      <c r="AQ16" s="114">
        <v>39.0</v>
      </c>
      <c r="AR16" s="114">
        <v>41.4</v>
      </c>
      <c r="AS16" s="114">
        <v>32.9</v>
      </c>
      <c r="AT16" s="114">
        <v>49.9</v>
      </c>
      <c r="AU16" s="114">
        <v>0.0</v>
      </c>
      <c r="AV16" s="114">
        <v>0.0</v>
      </c>
      <c r="AW16" s="114">
        <v>18.8</v>
      </c>
      <c r="AX16" s="114">
        <v>18.8</v>
      </c>
      <c r="AY16" s="114">
        <v>9.4</v>
      </c>
      <c r="AZ16" s="114">
        <v>37.7</v>
      </c>
      <c r="BA16" s="110" t="s">
        <v>1184</v>
      </c>
      <c r="BB16" s="114">
        <v>56.0</v>
      </c>
      <c r="BC16" s="114">
        <v>46.0</v>
      </c>
      <c r="BD16" s="114">
        <v>11.4</v>
      </c>
      <c r="BE16" s="114">
        <v>0.0</v>
      </c>
      <c r="BF16" s="114">
        <v>69.7</v>
      </c>
      <c r="BG16" s="114">
        <v>88.1</v>
      </c>
      <c r="BH16" s="114">
        <v>25.0</v>
      </c>
      <c r="BI16" s="114">
        <v>15.5</v>
      </c>
      <c r="BJ16" s="114">
        <v>14.2</v>
      </c>
      <c r="BK16" s="114">
        <v>8.8</v>
      </c>
      <c r="BL16" s="114">
        <v>19.5</v>
      </c>
      <c r="BM16" s="114">
        <v>8.8</v>
      </c>
      <c r="BN16" s="114">
        <v>11.1</v>
      </c>
      <c r="BO16" s="114">
        <v>24.1</v>
      </c>
      <c r="BP16" s="114">
        <v>0.0</v>
      </c>
      <c r="BQ16" s="114">
        <v>16.7</v>
      </c>
      <c r="BR16" s="114">
        <v>21.7</v>
      </c>
      <c r="BS16" s="114">
        <v>22.2</v>
      </c>
      <c r="BT16" s="114">
        <v>21.5</v>
      </c>
      <c r="BU16" s="114">
        <v>13.4</v>
      </c>
      <c r="BV16" s="114">
        <v>13.4</v>
      </c>
      <c r="BW16" s="114">
        <v>9.5</v>
      </c>
      <c r="BX16" s="114">
        <v>5.8</v>
      </c>
      <c r="BY16" s="114">
        <v>12.8</v>
      </c>
      <c r="BZ16" s="114">
        <v>13.7</v>
      </c>
      <c r="CA16" s="114">
        <v>33.8</v>
      </c>
      <c r="CB16" s="114">
        <v>33.7</v>
      </c>
      <c r="CC16" s="114">
        <v>17.4</v>
      </c>
      <c r="CD16" s="114">
        <v>88.8</v>
      </c>
      <c r="CE16" s="114">
        <v>14.5</v>
      </c>
      <c r="CF16" s="114">
        <v>0.0</v>
      </c>
      <c r="CG16" s="114">
        <v>99.1</v>
      </c>
      <c r="CH16" s="114">
        <v>23.4</v>
      </c>
      <c r="CI16" s="114">
        <v>26.5</v>
      </c>
      <c r="CJ16" s="114">
        <v>33.6</v>
      </c>
      <c r="CK16" s="114">
        <v>21.5</v>
      </c>
      <c r="CL16" s="114">
        <v>40.2</v>
      </c>
      <c r="CM16" s="114">
        <v>100.0</v>
      </c>
      <c r="CN16" s="114">
        <v>45.1</v>
      </c>
      <c r="CO16" s="114">
        <v>100.0</v>
      </c>
      <c r="CP16" s="114">
        <v>15.7</v>
      </c>
      <c r="CQ16" s="114">
        <v>12.4</v>
      </c>
      <c r="CR16" s="114">
        <v>40.5</v>
      </c>
      <c r="CS16" s="114">
        <v>42.2</v>
      </c>
      <c r="CT16" s="114">
        <v>38.8</v>
      </c>
      <c r="CU16" s="114">
        <v>38.4</v>
      </c>
      <c r="CV16" s="114">
        <v>32.9</v>
      </c>
      <c r="CW16" s="114">
        <v>44.0</v>
      </c>
      <c r="CX16" s="114">
        <v>0.0</v>
      </c>
      <c r="CY16" s="114">
        <v>0.0</v>
      </c>
      <c r="CZ16" s="114">
        <v>20.4</v>
      </c>
      <c r="DA16" s="114">
        <v>20.4</v>
      </c>
      <c r="DB16" s="114">
        <v>6.9</v>
      </c>
      <c r="DC16" s="114">
        <v>35.1</v>
      </c>
      <c r="DD16" s="110" t="s">
        <v>1184</v>
      </c>
      <c r="DE16" s="114">
        <v>49.4</v>
      </c>
      <c r="DF16" s="114">
        <v>39.7</v>
      </c>
      <c r="DG16" s="114">
        <v>14.7</v>
      </c>
      <c r="DH16" s="114">
        <v>48.6</v>
      </c>
      <c r="DI16" s="114">
        <v>60.5</v>
      </c>
      <c r="DJ16" s="114">
        <v>94.4</v>
      </c>
      <c r="DK16" s="114">
        <v>-1.9</v>
      </c>
      <c r="DL16" s="114">
        <v>2.6</v>
      </c>
      <c r="DM16" s="114">
        <v>0.2</v>
      </c>
      <c r="DN16" s="114">
        <v>7.3</v>
      </c>
      <c r="DO16" s="114">
        <v>-4.8</v>
      </c>
      <c r="DP16" s="114">
        <v>1.5</v>
      </c>
      <c r="DQ16" s="114">
        <v>-5.3</v>
      </c>
      <c r="DR16" s="114">
        <v>-5.7</v>
      </c>
      <c r="DS16" s="114">
        <v>0.0</v>
      </c>
      <c r="DT16" s="114">
        <v>-1.2</v>
      </c>
      <c r="DU16" s="114">
        <v>5.7</v>
      </c>
      <c r="DV16" s="114">
        <v>5.8</v>
      </c>
      <c r="DW16" s="114">
        <v>5.4</v>
      </c>
      <c r="DX16" s="114">
        <v>9.4</v>
      </c>
      <c r="DY16" s="114">
        <v>9.4</v>
      </c>
      <c r="DZ16" s="114">
        <v>1.0</v>
      </c>
      <c r="EA16" s="114">
        <v>0.0</v>
      </c>
      <c r="EB16" s="114">
        <v>2.9</v>
      </c>
      <c r="EC16" s="114">
        <v>0.9</v>
      </c>
      <c r="ED16" s="114">
        <v>-4.4</v>
      </c>
      <c r="EE16" s="114">
        <v>3.7</v>
      </c>
      <c r="EF16" s="114">
        <v>0.8</v>
      </c>
      <c r="EG16" s="114">
        <v>0.1</v>
      </c>
      <c r="EH16" s="114">
        <v>15.4</v>
      </c>
      <c r="EI16" s="114">
        <v>0.8</v>
      </c>
      <c r="EJ16" s="114">
        <v>-6.4</v>
      </c>
      <c r="EK16" s="114">
        <v>1.3</v>
      </c>
      <c r="EL16" s="114">
        <v>0.0</v>
      </c>
      <c r="EM16" s="114">
        <v>-18.7</v>
      </c>
      <c r="EN16" s="114">
        <v>-15.5</v>
      </c>
      <c r="EO16" s="114">
        <v>9.5</v>
      </c>
      <c r="EP16" s="114">
        <v>-66.3</v>
      </c>
      <c r="EQ16" s="114">
        <v>-10.0</v>
      </c>
      <c r="ER16" s="114">
        <v>-26.9</v>
      </c>
      <c r="ES16" s="114">
        <v>0.0</v>
      </c>
      <c r="ET16" s="114">
        <v>-1.1</v>
      </c>
      <c r="EU16" s="114">
        <v>-14.7</v>
      </c>
      <c r="EV16" s="114">
        <v>-29.6</v>
      </c>
      <c r="EW16" s="114">
        <v>0.2</v>
      </c>
      <c r="EX16" s="114">
        <v>3.0</v>
      </c>
      <c r="EY16" s="114">
        <v>0.0</v>
      </c>
      <c r="EZ16" s="114">
        <v>5.9</v>
      </c>
      <c r="FA16" s="114">
        <v>0.0</v>
      </c>
      <c r="FB16" s="114">
        <v>0.0</v>
      </c>
      <c r="FC16" s="114">
        <v>-1.6</v>
      </c>
      <c r="FD16" s="114">
        <v>-1.6</v>
      </c>
      <c r="FE16" s="114">
        <v>2.5</v>
      </c>
      <c r="FF16" s="114">
        <v>2.6</v>
      </c>
      <c r="FG16" s="110" t="s">
        <v>1184</v>
      </c>
      <c r="FH16" s="114">
        <v>6.6</v>
      </c>
      <c r="FI16" s="114">
        <v>6.3</v>
      </c>
      <c r="FJ16" s="114">
        <v>-3.3</v>
      </c>
      <c r="FK16" s="114">
        <v>-48.6</v>
      </c>
      <c r="FL16" s="114">
        <v>9.2</v>
      </c>
      <c r="FM16" s="114">
        <v>-6.3</v>
      </c>
      <c r="FN16" s="114">
        <v>177.0</v>
      </c>
      <c r="FO16" s="114">
        <v>166.0</v>
      </c>
      <c r="FP16" s="114">
        <v>173.0</v>
      </c>
      <c r="FQ16" s="114">
        <v>134.0</v>
      </c>
      <c r="FR16" s="114">
        <v>144.0</v>
      </c>
      <c r="FS16" s="114">
        <v>176.0</v>
      </c>
      <c r="FT16" s="114">
        <v>164.0</v>
      </c>
      <c r="FU16" s="114">
        <v>155.0</v>
      </c>
      <c r="FV16" s="114">
        <v>172.0</v>
      </c>
      <c r="FW16" s="114">
        <v>138.0</v>
      </c>
      <c r="FX16" s="114">
        <v>129.0</v>
      </c>
      <c r="FY16" s="114">
        <v>130.0</v>
      </c>
      <c r="FZ16" s="114">
        <v>128.0</v>
      </c>
      <c r="GA16" s="114">
        <v>172.0</v>
      </c>
      <c r="GB16" s="114">
        <v>172.0</v>
      </c>
      <c r="GC16" s="114">
        <v>160.0</v>
      </c>
      <c r="GD16" s="114">
        <v>138.0</v>
      </c>
      <c r="GE16" s="114">
        <v>90.0</v>
      </c>
      <c r="GF16" s="114">
        <v>119.0</v>
      </c>
      <c r="GG16" s="114">
        <v>159.0</v>
      </c>
      <c r="GH16" s="114">
        <v>132.0</v>
      </c>
      <c r="GI16" s="114">
        <v>159.0</v>
      </c>
      <c r="GJ16" s="114">
        <v>75.0</v>
      </c>
      <c r="GK16" s="114">
        <v>48.0</v>
      </c>
      <c r="GL16" s="114">
        <v>176.0</v>
      </c>
      <c r="GM16" s="114">
        <v>38.0</v>
      </c>
      <c r="GN16" s="114">
        <v>136.0</v>
      </c>
      <c r="GO16" s="114">
        <v>179.0</v>
      </c>
      <c r="GP16" s="114">
        <v>155.0</v>
      </c>
      <c r="GQ16" s="114">
        <v>138.0</v>
      </c>
      <c r="GR16" s="114">
        <v>70.0</v>
      </c>
      <c r="GS16" s="114">
        <v>112.0</v>
      </c>
      <c r="GT16" s="114">
        <v>20.0</v>
      </c>
      <c r="GU16" s="114">
        <v>10.0</v>
      </c>
      <c r="GV16" s="114">
        <v>57.0</v>
      </c>
      <c r="GW16" s="114">
        <v>43.0</v>
      </c>
      <c r="GX16" s="114">
        <v>169.0</v>
      </c>
      <c r="GY16" s="114">
        <v>172.0</v>
      </c>
      <c r="GZ16" s="114">
        <v>151.0</v>
      </c>
      <c r="HA16" s="114">
        <v>66.0</v>
      </c>
      <c r="HB16" s="114">
        <v>72.0</v>
      </c>
      <c r="HC16" s="114">
        <v>54.0</v>
      </c>
      <c r="HD16" s="114">
        <v>141.0</v>
      </c>
      <c r="HE16" s="114">
        <v>141.0</v>
      </c>
      <c r="HF16" s="114">
        <v>171.0</v>
      </c>
      <c r="HG16" s="114">
        <v>171.0</v>
      </c>
      <c r="HH16" s="114">
        <v>148.0</v>
      </c>
      <c r="HI16" s="114">
        <v>103.0</v>
      </c>
      <c r="HJ16" s="110" t="s">
        <v>1184</v>
      </c>
      <c r="HK16" s="114">
        <v>110.0</v>
      </c>
      <c r="HL16" s="114">
        <v>148.0</v>
      </c>
      <c r="HM16" s="114">
        <v>154.0</v>
      </c>
      <c r="HN16" s="114">
        <v>152.0</v>
      </c>
      <c r="HO16" s="114">
        <v>28.0</v>
      </c>
      <c r="HP16" s="114">
        <v>19.0</v>
      </c>
      <c r="HQ16" s="114">
        <v>169.0</v>
      </c>
      <c r="HR16" s="114">
        <v>171.0</v>
      </c>
      <c r="HS16" s="114">
        <v>170.0</v>
      </c>
      <c r="HT16" s="114">
        <v>141.0</v>
      </c>
      <c r="HU16" s="114">
        <v>126.0</v>
      </c>
      <c r="HV16" s="114">
        <v>175.0</v>
      </c>
      <c r="HW16" s="114">
        <v>149.0</v>
      </c>
      <c r="HX16" s="114">
        <v>146.0</v>
      </c>
      <c r="HY16" s="114">
        <v>171.0</v>
      </c>
      <c r="HZ16" s="114">
        <v>143.0</v>
      </c>
      <c r="IA16" s="114">
        <v>124.0</v>
      </c>
      <c r="IB16" s="114">
        <v>125.0</v>
      </c>
      <c r="IC16" s="114">
        <v>124.0</v>
      </c>
      <c r="ID16" s="114">
        <v>175.0</v>
      </c>
      <c r="IE16" s="114">
        <v>175.0</v>
      </c>
      <c r="IF16" s="114">
        <v>164.0</v>
      </c>
      <c r="IG16" s="114">
        <v>138.0</v>
      </c>
      <c r="IH16" s="114">
        <v>109.0</v>
      </c>
      <c r="II16" s="114">
        <v>123.0</v>
      </c>
      <c r="IJ16" s="114">
        <v>123.0</v>
      </c>
      <c r="IK16" s="114">
        <v>125.0</v>
      </c>
      <c r="IL16" s="114">
        <v>154.0</v>
      </c>
      <c r="IM16" s="114">
        <v>55.0</v>
      </c>
      <c r="IN16" s="114">
        <v>37.0</v>
      </c>
      <c r="IO16" s="114">
        <v>174.0</v>
      </c>
      <c r="IP16" s="114">
        <v>15.0</v>
      </c>
      <c r="IQ16" s="114">
        <v>121.0</v>
      </c>
      <c r="IR16" s="114">
        <v>179.0</v>
      </c>
      <c r="IS16" s="114">
        <v>66.0</v>
      </c>
      <c r="IT16" s="114">
        <v>70.0</v>
      </c>
      <c r="IU16" s="114">
        <v>119.0</v>
      </c>
      <c r="IV16" s="114">
        <v>1.0</v>
      </c>
      <c r="IW16" s="114">
        <v>14.0</v>
      </c>
      <c r="IX16" s="114">
        <v>1.0</v>
      </c>
      <c r="IY16" s="114">
        <v>57.0</v>
      </c>
      <c r="IZ16" s="114">
        <v>38.0</v>
      </c>
      <c r="JA16" s="114">
        <v>129.0</v>
      </c>
      <c r="JB16" s="114">
        <v>131.0</v>
      </c>
      <c r="JC16" s="114">
        <v>130.0</v>
      </c>
      <c r="JD16" s="114">
        <v>74.0</v>
      </c>
      <c r="JE16" s="114">
        <v>72.0</v>
      </c>
      <c r="JF16" s="114">
        <v>69.0</v>
      </c>
      <c r="JG16" s="114">
        <v>141.0</v>
      </c>
      <c r="JH16" s="114">
        <v>141.0</v>
      </c>
      <c r="JI16" s="114">
        <v>161.0</v>
      </c>
      <c r="JJ16" s="114">
        <v>161.0</v>
      </c>
      <c r="JK16" s="114">
        <v>152.0</v>
      </c>
      <c r="JL16" s="114">
        <v>94.0</v>
      </c>
      <c r="JM16" s="110" t="s">
        <v>1184</v>
      </c>
      <c r="JN16" s="114">
        <v>98.0</v>
      </c>
      <c r="JO16" s="114">
        <v>138.0</v>
      </c>
      <c r="JP16" s="114">
        <v>149.0</v>
      </c>
      <c r="JQ16" s="114">
        <v>79.0</v>
      </c>
      <c r="JR16" s="114">
        <v>65.0</v>
      </c>
      <c r="JS16" s="114">
        <v>14.0</v>
      </c>
    </row>
    <row r="17">
      <c r="A17" s="114">
        <v>100.0</v>
      </c>
      <c r="B17" s="110" t="s">
        <v>1205</v>
      </c>
      <c r="C17" s="110" t="s">
        <v>332</v>
      </c>
      <c r="D17" s="110" t="s">
        <v>1188</v>
      </c>
      <c r="E17" s="114">
        <v>51.9</v>
      </c>
      <c r="F17" s="114">
        <v>43.2</v>
      </c>
      <c r="G17" s="114">
        <v>28.6</v>
      </c>
      <c r="H17" s="114">
        <v>38.0</v>
      </c>
      <c r="I17" s="114">
        <v>19.1</v>
      </c>
      <c r="J17" s="114">
        <v>48.6</v>
      </c>
      <c r="K17" s="114">
        <v>19.4</v>
      </c>
      <c r="L17" s="114">
        <v>15.4</v>
      </c>
      <c r="M17" s="114">
        <v>53.7</v>
      </c>
      <c r="N17" s="114">
        <v>40.9</v>
      </c>
      <c r="O17" s="114">
        <v>68.4</v>
      </c>
      <c r="P17" s="114">
        <v>84.0</v>
      </c>
      <c r="Q17" s="114">
        <v>58.0</v>
      </c>
      <c r="R17" s="114">
        <v>45.2</v>
      </c>
      <c r="S17" s="114">
        <v>45.2</v>
      </c>
      <c r="T17" s="114">
        <v>58.8</v>
      </c>
      <c r="U17" s="114">
        <v>84.0</v>
      </c>
      <c r="V17" s="114">
        <v>29.8</v>
      </c>
      <c r="W17" s="114">
        <v>37.6</v>
      </c>
      <c r="X17" s="114">
        <v>58.0</v>
      </c>
      <c r="Y17" s="114">
        <v>75.1</v>
      </c>
      <c r="Z17" s="114">
        <v>100.0</v>
      </c>
      <c r="AA17" s="114">
        <v>100.0</v>
      </c>
      <c r="AB17" s="114">
        <v>55.8</v>
      </c>
      <c r="AC17" s="114">
        <v>41.9</v>
      </c>
      <c r="AD17" s="114">
        <v>83.7</v>
      </c>
      <c r="AE17" s="114">
        <v>86.9</v>
      </c>
      <c r="AF17" s="114">
        <v>34.5</v>
      </c>
      <c r="AG17" s="114">
        <v>37.4</v>
      </c>
      <c r="AH17" s="114">
        <v>25.4</v>
      </c>
      <c r="AI17" s="114">
        <v>46.7</v>
      </c>
      <c r="AJ17" s="114">
        <v>100.0</v>
      </c>
      <c r="AK17" s="114">
        <v>23.8</v>
      </c>
      <c r="AL17" s="110" t="s">
        <v>1184</v>
      </c>
      <c r="AM17" s="114">
        <v>40.2</v>
      </c>
      <c r="AN17" s="114">
        <v>2.6</v>
      </c>
      <c r="AO17" s="114">
        <v>100.0</v>
      </c>
      <c r="AP17" s="114">
        <v>100.0</v>
      </c>
      <c r="AQ17" s="114">
        <v>100.0</v>
      </c>
      <c r="AR17" s="114">
        <v>55.8</v>
      </c>
      <c r="AS17" s="114">
        <v>48.0</v>
      </c>
      <c r="AT17" s="114">
        <v>63.6</v>
      </c>
      <c r="AU17" s="114">
        <v>13.9</v>
      </c>
      <c r="AV17" s="114">
        <v>13.9</v>
      </c>
      <c r="AW17" s="114">
        <v>49.8</v>
      </c>
      <c r="AX17" s="114">
        <v>49.8</v>
      </c>
      <c r="AY17" s="114">
        <v>60.0</v>
      </c>
      <c r="AZ17" s="114">
        <v>58.1</v>
      </c>
      <c r="BA17" s="114">
        <v>26.4</v>
      </c>
      <c r="BB17" s="114">
        <v>50.2</v>
      </c>
      <c r="BC17" s="114">
        <v>100.0</v>
      </c>
      <c r="BD17" s="114">
        <v>36.9</v>
      </c>
      <c r="BE17" s="114">
        <v>43.5</v>
      </c>
      <c r="BF17" s="114">
        <v>63.2</v>
      </c>
      <c r="BG17" s="114">
        <v>32.8</v>
      </c>
      <c r="BH17" s="114">
        <v>47.3</v>
      </c>
      <c r="BI17" s="114">
        <v>38.6</v>
      </c>
      <c r="BJ17" s="114">
        <v>22.8</v>
      </c>
      <c r="BK17" s="114">
        <v>34.0</v>
      </c>
      <c r="BL17" s="114">
        <v>11.4</v>
      </c>
      <c r="BM17" s="114">
        <v>41.1</v>
      </c>
      <c r="BN17" s="114">
        <v>17.5</v>
      </c>
      <c r="BO17" s="114">
        <v>7.2</v>
      </c>
      <c r="BP17" s="114">
        <v>47.3</v>
      </c>
      <c r="BQ17" s="114">
        <v>43.2</v>
      </c>
      <c r="BR17" s="114">
        <v>65.1</v>
      </c>
      <c r="BS17" s="114">
        <v>79.3</v>
      </c>
      <c r="BT17" s="114">
        <v>55.7</v>
      </c>
      <c r="BU17" s="114">
        <v>39.1</v>
      </c>
      <c r="BV17" s="114">
        <v>39.1</v>
      </c>
      <c r="BW17" s="114">
        <v>58.4</v>
      </c>
      <c r="BX17" s="114">
        <v>84.0</v>
      </c>
      <c r="BY17" s="114">
        <v>28.0</v>
      </c>
      <c r="BZ17" s="114">
        <v>37.6</v>
      </c>
      <c r="CA17" s="114">
        <v>51.7</v>
      </c>
      <c r="CB17" s="114">
        <v>65.7</v>
      </c>
      <c r="CC17" s="114">
        <v>100.0</v>
      </c>
      <c r="CD17" s="114">
        <v>100.0</v>
      </c>
      <c r="CE17" s="114">
        <v>26.3</v>
      </c>
      <c r="CF17" s="114">
        <v>19.7</v>
      </c>
      <c r="CG17" s="114">
        <v>93.8</v>
      </c>
      <c r="CH17" s="114">
        <v>86.8</v>
      </c>
      <c r="CI17" s="114">
        <v>34.5</v>
      </c>
      <c r="CJ17" s="114">
        <v>35.9</v>
      </c>
      <c r="CK17" s="114">
        <v>26.5</v>
      </c>
      <c r="CL17" s="114">
        <v>28.3</v>
      </c>
      <c r="CM17" s="114">
        <v>100.0</v>
      </c>
      <c r="CN17" s="114">
        <v>23.3</v>
      </c>
      <c r="CO17" s="110" t="s">
        <v>1184</v>
      </c>
      <c r="CP17" s="114">
        <v>40.2</v>
      </c>
      <c r="CQ17" s="114">
        <v>1.7</v>
      </c>
      <c r="CR17" s="114">
        <v>86.1</v>
      </c>
      <c r="CS17" s="114">
        <v>100.0</v>
      </c>
      <c r="CT17" s="114">
        <v>72.2</v>
      </c>
      <c r="CU17" s="114">
        <v>49.7</v>
      </c>
      <c r="CV17" s="114">
        <v>48.0</v>
      </c>
      <c r="CW17" s="114">
        <v>51.3</v>
      </c>
      <c r="CX17" s="114">
        <v>13.9</v>
      </c>
      <c r="CY17" s="114">
        <v>13.9</v>
      </c>
      <c r="CZ17" s="114">
        <v>46.9</v>
      </c>
      <c r="DA17" s="114">
        <v>46.9</v>
      </c>
      <c r="DB17" s="114">
        <v>47.1</v>
      </c>
      <c r="DC17" s="114">
        <v>74.3</v>
      </c>
      <c r="DD17" s="114">
        <v>0.0</v>
      </c>
      <c r="DE17" s="114">
        <v>69.1</v>
      </c>
      <c r="DF17" s="114">
        <v>66.0</v>
      </c>
      <c r="DG17" s="114">
        <v>35.8</v>
      </c>
      <c r="DH17" s="114">
        <v>75.1</v>
      </c>
      <c r="DI17" s="114">
        <v>87.5</v>
      </c>
      <c r="DJ17" s="114">
        <v>34.7</v>
      </c>
      <c r="DK17" s="114">
        <v>4.6</v>
      </c>
      <c r="DL17" s="114">
        <v>4.6</v>
      </c>
      <c r="DM17" s="114">
        <v>5.8</v>
      </c>
      <c r="DN17" s="114">
        <v>4.0</v>
      </c>
      <c r="DO17" s="114">
        <v>7.7</v>
      </c>
      <c r="DP17" s="114">
        <v>7.5</v>
      </c>
      <c r="DQ17" s="114">
        <v>1.9</v>
      </c>
      <c r="DR17" s="114">
        <v>8.2</v>
      </c>
      <c r="DS17" s="114">
        <v>6.4</v>
      </c>
      <c r="DT17" s="114">
        <v>-2.3</v>
      </c>
      <c r="DU17" s="114">
        <v>3.3</v>
      </c>
      <c r="DV17" s="114">
        <v>4.7</v>
      </c>
      <c r="DW17" s="114">
        <v>2.3</v>
      </c>
      <c r="DX17" s="114">
        <v>6.1</v>
      </c>
      <c r="DY17" s="114">
        <v>6.1</v>
      </c>
      <c r="DZ17" s="114">
        <v>0.4</v>
      </c>
      <c r="EA17" s="114">
        <v>0.0</v>
      </c>
      <c r="EB17" s="114">
        <v>1.8</v>
      </c>
      <c r="EC17" s="114">
        <v>0.0</v>
      </c>
      <c r="ED17" s="114">
        <v>6.3</v>
      </c>
      <c r="EE17" s="114">
        <v>9.4</v>
      </c>
      <c r="EF17" s="114">
        <v>0.0</v>
      </c>
      <c r="EG17" s="114">
        <v>0.0</v>
      </c>
      <c r="EH17" s="114">
        <v>29.5</v>
      </c>
      <c r="EI17" s="114">
        <v>22.2</v>
      </c>
      <c r="EJ17" s="114">
        <v>-10.1</v>
      </c>
      <c r="EK17" s="114">
        <v>0.1</v>
      </c>
      <c r="EL17" s="114">
        <v>0.0</v>
      </c>
      <c r="EM17" s="114">
        <v>1.5</v>
      </c>
      <c r="EN17" s="114">
        <v>-1.1</v>
      </c>
      <c r="EO17" s="114">
        <v>18.4</v>
      </c>
      <c r="EP17" s="114">
        <v>0.0</v>
      </c>
      <c r="EQ17" s="114">
        <v>0.5</v>
      </c>
      <c r="ER17" s="110" t="s">
        <v>1184</v>
      </c>
      <c r="ES17" s="114">
        <v>0.0</v>
      </c>
      <c r="ET17" s="114">
        <v>0.9</v>
      </c>
      <c r="EU17" s="114">
        <v>13.9</v>
      </c>
      <c r="EV17" s="114">
        <v>0.0</v>
      </c>
      <c r="EW17" s="114">
        <v>27.8</v>
      </c>
      <c r="EX17" s="114">
        <v>6.1</v>
      </c>
      <c r="EY17" s="114">
        <v>0.0</v>
      </c>
      <c r="EZ17" s="114">
        <v>12.3</v>
      </c>
      <c r="FA17" s="114">
        <v>0.0</v>
      </c>
      <c r="FB17" s="114">
        <v>0.0</v>
      </c>
      <c r="FC17" s="114">
        <v>2.9</v>
      </c>
      <c r="FD17" s="114">
        <v>2.9</v>
      </c>
      <c r="FE17" s="114">
        <v>12.9</v>
      </c>
      <c r="FF17" s="114">
        <v>-16.2</v>
      </c>
      <c r="FG17" s="114">
        <v>26.4</v>
      </c>
      <c r="FH17" s="114">
        <v>-18.9</v>
      </c>
      <c r="FI17" s="114">
        <v>34.0</v>
      </c>
      <c r="FJ17" s="114">
        <v>1.1</v>
      </c>
      <c r="FK17" s="114">
        <v>-31.6</v>
      </c>
      <c r="FL17" s="114">
        <v>-24.3</v>
      </c>
      <c r="FM17" s="114">
        <v>-1.9</v>
      </c>
      <c r="FN17" s="114">
        <v>41.0</v>
      </c>
      <c r="FO17" s="114">
        <v>75.0</v>
      </c>
      <c r="FP17" s="114">
        <v>118.0</v>
      </c>
      <c r="FQ17" s="114">
        <v>95.0</v>
      </c>
      <c r="FR17" s="114">
        <v>133.0</v>
      </c>
      <c r="FS17" s="114">
        <v>77.0</v>
      </c>
      <c r="FT17" s="114">
        <v>124.0</v>
      </c>
      <c r="FU17" s="114">
        <v>158.0</v>
      </c>
      <c r="FV17" s="114">
        <v>90.0</v>
      </c>
      <c r="FW17" s="114">
        <v>71.0</v>
      </c>
      <c r="FX17" s="114">
        <v>37.0</v>
      </c>
      <c r="FY17" s="114">
        <v>30.0</v>
      </c>
      <c r="FZ17" s="114">
        <v>47.0</v>
      </c>
      <c r="GA17" s="114">
        <v>100.0</v>
      </c>
      <c r="GB17" s="114">
        <v>100.0</v>
      </c>
      <c r="GC17" s="114">
        <v>43.0</v>
      </c>
      <c r="GD17" s="114">
        <v>42.0</v>
      </c>
      <c r="GE17" s="114">
        <v>36.0</v>
      </c>
      <c r="GF17" s="114">
        <v>59.0</v>
      </c>
      <c r="GG17" s="114">
        <v>31.0</v>
      </c>
      <c r="GH17" s="114">
        <v>46.0</v>
      </c>
      <c r="GI17" s="114">
        <v>1.0</v>
      </c>
      <c r="GJ17" s="114">
        <v>1.0</v>
      </c>
      <c r="GK17" s="114">
        <v>40.0</v>
      </c>
      <c r="GL17" s="114">
        <v>64.0</v>
      </c>
      <c r="GM17" s="114">
        <v>96.0</v>
      </c>
      <c r="GN17" s="114">
        <v>16.0</v>
      </c>
      <c r="GO17" s="114">
        <v>155.0</v>
      </c>
      <c r="GP17" s="114">
        <v>46.0</v>
      </c>
      <c r="GQ17" s="114">
        <v>40.0</v>
      </c>
      <c r="GR17" s="114">
        <v>81.0</v>
      </c>
      <c r="GS17" s="114">
        <v>1.0</v>
      </c>
      <c r="GT17" s="114">
        <v>46.0</v>
      </c>
      <c r="GU17" s="110" t="s">
        <v>1184</v>
      </c>
      <c r="GV17" s="114">
        <v>12.0</v>
      </c>
      <c r="GW17" s="114">
        <v>90.0</v>
      </c>
      <c r="GX17" s="114">
        <v>1.0</v>
      </c>
      <c r="GY17" s="114">
        <v>1.0</v>
      </c>
      <c r="GZ17" s="114">
        <v>1.0</v>
      </c>
      <c r="HA17" s="114">
        <v>26.0</v>
      </c>
      <c r="HB17" s="114">
        <v>42.0</v>
      </c>
      <c r="HC17" s="114">
        <v>21.0</v>
      </c>
      <c r="HD17" s="114">
        <v>71.0</v>
      </c>
      <c r="HE17" s="114">
        <v>71.0</v>
      </c>
      <c r="HF17" s="114">
        <v>50.0</v>
      </c>
      <c r="HG17" s="114">
        <v>50.0</v>
      </c>
      <c r="HH17" s="114">
        <v>25.0</v>
      </c>
      <c r="HI17" s="114">
        <v>33.0</v>
      </c>
      <c r="HJ17" s="114">
        <v>117.0</v>
      </c>
      <c r="HK17" s="114">
        <v>122.0</v>
      </c>
      <c r="HL17" s="114">
        <v>1.0</v>
      </c>
      <c r="HM17" s="114">
        <v>90.0</v>
      </c>
      <c r="HN17" s="114">
        <v>89.0</v>
      </c>
      <c r="HO17" s="114">
        <v>40.0</v>
      </c>
      <c r="HP17" s="114">
        <v>131.0</v>
      </c>
      <c r="HQ17" s="114">
        <v>43.0</v>
      </c>
      <c r="HR17" s="114">
        <v>79.0</v>
      </c>
      <c r="HS17" s="114">
        <v>138.0</v>
      </c>
      <c r="HT17" s="114">
        <v>83.0</v>
      </c>
      <c r="HU17" s="114">
        <v>148.0</v>
      </c>
      <c r="HV17" s="114">
        <v>125.0</v>
      </c>
      <c r="HW17" s="114">
        <v>128.0</v>
      </c>
      <c r="HX17" s="114">
        <v>169.0</v>
      </c>
      <c r="HY17" s="114">
        <v>102.0</v>
      </c>
      <c r="HZ17" s="114">
        <v>68.0</v>
      </c>
      <c r="IA17" s="114">
        <v>37.0</v>
      </c>
      <c r="IB17" s="114">
        <v>31.0</v>
      </c>
      <c r="IC17" s="114">
        <v>51.0</v>
      </c>
      <c r="ID17" s="114">
        <v>105.0</v>
      </c>
      <c r="IE17" s="114">
        <v>105.0</v>
      </c>
      <c r="IF17" s="114">
        <v>35.0</v>
      </c>
      <c r="IG17" s="114">
        <v>42.0</v>
      </c>
      <c r="IH17" s="114">
        <v>37.0</v>
      </c>
      <c r="II17" s="114">
        <v>54.0</v>
      </c>
      <c r="IJ17" s="114">
        <v>40.0</v>
      </c>
      <c r="IK17" s="114">
        <v>38.0</v>
      </c>
      <c r="IL17" s="114">
        <v>1.0</v>
      </c>
      <c r="IM17" s="114">
        <v>1.0</v>
      </c>
      <c r="IN17" s="114">
        <v>31.0</v>
      </c>
      <c r="IO17" s="114">
        <v>94.0</v>
      </c>
      <c r="IP17" s="114">
        <v>110.0</v>
      </c>
      <c r="IQ17" s="114">
        <v>10.0</v>
      </c>
      <c r="IR17" s="114">
        <v>155.0</v>
      </c>
      <c r="IS17" s="114">
        <v>56.0</v>
      </c>
      <c r="IT17" s="114">
        <v>47.0</v>
      </c>
      <c r="IU17" s="114">
        <v>144.0</v>
      </c>
      <c r="IV17" s="114">
        <v>1.0</v>
      </c>
      <c r="IW17" s="114">
        <v>47.0</v>
      </c>
      <c r="IX17" s="110" t="s">
        <v>1184</v>
      </c>
      <c r="IY17" s="114">
        <v>12.0</v>
      </c>
      <c r="IZ17" s="114">
        <v>92.0</v>
      </c>
      <c r="JA17" s="114">
        <v>43.0</v>
      </c>
      <c r="JB17" s="114">
        <v>1.0</v>
      </c>
      <c r="JC17" s="114">
        <v>56.0</v>
      </c>
      <c r="JD17" s="114">
        <v>37.0</v>
      </c>
      <c r="JE17" s="114">
        <v>42.0</v>
      </c>
      <c r="JF17" s="114">
        <v>42.0</v>
      </c>
      <c r="JG17" s="114">
        <v>71.0</v>
      </c>
      <c r="JH17" s="114">
        <v>71.0</v>
      </c>
      <c r="JI17" s="114">
        <v>40.0</v>
      </c>
      <c r="JJ17" s="114">
        <v>40.0</v>
      </c>
      <c r="JK17" s="114">
        <v>46.0</v>
      </c>
      <c r="JL17" s="114">
        <v>18.0</v>
      </c>
      <c r="JM17" s="114">
        <v>77.0</v>
      </c>
      <c r="JN17" s="114">
        <v>55.0</v>
      </c>
      <c r="JO17" s="114">
        <v>84.0</v>
      </c>
      <c r="JP17" s="114">
        <v>93.0</v>
      </c>
      <c r="JQ17" s="114">
        <v>23.0</v>
      </c>
      <c r="JR17" s="114">
        <v>19.0</v>
      </c>
      <c r="JS17" s="114">
        <v>125.0</v>
      </c>
    </row>
    <row r="18">
      <c r="A18" s="114">
        <v>48.0</v>
      </c>
      <c r="B18" s="110" t="s">
        <v>1206</v>
      </c>
      <c r="C18" s="110" t="s">
        <v>321</v>
      </c>
      <c r="D18" s="110" t="s">
        <v>1190</v>
      </c>
      <c r="E18" s="114">
        <v>42.0</v>
      </c>
      <c r="F18" s="114">
        <v>45.3</v>
      </c>
      <c r="G18" s="114">
        <v>34.7</v>
      </c>
      <c r="H18" s="114">
        <v>76.9</v>
      </c>
      <c r="I18" s="114">
        <v>6.3</v>
      </c>
      <c r="J18" s="114">
        <v>25.0</v>
      </c>
      <c r="K18" s="114">
        <v>0.6</v>
      </c>
      <c r="L18" s="114">
        <v>10.3</v>
      </c>
      <c r="M18" s="114">
        <v>32.8</v>
      </c>
      <c r="N18" s="114">
        <v>25.9</v>
      </c>
      <c r="O18" s="114">
        <v>56.6</v>
      </c>
      <c r="P18" s="114">
        <v>66.5</v>
      </c>
      <c r="Q18" s="114">
        <v>50.1</v>
      </c>
      <c r="R18" s="114">
        <v>58.0</v>
      </c>
      <c r="S18" s="114">
        <v>58.0</v>
      </c>
      <c r="T18" s="114">
        <v>62.4</v>
      </c>
      <c r="U18" s="114">
        <v>90.3</v>
      </c>
      <c r="V18" s="114">
        <v>14.1</v>
      </c>
      <c r="W18" s="114">
        <v>54.8</v>
      </c>
      <c r="X18" s="114">
        <v>42.3</v>
      </c>
      <c r="Y18" s="114">
        <v>15.3</v>
      </c>
      <c r="Z18" s="114">
        <v>14.7</v>
      </c>
      <c r="AA18" s="114">
        <v>14.7</v>
      </c>
      <c r="AB18" s="114">
        <v>10.3</v>
      </c>
      <c r="AC18" s="114">
        <v>2.0</v>
      </c>
      <c r="AD18" s="110" t="s">
        <v>1184</v>
      </c>
      <c r="AE18" s="114">
        <v>0.0</v>
      </c>
      <c r="AF18" s="114">
        <v>69.7</v>
      </c>
      <c r="AG18" s="114">
        <v>100.0</v>
      </c>
      <c r="AH18" s="110" t="s">
        <v>1184</v>
      </c>
      <c r="AI18" s="110" t="s">
        <v>1184</v>
      </c>
      <c r="AJ18" s="114">
        <v>100.0</v>
      </c>
      <c r="AK18" s="114">
        <v>12.9</v>
      </c>
      <c r="AL18" s="110" t="s">
        <v>1184</v>
      </c>
      <c r="AM18" s="114">
        <v>17.6</v>
      </c>
      <c r="AN18" s="114">
        <v>6.8</v>
      </c>
      <c r="AO18" s="114">
        <v>59.7</v>
      </c>
      <c r="AP18" s="114">
        <v>57.4</v>
      </c>
      <c r="AQ18" s="114">
        <v>62.0</v>
      </c>
      <c r="AR18" s="114">
        <v>33.2</v>
      </c>
      <c r="AS18" s="110" t="s">
        <v>1184</v>
      </c>
      <c r="AT18" s="114">
        <v>33.2</v>
      </c>
      <c r="AU18" s="114">
        <v>88.0</v>
      </c>
      <c r="AV18" s="114">
        <v>88.0</v>
      </c>
      <c r="AW18" s="114">
        <v>39.9</v>
      </c>
      <c r="AX18" s="114">
        <v>39.9</v>
      </c>
      <c r="AY18" s="114">
        <v>50.9</v>
      </c>
      <c r="AZ18" s="114">
        <v>16.0</v>
      </c>
      <c r="BA18" s="114">
        <v>80.0</v>
      </c>
      <c r="BB18" s="114">
        <v>24.7</v>
      </c>
      <c r="BC18" s="114">
        <v>67.0</v>
      </c>
      <c r="BD18" s="114">
        <v>30.9</v>
      </c>
      <c r="BE18" s="110" t="s">
        <v>1184</v>
      </c>
      <c r="BF18" s="114">
        <v>53.4</v>
      </c>
      <c r="BG18" s="114">
        <v>0.0</v>
      </c>
      <c r="BH18" s="114">
        <v>36.3</v>
      </c>
      <c r="BI18" s="114">
        <v>39.2</v>
      </c>
      <c r="BJ18" s="114">
        <v>27.0</v>
      </c>
      <c r="BK18" s="114">
        <v>64.1</v>
      </c>
      <c r="BL18" s="114">
        <v>0.0</v>
      </c>
      <c r="BM18" s="114">
        <v>18.0</v>
      </c>
      <c r="BN18" s="114">
        <v>5.3</v>
      </c>
      <c r="BO18" s="114">
        <v>11.7</v>
      </c>
      <c r="BP18" s="114">
        <v>41.4</v>
      </c>
      <c r="BQ18" s="114">
        <v>29.3</v>
      </c>
      <c r="BR18" s="114">
        <v>54.1</v>
      </c>
      <c r="BS18" s="114">
        <v>61.6</v>
      </c>
      <c r="BT18" s="114">
        <v>49.1</v>
      </c>
      <c r="BU18" s="114">
        <v>47.8</v>
      </c>
      <c r="BV18" s="114">
        <v>47.8</v>
      </c>
      <c r="BW18" s="114">
        <v>60.0</v>
      </c>
      <c r="BX18" s="114">
        <v>90.3</v>
      </c>
      <c r="BY18" s="114">
        <v>13.8</v>
      </c>
      <c r="BZ18" s="114">
        <v>45.6</v>
      </c>
      <c r="CA18" s="114">
        <v>39.7</v>
      </c>
      <c r="CB18" s="114">
        <v>15.1</v>
      </c>
      <c r="CC18" s="114">
        <v>14.7</v>
      </c>
      <c r="CD18" s="114">
        <v>14.7</v>
      </c>
      <c r="CE18" s="114">
        <v>10.3</v>
      </c>
      <c r="CF18" s="114">
        <v>0.5</v>
      </c>
      <c r="CG18" s="110" t="s">
        <v>1184</v>
      </c>
      <c r="CH18" s="114">
        <v>0.0</v>
      </c>
      <c r="CI18" s="114">
        <v>69.7</v>
      </c>
      <c r="CJ18" s="114">
        <v>100.0</v>
      </c>
      <c r="CK18" s="110" t="s">
        <v>1184</v>
      </c>
      <c r="CL18" s="110" t="s">
        <v>1184</v>
      </c>
      <c r="CM18" s="114">
        <v>100.0</v>
      </c>
      <c r="CN18" s="114">
        <v>12.9</v>
      </c>
      <c r="CO18" s="110" t="s">
        <v>1184</v>
      </c>
      <c r="CP18" s="114">
        <v>17.6</v>
      </c>
      <c r="CQ18" s="114">
        <v>6.8</v>
      </c>
      <c r="CR18" s="114">
        <v>28.3</v>
      </c>
      <c r="CS18" s="114">
        <v>12.6</v>
      </c>
      <c r="CT18" s="114">
        <v>44.1</v>
      </c>
      <c r="CU18" s="114">
        <v>38.1</v>
      </c>
      <c r="CV18" s="110" t="s">
        <v>1184</v>
      </c>
      <c r="CW18" s="114">
        <v>38.1</v>
      </c>
      <c r="CX18" s="114">
        <v>88.0</v>
      </c>
      <c r="CY18" s="114">
        <v>88.0</v>
      </c>
      <c r="CZ18" s="114">
        <v>31.1</v>
      </c>
      <c r="DA18" s="114">
        <v>31.1</v>
      </c>
      <c r="DB18" s="114">
        <v>28.0</v>
      </c>
      <c r="DC18" s="114">
        <v>61.8</v>
      </c>
      <c r="DD18" s="114">
        <v>74.8</v>
      </c>
      <c r="DE18" s="114">
        <v>4.1</v>
      </c>
      <c r="DF18" s="114">
        <v>0.0</v>
      </c>
      <c r="DG18" s="114">
        <v>26.3</v>
      </c>
      <c r="DH18" s="110" t="s">
        <v>1184</v>
      </c>
      <c r="DI18" s="114">
        <v>50.7</v>
      </c>
      <c r="DJ18" s="114">
        <v>0.0</v>
      </c>
      <c r="DK18" s="114">
        <v>5.7</v>
      </c>
      <c r="DL18" s="114">
        <v>6.1</v>
      </c>
      <c r="DM18" s="114">
        <v>7.7</v>
      </c>
      <c r="DN18" s="114">
        <v>12.8</v>
      </c>
      <c r="DO18" s="114">
        <v>6.3</v>
      </c>
      <c r="DP18" s="114">
        <v>7.0</v>
      </c>
      <c r="DQ18" s="114">
        <v>-4.7</v>
      </c>
      <c r="DR18" s="114">
        <v>-1.4</v>
      </c>
      <c r="DS18" s="114">
        <v>-8.6</v>
      </c>
      <c r="DT18" s="114">
        <v>-3.4</v>
      </c>
      <c r="DU18" s="114">
        <v>2.5</v>
      </c>
      <c r="DV18" s="114">
        <v>4.9</v>
      </c>
      <c r="DW18" s="114">
        <v>1.0</v>
      </c>
      <c r="DX18" s="114">
        <v>10.2</v>
      </c>
      <c r="DY18" s="114">
        <v>10.2</v>
      </c>
      <c r="DZ18" s="114">
        <v>2.4</v>
      </c>
      <c r="EA18" s="114">
        <v>0.0</v>
      </c>
      <c r="EB18" s="114">
        <v>0.3</v>
      </c>
      <c r="EC18" s="114">
        <v>9.2</v>
      </c>
      <c r="ED18" s="114">
        <v>2.6</v>
      </c>
      <c r="EE18" s="114">
        <v>0.2</v>
      </c>
      <c r="EF18" s="114">
        <v>0.0</v>
      </c>
      <c r="EG18" s="114">
        <v>0.0</v>
      </c>
      <c r="EH18" s="114">
        <v>0.0</v>
      </c>
      <c r="EI18" s="114">
        <v>1.5</v>
      </c>
      <c r="EJ18" s="110" t="s">
        <v>1184</v>
      </c>
      <c r="EK18" s="114">
        <v>0.0</v>
      </c>
      <c r="EL18" s="114">
        <v>0.0</v>
      </c>
      <c r="EM18" s="114">
        <v>0.0</v>
      </c>
      <c r="EN18" s="110" t="s">
        <v>1184</v>
      </c>
      <c r="EO18" s="110" t="s">
        <v>1184</v>
      </c>
      <c r="EP18" s="114">
        <v>0.0</v>
      </c>
      <c r="EQ18" s="114">
        <v>0.0</v>
      </c>
      <c r="ER18" s="110" t="s">
        <v>1184</v>
      </c>
      <c r="ES18" s="114">
        <v>0.0</v>
      </c>
      <c r="ET18" s="114">
        <v>0.0</v>
      </c>
      <c r="EU18" s="114">
        <v>31.4</v>
      </c>
      <c r="EV18" s="114">
        <v>44.8</v>
      </c>
      <c r="EW18" s="114">
        <v>17.9</v>
      </c>
      <c r="EX18" s="114">
        <v>-4.9</v>
      </c>
      <c r="EY18" s="110" t="s">
        <v>1184</v>
      </c>
      <c r="EZ18" s="114">
        <v>-4.9</v>
      </c>
      <c r="FA18" s="114">
        <v>0.0</v>
      </c>
      <c r="FB18" s="114">
        <v>0.0</v>
      </c>
      <c r="FC18" s="114">
        <v>8.8</v>
      </c>
      <c r="FD18" s="114">
        <v>8.8</v>
      </c>
      <c r="FE18" s="114">
        <v>22.9</v>
      </c>
      <c r="FF18" s="114">
        <v>-45.8</v>
      </c>
      <c r="FG18" s="114">
        <v>5.2</v>
      </c>
      <c r="FH18" s="114">
        <v>20.6</v>
      </c>
      <c r="FI18" s="114">
        <v>67.0</v>
      </c>
      <c r="FJ18" s="114">
        <v>4.6</v>
      </c>
      <c r="FK18" s="110" t="s">
        <v>1184</v>
      </c>
      <c r="FL18" s="114">
        <v>2.7</v>
      </c>
      <c r="FM18" s="114">
        <v>0.0</v>
      </c>
      <c r="FN18" s="114">
        <v>90.0</v>
      </c>
      <c r="FO18" s="114">
        <v>68.0</v>
      </c>
      <c r="FP18" s="114">
        <v>91.0</v>
      </c>
      <c r="FQ18" s="114">
        <v>41.0</v>
      </c>
      <c r="FR18" s="114">
        <v>162.0</v>
      </c>
      <c r="FS18" s="114">
        <v>165.0</v>
      </c>
      <c r="FT18" s="114">
        <v>172.0</v>
      </c>
      <c r="FU18" s="114">
        <v>162.0</v>
      </c>
      <c r="FV18" s="114">
        <v>133.0</v>
      </c>
      <c r="FW18" s="114">
        <v>101.0</v>
      </c>
      <c r="FX18" s="114">
        <v>61.0</v>
      </c>
      <c r="FY18" s="114">
        <v>54.0</v>
      </c>
      <c r="FZ18" s="114">
        <v>67.0</v>
      </c>
      <c r="GA18" s="114">
        <v>66.0</v>
      </c>
      <c r="GB18" s="114">
        <v>66.0</v>
      </c>
      <c r="GC18" s="114">
        <v>28.0</v>
      </c>
      <c r="GD18" s="114">
        <v>31.0</v>
      </c>
      <c r="GE18" s="114">
        <v>110.0</v>
      </c>
      <c r="GF18" s="114">
        <v>19.0</v>
      </c>
      <c r="GG18" s="114">
        <v>100.0</v>
      </c>
      <c r="GH18" s="114">
        <v>166.0</v>
      </c>
      <c r="GI18" s="114">
        <v>162.0</v>
      </c>
      <c r="GJ18" s="114">
        <v>161.0</v>
      </c>
      <c r="GK18" s="114">
        <v>61.0</v>
      </c>
      <c r="GL18" s="114">
        <v>174.0</v>
      </c>
      <c r="GM18" s="110" t="s">
        <v>1184</v>
      </c>
      <c r="GN18" s="114">
        <v>176.0</v>
      </c>
      <c r="GO18" s="114">
        <v>7.0</v>
      </c>
      <c r="GP18" s="114">
        <v>1.0</v>
      </c>
      <c r="GQ18" s="110" t="s">
        <v>1184</v>
      </c>
      <c r="GR18" s="110" t="s">
        <v>1184</v>
      </c>
      <c r="GS18" s="114">
        <v>1.0</v>
      </c>
      <c r="GT18" s="114">
        <v>110.0</v>
      </c>
      <c r="GU18" s="110" t="s">
        <v>1184</v>
      </c>
      <c r="GV18" s="114">
        <v>43.0</v>
      </c>
      <c r="GW18" s="114">
        <v>69.0</v>
      </c>
      <c r="GX18" s="114">
        <v>117.0</v>
      </c>
      <c r="GY18" s="114">
        <v>121.0</v>
      </c>
      <c r="GZ18" s="114">
        <v>99.0</v>
      </c>
      <c r="HA18" s="114">
        <v>96.0</v>
      </c>
      <c r="HB18" s="110" t="s">
        <v>1184</v>
      </c>
      <c r="HC18" s="114">
        <v>115.0</v>
      </c>
      <c r="HD18" s="114">
        <v>16.0</v>
      </c>
      <c r="HE18" s="114">
        <v>16.0</v>
      </c>
      <c r="HF18" s="114">
        <v>92.0</v>
      </c>
      <c r="HG18" s="114">
        <v>92.0</v>
      </c>
      <c r="HH18" s="114">
        <v>50.0</v>
      </c>
      <c r="HI18" s="114">
        <v>160.0</v>
      </c>
      <c r="HJ18" s="114">
        <v>25.0</v>
      </c>
      <c r="HK18" s="114">
        <v>167.0</v>
      </c>
      <c r="HL18" s="114">
        <v>91.0</v>
      </c>
      <c r="HM18" s="114">
        <v>105.0</v>
      </c>
      <c r="HN18" s="110" t="s">
        <v>1184</v>
      </c>
      <c r="HO18" s="114">
        <v>74.0</v>
      </c>
      <c r="HP18" s="114">
        <v>172.0</v>
      </c>
      <c r="HQ18" s="114">
        <v>106.0</v>
      </c>
      <c r="HR18" s="114">
        <v>75.0</v>
      </c>
      <c r="HS18" s="114">
        <v>119.0</v>
      </c>
      <c r="HT18" s="114">
        <v>43.0</v>
      </c>
      <c r="HU18" s="114">
        <v>171.0</v>
      </c>
      <c r="HV18" s="114">
        <v>170.0</v>
      </c>
      <c r="HW18" s="114">
        <v>165.0</v>
      </c>
      <c r="HX18" s="114">
        <v>162.0</v>
      </c>
      <c r="HY18" s="114">
        <v>122.0</v>
      </c>
      <c r="HZ18" s="114">
        <v>100.0</v>
      </c>
      <c r="IA18" s="114">
        <v>61.0</v>
      </c>
      <c r="IB18" s="114">
        <v>54.0</v>
      </c>
      <c r="IC18" s="114">
        <v>63.0</v>
      </c>
      <c r="ID18" s="114">
        <v>73.0</v>
      </c>
      <c r="IE18" s="114">
        <v>73.0</v>
      </c>
      <c r="IF18" s="114">
        <v>30.0</v>
      </c>
      <c r="IG18" s="114">
        <v>31.0</v>
      </c>
      <c r="IH18" s="114">
        <v>99.0</v>
      </c>
      <c r="II18" s="114">
        <v>36.0</v>
      </c>
      <c r="IJ18" s="114">
        <v>93.0</v>
      </c>
      <c r="IK18" s="114">
        <v>162.0</v>
      </c>
      <c r="IL18" s="114">
        <v>158.0</v>
      </c>
      <c r="IM18" s="114">
        <v>157.0</v>
      </c>
      <c r="IN18" s="114">
        <v>43.0</v>
      </c>
      <c r="IO18" s="114">
        <v>170.0</v>
      </c>
      <c r="IP18" s="110" t="s">
        <v>1184</v>
      </c>
      <c r="IQ18" s="114">
        <v>173.0</v>
      </c>
      <c r="IR18" s="114">
        <v>7.0</v>
      </c>
      <c r="IS18" s="114">
        <v>1.0</v>
      </c>
      <c r="IT18" s="110" t="s">
        <v>1184</v>
      </c>
      <c r="IU18" s="110" t="s">
        <v>1184</v>
      </c>
      <c r="IV18" s="114">
        <v>1.0</v>
      </c>
      <c r="IW18" s="114">
        <v>111.0</v>
      </c>
      <c r="IX18" s="110" t="s">
        <v>1184</v>
      </c>
      <c r="IY18" s="114">
        <v>43.0</v>
      </c>
      <c r="IZ18" s="114">
        <v>67.0</v>
      </c>
      <c r="JA18" s="114">
        <v>155.0</v>
      </c>
      <c r="JB18" s="114">
        <v>165.0</v>
      </c>
      <c r="JC18" s="114">
        <v>120.0</v>
      </c>
      <c r="JD18" s="114">
        <v>78.0</v>
      </c>
      <c r="JE18" s="110" t="s">
        <v>1184</v>
      </c>
      <c r="JF18" s="114">
        <v>94.0</v>
      </c>
      <c r="JG18" s="114">
        <v>16.0</v>
      </c>
      <c r="JH18" s="114">
        <v>16.0</v>
      </c>
      <c r="JI18" s="114">
        <v>127.0</v>
      </c>
      <c r="JJ18" s="114">
        <v>127.0</v>
      </c>
      <c r="JK18" s="114">
        <v>107.0</v>
      </c>
      <c r="JL18" s="114">
        <v>30.0</v>
      </c>
      <c r="JM18" s="114">
        <v>22.0</v>
      </c>
      <c r="JN18" s="114">
        <v>165.0</v>
      </c>
      <c r="JO18" s="114">
        <v>173.0</v>
      </c>
      <c r="JP18" s="114">
        <v>121.0</v>
      </c>
      <c r="JQ18" s="110" t="s">
        <v>1184</v>
      </c>
      <c r="JR18" s="114">
        <v>101.0</v>
      </c>
      <c r="JS18" s="114">
        <v>173.0</v>
      </c>
    </row>
    <row r="19">
      <c r="A19" s="114">
        <v>44.0</v>
      </c>
      <c r="B19" s="110" t="s">
        <v>1207</v>
      </c>
      <c r="C19" s="110" t="s">
        <v>805</v>
      </c>
      <c r="D19" s="110" t="s">
        <v>1192</v>
      </c>
      <c r="E19" s="114">
        <v>56.2</v>
      </c>
      <c r="F19" s="114">
        <v>54.0</v>
      </c>
      <c r="G19" s="114">
        <v>54.5</v>
      </c>
      <c r="H19" s="114">
        <v>67.1</v>
      </c>
      <c r="I19" s="114">
        <v>38.6</v>
      </c>
      <c r="J19" s="114">
        <v>70.4</v>
      </c>
      <c r="K19" s="114">
        <v>65.7</v>
      </c>
      <c r="L19" s="114">
        <v>69.7</v>
      </c>
      <c r="M19" s="114">
        <v>86.1</v>
      </c>
      <c r="N19" s="114">
        <v>86.2</v>
      </c>
      <c r="O19" s="114">
        <v>55.0</v>
      </c>
      <c r="P19" s="114">
        <v>65.8</v>
      </c>
      <c r="Q19" s="114">
        <v>47.8</v>
      </c>
      <c r="R19" s="114">
        <v>66.3</v>
      </c>
      <c r="S19" s="114">
        <v>66.3</v>
      </c>
      <c r="T19" s="114">
        <v>36.2</v>
      </c>
      <c r="U19" s="114">
        <v>36.5</v>
      </c>
      <c r="V19" s="114">
        <v>24.9</v>
      </c>
      <c r="W19" s="114">
        <v>46.8</v>
      </c>
      <c r="X19" s="114">
        <v>52.1</v>
      </c>
      <c r="Y19" s="114">
        <v>80.4</v>
      </c>
      <c r="Z19" s="114">
        <v>100.0</v>
      </c>
      <c r="AA19" s="114">
        <v>100.0</v>
      </c>
      <c r="AB19" s="114">
        <v>71.3</v>
      </c>
      <c r="AC19" s="114">
        <v>68.4</v>
      </c>
      <c r="AD19" s="114">
        <v>99.4</v>
      </c>
      <c r="AE19" s="114">
        <v>38.5</v>
      </c>
      <c r="AF19" s="114">
        <v>55.2</v>
      </c>
      <c r="AG19" s="114">
        <v>25.1</v>
      </c>
      <c r="AH19" s="114">
        <v>9.4</v>
      </c>
      <c r="AI19" s="114">
        <v>69.3</v>
      </c>
      <c r="AJ19" s="114">
        <v>75.3</v>
      </c>
      <c r="AK19" s="114">
        <v>16.3</v>
      </c>
      <c r="AL19" s="114">
        <v>21.2</v>
      </c>
      <c r="AM19" s="114">
        <v>11.5</v>
      </c>
      <c r="AN19" s="110" t="s">
        <v>1184</v>
      </c>
      <c r="AO19" s="114">
        <v>88.1</v>
      </c>
      <c r="AP19" s="114">
        <v>100.0</v>
      </c>
      <c r="AQ19" s="114">
        <v>76.2</v>
      </c>
      <c r="AR19" s="114">
        <v>14.0</v>
      </c>
      <c r="AS19" s="110" t="s">
        <v>1184</v>
      </c>
      <c r="AT19" s="114">
        <v>14.0</v>
      </c>
      <c r="AU19" s="114">
        <v>17.4</v>
      </c>
      <c r="AV19" s="114">
        <v>17.4</v>
      </c>
      <c r="AW19" s="114">
        <v>61.8</v>
      </c>
      <c r="AX19" s="114">
        <v>61.8</v>
      </c>
      <c r="AY19" s="114">
        <v>58.4</v>
      </c>
      <c r="AZ19" s="114">
        <v>39.3</v>
      </c>
      <c r="BA19" s="110" t="s">
        <v>1184</v>
      </c>
      <c r="BB19" s="114">
        <v>100.0</v>
      </c>
      <c r="BC19" s="114">
        <v>87.3</v>
      </c>
      <c r="BD19" s="114">
        <v>75.8</v>
      </c>
      <c r="BE19" s="114">
        <v>2.8</v>
      </c>
      <c r="BF19" s="114">
        <v>51.6</v>
      </c>
      <c r="BG19" s="114">
        <v>40.4</v>
      </c>
      <c r="BH19" s="114">
        <v>46.4</v>
      </c>
      <c r="BI19" s="114">
        <v>51.2</v>
      </c>
      <c r="BJ19" s="114">
        <v>50.7</v>
      </c>
      <c r="BK19" s="114">
        <v>61.3</v>
      </c>
      <c r="BL19" s="114">
        <v>37.8</v>
      </c>
      <c r="BM19" s="114">
        <v>61.9</v>
      </c>
      <c r="BN19" s="114">
        <v>56.1</v>
      </c>
      <c r="BO19" s="114">
        <v>60.0</v>
      </c>
      <c r="BP19" s="114">
        <v>80.3</v>
      </c>
      <c r="BQ19" s="114">
        <v>79.8</v>
      </c>
      <c r="BR19" s="114">
        <v>54.3</v>
      </c>
      <c r="BS19" s="114">
        <v>63.5</v>
      </c>
      <c r="BT19" s="114">
        <v>48.2</v>
      </c>
      <c r="BU19" s="114">
        <v>60.6</v>
      </c>
      <c r="BV19" s="114">
        <v>60.6</v>
      </c>
      <c r="BW19" s="114">
        <v>36.5</v>
      </c>
      <c r="BX19" s="114">
        <v>36.5</v>
      </c>
      <c r="BY19" s="114">
        <v>24.4</v>
      </c>
      <c r="BZ19" s="114">
        <v>48.5</v>
      </c>
      <c r="CA19" s="114">
        <v>31.7</v>
      </c>
      <c r="CB19" s="114">
        <v>34.9</v>
      </c>
      <c r="CC19" s="114">
        <v>49.9</v>
      </c>
      <c r="CD19" s="114">
        <v>46.6</v>
      </c>
      <c r="CE19" s="114">
        <v>1.9</v>
      </c>
      <c r="CF19" s="114">
        <v>31.0</v>
      </c>
      <c r="CG19" s="114">
        <v>99.6</v>
      </c>
      <c r="CH19" s="114">
        <v>15.8</v>
      </c>
      <c r="CI19" s="114">
        <v>55.2</v>
      </c>
      <c r="CJ19" s="114">
        <v>25.2</v>
      </c>
      <c r="CK19" s="114">
        <v>19.2</v>
      </c>
      <c r="CL19" s="114">
        <v>59.2</v>
      </c>
      <c r="CM19" s="114">
        <v>27.3</v>
      </c>
      <c r="CN19" s="114">
        <v>16.5</v>
      </c>
      <c r="CO19" s="114">
        <v>21.5</v>
      </c>
      <c r="CP19" s="114">
        <v>11.5</v>
      </c>
      <c r="CQ19" s="110" t="s">
        <v>1184</v>
      </c>
      <c r="CR19" s="114">
        <v>76.4</v>
      </c>
      <c r="CS19" s="114">
        <v>82.0</v>
      </c>
      <c r="CT19" s="114">
        <v>70.8</v>
      </c>
      <c r="CU19" s="114">
        <v>15.9</v>
      </c>
      <c r="CV19" s="110" t="s">
        <v>1184</v>
      </c>
      <c r="CW19" s="114">
        <v>15.9</v>
      </c>
      <c r="CX19" s="114">
        <v>17.4</v>
      </c>
      <c r="CY19" s="114">
        <v>17.4</v>
      </c>
      <c r="CZ19" s="114">
        <v>60.0</v>
      </c>
      <c r="DA19" s="114">
        <v>60.0</v>
      </c>
      <c r="DB19" s="114">
        <v>58.4</v>
      </c>
      <c r="DC19" s="114">
        <v>33.0</v>
      </c>
      <c r="DD19" s="110" t="s">
        <v>1184</v>
      </c>
      <c r="DE19" s="114">
        <v>93.3</v>
      </c>
      <c r="DF19" s="114">
        <v>100.0</v>
      </c>
      <c r="DG19" s="114">
        <v>67.6</v>
      </c>
      <c r="DH19" s="114">
        <v>49.8</v>
      </c>
      <c r="DI19" s="114">
        <v>43.3</v>
      </c>
      <c r="DJ19" s="114">
        <v>44.6</v>
      </c>
      <c r="DK19" s="114">
        <v>9.8</v>
      </c>
      <c r="DL19" s="114">
        <v>2.8</v>
      </c>
      <c r="DM19" s="114">
        <v>3.8</v>
      </c>
      <c r="DN19" s="114">
        <v>5.8</v>
      </c>
      <c r="DO19" s="114">
        <v>0.8</v>
      </c>
      <c r="DP19" s="114">
        <v>8.5</v>
      </c>
      <c r="DQ19" s="114">
        <v>9.6</v>
      </c>
      <c r="DR19" s="114">
        <v>9.7</v>
      </c>
      <c r="DS19" s="114">
        <v>5.8</v>
      </c>
      <c r="DT19" s="114">
        <v>6.4</v>
      </c>
      <c r="DU19" s="114">
        <v>0.7</v>
      </c>
      <c r="DV19" s="114">
        <v>2.3</v>
      </c>
      <c r="DW19" s="114">
        <v>-0.4</v>
      </c>
      <c r="DX19" s="114">
        <v>5.7</v>
      </c>
      <c r="DY19" s="114">
        <v>5.7</v>
      </c>
      <c r="DZ19" s="114">
        <v>-0.3</v>
      </c>
      <c r="EA19" s="114">
        <v>0.0</v>
      </c>
      <c r="EB19" s="114">
        <v>0.5</v>
      </c>
      <c r="EC19" s="114">
        <v>-1.7</v>
      </c>
      <c r="ED19" s="114">
        <v>20.4</v>
      </c>
      <c r="EE19" s="114">
        <v>45.5</v>
      </c>
      <c r="EF19" s="114">
        <v>50.1</v>
      </c>
      <c r="EG19" s="114">
        <v>53.4</v>
      </c>
      <c r="EH19" s="114">
        <v>69.4</v>
      </c>
      <c r="EI19" s="114">
        <v>37.4</v>
      </c>
      <c r="EJ19" s="114">
        <v>-0.2</v>
      </c>
      <c r="EK19" s="114">
        <v>22.7</v>
      </c>
      <c r="EL19" s="114">
        <v>0.0</v>
      </c>
      <c r="EM19" s="114">
        <v>-0.1</v>
      </c>
      <c r="EN19" s="114">
        <v>-9.8</v>
      </c>
      <c r="EO19" s="114">
        <v>10.1</v>
      </c>
      <c r="EP19" s="114">
        <v>48.0</v>
      </c>
      <c r="EQ19" s="114">
        <v>-0.2</v>
      </c>
      <c r="ER19" s="114">
        <v>-0.3</v>
      </c>
      <c r="ES19" s="114">
        <v>0.0</v>
      </c>
      <c r="ET19" s="110" t="s">
        <v>1184</v>
      </c>
      <c r="EU19" s="114">
        <v>11.7</v>
      </c>
      <c r="EV19" s="114">
        <v>18.0</v>
      </c>
      <c r="EW19" s="114">
        <v>5.4</v>
      </c>
      <c r="EX19" s="114">
        <v>-1.9</v>
      </c>
      <c r="EY19" s="110" t="s">
        <v>1184</v>
      </c>
      <c r="EZ19" s="114">
        <v>-1.9</v>
      </c>
      <c r="FA19" s="114">
        <v>0.0</v>
      </c>
      <c r="FB19" s="114">
        <v>0.0</v>
      </c>
      <c r="FC19" s="114">
        <v>1.8</v>
      </c>
      <c r="FD19" s="114">
        <v>1.8</v>
      </c>
      <c r="FE19" s="114">
        <v>0.0</v>
      </c>
      <c r="FF19" s="114">
        <v>6.3</v>
      </c>
      <c r="FG19" s="110" t="s">
        <v>1184</v>
      </c>
      <c r="FH19" s="114">
        <v>6.7</v>
      </c>
      <c r="FI19" s="114">
        <v>-12.7</v>
      </c>
      <c r="FJ19" s="114">
        <v>8.2</v>
      </c>
      <c r="FK19" s="114">
        <v>-47.0</v>
      </c>
      <c r="FL19" s="114">
        <v>8.3</v>
      </c>
      <c r="FM19" s="114">
        <v>-4.2</v>
      </c>
      <c r="FN19" s="114">
        <v>28.0</v>
      </c>
      <c r="FO19" s="114">
        <v>46.0</v>
      </c>
      <c r="FP19" s="114">
        <v>37.0</v>
      </c>
      <c r="FQ19" s="114">
        <v>54.0</v>
      </c>
      <c r="FR19" s="114">
        <v>68.0</v>
      </c>
      <c r="FS19" s="114">
        <v>25.0</v>
      </c>
      <c r="FT19" s="114">
        <v>23.0</v>
      </c>
      <c r="FU19" s="114">
        <v>42.0</v>
      </c>
      <c r="FV19" s="114">
        <v>19.0</v>
      </c>
      <c r="FW19" s="114">
        <v>18.0</v>
      </c>
      <c r="FX19" s="114">
        <v>68.0</v>
      </c>
      <c r="FY19" s="114">
        <v>56.0</v>
      </c>
      <c r="FZ19" s="114">
        <v>75.0</v>
      </c>
      <c r="GA19" s="114">
        <v>50.0</v>
      </c>
      <c r="GB19" s="114">
        <v>50.0</v>
      </c>
      <c r="GC19" s="114">
        <v>81.0</v>
      </c>
      <c r="GD19" s="114">
        <v>94.0</v>
      </c>
      <c r="GE19" s="114">
        <v>45.0</v>
      </c>
      <c r="GF19" s="114">
        <v>38.0</v>
      </c>
      <c r="GG19" s="114">
        <v>54.0</v>
      </c>
      <c r="GH19" s="114">
        <v>28.0</v>
      </c>
      <c r="GI19" s="114">
        <v>1.0</v>
      </c>
      <c r="GJ19" s="114">
        <v>1.0</v>
      </c>
      <c r="GK19" s="114">
        <v>36.0</v>
      </c>
      <c r="GL19" s="114">
        <v>17.0</v>
      </c>
      <c r="GM19" s="114">
        <v>2.0</v>
      </c>
      <c r="GN19" s="114">
        <v>109.0</v>
      </c>
      <c r="GO19" s="114">
        <v>43.0</v>
      </c>
      <c r="GP19" s="114">
        <v>96.0</v>
      </c>
      <c r="GQ19" s="114">
        <v>123.0</v>
      </c>
      <c r="GR19" s="114">
        <v>40.0</v>
      </c>
      <c r="GS19" s="114">
        <v>54.0</v>
      </c>
      <c r="GT19" s="114">
        <v>88.0</v>
      </c>
      <c r="GU19" s="114">
        <v>71.0</v>
      </c>
      <c r="GV19" s="114">
        <v>82.0</v>
      </c>
      <c r="GW19" s="110" t="s">
        <v>1184</v>
      </c>
      <c r="GX19" s="114">
        <v>54.0</v>
      </c>
      <c r="GY19" s="114">
        <v>1.0</v>
      </c>
      <c r="GZ19" s="114">
        <v>67.0</v>
      </c>
      <c r="HA19" s="114">
        <v>169.0</v>
      </c>
      <c r="HB19" s="110" t="s">
        <v>1184</v>
      </c>
      <c r="HC19" s="114">
        <v>168.0</v>
      </c>
      <c r="HD19" s="114">
        <v>64.0</v>
      </c>
      <c r="HE19" s="114">
        <v>64.0</v>
      </c>
      <c r="HF19" s="114">
        <v>20.0</v>
      </c>
      <c r="HG19" s="114">
        <v>20.0</v>
      </c>
      <c r="HH19" s="114">
        <v>28.0</v>
      </c>
      <c r="HI19" s="114">
        <v>99.0</v>
      </c>
      <c r="HJ19" s="110" t="s">
        <v>1184</v>
      </c>
      <c r="HK19" s="114">
        <v>1.0</v>
      </c>
      <c r="HL19" s="114">
        <v>62.0</v>
      </c>
      <c r="HM19" s="114">
        <v>25.0</v>
      </c>
      <c r="HN19" s="114">
        <v>150.0</v>
      </c>
      <c r="HO19" s="114">
        <v>82.0</v>
      </c>
      <c r="HP19" s="114">
        <v>113.0</v>
      </c>
      <c r="HQ19" s="114">
        <v>48.0</v>
      </c>
      <c r="HR19" s="114">
        <v>44.0</v>
      </c>
      <c r="HS19" s="114">
        <v>36.0</v>
      </c>
      <c r="HT19" s="114">
        <v>49.0</v>
      </c>
      <c r="HU19" s="114">
        <v>69.0</v>
      </c>
      <c r="HV19" s="114">
        <v>51.0</v>
      </c>
      <c r="HW19" s="114">
        <v>28.0</v>
      </c>
      <c r="HX19" s="114">
        <v>60.0</v>
      </c>
      <c r="HY19" s="114">
        <v>24.0</v>
      </c>
      <c r="HZ19" s="114">
        <v>19.0</v>
      </c>
      <c r="IA19" s="114">
        <v>58.0</v>
      </c>
      <c r="IB19" s="114">
        <v>51.0</v>
      </c>
      <c r="IC19" s="114">
        <v>68.0</v>
      </c>
      <c r="ID19" s="114">
        <v>45.0</v>
      </c>
      <c r="IE19" s="114">
        <v>45.0</v>
      </c>
      <c r="IF19" s="114">
        <v>80.0</v>
      </c>
      <c r="IG19" s="114">
        <v>94.0</v>
      </c>
      <c r="IH19" s="114">
        <v>44.0</v>
      </c>
      <c r="II19" s="114">
        <v>24.0</v>
      </c>
      <c r="IJ19" s="114">
        <v>137.0</v>
      </c>
      <c r="IK19" s="114">
        <v>123.0</v>
      </c>
      <c r="IL19" s="114">
        <v>118.0</v>
      </c>
      <c r="IM19" s="114">
        <v>119.0</v>
      </c>
      <c r="IN19" s="114">
        <v>76.0</v>
      </c>
      <c r="IO19" s="114">
        <v>52.0</v>
      </c>
      <c r="IP19" s="114">
        <v>8.0</v>
      </c>
      <c r="IQ19" s="114">
        <v>139.0</v>
      </c>
      <c r="IR19" s="114">
        <v>43.0</v>
      </c>
      <c r="IS19" s="114">
        <v>123.0</v>
      </c>
      <c r="IT19" s="114">
        <v>83.0</v>
      </c>
      <c r="IU19" s="114">
        <v>79.0</v>
      </c>
      <c r="IV19" s="114">
        <v>126.0</v>
      </c>
      <c r="IW19" s="114">
        <v>82.0</v>
      </c>
      <c r="IX19" s="114">
        <v>69.0</v>
      </c>
      <c r="IY19" s="114">
        <v>82.0</v>
      </c>
      <c r="IZ19" s="110" t="s">
        <v>1184</v>
      </c>
      <c r="JA19" s="114">
        <v>58.0</v>
      </c>
      <c r="JB19" s="114">
        <v>69.0</v>
      </c>
      <c r="JC19" s="114">
        <v>59.0</v>
      </c>
      <c r="JD19" s="114">
        <v>164.0</v>
      </c>
      <c r="JE19" s="110" t="s">
        <v>1184</v>
      </c>
      <c r="JF19" s="114">
        <v>165.0</v>
      </c>
      <c r="JG19" s="114">
        <v>64.0</v>
      </c>
      <c r="JH19" s="114">
        <v>64.0</v>
      </c>
      <c r="JI19" s="114">
        <v>10.0</v>
      </c>
      <c r="JJ19" s="114">
        <v>10.0</v>
      </c>
      <c r="JK19" s="114">
        <v>11.0</v>
      </c>
      <c r="JL19" s="114">
        <v>102.0</v>
      </c>
      <c r="JM19" s="110" t="s">
        <v>1184</v>
      </c>
      <c r="JN19" s="114">
        <v>24.0</v>
      </c>
      <c r="JO19" s="114">
        <v>1.0</v>
      </c>
      <c r="JP19" s="114">
        <v>27.0</v>
      </c>
      <c r="JQ19" s="114">
        <v>77.0</v>
      </c>
      <c r="JR19" s="114">
        <v>121.0</v>
      </c>
      <c r="JS19" s="114">
        <v>102.0</v>
      </c>
    </row>
    <row r="20">
      <c r="A20" s="114">
        <v>70.0</v>
      </c>
      <c r="B20" s="110" t="s">
        <v>1208</v>
      </c>
      <c r="C20" s="110" t="s">
        <v>329</v>
      </c>
      <c r="D20" s="110" t="s">
        <v>1188</v>
      </c>
      <c r="E20" s="114">
        <v>39.4</v>
      </c>
      <c r="F20" s="114">
        <v>38.0</v>
      </c>
      <c r="G20" s="114">
        <v>27.8</v>
      </c>
      <c r="H20" s="114">
        <v>33.4</v>
      </c>
      <c r="I20" s="114">
        <v>20.3</v>
      </c>
      <c r="J20" s="114">
        <v>43.5</v>
      </c>
      <c r="K20" s="114">
        <v>28.0</v>
      </c>
      <c r="L20" s="114">
        <v>30.9</v>
      </c>
      <c r="M20" s="114">
        <v>57.0</v>
      </c>
      <c r="N20" s="114">
        <v>34.1</v>
      </c>
      <c r="O20" s="114">
        <v>61.5</v>
      </c>
      <c r="P20" s="114">
        <v>67.8</v>
      </c>
      <c r="Q20" s="114">
        <v>57.3</v>
      </c>
      <c r="R20" s="114">
        <v>42.3</v>
      </c>
      <c r="S20" s="114">
        <v>42.3</v>
      </c>
      <c r="T20" s="114">
        <v>30.9</v>
      </c>
      <c r="U20" s="114">
        <v>34.5</v>
      </c>
      <c r="V20" s="114">
        <v>23.8</v>
      </c>
      <c r="W20" s="110" t="s">
        <v>1184</v>
      </c>
      <c r="X20" s="114">
        <v>34.8</v>
      </c>
      <c r="Y20" s="114">
        <v>34.1</v>
      </c>
      <c r="Z20" s="114">
        <v>22.7</v>
      </c>
      <c r="AA20" s="114">
        <v>32.2</v>
      </c>
      <c r="AB20" s="110" t="s">
        <v>1184</v>
      </c>
      <c r="AC20" s="114">
        <v>46.8</v>
      </c>
      <c r="AD20" s="114">
        <v>88.4</v>
      </c>
      <c r="AE20" s="114">
        <v>23.3</v>
      </c>
      <c r="AF20" s="114">
        <v>40.7</v>
      </c>
      <c r="AG20" s="114">
        <v>45.4</v>
      </c>
      <c r="AH20" s="114">
        <v>33.7</v>
      </c>
      <c r="AI20" s="114">
        <v>60.7</v>
      </c>
      <c r="AJ20" s="114">
        <v>100.0</v>
      </c>
      <c r="AK20" s="110" t="s">
        <v>1184</v>
      </c>
      <c r="AL20" s="110" t="s">
        <v>1184</v>
      </c>
      <c r="AM20" s="110" t="s">
        <v>1184</v>
      </c>
      <c r="AN20" s="110" t="s">
        <v>1184</v>
      </c>
      <c r="AO20" s="114">
        <v>56.0</v>
      </c>
      <c r="AP20" s="114">
        <v>49.1</v>
      </c>
      <c r="AQ20" s="114">
        <v>62.9</v>
      </c>
      <c r="AR20" s="114">
        <v>21.3</v>
      </c>
      <c r="AS20" s="114">
        <v>17.6</v>
      </c>
      <c r="AT20" s="114">
        <v>25.1</v>
      </c>
      <c r="AU20" s="114">
        <v>1.1</v>
      </c>
      <c r="AV20" s="114">
        <v>1.1</v>
      </c>
      <c r="AW20" s="114">
        <v>45.1</v>
      </c>
      <c r="AX20" s="114">
        <v>45.1</v>
      </c>
      <c r="AY20" s="114">
        <v>50.4</v>
      </c>
      <c r="AZ20" s="114">
        <v>13.3</v>
      </c>
      <c r="BA20" s="114">
        <v>63.4</v>
      </c>
      <c r="BB20" s="114">
        <v>73.6</v>
      </c>
      <c r="BC20" s="114">
        <v>100.0</v>
      </c>
      <c r="BD20" s="114">
        <v>39.5</v>
      </c>
      <c r="BE20" s="114">
        <v>61.4</v>
      </c>
      <c r="BF20" s="114">
        <v>47.7</v>
      </c>
      <c r="BG20" s="114">
        <v>27.2</v>
      </c>
      <c r="BH20" s="114">
        <v>29.4</v>
      </c>
      <c r="BI20" s="114">
        <v>34.1</v>
      </c>
      <c r="BJ20" s="114">
        <v>23.5</v>
      </c>
      <c r="BK20" s="114">
        <v>28.7</v>
      </c>
      <c r="BL20" s="114">
        <v>15.9</v>
      </c>
      <c r="BM20" s="114">
        <v>43.1</v>
      </c>
      <c r="BN20" s="114">
        <v>26.5</v>
      </c>
      <c r="BO20" s="114">
        <v>20.3</v>
      </c>
      <c r="BP20" s="114">
        <v>49.5</v>
      </c>
      <c r="BQ20" s="114">
        <v>35.2</v>
      </c>
      <c r="BR20" s="114">
        <v>57.6</v>
      </c>
      <c r="BS20" s="114">
        <v>61.9</v>
      </c>
      <c r="BT20" s="114">
        <v>54.7</v>
      </c>
      <c r="BU20" s="114">
        <v>37.2</v>
      </c>
      <c r="BV20" s="114">
        <v>37.2</v>
      </c>
      <c r="BW20" s="114">
        <v>30.2</v>
      </c>
      <c r="BX20" s="114">
        <v>34.5</v>
      </c>
      <c r="BY20" s="114">
        <v>21.5</v>
      </c>
      <c r="BZ20" s="110" t="s">
        <v>1184</v>
      </c>
      <c r="CA20" s="114">
        <v>30.2</v>
      </c>
      <c r="CB20" s="114">
        <v>27.7</v>
      </c>
      <c r="CC20" s="114">
        <v>19.4</v>
      </c>
      <c r="CD20" s="114">
        <v>25.0</v>
      </c>
      <c r="CE20" s="110" t="s">
        <v>1184</v>
      </c>
      <c r="CF20" s="114">
        <v>27.7</v>
      </c>
      <c r="CG20" s="114">
        <v>96.6</v>
      </c>
      <c r="CH20" s="114">
        <v>21.3</v>
      </c>
      <c r="CI20" s="114">
        <v>40.7</v>
      </c>
      <c r="CJ20" s="114">
        <v>37.4</v>
      </c>
      <c r="CK20" s="114">
        <v>36.8</v>
      </c>
      <c r="CL20" s="114">
        <v>44.4</v>
      </c>
      <c r="CM20" s="114">
        <v>34.2</v>
      </c>
      <c r="CN20" s="110" t="s">
        <v>1184</v>
      </c>
      <c r="CO20" s="110" t="s">
        <v>1184</v>
      </c>
      <c r="CP20" s="110" t="s">
        <v>1184</v>
      </c>
      <c r="CQ20" s="110" t="s">
        <v>1184</v>
      </c>
      <c r="CR20" s="114">
        <v>47.6</v>
      </c>
      <c r="CS20" s="114">
        <v>43.4</v>
      </c>
      <c r="CT20" s="114">
        <v>51.8</v>
      </c>
      <c r="CU20" s="114">
        <v>31.3</v>
      </c>
      <c r="CV20" s="114">
        <v>17.6</v>
      </c>
      <c r="CW20" s="114">
        <v>45.1</v>
      </c>
      <c r="CX20" s="114">
        <v>1.1</v>
      </c>
      <c r="CY20" s="114">
        <v>1.1</v>
      </c>
      <c r="CZ20" s="114">
        <v>26.0</v>
      </c>
      <c r="DA20" s="114">
        <v>26.0</v>
      </c>
      <c r="DB20" s="114">
        <v>9.2</v>
      </c>
      <c r="DC20" s="114">
        <v>22.2</v>
      </c>
      <c r="DD20" s="114">
        <v>37.7</v>
      </c>
      <c r="DE20" s="114">
        <v>48.0</v>
      </c>
      <c r="DF20" s="114">
        <v>67.6</v>
      </c>
      <c r="DG20" s="114">
        <v>33.3</v>
      </c>
      <c r="DH20" s="114">
        <v>56.8</v>
      </c>
      <c r="DI20" s="114">
        <v>35.1</v>
      </c>
      <c r="DJ20" s="114">
        <v>36.3</v>
      </c>
      <c r="DK20" s="114">
        <v>10.0</v>
      </c>
      <c r="DL20" s="114">
        <v>3.9</v>
      </c>
      <c r="DM20" s="114">
        <v>4.3</v>
      </c>
      <c r="DN20" s="114">
        <v>4.7</v>
      </c>
      <c r="DO20" s="114">
        <v>4.4</v>
      </c>
      <c r="DP20" s="114">
        <v>0.4</v>
      </c>
      <c r="DQ20" s="114">
        <v>1.5</v>
      </c>
      <c r="DR20" s="114">
        <v>10.6</v>
      </c>
      <c r="DS20" s="114">
        <v>7.5</v>
      </c>
      <c r="DT20" s="114">
        <v>-1.1</v>
      </c>
      <c r="DU20" s="114">
        <v>3.9</v>
      </c>
      <c r="DV20" s="114">
        <v>5.9</v>
      </c>
      <c r="DW20" s="114">
        <v>2.6</v>
      </c>
      <c r="DX20" s="114">
        <v>5.1</v>
      </c>
      <c r="DY20" s="114">
        <v>5.1</v>
      </c>
      <c r="DZ20" s="114">
        <v>0.7</v>
      </c>
      <c r="EA20" s="114">
        <v>0.0</v>
      </c>
      <c r="EB20" s="114">
        <v>2.3</v>
      </c>
      <c r="EC20" s="110" t="s">
        <v>1184</v>
      </c>
      <c r="ED20" s="114">
        <v>4.6</v>
      </c>
      <c r="EE20" s="114">
        <v>6.4</v>
      </c>
      <c r="EF20" s="114">
        <v>3.3</v>
      </c>
      <c r="EG20" s="114">
        <v>7.2</v>
      </c>
      <c r="EH20" s="110" t="s">
        <v>1184</v>
      </c>
      <c r="EI20" s="114">
        <v>19.1</v>
      </c>
      <c r="EJ20" s="114">
        <v>-8.2</v>
      </c>
      <c r="EK20" s="114">
        <v>2.0</v>
      </c>
      <c r="EL20" s="114">
        <v>0.0</v>
      </c>
      <c r="EM20" s="114">
        <v>8.0</v>
      </c>
      <c r="EN20" s="114">
        <v>-3.1</v>
      </c>
      <c r="EO20" s="114">
        <v>16.3</v>
      </c>
      <c r="EP20" s="114">
        <v>65.8</v>
      </c>
      <c r="EQ20" s="110" t="s">
        <v>1184</v>
      </c>
      <c r="ER20" s="110" t="s">
        <v>1184</v>
      </c>
      <c r="ES20" s="110" t="s">
        <v>1184</v>
      </c>
      <c r="ET20" s="110" t="s">
        <v>1184</v>
      </c>
      <c r="EU20" s="114">
        <v>8.4</v>
      </c>
      <c r="EV20" s="114">
        <v>5.7</v>
      </c>
      <c r="EW20" s="114">
        <v>11.1</v>
      </c>
      <c r="EX20" s="114">
        <v>-10.0</v>
      </c>
      <c r="EY20" s="114">
        <v>0.0</v>
      </c>
      <c r="EZ20" s="114">
        <v>-20.0</v>
      </c>
      <c r="FA20" s="114">
        <v>0.0</v>
      </c>
      <c r="FB20" s="114">
        <v>0.0</v>
      </c>
      <c r="FC20" s="114">
        <v>19.1</v>
      </c>
      <c r="FD20" s="114">
        <v>19.1</v>
      </c>
      <c r="FE20" s="114">
        <v>41.2</v>
      </c>
      <c r="FF20" s="114">
        <v>-8.9</v>
      </c>
      <c r="FG20" s="114">
        <v>25.7</v>
      </c>
      <c r="FH20" s="114">
        <v>25.6</v>
      </c>
      <c r="FI20" s="114">
        <v>32.4</v>
      </c>
      <c r="FJ20" s="114">
        <v>6.2</v>
      </c>
      <c r="FK20" s="114">
        <v>4.6</v>
      </c>
      <c r="FL20" s="114">
        <v>12.6</v>
      </c>
      <c r="FM20" s="114">
        <v>-9.1</v>
      </c>
      <c r="FN20" s="114">
        <v>102.0</v>
      </c>
      <c r="FO20" s="114">
        <v>95.0</v>
      </c>
      <c r="FP20" s="114">
        <v>125.0</v>
      </c>
      <c r="FQ20" s="114">
        <v>102.0</v>
      </c>
      <c r="FR20" s="114">
        <v>130.0</v>
      </c>
      <c r="FS20" s="114">
        <v>95.0</v>
      </c>
      <c r="FT20" s="114">
        <v>93.0</v>
      </c>
      <c r="FU20" s="114">
        <v>138.0</v>
      </c>
      <c r="FV20" s="114">
        <v>72.0</v>
      </c>
      <c r="FW20" s="114">
        <v>89.0</v>
      </c>
      <c r="FX20" s="114">
        <v>50.0</v>
      </c>
      <c r="FY20" s="114">
        <v>53.0</v>
      </c>
      <c r="FZ20" s="114">
        <v>50.0</v>
      </c>
      <c r="GA20" s="114">
        <v>116.0</v>
      </c>
      <c r="GB20" s="114">
        <v>116.0</v>
      </c>
      <c r="GC20" s="114">
        <v>91.0</v>
      </c>
      <c r="GD20" s="114">
        <v>100.0</v>
      </c>
      <c r="GE20" s="114">
        <v>55.0</v>
      </c>
      <c r="GF20" s="110" t="s">
        <v>1184</v>
      </c>
      <c r="GG20" s="114">
        <v>142.0</v>
      </c>
      <c r="GH20" s="114">
        <v>137.0</v>
      </c>
      <c r="GI20" s="114">
        <v>151.0</v>
      </c>
      <c r="GJ20" s="114">
        <v>146.0</v>
      </c>
      <c r="GK20" s="110" t="s">
        <v>1184</v>
      </c>
      <c r="GL20" s="114">
        <v>54.0</v>
      </c>
      <c r="GM20" s="114">
        <v>68.0</v>
      </c>
      <c r="GN20" s="114">
        <v>139.0</v>
      </c>
      <c r="GO20" s="114">
        <v>110.0</v>
      </c>
      <c r="GP20" s="114">
        <v>33.0</v>
      </c>
      <c r="GQ20" s="114">
        <v>29.0</v>
      </c>
      <c r="GR20" s="114">
        <v>48.0</v>
      </c>
      <c r="GS20" s="114">
        <v>1.0</v>
      </c>
      <c r="GT20" s="110" t="s">
        <v>1184</v>
      </c>
      <c r="GU20" s="110" t="s">
        <v>1184</v>
      </c>
      <c r="GV20" s="110" t="s">
        <v>1184</v>
      </c>
      <c r="GW20" s="110" t="s">
        <v>1184</v>
      </c>
      <c r="GX20" s="114">
        <v>128.0</v>
      </c>
      <c r="GY20" s="114">
        <v>138.0</v>
      </c>
      <c r="GZ20" s="114">
        <v>96.0</v>
      </c>
      <c r="HA20" s="114">
        <v>148.0</v>
      </c>
      <c r="HB20" s="114">
        <v>129.0</v>
      </c>
      <c r="HC20" s="114">
        <v>138.0</v>
      </c>
      <c r="HD20" s="114">
        <v>121.0</v>
      </c>
      <c r="HE20" s="114">
        <v>121.0</v>
      </c>
      <c r="HF20" s="114">
        <v>67.0</v>
      </c>
      <c r="HG20" s="114">
        <v>67.0</v>
      </c>
      <c r="HH20" s="114">
        <v>53.0</v>
      </c>
      <c r="HI20" s="114">
        <v>163.0</v>
      </c>
      <c r="HJ20" s="114">
        <v>57.0</v>
      </c>
      <c r="HK20" s="114">
        <v>50.0</v>
      </c>
      <c r="HL20" s="114">
        <v>1.0</v>
      </c>
      <c r="HM20" s="114">
        <v>81.0</v>
      </c>
      <c r="HN20" s="114">
        <v>46.0</v>
      </c>
      <c r="HO20" s="114">
        <v>98.0</v>
      </c>
      <c r="HP20" s="114">
        <v>138.0</v>
      </c>
      <c r="HQ20" s="114">
        <v>150.0</v>
      </c>
      <c r="HR20" s="114">
        <v>96.0</v>
      </c>
      <c r="HS20" s="114">
        <v>132.0</v>
      </c>
      <c r="HT20" s="114">
        <v>99.0</v>
      </c>
      <c r="HU20" s="114">
        <v>135.0</v>
      </c>
      <c r="HV20" s="114">
        <v>116.0</v>
      </c>
      <c r="HW20" s="114">
        <v>100.0</v>
      </c>
      <c r="HX20" s="114">
        <v>152.0</v>
      </c>
      <c r="HY20" s="114">
        <v>93.0</v>
      </c>
      <c r="HZ20" s="114">
        <v>89.0</v>
      </c>
      <c r="IA20" s="114">
        <v>51.0</v>
      </c>
      <c r="IB20" s="114">
        <v>53.0</v>
      </c>
      <c r="IC20" s="114">
        <v>54.0</v>
      </c>
      <c r="ID20" s="114">
        <v>114.0</v>
      </c>
      <c r="IE20" s="114">
        <v>114.0</v>
      </c>
      <c r="IF20" s="114">
        <v>94.0</v>
      </c>
      <c r="IG20" s="114">
        <v>100.0</v>
      </c>
      <c r="IH20" s="114">
        <v>58.0</v>
      </c>
      <c r="II20" s="110" t="s">
        <v>1184</v>
      </c>
      <c r="IJ20" s="114">
        <v>148.0</v>
      </c>
      <c r="IK20" s="114">
        <v>135.0</v>
      </c>
      <c r="IL20" s="114">
        <v>150.0</v>
      </c>
      <c r="IM20" s="114">
        <v>146.0</v>
      </c>
      <c r="IN20" s="110" t="s">
        <v>1184</v>
      </c>
      <c r="IO20" s="114">
        <v>61.0</v>
      </c>
      <c r="IP20" s="114">
        <v>71.0</v>
      </c>
      <c r="IQ20" s="114">
        <v>127.0</v>
      </c>
      <c r="IR20" s="114">
        <v>110.0</v>
      </c>
      <c r="IS20" s="114">
        <v>49.0</v>
      </c>
      <c r="IT20" s="114">
        <v>23.0</v>
      </c>
      <c r="IU20" s="114">
        <v>106.0</v>
      </c>
      <c r="IV20" s="114">
        <v>115.0</v>
      </c>
      <c r="IW20" s="110" t="s">
        <v>1184</v>
      </c>
      <c r="IX20" s="110" t="s">
        <v>1184</v>
      </c>
      <c r="IY20" s="110" t="s">
        <v>1184</v>
      </c>
      <c r="IZ20" s="110" t="s">
        <v>1184</v>
      </c>
      <c r="JA20" s="114">
        <v>114.0</v>
      </c>
      <c r="JB20" s="114">
        <v>129.0</v>
      </c>
      <c r="JC20" s="114">
        <v>99.0</v>
      </c>
      <c r="JD20" s="114">
        <v>106.0</v>
      </c>
      <c r="JE20" s="114">
        <v>129.0</v>
      </c>
      <c r="JF20" s="114">
        <v>65.0</v>
      </c>
      <c r="JG20" s="114">
        <v>121.0</v>
      </c>
      <c r="JH20" s="114">
        <v>121.0</v>
      </c>
      <c r="JI20" s="114">
        <v>142.0</v>
      </c>
      <c r="JJ20" s="114">
        <v>142.0</v>
      </c>
      <c r="JK20" s="114">
        <v>151.0</v>
      </c>
      <c r="JL20" s="114">
        <v>128.0</v>
      </c>
      <c r="JM20" s="114">
        <v>57.0</v>
      </c>
      <c r="JN20" s="114">
        <v>104.0</v>
      </c>
      <c r="JO20" s="114">
        <v>83.0</v>
      </c>
      <c r="JP20" s="114">
        <v>100.0</v>
      </c>
      <c r="JQ20" s="114">
        <v>53.0</v>
      </c>
      <c r="JR20" s="114">
        <v>141.0</v>
      </c>
      <c r="JS20" s="114">
        <v>121.0</v>
      </c>
    </row>
    <row r="21">
      <c r="A21" s="114">
        <v>112.0</v>
      </c>
      <c r="B21" s="110" t="s">
        <v>1209</v>
      </c>
      <c r="C21" s="110" t="s">
        <v>323</v>
      </c>
      <c r="D21" s="110" t="s">
        <v>1194</v>
      </c>
      <c r="E21" s="114">
        <v>48.5</v>
      </c>
      <c r="F21" s="114">
        <v>51.1</v>
      </c>
      <c r="G21" s="114">
        <v>46.1</v>
      </c>
      <c r="H21" s="114">
        <v>70.1</v>
      </c>
      <c r="I21" s="114">
        <v>25.6</v>
      </c>
      <c r="J21" s="114">
        <v>62.1</v>
      </c>
      <c r="K21" s="114">
        <v>26.9</v>
      </c>
      <c r="L21" s="114">
        <v>50.1</v>
      </c>
      <c r="M21" s="114">
        <v>62.3</v>
      </c>
      <c r="N21" s="114">
        <v>65.5</v>
      </c>
      <c r="O21" s="114">
        <v>60.5</v>
      </c>
      <c r="P21" s="114">
        <v>60.2</v>
      </c>
      <c r="Q21" s="114">
        <v>60.7</v>
      </c>
      <c r="R21" s="114">
        <v>57.0</v>
      </c>
      <c r="S21" s="114">
        <v>57.0</v>
      </c>
      <c r="T21" s="114">
        <v>49.1</v>
      </c>
      <c r="U21" s="114">
        <v>64.2</v>
      </c>
      <c r="V21" s="114">
        <v>19.0</v>
      </c>
      <c r="W21" s="110" t="s">
        <v>1184</v>
      </c>
      <c r="X21" s="114">
        <v>55.4</v>
      </c>
      <c r="Y21" s="114">
        <v>66.9</v>
      </c>
      <c r="Z21" s="114">
        <v>80.3</v>
      </c>
      <c r="AA21" s="114">
        <v>80.3</v>
      </c>
      <c r="AB21" s="110" t="s">
        <v>1184</v>
      </c>
      <c r="AC21" s="114">
        <v>27.3</v>
      </c>
      <c r="AD21" s="114">
        <v>91.4</v>
      </c>
      <c r="AE21" s="114">
        <v>78.2</v>
      </c>
      <c r="AF21" s="114">
        <v>42.0</v>
      </c>
      <c r="AG21" s="114">
        <v>17.7</v>
      </c>
      <c r="AH21" s="114">
        <v>8.4</v>
      </c>
      <c r="AI21" s="114">
        <v>58.7</v>
      </c>
      <c r="AJ21" s="114">
        <v>32.7</v>
      </c>
      <c r="AK21" s="110" t="s">
        <v>1184</v>
      </c>
      <c r="AL21" s="110" t="s">
        <v>1184</v>
      </c>
      <c r="AM21" s="110" t="s">
        <v>1184</v>
      </c>
      <c r="AN21" s="110" t="s">
        <v>1184</v>
      </c>
      <c r="AO21" s="114">
        <v>97.8</v>
      </c>
      <c r="AP21" s="114">
        <v>100.0</v>
      </c>
      <c r="AQ21" s="114">
        <v>95.6</v>
      </c>
      <c r="AR21" s="114">
        <v>36.4</v>
      </c>
      <c r="AS21" s="114">
        <v>26.9</v>
      </c>
      <c r="AT21" s="114">
        <v>45.9</v>
      </c>
      <c r="AU21" s="114">
        <v>55.8</v>
      </c>
      <c r="AV21" s="114">
        <v>55.8</v>
      </c>
      <c r="AW21" s="114">
        <v>39.6</v>
      </c>
      <c r="AX21" s="114">
        <v>39.6</v>
      </c>
      <c r="AY21" s="114">
        <v>50.6</v>
      </c>
      <c r="AZ21" s="114">
        <v>43.7</v>
      </c>
      <c r="BA21" s="114">
        <v>59.7</v>
      </c>
      <c r="BB21" s="114">
        <v>20.8</v>
      </c>
      <c r="BC21" s="114">
        <v>100.0</v>
      </c>
      <c r="BD21" s="114">
        <v>24.9</v>
      </c>
      <c r="BE21" s="114">
        <v>37.6</v>
      </c>
      <c r="BF21" s="114">
        <v>29.3</v>
      </c>
      <c r="BG21" s="114">
        <v>21.1</v>
      </c>
      <c r="BH21" s="114">
        <v>45.0</v>
      </c>
      <c r="BI21" s="114">
        <v>42.7</v>
      </c>
      <c r="BJ21" s="114">
        <v>33.1</v>
      </c>
      <c r="BK21" s="114">
        <v>58.1</v>
      </c>
      <c r="BL21" s="114">
        <v>8.8</v>
      </c>
      <c r="BM21" s="114">
        <v>52.1</v>
      </c>
      <c r="BN21" s="114">
        <v>27.7</v>
      </c>
      <c r="BO21" s="114">
        <v>47.4</v>
      </c>
      <c r="BP21" s="114">
        <v>58.7</v>
      </c>
      <c r="BQ21" s="114">
        <v>65.7</v>
      </c>
      <c r="BR21" s="114">
        <v>58.8</v>
      </c>
      <c r="BS21" s="114">
        <v>58.1</v>
      </c>
      <c r="BT21" s="114">
        <v>59.2</v>
      </c>
      <c r="BU21" s="114">
        <v>48.7</v>
      </c>
      <c r="BV21" s="114">
        <v>48.7</v>
      </c>
      <c r="BW21" s="114">
        <v>48.9</v>
      </c>
      <c r="BX21" s="114">
        <v>64.2</v>
      </c>
      <c r="BY21" s="114">
        <v>18.3</v>
      </c>
      <c r="BZ21" s="110" t="s">
        <v>1184</v>
      </c>
      <c r="CA21" s="114">
        <v>50.6</v>
      </c>
      <c r="CB21" s="114">
        <v>61.1</v>
      </c>
      <c r="CC21" s="114">
        <v>77.8</v>
      </c>
      <c r="CD21" s="114">
        <v>77.8</v>
      </c>
      <c r="CE21" s="110" t="s">
        <v>1184</v>
      </c>
      <c r="CF21" s="114">
        <v>23.6</v>
      </c>
      <c r="CG21" s="114">
        <v>96.7</v>
      </c>
      <c r="CH21" s="114">
        <v>41.5</v>
      </c>
      <c r="CI21" s="114">
        <v>42.0</v>
      </c>
      <c r="CJ21" s="114">
        <v>21.4</v>
      </c>
      <c r="CK21" s="114">
        <v>16.4</v>
      </c>
      <c r="CL21" s="114">
        <v>45.6</v>
      </c>
      <c r="CM21" s="114">
        <v>26.8</v>
      </c>
      <c r="CN21" s="110" t="s">
        <v>1184</v>
      </c>
      <c r="CO21" s="110" t="s">
        <v>1184</v>
      </c>
      <c r="CP21" s="110" t="s">
        <v>1184</v>
      </c>
      <c r="CQ21" s="110" t="s">
        <v>1184</v>
      </c>
      <c r="CR21" s="114">
        <v>76.0</v>
      </c>
      <c r="CS21" s="114">
        <v>97.8</v>
      </c>
      <c r="CT21" s="114">
        <v>54.1</v>
      </c>
      <c r="CU21" s="114">
        <v>32.1</v>
      </c>
      <c r="CV21" s="114">
        <v>26.9</v>
      </c>
      <c r="CW21" s="114">
        <v>37.4</v>
      </c>
      <c r="CX21" s="114">
        <v>55.8</v>
      </c>
      <c r="CY21" s="114">
        <v>55.8</v>
      </c>
      <c r="CZ21" s="114">
        <v>40.0</v>
      </c>
      <c r="DA21" s="114">
        <v>40.0</v>
      </c>
      <c r="DB21" s="114">
        <v>42.4</v>
      </c>
      <c r="DC21" s="114">
        <v>66.7</v>
      </c>
      <c r="DD21" s="114">
        <v>0.0</v>
      </c>
      <c r="DE21" s="114">
        <v>63.6</v>
      </c>
      <c r="DF21" s="114">
        <v>90.0</v>
      </c>
      <c r="DG21" s="114">
        <v>24.1</v>
      </c>
      <c r="DH21" s="114">
        <v>49.9</v>
      </c>
      <c r="DI21" s="114">
        <v>96.8</v>
      </c>
      <c r="DJ21" s="114">
        <v>27.4</v>
      </c>
      <c r="DK21" s="114">
        <v>3.5</v>
      </c>
      <c r="DL21" s="114">
        <v>8.4</v>
      </c>
      <c r="DM21" s="114">
        <v>13.0</v>
      </c>
      <c r="DN21" s="114">
        <v>12.0</v>
      </c>
      <c r="DO21" s="114">
        <v>16.8</v>
      </c>
      <c r="DP21" s="114">
        <v>10.0</v>
      </c>
      <c r="DQ21" s="114">
        <v>-0.8</v>
      </c>
      <c r="DR21" s="114">
        <v>2.7</v>
      </c>
      <c r="DS21" s="114">
        <v>3.6</v>
      </c>
      <c r="DT21" s="114">
        <v>-0.2</v>
      </c>
      <c r="DU21" s="114">
        <v>1.7</v>
      </c>
      <c r="DV21" s="114">
        <v>2.1</v>
      </c>
      <c r="DW21" s="114">
        <v>1.5</v>
      </c>
      <c r="DX21" s="114">
        <v>8.3</v>
      </c>
      <c r="DY21" s="114">
        <v>8.3</v>
      </c>
      <c r="DZ21" s="114">
        <v>0.2</v>
      </c>
      <c r="EA21" s="114">
        <v>0.0</v>
      </c>
      <c r="EB21" s="114">
        <v>0.7</v>
      </c>
      <c r="EC21" s="110" t="s">
        <v>1184</v>
      </c>
      <c r="ED21" s="114">
        <v>4.8</v>
      </c>
      <c r="EE21" s="114">
        <v>5.8</v>
      </c>
      <c r="EF21" s="114">
        <v>2.5</v>
      </c>
      <c r="EG21" s="114">
        <v>2.5</v>
      </c>
      <c r="EH21" s="110" t="s">
        <v>1184</v>
      </c>
      <c r="EI21" s="114">
        <v>3.7</v>
      </c>
      <c r="EJ21" s="114">
        <v>-5.3</v>
      </c>
      <c r="EK21" s="114">
        <v>36.7</v>
      </c>
      <c r="EL21" s="114">
        <v>0.0</v>
      </c>
      <c r="EM21" s="114">
        <v>-3.7</v>
      </c>
      <c r="EN21" s="114">
        <v>-8.0</v>
      </c>
      <c r="EO21" s="114">
        <v>13.1</v>
      </c>
      <c r="EP21" s="114">
        <v>5.9</v>
      </c>
      <c r="EQ21" s="110" t="s">
        <v>1184</v>
      </c>
      <c r="ER21" s="110" t="s">
        <v>1184</v>
      </c>
      <c r="ES21" s="110" t="s">
        <v>1184</v>
      </c>
      <c r="ET21" s="110" t="s">
        <v>1184</v>
      </c>
      <c r="EU21" s="114">
        <v>21.8</v>
      </c>
      <c r="EV21" s="114">
        <v>2.2</v>
      </c>
      <c r="EW21" s="114">
        <v>41.5</v>
      </c>
      <c r="EX21" s="114">
        <v>4.3</v>
      </c>
      <c r="EY21" s="114">
        <v>0.0</v>
      </c>
      <c r="EZ21" s="114">
        <v>8.5</v>
      </c>
      <c r="FA21" s="114">
        <v>0.0</v>
      </c>
      <c r="FB21" s="114">
        <v>0.0</v>
      </c>
      <c r="FC21" s="114">
        <v>-0.4</v>
      </c>
      <c r="FD21" s="114">
        <v>-0.4</v>
      </c>
      <c r="FE21" s="114">
        <v>8.2</v>
      </c>
      <c r="FF21" s="114">
        <v>-23.0</v>
      </c>
      <c r="FG21" s="114">
        <v>59.7</v>
      </c>
      <c r="FH21" s="114">
        <v>-42.8</v>
      </c>
      <c r="FI21" s="114">
        <v>10.0</v>
      </c>
      <c r="FJ21" s="114">
        <v>0.8</v>
      </c>
      <c r="FK21" s="114">
        <v>-12.3</v>
      </c>
      <c r="FL21" s="114">
        <v>-67.5</v>
      </c>
      <c r="FM21" s="114">
        <v>-6.3</v>
      </c>
      <c r="FN21" s="114">
        <v>55.0</v>
      </c>
      <c r="FO21" s="114">
        <v>52.0</v>
      </c>
      <c r="FP21" s="114">
        <v>54.0</v>
      </c>
      <c r="FQ21" s="114">
        <v>52.0</v>
      </c>
      <c r="FR21" s="114">
        <v>109.0</v>
      </c>
      <c r="FS21" s="114">
        <v>44.0</v>
      </c>
      <c r="FT21" s="114">
        <v>95.0</v>
      </c>
      <c r="FU21" s="114">
        <v>89.0</v>
      </c>
      <c r="FV21" s="114">
        <v>49.0</v>
      </c>
      <c r="FW21" s="114">
        <v>32.0</v>
      </c>
      <c r="FX21" s="114">
        <v>52.0</v>
      </c>
      <c r="FY21" s="114">
        <v>66.0</v>
      </c>
      <c r="FZ21" s="114">
        <v>40.0</v>
      </c>
      <c r="GA21" s="114">
        <v>67.0</v>
      </c>
      <c r="GB21" s="114">
        <v>67.0</v>
      </c>
      <c r="GC21" s="114">
        <v>53.0</v>
      </c>
      <c r="GD21" s="114">
        <v>59.0</v>
      </c>
      <c r="GE21" s="114">
        <v>75.0</v>
      </c>
      <c r="GF21" s="110" t="s">
        <v>1184</v>
      </c>
      <c r="GG21" s="114">
        <v>41.0</v>
      </c>
      <c r="GH21" s="114">
        <v>64.0</v>
      </c>
      <c r="GI21" s="114">
        <v>88.0</v>
      </c>
      <c r="GJ21" s="114">
        <v>92.0</v>
      </c>
      <c r="GK21" s="110" t="s">
        <v>1184</v>
      </c>
      <c r="GL21" s="114">
        <v>108.0</v>
      </c>
      <c r="GM21" s="114">
        <v>48.0</v>
      </c>
      <c r="GN21" s="114">
        <v>30.0</v>
      </c>
      <c r="GO21" s="114">
        <v>100.0</v>
      </c>
      <c r="GP21" s="114">
        <v>134.0</v>
      </c>
      <c r="GQ21" s="114">
        <v>130.0</v>
      </c>
      <c r="GR21" s="114">
        <v>52.0</v>
      </c>
      <c r="GS21" s="114">
        <v>116.0</v>
      </c>
      <c r="GT21" s="110" t="s">
        <v>1184</v>
      </c>
      <c r="GU21" s="110" t="s">
        <v>1184</v>
      </c>
      <c r="GV21" s="110" t="s">
        <v>1184</v>
      </c>
      <c r="GW21" s="110" t="s">
        <v>1184</v>
      </c>
      <c r="GX21" s="114">
        <v>34.0</v>
      </c>
      <c r="GY21" s="114">
        <v>1.0</v>
      </c>
      <c r="GZ21" s="114">
        <v>40.0</v>
      </c>
      <c r="HA21" s="114">
        <v>84.0</v>
      </c>
      <c r="HB21" s="114">
        <v>89.0</v>
      </c>
      <c r="HC21" s="114">
        <v>62.0</v>
      </c>
      <c r="HD21" s="114">
        <v>37.0</v>
      </c>
      <c r="HE21" s="114">
        <v>37.0</v>
      </c>
      <c r="HF21" s="114">
        <v>94.0</v>
      </c>
      <c r="HG21" s="114">
        <v>94.0</v>
      </c>
      <c r="HH21" s="114">
        <v>51.0</v>
      </c>
      <c r="HI21" s="114">
        <v>85.0</v>
      </c>
      <c r="HJ21" s="114">
        <v>76.0</v>
      </c>
      <c r="HK21" s="114">
        <v>170.0</v>
      </c>
      <c r="HL21" s="114">
        <v>1.0</v>
      </c>
      <c r="HM21" s="114">
        <v>127.0</v>
      </c>
      <c r="HN21" s="114">
        <v>105.0</v>
      </c>
      <c r="HO21" s="114">
        <v>146.0</v>
      </c>
      <c r="HP21" s="114">
        <v>151.0</v>
      </c>
      <c r="HQ21" s="114">
        <v>60.0</v>
      </c>
      <c r="HR21" s="114">
        <v>62.0</v>
      </c>
      <c r="HS21" s="114">
        <v>87.0</v>
      </c>
      <c r="HT21" s="114">
        <v>51.0</v>
      </c>
      <c r="HU21" s="114">
        <v>157.0</v>
      </c>
      <c r="HV21" s="114">
        <v>75.0</v>
      </c>
      <c r="HW21" s="114">
        <v>94.0</v>
      </c>
      <c r="HX21" s="114">
        <v>88.0</v>
      </c>
      <c r="HY21" s="114">
        <v>59.0</v>
      </c>
      <c r="HZ21" s="114">
        <v>28.0</v>
      </c>
      <c r="IA21" s="114">
        <v>49.0</v>
      </c>
      <c r="IB21" s="114">
        <v>60.0</v>
      </c>
      <c r="IC21" s="114">
        <v>39.0</v>
      </c>
      <c r="ID21" s="114">
        <v>70.0</v>
      </c>
      <c r="IE21" s="114">
        <v>70.0</v>
      </c>
      <c r="IF21" s="114">
        <v>52.0</v>
      </c>
      <c r="IG21" s="114">
        <v>59.0</v>
      </c>
      <c r="IH21" s="114">
        <v>70.0</v>
      </c>
      <c r="II21" s="110" t="s">
        <v>1184</v>
      </c>
      <c r="IJ21" s="114">
        <v>42.0</v>
      </c>
      <c r="IK21" s="114">
        <v>48.0</v>
      </c>
      <c r="IL21" s="114">
        <v>72.0</v>
      </c>
      <c r="IM21" s="114">
        <v>76.0</v>
      </c>
      <c r="IN21" s="110" t="s">
        <v>1184</v>
      </c>
      <c r="IO21" s="114">
        <v>79.0</v>
      </c>
      <c r="IP21" s="114">
        <v>68.0</v>
      </c>
      <c r="IQ21" s="114">
        <v>75.0</v>
      </c>
      <c r="IR21" s="114">
        <v>100.0</v>
      </c>
      <c r="IS21" s="114">
        <v>144.0</v>
      </c>
      <c r="IT21" s="114">
        <v>101.0</v>
      </c>
      <c r="IU21" s="114">
        <v>105.0</v>
      </c>
      <c r="IV21" s="114">
        <v>128.0</v>
      </c>
      <c r="IW21" s="110" t="s">
        <v>1184</v>
      </c>
      <c r="IX21" s="110" t="s">
        <v>1184</v>
      </c>
      <c r="IY21" s="110" t="s">
        <v>1184</v>
      </c>
      <c r="IZ21" s="110" t="s">
        <v>1184</v>
      </c>
      <c r="JA21" s="114">
        <v>61.0</v>
      </c>
      <c r="JB21" s="114">
        <v>54.0</v>
      </c>
      <c r="JC21" s="114">
        <v>95.0</v>
      </c>
      <c r="JD21" s="114">
        <v>103.0</v>
      </c>
      <c r="JE21" s="114">
        <v>89.0</v>
      </c>
      <c r="JF21" s="114">
        <v>98.0</v>
      </c>
      <c r="JG21" s="114">
        <v>37.0</v>
      </c>
      <c r="JH21" s="114">
        <v>37.0</v>
      </c>
      <c r="JI21" s="114">
        <v>87.0</v>
      </c>
      <c r="JJ21" s="114">
        <v>87.0</v>
      </c>
      <c r="JK21" s="114">
        <v>62.0</v>
      </c>
      <c r="JL21" s="114">
        <v>24.0</v>
      </c>
      <c r="JM21" s="114">
        <v>77.0</v>
      </c>
      <c r="JN21" s="114">
        <v>68.0</v>
      </c>
      <c r="JO21" s="114">
        <v>51.0</v>
      </c>
      <c r="JP21" s="114">
        <v>125.0</v>
      </c>
      <c r="JQ21" s="114">
        <v>76.0</v>
      </c>
      <c r="JR21" s="114">
        <v>11.0</v>
      </c>
      <c r="JS21" s="114">
        <v>138.0</v>
      </c>
    </row>
    <row r="22">
      <c r="A22" s="114">
        <v>84.0</v>
      </c>
      <c r="B22" s="110" t="s">
        <v>1210</v>
      </c>
      <c r="C22" s="110" t="s">
        <v>325</v>
      </c>
      <c r="D22" s="110" t="s">
        <v>1192</v>
      </c>
      <c r="E22" s="114">
        <v>50.0</v>
      </c>
      <c r="F22" s="114">
        <v>39.0</v>
      </c>
      <c r="G22" s="114">
        <v>37.6</v>
      </c>
      <c r="H22" s="114">
        <v>37.0</v>
      </c>
      <c r="I22" s="114">
        <v>32.3</v>
      </c>
      <c r="J22" s="114">
        <v>51.6</v>
      </c>
      <c r="K22" s="114">
        <v>58.0</v>
      </c>
      <c r="L22" s="114">
        <v>81.7</v>
      </c>
      <c r="M22" s="114">
        <v>72.8</v>
      </c>
      <c r="N22" s="114">
        <v>21.2</v>
      </c>
      <c r="O22" s="114">
        <v>42.7</v>
      </c>
      <c r="P22" s="114">
        <v>47.3</v>
      </c>
      <c r="Q22" s="114">
        <v>39.6</v>
      </c>
      <c r="R22" s="114">
        <v>53.8</v>
      </c>
      <c r="S22" s="114">
        <v>53.8</v>
      </c>
      <c r="T22" s="114">
        <v>23.4</v>
      </c>
      <c r="U22" s="114">
        <v>17.5</v>
      </c>
      <c r="V22" s="114">
        <v>10.4</v>
      </c>
      <c r="W22" s="114">
        <v>48.1</v>
      </c>
      <c r="X22" s="114">
        <v>57.8</v>
      </c>
      <c r="Y22" s="114">
        <v>91.9</v>
      </c>
      <c r="Z22" s="114">
        <v>99.3</v>
      </c>
      <c r="AA22" s="114">
        <v>96.6</v>
      </c>
      <c r="AB22" s="114">
        <v>100.0</v>
      </c>
      <c r="AC22" s="114">
        <v>96.8</v>
      </c>
      <c r="AD22" s="114">
        <v>36.3</v>
      </c>
      <c r="AE22" s="114">
        <v>89.9</v>
      </c>
      <c r="AF22" s="114">
        <v>50.4</v>
      </c>
      <c r="AG22" s="114">
        <v>29.7</v>
      </c>
      <c r="AH22" s="114">
        <v>6.3</v>
      </c>
      <c r="AI22" s="114">
        <v>100.0</v>
      </c>
      <c r="AJ22" s="114">
        <v>100.0</v>
      </c>
      <c r="AK22" s="114">
        <v>20.7</v>
      </c>
      <c r="AL22" s="110" t="s">
        <v>1184</v>
      </c>
      <c r="AM22" s="114">
        <v>10.1</v>
      </c>
      <c r="AN22" s="114">
        <v>34.4</v>
      </c>
      <c r="AO22" s="114">
        <v>85.9</v>
      </c>
      <c r="AP22" s="114">
        <v>100.0</v>
      </c>
      <c r="AQ22" s="114">
        <v>71.8</v>
      </c>
      <c r="AR22" s="114">
        <v>21.5</v>
      </c>
      <c r="AS22" s="114">
        <v>23.1</v>
      </c>
      <c r="AT22" s="114">
        <v>19.9</v>
      </c>
      <c r="AU22" s="114">
        <v>0.4</v>
      </c>
      <c r="AV22" s="114">
        <v>0.4</v>
      </c>
      <c r="AW22" s="114">
        <v>47.1</v>
      </c>
      <c r="AX22" s="114">
        <v>47.1</v>
      </c>
      <c r="AY22" s="114">
        <v>27.3</v>
      </c>
      <c r="AZ22" s="114">
        <v>37.0</v>
      </c>
      <c r="BA22" s="110" t="s">
        <v>1184</v>
      </c>
      <c r="BB22" s="114">
        <v>10.1</v>
      </c>
      <c r="BC22" s="114">
        <v>62.7</v>
      </c>
      <c r="BD22" s="114">
        <v>72.4</v>
      </c>
      <c r="BE22" s="114">
        <v>41.2</v>
      </c>
      <c r="BF22" s="114">
        <v>23.5</v>
      </c>
      <c r="BG22" s="114">
        <v>59.3</v>
      </c>
      <c r="BH22" s="114">
        <v>52.1</v>
      </c>
      <c r="BI22" s="114">
        <v>37.8</v>
      </c>
      <c r="BJ22" s="114">
        <v>37.6</v>
      </c>
      <c r="BK22" s="114">
        <v>31.4</v>
      </c>
      <c r="BL22" s="114">
        <v>36.1</v>
      </c>
      <c r="BM22" s="114">
        <v>57.3</v>
      </c>
      <c r="BN22" s="114">
        <v>61.2</v>
      </c>
      <c r="BO22" s="114">
        <v>80.7</v>
      </c>
      <c r="BP22" s="114">
        <v>73.5</v>
      </c>
      <c r="BQ22" s="114">
        <v>23.0</v>
      </c>
      <c r="BR22" s="114">
        <v>39.9</v>
      </c>
      <c r="BS22" s="114">
        <v>43.3</v>
      </c>
      <c r="BT22" s="114">
        <v>37.7</v>
      </c>
      <c r="BU22" s="114">
        <v>48.5</v>
      </c>
      <c r="BV22" s="114">
        <v>48.5</v>
      </c>
      <c r="BW22" s="114">
        <v>22.9</v>
      </c>
      <c r="BX22" s="114">
        <v>17.5</v>
      </c>
      <c r="BY22" s="114">
        <v>10.2</v>
      </c>
      <c r="BZ22" s="114">
        <v>46.5</v>
      </c>
      <c r="CA22" s="114">
        <v>58.3</v>
      </c>
      <c r="CB22" s="114">
        <v>87.6</v>
      </c>
      <c r="CC22" s="114">
        <v>98.8</v>
      </c>
      <c r="CD22" s="114">
        <v>93.8</v>
      </c>
      <c r="CE22" s="114">
        <v>82.2</v>
      </c>
      <c r="CF22" s="114">
        <v>89.4</v>
      </c>
      <c r="CG22" s="114">
        <v>90.0</v>
      </c>
      <c r="CH22" s="114">
        <v>89.5</v>
      </c>
      <c r="CI22" s="114">
        <v>50.4</v>
      </c>
      <c r="CJ22" s="114">
        <v>27.5</v>
      </c>
      <c r="CK22" s="114">
        <v>13.7</v>
      </c>
      <c r="CL22" s="114">
        <v>100.0</v>
      </c>
      <c r="CM22" s="114">
        <v>37.4</v>
      </c>
      <c r="CN22" s="114">
        <v>28.6</v>
      </c>
      <c r="CO22" s="110" t="s">
        <v>1184</v>
      </c>
      <c r="CP22" s="114">
        <v>10.1</v>
      </c>
      <c r="CQ22" s="114">
        <v>52.4</v>
      </c>
      <c r="CR22" s="114">
        <v>100.0</v>
      </c>
      <c r="CS22" s="114">
        <v>100.0</v>
      </c>
      <c r="CT22" s="114">
        <v>100.0</v>
      </c>
      <c r="CU22" s="114">
        <v>26.6</v>
      </c>
      <c r="CV22" s="114">
        <v>23.1</v>
      </c>
      <c r="CW22" s="114">
        <v>30.0</v>
      </c>
      <c r="CX22" s="114">
        <v>0.4</v>
      </c>
      <c r="CY22" s="114">
        <v>0.4</v>
      </c>
      <c r="CZ22" s="114">
        <v>52.7</v>
      </c>
      <c r="DA22" s="114">
        <v>52.7</v>
      </c>
      <c r="DB22" s="114">
        <v>34.3</v>
      </c>
      <c r="DC22" s="114">
        <v>22.2</v>
      </c>
      <c r="DD22" s="110" t="s">
        <v>1184</v>
      </c>
      <c r="DE22" s="114">
        <v>48.8</v>
      </c>
      <c r="DF22" s="114">
        <v>46.0</v>
      </c>
      <c r="DG22" s="114">
        <v>77.5</v>
      </c>
      <c r="DH22" s="114">
        <v>57.1</v>
      </c>
      <c r="DI22" s="114">
        <v>56.7</v>
      </c>
      <c r="DJ22" s="114">
        <v>60.5</v>
      </c>
      <c r="DK22" s="114">
        <v>-2.1</v>
      </c>
      <c r="DL22" s="114">
        <v>1.2</v>
      </c>
      <c r="DM22" s="114">
        <v>0.0</v>
      </c>
      <c r="DN22" s="114">
        <v>5.6</v>
      </c>
      <c r="DO22" s="114">
        <v>-3.8</v>
      </c>
      <c r="DP22" s="114">
        <v>-5.7</v>
      </c>
      <c r="DQ22" s="114">
        <v>-3.2</v>
      </c>
      <c r="DR22" s="114">
        <v>1.0</v>
      </c>
      <c r="DS22" s="114">
        <v>-0.7</v>
      </c>
      <c r="DT22" s="114">
        <v>-1.8</v>
      </c>
      <c r="DU22" s="114">
        <v>2.8</v>
      </c>
      <c r="DV22" s="114">
        <v>4.0</v>
      </c>
      <c r="DW22" s="114">
        <v>1.9</v>
      </c>
      <c r="DX22" s="114">
        <v>5.3</v>
      </c>
      <c r="DY22" s="114">
        <v>5.3</v>
      </c>
      <c r="DZ22" s="114">
        <v>0.5</v>
      </c>
      <c r="EA22" s="114">
        <v>0.0</v>
      </c>
      <c r="EB22" s="114">
        <v>0.2</v>
      </c>
      <c r="EC22" s="114">
        <v>1.6</v>
      </c>
      <c r="ED22" s="114">
        <v>-0.5</v>
      </c>
      <c r="EE22" s="114">
        <v>4.3</v>
      </c>
      <c r="EF22" s="114">
        <v>0.5</v>
      </c>
      <c r="EG22" s="114">
        <v>2.8</v>
      </c>
      <c r="EH22" s="114">
        <v>17.8</v>
      </c>
      <c r="EI22" s="114">
        <v>7.4</v>
      </c>
      <c r="EJ22" s="114">
        <v>-53.7</v>
      </c>
      <c r="EK22" s="114">
        <v>0.4</v>
      </c>
      <c r="EL22" s="114">
        <v>0.0</v>
      </c>
      <c r="EM22" s="114">
        <v>2.2</v>
      </c>
      <c r="EN22" s="114">
        <v>-7.4</v>
      </c>
      <c r="EO22" s="114">
        <v>0.0</v>
      </c>
      <c r="EP22" s="114">
        <v>62.6</v>
      </c>
      <c r="EQ22" s="114">
        <v>-7.9</v>
      </c>
      <c r="ER22" s="110" t="s">
        <v>1184</v>
      </c>
      <c r="ES22" s="114">
        <v>0.0</v>
      </c>
      <c r="ET22" s="114">
        <v>-18.0</v>
      </c>
      <c r="EU22" s="114">
        <v>-14.1</v>
      </c>
      <c r="EV22" s="114">
        <v>0.0</v>
      </c>
      <c r="EW22" s="114">
        <v>-28.2</v>
      </c>
      <c r="EX22" s="114">
        <v>-5.1</v>
      </c>
      <c r="EY22" s="114">
        <v>0.0</v>
      </c>
      <c r="EZ22" s="114">
        <v>-10.1</v>
      </c>
      <c r="FA22" s="114">
        <v>0.0</v>
      </c>
      <c r="FB22" s="114">
        <v>0.0</v>
      </c>
      <c r="FC22" s="114">
        <v>-5.6</v>
      </c>
      <c r="FD22" s="114">
        <v>-5.6</v>
      </c>
      <c r="FE22" s="114">
        <v>-7.0</v>
      </c>
      <c r="FF22" s="114">
        <v>14.8</v>
      </c>
      <c r="FG22" s="110" t="s">
        <v>1184</v>
      </c>
      <c r="FH22" s="114">
        <v>-38.7</v>
      </c>
      <c r="FI22" s="114">
        <v>16.7</v>
      </c>
      <c r="FJ22" s="114">
        <v>-5.1</v>
      </c>
      <c r="FK22" s="114">
        <v>-15.9</v>
      </c>
      <c r="FL22" s="114">
        <v>-33.2</v>
      </c>
      <c r="FM22" s="114">
        <v>-1.2</v>
      </c>
      <c r="FN22" s="114">
        <v>49.0</v>
      </c>
      <c r="FO22" s="114">
        <v>92.0</v>
      </c>
      <c r="FP22" s="114">
        <v>83.0</v>
      </c>
      <c r="FQ22" s="114">
        <v>97.0</v>
      </c>
      <c r="FR22" s="114">
        <v>92.0</v>
      </c>
      <c r="FS22" s="114">
        <v>67.0</v>
      </c>
      <c r="FT22" s="114">
        <v>28.0</v>
      </c>
      <c r="FU22" s="114">
        <v>25.0</v>
      </c>
      <c r="FV22" s="114">
        <v>31.0</v>
      </c>
      <c r="FW22" s="114">
        <v>113.0</v>
      </c>
      <c r="FX22" s="114">
        <v>105.0</v>
      </c>
      <c r="FY22" s="114">
        <v>98.0</v>
      </c>
      <c r="FZ22" s="114">
        <v>106.0</v>
      </c>
      <c r="GA22" s="114">
        <v>74.0</v>
      </c>
      <c r="GB22" s="114">
        <v>74.0</v>
      </c>
      <c r="GC22" s="114">
        <v>116.0</v>
      </c>
      <c r="GD22" s="114">
        <v>119.0</v>
      </c>
      <c r="GE22" s="114">
        <v>143.0</v>
      </c>
      <c r="GF22" s="114">
        <v>33.0</v>
      </c>
      <c r="GG22" s="114">
        <v>34.0</v>
      </c>
      <c r="GH22" s="114">
        <v>1.0</v>
      </c>
      <c r="GI22" s="114">
        <v>49.0</v>
      </c>
      <c r="GJ22" s="114">
        <v>61.0</v>
      </c>
      <c r="GK22" s="114">
        <v>1.0</v>
      </c>
      <c r="GL22" s="114">
        <v>3.0</v>
      </c>
      <c r="GM22" s="114">
        <v>147.0</v>
      </c>
      <c r="GN22" s="114">
        <v>7.0</v>
      </c>
      <c r="GO22" s="114">
        <v>57.0</v>
      </c>
      <c r="GP22" s="114">
        <v>71.0</v>
      </c>
      <c r="GQ22" s="114">
        <v>135.0</v>
      </c>
      <c r="GR22" s="114">
        <v>1.0</v>
      </c>
      <c r="GS22" s="114">
        <v>1.0</v>
      </c>
      <c r="GT22" s="114">
        <v>60.0</v>
      </c>
      <c r="GU22" s="110" t="s">
        <v>1184</v>
      </c>
      <c r="GV22" s="114">
        <v>96.0</v>
      </c>
      <c r="GW22" s="114">
        <v>7.0</v>
      </c>
      <c r="GX22" s="114">
        <v>58.0</v>
      </c>
      <c r="GY22" s="114">
        <v>1.0</v>
      </c>
      <c r="GZ22" s="114">
        <v>76.0</v>
      </c>
      <c r="HA22" s="114">
        <v>147.0</v>
      </c>
      <c r="HB22" s="114">
        <v>103.0</v>
      </c>
      <c r="HC22" s="114">
        <v>155.0</v>
      </c>
      <c r="HD22" s="114">
        <v>132.0</v>
      </c>
      <c r="HE22" s="114">
        <v>132.0</v>
      </c>
      <c r="HF22" s="114">
        <v>61.0</v>
      </c>
      <c r="HG22" s="114">
        <v>61.0</v>
      </c>
      <c r="HH22" s="114">
        <v>116.0</v>
      </c>
      <c r="HI22" s="114">
        <v>108.0</v>
      </c>
      <c r="HJ22" s="110" t="s">
        <v>1184</v>
      </c>
      <c r="HK22" s="114">
        <v>172.0</v>
      </c>
      <c r="HL22" s="114">
        <v>102.0</v>
      </c>
      <c r="HM22" s="114">
        <v>27.0</v>
      </c>
      <c r="HN22" s="114">
        <v>94.0</v>
      </c>
      <c r="HO22" s="114">
        <v>158.0</v>
      </c>
      <c r="HP22" s="114">
        <v>75.0</v>
      </c>
      <c r="HQ22" s="114">
        <v>24.0</v>
      </c>
      <c r="HR22" s="114">
        <v>81.0</v>
      </c>
      <c r="HS22" s="114">
        <v>66.0</v>
      </c>
      <c r="HT22" s="114">
        <v>89.0</v>
      </c>
      <c r="HU22" s="114">
        <v>74.0</v>
      </c>
      <c r="HV22" s="114">
        <v>63.0</v>
      </c>
      <c r="HW22" s="114">
        <v>25.0</v>
      </c>
      <c r="HX22" s="114">
        <v>23.0</v>
      </c>
      <c r="HY22" s="114">
        <v>29.0</v>
      </c>
      <c r="HZ22" s="114">
        <v>122.0</v>
      </c>
      <c r="IA22" s="114">
        <v>99.0</v>
      </c>
      <c r="IB22" s="114">
        <v>96.0</v>
      </c>
      <c r="IC22" s="114">
        <v>101.0</v>
      </c>
      <c r="ID22" s="114">
        <v>71.0</v>
      </c>
      <c r="IE22" s="114">
        <v>71.0</v>
      </c>
      <c r="IF22" s="114">
        <v>115.0</v>
      </c>
      <c r="IG22" s="114">
        <v>119.0</v>
      </c>
      <c r="IH22" s="114">
        <v>136.0</v>
      </c>
      <c r="II22" s="114">
        <v>31.0</v>
      </c>
      <c r="IJ22" s="114">
        <v>16.0</v>
      </c>
      <c r="IK22" s="114">
        <v>2.0</v>
      </c>
      <c r="IL22" s="114">
        <v>38.0</v>
      </c>
      <c r="IM22" s="114">
        <v>51.0</v>
      </c>
      <c r="IN22" s="114">
        <v>19.0</v>
      </c>
      <c r="IO22" s="114">
        <v>1.0</v>
      </c>
      <c r="IP22" s="114">
        <v>134.0</v>
      </c>
      <c r="IQ22" s="114">
        <v>5.0</v>
      </c>
      <c r="IR22" s="114">
        <v>57.0</v>
      </c>
      <c r="IS22" s="114">
        <v>104.0</v>
      </c>
      <c r="IT22" s="114">
        <v>124.0</v>
      </c>
      <c r="IU22" s="114">
        <v>1.0</v>
      </c>
      <c r="IV22" s="114">
        <v>110.0</v>
      </c>
      <c r="IW22" s="114">
        <v>31.0</v>
      </c>
      <c r="IX22" s="110" t="s">
        <v>1184</v>
      </c>
      <c r="IY22" s="114">
        <v>96.0</v>
      </c>
      <c r="IZ22" s="114">
        <v>2.0</v>
      </c>
      <c r="JA22" s="114">
        <v>1.0</v>
      </c>
      <c r="JB22" s="114">
        <v>1.0</v>
      </c>
      <c r="JC22" s="114">
        <v>1.0</v>
      </c>
      <c r="JD22" s="114">
        <v>131.0</v>
      </c>
      <c r="JE22" s="114">
        <v>103.0</v>
      </c>
      <c r="JF22" s="114">
        <v>123.0</v>
      </c>
      <c r="JG22" s="114">
        <v>132.0</v>
      </c>
      <c r="JH22" s="114">
        <v>132.0</v>
      </c>
      <c r="JI22" s="114">
        <v>22.0</v>
      </c>
      <c r="JJ22" s="114">
        <v>22.0</v>
      </c>
      <c r="JK22" s="114">
        <v>86.0</v>
      </c>
      <c r="JL22" s="114">
        <v>128.0</v>
      </c>
      <c r="JM22" s="110" t="s">
        <v>1184</v>
      </c>
      <c r="JN22" s="114">
        <v>101.0</v>
      </c>
      <c r="JO22" s="114">
        <v>130.0</v>
      </c>
      <c r="JP22" s="114">
        <v>18.0</v>
      </c>
      <c r="JQ22" s="114">
        <v>50.0</v>
      </c>
      <c r="JR22" s="114">
        <v>77.0</v>
      </c>
      <c r="JS22" s="114">
        <v>76.0</v>
      </c>
    </row>
    <row r="23">
      <c r="A23" s="114">
        <v>68.0</v>
      </c>
      <c r="B23" s="110" t="s">
        <v>1211</v>
      </c>
      <c r="C23" s="110" t="s">
        <v>328</v>
      </c>
      <c r="D23" s="110" t="s">
        <v>1192</v>
      </c>
      <c r="E23" s="114">
        <v>40.1</v>
      </c>
      <c r="F23" s="114">
        <v>35.8</v>
      </c>
      <c r="G23" s="114">
        <v>30.0</v>
      </c>
      <c r="H23" s="114">
        <v>28.4</v>
      </c>
      <c r="I23" s="114">
        <v>26.1</v>
      </c>
      <c r="J23" s="114">
        <v>42.4</v>
      </c>
      <c r="K23" s="114">
        <v>50.1</v>
      </c>
      <c r="L23" s="114">
        <v>93.6</v>
      </c>
      <c r="M23" s="114">
        <v>53.0</v>
      </c>
      <c r="N23" s="114">
        <v>0.0</v>
      </c>
      <c r="O23" s="114">
        <v>40.1</v>
      </c>
      <c r="P23" s="114">
        <v>42.5</v>
      </c>
      <c r="Q23" s="114">
        <v>38.5</v>
      </c>
      <c r="R23" s="114">
        <v>43.0</v>
      </c>
      <c r="S23" s="114">
        <v>43.0</v>
      </c>
      <c r="T23" s="114">
        <v>50.0</v>
      </c>
      <c r="U23" s="114">
        <v>57.8</v>
      </c>
      <c r="V23" s="114">
        <v>34.4</v>
      </c>
      <c r="W23" s="110" t="s">
        <v>1184</v>
      </c>
      <c r="X23" s="114">
        <v>52.9</v>
      </c>
      <c r="Y23" s="114">
        <v>82.6</v>
      </c>
      <c r="Z23" s="114">
        <v>97.1</v>
      </c>
      <c r="AA23" s="114">
        <v>96.7</v>
      </c>
      <c r="AB23" s="110" t="s">
        <v>1184</v>
      </c>
      <c r="AC23" s="114">
        <v>63.0</v>
      </c>
      <c r="AD23" s="114">
        <v>75.2</v>
      </c>
      <c r="AE23" s="114">
        <v>66.8</v>
      </c>
      <c r="AF23" s="114">
        <v>57.6</v>
      </c>
      <c r="AG23" s="114">
        <v>13.0</v>
      </c>
      <c r="AH23" s="114">
        <v>9.5</v>
      </c>
      <c r="AI23" s="114">
        <v>27.9</v>
      </c>
      <c r="AJ23" s="114">
        <v>19.4</v>
      </c>
      <c r="AK23" s="110" t="s">
        <v>1184</v>
      </c>
      <c r="AL23" s="110" t="s">
        <v>1184</v>
      </c>
      <c r="AM23" s="110" t="s">
        <v>1184</v>
      </c>
      <c r="AN23" s="110" t="s">
        <v>1184</v>
      </c>
      <c r="AO23" s="114">
        <v>22.3</v>
      </c>
      <c r="AP23" s="114">
        <v>0.0</v>
      </c>
      <c r="AQ23" s="114">
        <v>44.5</v>
      </c>
      <c r="AR23" s="114">
        <v>66.1</v>
      </c>
      <c r="AS23" s="114">
        <v>63.3</v>
      </c>
      <c r="AT23" s="114">
        <v>68.9</v>
      </c>
      <c r="AU23" s="114">
        <v>3.5</v>
      </c>
      <c r="AV23" s="114">
        <v>3.5</v>
      </c>
      <c r="AW23" s="114">
        <v>28.3</v>
      </c>
      <c r="AX23" s="114">
        <v>28.3</v>
      </c>
      <c r="AY23" s="114">
        <v>22.7</v>
      </c>
      <c r="AZ23" s="114">
        <v>34.6</v>
      </c>
      <c r="BA23" s="114">
        <v>66.0</v>
      </c>
      <c r="BB23" s="114">
        <v>64.1</v>
      </c>
      <c r="BC23" s="114">
        <v>57.5</v>
      </c>
      <c r="BD23" s="114">
        <v>19.2</v>
      </c>
      <c r="BE23" s="114">
        <v>60.0</v>
      </c>
      <c r="BF23" s="114">
        <v>49.1</v>
      </c>
      <c r="BG23" s="114">
        <v>25.7</v>
      </c>
      <c r="BH23" s="114">
        <v>39.5</v>
      </c>
      <c r="BI23" s="114">
        <v>32.3</v>
      </c>
      <c r="BJ23" s="114">
        <v>27.2</v>
      </c>
      <c r="BK23" s="114">
        <v>22.3</v>
      </c>
      <c r="BL23" s="114">
        <v>22.6</v>
      </c>
      <c r="BM23" s="114">
        <v>64.2</v>
      </c>
      <c r="BN23" s="114">
        <v>50.9</v>
      </c>
      <c r="BO23" s="114">
        <v>93.3</v>
      </c>
      <c r="BP23" s="114">
        <v>59.4</v>
      </c>
      <c r="BQ23" s="114">
        <v>0.0</v>
      </c>
      <c r="BR23" s="114">
        <v>33.6</v>
      </c>
      <c r="BS23" s="114">
        <v>34.7</v>
      </c>
      <c r="BT23" s="114">
        <v>32.9</v>
      </c>
      <c r="BU23" s="114">
        <v>40.7</v>
      </c>
      <c r="BV23" s="114">
        <v>40.7</v>
      </c>
      <c r="BW23" s="114">
        <v>49.0</v>
      </c>
      <c r="BX23" s="114">
        <v>57.8</v>
      </c>
      <c r="BY23" s="114">
        <v>31.4</v>
      </c>
      <c r="BZ23" s="110" t="s">
        <v>1184</v>
      </c>
      <c r="CA23" s="114">
        <v>54.0</v>
      </c>
      <c r="CB23" s="114">
        <v>78.8</v>
      </c>
      <c r="CC23" s="114">
        <v>97.1</v>
      </c>
      <c r="CD23" s="114">
        <v>96.7</v>
      </c>
      <c r="CE23" s="110" t="s">
        <v>1184</v>
      </c>
      <c r="CF23" s="114">
        <v>39.1</v>
      </c>
      <c r="CG23" s="114">
        <v>90.6</v>
      </c>
      <c r="CH23" s="114">
        <v>65.9</v>
      </c>
      <c r="CI23" s="114">
        <v>57.6</v>
      </c>
      <c r="CJ23" s="114">
        <v>27.4</v>
      </c>
      <c r="CK23" s="114">
        <v>15.1</v>
      </c>
      <c r="CL23" s="114">
        <v>100.0</v>
      </c>
      <c r="CM23" s="114">
        <v>29.2</v>
      </c>
      <c r="CN23" s="110" t="s">
        <v>1184</v>
      </c>
      <c r="CO23" s="110" t="s">
        <v>1184</v>
      </c>
      <c r="CP23" s="110" t="s">
        <v>1184</v>
      </c>
      <c r="CQ23" s="110" t="s">
        <v>1184</v>
      </c>
      <c r="CR23" s="114">
        <v>26.0</v>
      </c>
      <c r="CS23" s="114">
        <v>21.5</v>
      </c>
      <c r="CT23" s="114">
        <v>30.5</v>
      </c>
      <c r="CU23" s="114">
        <v>61.4</v>
      </c>
      <c r="CV23" s="114">
        <v>63.3</v>
      </c>
      <c r="CW23" s="114">
        <v>59.6</v>
      </c>
      <c r="CX23" s="114">
        <v>3.5</v>
      </c>
      <c r="CY23" s="114">
        <v>3.5</v>
      </c>
      <c r="CZ23" s="114">
        <v>27.3</v>
      </c>
      <c r="DA23" s="114">
        <v>27.3</v>
      </c>
      <c r="DB23" s="114">
        <v>31.6</v>
      </c>
      <c r="DC23" s="114">
        <v>21.9</v>
      </c>
      <c r="DD23" s="114">
        <v>77.5</v>
      </c>
      <c r="DE23" s="114">
        <v>27.0</v>
      </c>
      <c r="DF23" s="114">
        <v>34.8</v>
      </c>
      <c r="DG23" s="114">
        <v>18.7</v>
      </c>
      <c r="DH23" s="114">
        <v>34.4</v>
      </c>
      <c r="DI23" s="114">
        <v>16.3</v>
      </c>
      <c r="DJ23" s="114">
        <v>32.4</v>
      </c>
      <c r="DK23" s="114">
        <v>0.6</v>
      </c>
      <c r="DL23" s="114">
        <v>3.5</v>
      </c>
      <c r="DM23" s="114">
        <v>2.8</v>
      </c>
      <c r="DN23" s="114">
        <v>6.1</v>
      </c>
      <c r="DO23" s="114">
        <v>3.5</v>
      </c>
      <c r="DP23" s="114">
        <v>-21.8</v>
      </c>
      <c r="DQ23" s="114">
        <v>-0.8</v>
      </c>
      <c r="DR23" s="114">
        <v>0.3</v>
      </c>
      <c r="DS23" s="114">
        <v>-6.4</v>
      </c>
      <c r="DT23" s="114">
        <v>0.0</v>
      </c>
      <c r="DU23" s="114">
        <v>6.5</v>
      </c>
      <c r="DV23" s="114">
        <v>7.8</v>
      </c>
      <c r="DW23" s="114">
        <v>5.6</v>
      </c>
      <c r="DX23" s="114">
        <v>2.3</v>
      </c>
      <c r="DY23" s="114">
        <v>2.3</v>
      </c>
      <c r="DZ23" s="114">
        <v>1.0</v>
      </c>
      <c r="EA23" s="114">
        <v>0.0</v>
      </c>
      <c r="EB23" s="114">
        <v>3.0</v>
      </c>
      <c r="EC23" s="110" t="s">
        <v>1184</v>
      </c>
      <c r="ED23" s="114">
        <v>-1.1</v>
      </c>
      <c r="EE23" s="114">
        <v>3.8</v>
      </c>
      <c r="EF23" s="114">
        <v>0.0</v>
      </c>
      <c r="EG23" s="114">
        <v>0.0</v>
      </c>
      <c r="EH23" s="110" t="s">
        <v>1184</v>
      </c>
      <c r="EI23" s="114">
        <v>23.9</v>
      </c>
      <c r="EJ23" s="114">
        <v>-15.4</v>
      </c>
      <c r="EK23" s="114">
        <v>0.9</v>
      </c>
      <c r="EL23" s="114">
        <v>0.0</v>
      </c>
      <c r="EM23" s="114">
        <v>-14.4</v>
      </c>
      <c r="EN23" s="114">
        <v>-5.6</v>
      </c>
      <c r="EO23" s="114">
        <v>-72.1</v>
      </c>
      <c r="EP23" s="114">
        <v>-9.8</v>
      </c>
      <c r="EQ23" s="110" t="s">
        <v>1184</v>
      </c>
      <c r="ER23" s="110" t="s">
        <v>1184</v>
      </c>
      <c r="ES23" s="110" t="s">
        <v>1184</v>
      </c>
      <c r="ET23" s="110" t="s">
        <v>1184</v>
      </c>
      <c r="EU23" s="114">
        <v>-3.7</v>
      </c>
      <c r="EV23" s="114">
        <v>-21.5</v>
      </c>
      <c r="EW23" s="114">
        <v>14.0</v>
      </c>
      <c r="EX23" s="114">
        <v>4.7</v>
      </c>
      <c r="EY23" s="114">
        <v>0.0</v>
      </c>
      <c r="EZ23" s="114">
        <v>9.3</v>
      </c>
      <c r="FA23" s="114">
        <v>0.0</v>
      </c>
      <c r="FB23" s="114">
        <v>0.0</v>
      </c>
      <c r="FC23" s="114">
        <v>1.0</v>
      </c>
      <c r="FD23" s="114">
        <v>1.0</v>
      </c>
      <c r="FE23" s="114">
        <v>-8.9</v>
      </c>
      <c r="FF23" s="114">
        <v>12.7</v>
      </c>
      <c r="FG23" s="114">
        <v>-11.5</v>
      </c>
      <c r="FH23" s="114">
        <v>37.1</v>
      </c>
      <c r="FI23" s="114">
        <v>22.7</v>
      </c>
      <c r="FJ23" s="114">
        <v>0.5</v>
      </c>
      <c r="FK23" s="114">
        <v>25.6</v>
      </c>
      <c r="FL23" s="114">
        <v>32.8</v>
      </c>
      <c r="FM23" s="114">
        <v>-6.7</v>
      </c>
      <c r="FN23" s="114">
        <v>99.0</v>
      </c>
      <c r="FO23" s="114">
        <v>102.0</v>
      </c>
      <c r="FP23" s="114">
        <v>114.0</v>
      </c>
      <c r="FQ23" s="114">
        <v>109.0</v>
      </c>
      <c r="FR23" s="114">
        <v>108.0</v>
      </c>
      <c r="FS23" s="114">
        <v>102.0</v>
      </c>
      <c r="FT23" s="114">
        <v>29.0</v>
      </c>
      <c r="FU23" s="114">
        <v>11.0</v>
      </c>
      <c r="FV23" s="114">
        <v>95.0</v>
      </c>
      <c r="FW23" s="114">
        <v>169.0</v>
      </c>
      <c r="FX23" s="114">
        <v>108.0</v>
      </c>
      <c r="FY23" s="114">
        <v>110.0</v>
      </c>
      <c r="FZ23" s="114">
        <v>107.0</v>
      </c>
      <c r="GA23" s="114">
        <v>109.0</v>
      </c>
      <c r="GB23" s="114">
        <v>109.0</v>
      </c>
      <c r="GC23" s="114">
        <v>52.0</v>
      </c>
      <c r="GD23" s="114">
        <v>63.0</v>
      </c>
      <c r="GE23" s="114">
        <v>26.0</v>
      </c>
      <c r="GF23" s="110" t="s">
        <v>1184</v>
      </c>
      <c r="GG23" s="114">
        <v>51.0</v>
      </c>
      <c r="GH23" s="114">
        <v>19.0</v>
      </c>
      <c r="GI23" s="114">
        <v>57.0</v>
      </c>
      <c r="GJ23" s="114">
        <v>60.0</v>
      </c>
      <c r="GK23" s="110" t="s">
        <v>1184</v>
      </c>
      <c r="GL23" s="114">
        <v>22.0</v>
      </c>
      <c r="GM23" s="114">
        <v>119.0</v>
      </c>
      <c r="GN23" s="114">
        <v>60.0</v>
      </c>
      <c r="GO23" s="114">
        <v>33.0</v>
      </c>
      <c r="GP23" s="114">
        <v>163.0</v>
      </c>
      <c r="GQ23" s="114">
        <v>121.0</v>
      </c>
      <c r="GR23" s="114">
        <v>142.0</v>
      </c>
      <c r="GS23" s="114">
        <v>149.0</v>
      </c>
      <c r="GT23" s="110" t="s">
        <v>1184</v>
      </c>
      <c r="GU23" s="110" t="s">
        <v>1184</v>
      </c>
      <c r="GV23" s="110" t="s">
        <v>1184</v>
      </c>
      <c r="GW23" s="110" t="s">
        <v>1184</v>
      </c>
      <c r="GX23" s="114">
        <v>171.0</v>
      </c>
      <c r="GY23" s="114">
        <v>177.0</v>
      </c>
      <c r="GZ23" s="114">
        <v>142.0</v>
      </c>
      <c r="HA23" s="114">
        <v>11.0</v>
      </c>
      <c r="HB23" s="114">
        <v>27.0</v>
      </c>
      <c r="HC23" s="114">
        <v>10.0</v>
      </c>
      <c r="HD23" s="114">
        <v>104.0</v>
      </c>
      <c r="HE23" s="114">
        <v>104.0</v>
      </c>
      <c r="HF23" s="114">
        <v>141.0</v>
      </c>
      <c r="HG23" s="114">
        <v>141.0</v>
      </c>
      <c r="HH23" s="114">
        <v>125.0</v>
      </c>
      <c r="HI23" s="114">
        <v>114.0</v>
      </c>
      <c r="HJ23" s="114">
        <v>51.0</v>
      </c>
      <c r="HK23" s="114">
        <v>86.0</v>
      </c>
      <c r="HL23" s="114">
        <v>117.0</v>
      </c>
      <c r="HM23" s="114">
        <v>139.0</v>
      </c>
      <c r="HN23" s="114">
        <v>49.0</v>
      </c>
      <c r="HO23" s="114">
        <v>94.0</v>
      </c>
      <c r="HP23" s="114">
        <v>142.0</v>
      </c>
      <c r="HQ23" s="114">
        <v>85.0</v>
      </c>
      <c r="HR23" s="114">
        <v>103.0</v>
      </c>
      <c r="HS23" s="114">
        <v>118.0</v>
      </c>
      <c r="HT23" s="114">
        <v>107.0</v>
      </c>
      <c r="HU23" s="114">
        <v>120.0</v>
      </c>
      <c r="HV23" s="114">
        <v>43.0</v>
      </c>
      <c r="HW23" s="114">
        <v>30.0</v>
      </c>
      <c r="HX23" s="114">
        <v>9.0</v>
      </c>
      <c r="HY23" s="114">
        <v>56.0</v>
      </c>
      <c r="HZ23" s="114">
        <v>172.0</v>
      </c>
      <c r="IA23" s="114">
        <v>109.0</v>
      </c>
      <c r="IB23" s="114">
        <v>110.0</v>
      </c>
      <c r="IC23" s="114">
        <v>108.0</v>
      </c>
      <c r="ID23" s="114">
        <v>98.0</v>
      </c>
      <c r="IE23" s="114">
        <v>98.0</v>
      </c>
      <c r="IF23" s="114">
        <v>51.0</v>
      </c>
      <c r="IG23" s="114">
        <v>63.0</v>
      </c>
      <c r="IH23" s="114">
        <v>28.0</v>
      </c>
      <c r="II23" s="110" t="s">
        <v>1184</v>
      </c>
      <c r="IJ23" s="114">
        <v>29.0</v>
      </c>
      <c r="IK23" s="114">
        <v>16.0</v>
      </c>
      <c r="IL23" s="114">
        <v>44.0</v>
      </c>
      <c r="IM23" s="114">
        <v>45.0</v>
      </c>
      <c r="IN23" s="110" t="s">
        <v>1184</v>
      </c>
      <c r="IO23" s="114">
        <v>30.0</v>
      </c>
      <c r="IP23" s="114">
        <v>130.0</v>
      </c>
      <c r="IQ23" s="114">
        <v>38.0</v>
      </c>
      <c r="IR23" s="114">
        <v>33.0</v>
      </c>
      <c r="IS23" s="114">
        <v>106.0</v>
      </c>
      <c r="IT23" s="114">
        <v>109.0</v>
      </c>
      <c r="IU23" s="114">
        <v>1.0</v>
      </c>
      <c r="IV23" s="114">
        <v>124.0</v>
      </c>
      <c r="IW23" s="110" t="s">
        <v>1184</v>
      </c>
      <c r="IX23" s="110" t="s">
        <v>1184</v>
      </c>
      <c r="IY23" s="110" t="s">
        <v>1184</v>
      </c>
      <c r="IZ23" s="110" t="s">
        <v>1184</v>
      </c>
      <c r="JA23" s="114">
        <v>158.0</v>
      </c>
      <c r="JB23" s="114">
        <v>160.0</v>
      </c>
      <c r="JC23" s="114">
        <v>151.0</v>
      </c>
      <c r="JD23" s="114">
        <v>18.0</v>
      </c>
      <c r="JE23" s="114">
        <v>27.0</v>
      </c>
      <c r="JF23" s="114">
        <v>22.0</v>
      </c>
      <c r="JG23" s="114">
        <v>104.0</v>
      </c>
      <c r="JH23" s="114">
        <v>104.0</v>
      </c>
      <c r="JI23" s="114">
        <v>138.0</v>
      </c>
      <c r="JJ23" s="114">
        <v>138.0</v>
      </c>
      <c r="JK23" s="114">
        <v>96.0</v>
      </c>
      <c r="JL23" s="114">
        <v>130.0</v>
      </c>
      <c r="JM23" s="114">
        <v>19.0</v>
      </c>
      <c r="JN23" s="114">
        <v>149.0</v>
      </c>
      <c r="JO23" s="114">
        <v>149.0</v>
      </c>
      <c r="JP23" s="114">
        <v>141.0</v>
      </c>
      <c r="JQ23" s="114">
        <v>120.0</v>
      </c>
      <c r="JR23" s="114">
        <v>169.0</v>
      </c>
      <c r="JS23" s="114">
        <v>130.0</v>
      </c>
    </row>
    <row r="24">
      <c r="A24" s="114">
        <v>76.0</v>
      </c>
      <c r="B24" s="110" t="s">
        <v>1212</v>
      </c>
      <c r="C24" s="110" t="s">
        <v>331</v>
      </c>
      <c r="D24" s="110" t="s">
        <v>1192</v>
      </c>
      <c r="E24" s="114">
        <v>43.6</v>
      </c>
      <c r="F24" s="114">
        <v>46.0</v>
      </c>
      <c r="G24" s="114">
        <v>44.9</v>
      </c>
      <c r="H24" s="114">
        <v>42.1</v>
      </c>
      <c r="I24" s="114">
        <v>50.3</v>
      </c>
      <c r="J24" s="114">
        <v>41.2</v>
      </c>
      <c r="K24" s="114">
        <v>26.2</v>
      </c>
      <c r="L24" s="114">
        <v>42.8</v>
      </c>
      <c r="M24" s="114">
        <v>54.5</v>
      </c>
      <c r="N24" s="114">
        <v>14.1</v>
      </c>
      <c r="O24" s="114">
        <v>46.2</v>
      </c>
      <c r="P24" s="114">
        <v>47.7</v>
      </c>
      <c r="Q24" s="114">
        <v>45.2</v>
      </c>
      <c r="R24" s="114">
        <v>58.2</v>
      </c>
      <c r="S24" s="114">
        <v>58.2</v>
      </c>
      <c r="T24" s="114">
        <v>38.7</v>
      </c>
      <c r="U24" s="114">
        <v>73.1</v>
      </c>
      <c r="V24" s="114">
        <v>2.8</v>
      </c>
      <c r="W24" s="114">
        <v>5.8</v>
      </c>
      <c r="X24" s="114">
        <v>55.2</v>
      </c>
      <c r="Y24" s="114">
        <v>78.2</v>
      </c>
      <c r="Z24" s="114">
        <v>87.3</v>
      </c>
      <c r="AA24" s="114">
        <v>80.0</v>
      </c>
      <c r="AB24" s="114">
        <v>100.0</v>
      </c>
      <c r="AC24" s="114">
        <v>51.7</v>
      </c>
      <c r="AD24" s="114">
        <v>45.8</v>
      </c>
      <c r="AE24" s="114">
        <v>70.3</v>
      </c>
      <c r="AF24" s="114">
        <v>54.2</v>
      </c>
      <c r="AG24" s="114">
        <v>17.1</v>
      </c>
      <c r="AH24" s="114">
        <v>10.2</v>
      </c>
      <c r="AI24" s="114">
        <v>33.9</v>
      </c>
      <c r="AJ24" s="114">
        <v>41.4</v>
      </c>
      <c r="AK24" s="114">
        <v>22.3</v>
      </c>
      <c r="AL24" s="114">
        <v>39.2</v>
      </c>
      <c r="AM24" s="114">
        <v>13.5</v>
      </c>
      <c r="AN24" s="114">
        <v>11.7</v>
      </c>
      <c r="AO24" s="114">
        <v>70.4</v>
      </c>
      <c r="AP24" s="114">
        <v>66.9</v>
      </c>
      <c r="AQ24" s="114">
        <v>73.9</v>
      </c>
      <c r="AR24" s="114">
        <v>56.5</v>
      </c>
      <c r="AS24" s="114">
        <v>48.0</v>
      </c>
      <c r="AT24" s="114">
        <v>65.0</v>
      </c>
      <c r="AU24" s="114">
        <v>52.4</v>
      </c>
      <c r="AV24" s="114">
        <v>52.4</v>
      </c>
      <c r="AW24" s="114">
        <v>29.6</v>
      </c>
      <c r="AX24" s="114">
        <v>29.6</v>
      </c>
      <c r="AY24" s="114">
        <v>42.9</v>
      </c>
      <c r="AZ24" s="114">
        <v>44.4</v>
      </c>
      <c r="BA24" s="114">
        <v>82.2</v>
      </c>
      <c r="BB24" s="114">
        <v>59.5</v>
      </c>
      <c r="BC24" s="114">
        <v>100.0</v>
      </c>
      <c r="BD24" s="114">
        <v>0.0</v>
      </c>
      <c r="BE24" s="114">
        <v>33.1</v>
      </c>
      <c r="BF24" s="114">
        <v>24.4</v>
      </c>
      <c r="BG24" s="114">
        <v>43.2</v>
      </c>
      <c r="BH24" s="114">
        <v>38.2</v>
      </c>
      <c r="BI24" s="114">
        <v>38.8</v>
      </c>
      <c r="BJ24" s="114">
        <v>37.5</v>
      </c>
      <c r="BK24" s="114">
        <v>33.4</v>
      </c>
      <c r="BL24" s="114">
        <v>39.8</v>
      </c>
      <c r="BM24" s="114">
        <v>56.9</v>
      </c>
      <c r="BN24" s="114">
        <v>27.5</v>
      </c>
      <c r="BO24" s="114">
        <v>40.6</v>
      </c>
      <c r="BP24" s="114">
        <v>58.1</v>
      </c>
      <c r="BQ24" s="114">
        <v>17.6</v>
      </c>
      <c r="BR24" s="114">
        <v>37.7</v>
      </c>
      <c r="BS24" s="114">
        <v>38.3</v>
      </c>
      <c r="BT24" s="114">
        <v>37.3</v>
      </c>
      <c r="BU24" s="114">
        <v>49.7</v>
      </c>
      <c r="BV24" s="114">
        <v>49.7</v>
      </c>
      <c r="BW24" s="114">
        <v>37.5</v>
      </c>
      <c r="BX24" s="114">
        <v>73.1</v>
      </c>
      <c r="BY24" s="114">
        <v>2.7</v>
      </c>
      <c r="BZ24" s="114">
        <v>1.2</v>
      </c>
      <c r="CA24" s="114">
        <v>48.2</v>
      </c>
      <c r="CB24" s="114">
        <v>55.7</v>
      </c>
      <c r="CC24" s="114">
        <v>86.3</v>
      </c>
      <c r="CD24" s="114">
        <v>79.4</v>
      </c>
      <c r="CE24" s="114">
        <v>10.0</v>
      </c>
      <c r="CF24" s="114">
        <v>31.7</v>
      </c>
      <c r="CG24" s="114">
        <v>79.6</v>
      </c>
      <c r="CH24" s="114">
        <v>66.6</v>
      </c>
      <c r="CI24" s="114">
        <v>54.2</v>
      </c>
      <c r="CJ24" s="114">
        <v>30.5</v>
      </c>
      <c r="CK24" s="114">
        <v>14.5</v>
      </c>
      <c r="CL24" s="114">
        <v>100.0</v>
      </c>
      <c r="CM24" s="114">
        <v>57.7</v>
      </c>
      <c r="CN24" s="114">
        <v>20.1</v>
      </c>
      <c r="CO24" s="114">
        <v>32.7</v>
      </c>
      <c r="CP24" s="114">
        <v>13.5</v>
      </c>
      <c r="CQ24" s="114">
        <v>12.3</v>
      </c>
      <c r="CR24" s="114">
        <v>73.6</v>
      </c>
      <c r="CS24" s="114">
        <v>100.0</v>
      </c>
      <c r="CT24" s="114">
        <v>47.3</v>
      </c>
      <c r="CU24" s="114">
        <v>55.9</v>
      </c>
      <c r="CV24" s="114">
        <v>48.0</v>
      </c>
      <c r="CW24" s="114">
        <v>63.8</v>
      </c>
      <c r="CX24" s="114">
        <v>52.4</v>
      </c>
      <c r="CY24" s="114">
        <v>52.4</v>
      </c>
      <c r="CZ24" s="114">
        <v>27.0</v>
      </c>
      <c r="DA24" s="114">
        <v>27.0</v>
      </c>
      <c r="DB24" s="114">
        <v>40.3</v>
      </c>
      <c r="DC24" s="114">
        <v>22.7</v>
      </c>
      <c r="DD24" s="114">
        <v>52.6</v>
      </c>
      <c r="DE24" s="114">
        <v>29.1</v>
      </c>
      <c r="DF24" s="114">
        <v>63.1</v>
      </c>
      <c r="DG24" s="114">
        <v>0.0</v>
      </c>
      <c r="DH24" s="114">
        <v>76.0</v>
      </c>
      <c r="DI24" s="114">
        <v>50.9</v>
      </c>
      <c r="DJ24" s="114">
        <v>45.8</v>
      </c>
      <c r="DK24" s="114">
        <v>5.4</v>
      </c>
      <c r="DL24" s="114">
        <v>7.2</v>
      </c>
      <c r="DM24" s="114">
        <v>7.4</v>
      </c>
      <c r="DN24" s="114">
        <v>8.7</v>
      </c>
      <c r="DO24" s="114">
        <v>10.5</v>
      </c>
      <c r="DP24" s="114">
        <v>-15.7</v>
      </c>
      <c r="DQ24" s="114">
        <v>-1.3</v>
      </c>
      <c r="DR24" s="114">
        <v>2.2</v>
      </c>
      <c r="DS24" s="114">
        <v>-3.6</v>
      </c>
      <c r="DT24" s="114">
        <v>-3.5</v>
      </c>
      <c r="DU24" s="114">
        <v>8.5</v>
      </c>
      <c r="DV24" s="114">
        <v>9.4</v>
      </c>
      <c r="DW24" s="114">
        <v>7.9</v>
      </c>
      <c r="DX24" s="114">
        <v>8.5</v>
      </c>
      <c r="DY24" s="114">
        <v>8.5</v>
      </c>
      <c r="DZ24" s="114">
        <v>1.2</v>
      </c>
      <c r="EA24" s="114">
        <v>0.0</v>
      </c>
      <c r="EB24" s="114">
        <v>0.1</v>
      </c>
      <c r="EC24" s="114">
        <v>4.6</v>
      </c>
      <c r="ED24" s="114">
        <v>7.0</v>
      </c>
      <c r="EE24" s="114">
        <v>22.5</v>
      </c>
      <c r="EF24" s="114">
        <v>1.0</v>
      </c>
      <c r="EG24" s="114">
        <v>0.6</v>
      </c>
      <c r="EH24" s="114">
        <v>90.0</v>
      </c>
      <c r="EI24" s="114">
        <v>20.0</v>
      </c>
      <c r="EJ24" s="114">
        <v>-33.8</v>
      </c>
      <c r="EK24" s="114">
        <v>3.7</v>
      </c>
      <c r="EL24" s="114">
        <v>0.0</v>
      </c>
      <c r="EM24" s="114">
        <v>-13.4</v>
      </c>
      <c r="EN24" s="114">
        <v>-4.3</v>
      </c>
      <c r="EO24" s="114">
        <v>-66.1</v>
      </c>
      <c r="EP24" s="114">
        <v>-16.3</v>
      </c>
      <c r="EQ24" s="114">
        <v>2.2</v>
      </c>
      <c r="ER24" s="114">
        <v>6.5</v>
      </c>
      <c r="ES24" s="114">
        <v>0.0</v>
      </c>
      <c r="ET24" s="114">
        <v>-0.6</v>
      </c>
      <c r="EU24" s="114">
        <v>-3.2</v>
      </c>
      <c r="EV24" s="114">
        <v>-33.1</v>
      </c>
      <c r="EW24" s="114">
        <v>26.6</v>
      </c>
      <c r="EX24" s="114">
        <v>0.6</v>
      </c>
      <c r="EY24" s="114">
        <v>0.0</v>
      </c>
      <c r="EZ24" s="114">
        <v>1.2</v>
      </c>
      <c r="FA24" s="114">
        <v>0.0</v>
      </c>
      <c r="FB24" s="114">
        <v>0.0</v>
      </c>
      <c r="FC24" s="114">
        <v>2.6</v>
      </c>
      <c r="FD24" s="114">
        <v>2.6</v>
      </c>
      <c r="FE24" s="114">
        <v>2.6</v>
      </c>
      <c r="FF24" s="114">
        <v>21.7</v>
      </c>
      <c r="FG24" s="114">
        <v>29.6</v>
      </c>
      <c r="FH24" s="114">
        <v>30.4</v>
      </c>
      <c r="FI24" s="114">
        <v>36.9</v>
      </c>
      <c r="FJ24" s="114">
        <v>0.0</v>
      </c>
      <c r="FK24" s="114">
        <v>-42.9</v>
      </c>
      <c r="FL24" s="114">
        <v>-26.5</v>
      </c>
      <c r="FM24" s="114">
        <v>-2.6</v>
      </c>
      <c r="FN24" s="114">
        <v>81.0</v>
      </c>
      <c r="FO24" s="114">
        <v>66.0</v>
      </c>
      <c r="FP24" s="114">
        <v>57.0</v>
      </c>
      <c r="FQ24" s="114">
        <v>83.0</v>
      </c>
      <c r="FR24" s="114">
        <v>41.0</v>
      </c>
      <c r="FS24" s="114">
        <v>108.0</v>
      </c>
      <c r="FT24" s="114">
        <v>97.0</v>
      </c>
      <c r="FU24" s="114">
        <v>107.0</v>
      </c>
      <c r="FV24" s="114">
        <v>84.0</v>
      </c>
      <c r="FW24" s="114">
        <v>142.0</v>
      </c>
      <c r="FX24" s="114">
        <v>96.0</v>
      </c>
      <c r="FY24" s="114">
        <v>96.0</v>
      </c>
      <c r="FZ24" s="114">
        <v>89.0</v>
      </c>
      <c r="GA24" s="114">
        <v>64.0</v>
      </c>
      <c r="GB24" s="114">
        <v>64.0</v>
      </c>
      <c r="GC24" s="114">
        <v>75.0</v>
      </c>
      <c r="GD24" s="114">
        <v>52.0</v>
      </c>
      <c r="GE24" s="114">
        <v>177.0</v>
      </c>
      <c r="GF24" s="114">
        <v>130.0</v>
      </c>
      <c r="GG24" s="114">
        <v>42.0</v>
      </c>
      <c r="GH24" s="114">
        <v>35.0</v>
      </c>
      <c r="GI24" s="114">
        <v>75.0</v>
      </c>
      <c r="GJ24" s="114">
        <v>93.0</v>
      </c>
      <c r="GK24" s="114">
        <v>1.0</v>
      </c>
      <c r="GL24" s="114">
        <v>44.0</v>
      </c>
      <c r="GM24" s="114">
        <v>142.0</v>
      </c>
      <c r="GN24" s="114">
        <v>51.0</v>
      </c>
      <c r="GO24" s="114">
        <v>45.0</v>
      </c>
      <c r="GP24" s="114">
        <v>142.0</v>
      </c>
      <c r="GQ24" s="114">
        <v>114.0</v>
      </c>
      <c r="GR24" s="114">
        <v>120.0</v>
      </c>
      <c r="GS24" s="114">
        <v>97.0</v>
      </c>
      <c r="GT24" s="114">
        <v>53.0</v>
      </c>
      <c r="GU24" s="114">
        <v>38.0</v>
      </c>
      <c r="GV24" s="114">
        <v>69.0</v>
      </c>
      <c r="GW24" s="114">
        <v>40.0</v>
      </c>
      <c r="GX24" s="114">
        <v>86.0</v>
      </c>
      <c r="GY24" s="114">
        <v>101.0</v>
      </c>
      <c r="GZ24" s="114">
        <v>72.0</v>
      </c>
      <c r="HA24" s="114">
        <v>24.0</v>
      </c>
      <c r="HB24" s="114">
        <v>42.0</v>
      </c>
      <c r="HC24" s="114">
        <v>17.0</v>
      </c>
      <c r="HD24" s="114">
        <v>39.0</v>
      </c>
      <c r="HE24" s="114">
        <v>39.0</v>
      </c>
      <c r="HF24" s="114">
        <v>133.0</v>
      </c>
      <c r="HG24" s="114">
        <v>133.0</v>
      </c>
      <c r="HH24" s="114">
        <v>72.0</v>
      </c>
      <c r="HI24" s="114">
        <v>82.0</v>
      </c>
      <c r="HJ24" s="114">
        <v>21.0</v>
      </c>
      <c r="HK24" s="114">
        <v>102.0</v>
      </c>
      <c r="HL24" s="114">
        <v>1.0</v>
      </c>
      <c r="HM24" s="114">
        <v>171.0</v>
      </c>
      <c r="HN24" s="114">
        <v>109.0</v>
      </c>
      <c r="HO24" s="114">
        <v>157.0</v>
      </c>
      <c r="HP24" s="114">
        <v>102.0</v>
      </c>
      <c r="HQ24" s="114">
        <v>92.0</v>
      </c>
      <c r="HR24" s="114">
        <v>77.0</v>
      </c>
      <c r="HS24" s="114">
        <v>68.0</v>
      </c>
      <c r="HT24" s="114">
        <v>84.0</v>
      </c>
      <c r="HU24" s="114">
        <v>64.0</v>
      </c>
      <c r="HV24" s="114">
        <v>65.0</v>
      </c>
      <c r="HW24" s="114">
        <v>95.0</v>
      </c>
      <c r="HX24" s="114">
        <v>99.0</v>
      </c>
      <c r="HY24" s="114">
        <v>63.0</v>
      </c>
      <c r="HZ24" s="114">
        <v>139.0</v>
      </c>
      <c r="IA24" s="114">
        <v>102.0</v>
      </c>
      <c r="IB24" s="114">
        <v>103.0</v>
      </c>
      <c r="IC24" s="114">
        <v>102.0</v>
      </c>
      <c r="ID24" s="114">
        <v>65.0</v>
      </c>
      <c r="IE24" s="114">
        <v>65.0</v>
      </c>
      <c r="IF24" s="114">
        <v>75.0</v>
      </c>
      <c r="IG24" s="114">
        <v>52.0</v>
      </c>
      <c r="IH24" s="114">
        <v>177.0</v>
      </c>
      <c r="II24" s="114">
        <v>133.0</v>
      </c>
      <c r="IJ24" s="114">
        <v>53.0</v>
      </c>
      <c r="IK24" s="114">
        <v>71.0</v>
      </c>
      <c r="IL24" s="114">
        <v>57.0</v>
      </c>
      <c r="IM24" s="114">
        <v>71.0</v>
      </c>
      <c r="IN24" s="114">
        <v>44.0</v>
      </c>
      <c r="IO24" s="114">
        <v>46.0</v>
      </c>
      <c r="IP24" s="114">
        <v>151.0</v>
      </c>
      <c r="IQ24" s="114">
        <v>37.0</v>
      </c>
      <c r="IR24" s="114">
        <v>45.0</v>
      </c>
      <c r="IS24" s="114">
        <v>83.0</v>
      </c>
      <c r="IT24" s="114">
        <v>117.0</v>
      </c>
      <c r="IU24" s="114">
        <v>1.0</v>
      </c>
      <c r="IV24" s="114">
        <v>79.0</v>
      </c>
      <c r="IW24" s="114">
        <v>60.0</v>
      </c>
      <c r="IX24" s="114">
        <v>44.0</v>
      </c>
      <c r="IY24" s="114">
        <v>69.0</v>
      </c>
      <c r="IZ24" s="114">
        <v>39.0</v>
      </c>
      <c r="JA24" s="114">
        <v>67.0</v>
      </c>
      <c r="JB24" s="114">
        <v>1.0</v>
      </c>
      <c r="JC24" s="114">
        <v>111.0</v>
      </c>
      <c r="JD24" s="114">
        <v>25.0</v>
      </c>
      <c r="JE24" s="114">
        <v>42.0</v>
      </c>
      <c r="JF24" s="114">
        <v>14.0</v>
      </c>
      <c r="JG24" s="114">
        <v>39.0</v>
      </c>
      <c r="JH24" s="114">
        <v>39.0</v>
      </c>
      <c r="JI24" s="114">
        <v>140.0</v>
      </c>
      <c r="JJ24" s="114">
        <v>140.0</v>
      </c>
      <c r="JK24" s="114">
        <v>73.0</v>
      </c>
      <c r="JL24" s="114">
        <v>127.0</v>
      </c>
      <c r="JM24" s="114">
        <v>46.0</v>
      </c>
      <c r="JN24" s="114">
        <v>146.0</v>
      </c>
      <c r="JO24" s="114">
        <v>90.0</v>
      </c>
      <c r="JP24" s="114">
        <v>170.0</v>
      </c>
      <c r="JQ24" s="114">
        <v>20.0</v>
      </c>
      <c r="JR24" s="114">
        <v>99.0</v>
      </c>
      <c r="JS24" s="114">
        <v>97.0</v>
      </c>
    </row>
    <row r="25">
      <c r="A25" s="114">
        <v>52.0</v>
      </c>
      <c r="B25" s="110" t="s">
        <v>1213</v>
      </c>
      <c r="C25" s="110" t="s">
        <v>506</v>
      </c>
      <c r="D25" s="110" t="s">
        <v>1192</v>
      </c>
      <c r="E25" s="114">
        <v>53.2</v>
      </c>
      <c r="F25" s="114">
        <v>61.8</v>
      </c>
      <c r="G25" s="114">
        <v>65.3</v>
      </c>
      <c r="H25" s="114">
        <v>95.8</v>
      </c>
      <c r="I25" s="114">
        <v>32.8</v>
      </c>
      <c r="J25" s="114">
        <v>100.0</v>
      </c>
      <c r="K25" s="114">
        <v>78.8</v>
      </c>
      <c r="L25" s="114">
        <v>89.9</v>
      </c>
      <c r="M25" s="114">
        <v>91.0</v>
      </c>
      <c r="N25" s="114">
        <v>96.9</v>
      </c>
      <c r="O25" s="114">
        <v>52.0</v>
      </c>
      <c r="P25" s="114">
        <v>58.3</v>
      </c>
      <c r="Q25" s="114">
        <v>47.8</v>
      </c>
      <c r="R25" s="114">
        <v>69.6</v>
      </c>
      <c r="S25" s="114">
        <v>69.6</v>
      </c>
      <c r="T25" s="114">
        <v>59.0</v>
      </c>
      <c r="U25" s="114">
        <v>81.5</v>
      </c>
      <c r="V25" s="114">
        <v>10.6</v>
      </c>
      <c r="W25" s="114">
        <v>62.4</v>
      </c>
      <c r="X25" s="114">
        <v>24.9</v>
      </c>
      <c r="Y25" s="114">
        <v>13.6</v>
      </c>
      <c r="Z25" s="114">
        <v>2.8</v>
      </c>
      <c r="AA25" s="114">
        <v>2.8</v>
      </c>
      <c r="AB25" s="114">
        <v>0.1</v>
      </c>
      <c r="AC25" s="114">
        <v>50.4</v>
      </c>
      <c r="AD25" s="110" t="s">
        <v>1184</v>
      </c>
      <c r="AE25" s="114">
        <v>0.8</v>
      </c>
      <c r="AF25" s="114">
        <v>58.8</v>
      </c>
      <c r="AG25" s="114">
        <v>35.9</v>
      </c>
      <c r="AH25" s="114">
        <v>14.5</v>
      </c>
      <c r="AI25" s="114">
        <v>100.0</v>
      </c>
      <c r="AJ25" s="114">
        <v>100.0</v>
      </c>
      <c r="AK25" s="114">
        <v>19.3</v>
      </c>
      <c r="AL25" s="114">
        <v>15.7</v>
      </c>
      <c r="AM25" s="114">
        <v>22.9</v>
      </c>
      <c r="AN25" s="110" t="s">
        <v>1184</v>
      </c>
      <c r="AO25" s="114">
        <v>92.2</v>
      </c>
      <c r="AP25" s="114">
        <v>100.0</v>
      </c>
      <c r="AQ25" s="114">
        <v>84.4</v>
      </c>
      <c r="AR25" s="114">
        <v>11.9</v>
      </c>
      <c r="AS25" s="110" t="s">
        <v>1184</v>
      </c>
      <c r="AT25" s="114">
        <v>11.9</v>
      </c>
      <c r="AU25" s="114">
        <v>0.0</v>
      </c>
      <c r="AV25" s="114">
        <v>0.0</v>
      </c>
      <c r="AW25" s="114">
        <v>79.9</v>
      </c>
      <c r="AX25" s="114">
        <v>79.9</v>
      </c>
      <c r="AY25" s="114">
        <v>76.1</v>
      </c>
      <c r="AZ25" s="114">
        <v>55.0</v>
      </c>
      <c r="BA25" s="110" t="s">
        <v>1184</v>
      </c>
      <c r="BB25" s="114">
        <v>92.6</v>
      </c>
      <c r="BC25" s="114">
        <v>70.5</v>
      </c>
      <c r="BD25" s="114">
        <v>95.5</v>
      </c>
      <c r="BE25" s="114">
        <v>66.8</v>
      </c>
      <c r="BF25" s="114">
        <v>60.9</v>
      </c>
      <c r="BG25" s="114">
        <v>47.0</v>
      </c>
      <c r="BH25" s="114">
        <v>40.5</v>
      </c>
      <c r="BI25" s="114">
        <v>60.0</v>
      </c>
      <c r="BJ25" s="114">
        <v>63.4</v>
      </c>
      <c r="BK25" s="114">
        <v>89.8</v>
      </c>
      <c r="BL25" s="114">
        <v>34.2</v>
      </c>
      <c r="BM25" s="114">
        <v>100.0</v>
      </c>
      <c r="BN25" s="114">
        <v>76.2</v>
      </c>
      <c r="BO25" s="114">
        <v>85.7</v>
      </c>
      <c r="BP25" s="114">
        <v>88.8</v>
      </c>
      <c r="BQ25" s="114">
        <v>96.2</v>
      </c>
      <c r="BR25" s="114">
        <v>51.8</v>
      </c>
      <c r="BS25" s="114">
        <v>56.7</v>
      </c>
      <c r="BT25" s="114">
        <v>48.5</v>
      </c>
      <c r="BU25" s="114">
        <v>65.4</v>
      </c>
      <c r="BV25" s="114">
        <v>65.4</v>
      </c>
      <c r="BW25" s="114">
        <v>56.2</v>
      </c>
      <c r="BX25" s="114">
        <v>81.5</v>
      </c>
      <c r="BY25" s="114">
        <v>10.4</v>
      </c>
      <c r="BZ25" s="114">
        <v>51.6</v>
      </c>
      <c r="CA25" s="114">
        <v>18.5</v>
      </c>
      <c r="CB25" s="114">
        <v>12.0</v>
      </c>
      <c r="CC25" s="114">
        <v>2.8</v>
      </c>
      <c r="CD25" s="114">
        <v>2.8</v>
      </c>
      <c r="CE25" s="114">
        <v>0.1</v>
      </c>
      <c r="CF25" s="114">
        <v>39.4</v>
      </c>
      <c r="CG25" s="110" t="s">
        <v>1184</v>
      </c>
      <c r="CH25" s="114">
        <v>0.8</v>
      </c>
      <c r="CI25" s="114">
        <v>58.8</v>
      </c>
      <c r="CJ25" s="114">
        <v>27.1</v>
      </c>
      <c r="CK25" s="114">
        <v>19.1</v>
      </c>
      <c r="CL25" s="114">
        <v>2.3</v>
      </c>
      <c r="CM25" s="114">
        <v>100.0</v>
      </c>
      <c r="CN25" s="114">
        <v>16.0</v>
      </c>
      <c r="CO25" s="114">
        <v>9.2</v>
      </c>
      <c r="CP25" s="114">
        <v>22.9</v>
      </c>
      <c r="CQ25" s="110" t="s">
        <v>1184</v>
      </c>
      <c r="CR25" s="114">
        <v>52.3</v>
      </c>
      <c r="CS25" s="114">
        <v>37.2</v>
      </c>
      <c r="CT25" s="114">
        <v>67.4</v>
      </c>
      <c r="CU25" s="114">
        <v>13.0</v>
      </c>
      <c r="CV25" s="110" t="s">
        <v>1184</v>
      </c>
      <c r="CW25" s="114">
        <v>13.0</v>
      </c>
      <c r="CX25" s="114">
        <v>0.0</v>
      </c>
      <c r="CY25" s="114">
        <v>0.0</v>
      </c>
      <c r="CZ25" s="114">
        <v>54.7</v>
      </c>
      <c r="DA25" s="114">
        <v>54.7</v>
      </c>
      <c r="DB25" s="114">
        <v>34.2</v>
      </c>
      <c r="DC25" s="114">
        <v>89.7</v>
      </c>
      <c r="DD25" s="110" t="s">
        <v>1184</v>
      </c>
      <c r="DE25" s="114">
        <v>97.0</v>
      </c>
      <c r="DF25" s="114">
        <v>68.3</v>
      </c>
      <c r="DG25" s="114">
        <v>69.7</v>
      </c>
      <c r="DH25" s="114">
        <v>42.3</v>
      </c>
      <c r="DI25" s="114">
        <v>22.3</v>
      </c>
      <c r="DJ25" s="114">
        <v>39.7</v>
      </c>
      <c r="DK25" s="114">
        <v>12.7</v>
      </c>
      <c r="DL25" s="114">
        <v>1.8</v>
      </c>
      <c r="DM25" s="114">
        <v>1.9</v>
      </c>
      <c r="DN25" s="114">
        <v>6.0</v>
      </c>
      <c r="DO25" s="114">
        <v>-1.4</v>
      </c>
      <c r="DP25" s="114">
        <v>0.0</v>
      </c>
      <c r="DQ25" s="114">
        <v>2.6</v>
      </c>
      <c r="DR25" s="114">
        <v>4.2</v>
      </c>
      <c r="DS25" s="114">
        <v>2.2</v>
      </c>
      <c r="DT25" s="114">
        <v>0.7</v>
      </c>
      <c r="DU25" s="114">
        <v>0.2</v>
      </c>
      <c r="DV25" s="114">
        <v>1.6</v>
      </c>
      <c r="DW25" s="114">
        <v>-0.7</v>
      </c>
      <c r="DX25" s="114">
        <v>4.2</v>
      </c>
      <c r="DY25" s="114">
        <v>4.2</v>
      </c>
      <c r="DZ25" s="114">
        <v>2.8</v>
      </c>
      <c r="EA25" s="114">
        <v>0.0</v>
      </c>
      <c r="EB25" s="114">
        <v>0.2</v>
      </c>
      <c r="EC25" s="114">
        <v>10.8</v>
      </c>
      <c r="ED25" s="114">
        <v>6.4</v>
      </c>
      <c r="EE25" s="114">
        <v>1.6</v>
      </c>
      <c r="EF25" s="114">
        <v>0.0</v>
      </c>
      <c r="EG25" s="114">
        <v>0.0</v>
      </c>
      <c r="EH25" s="114">
        <v>0.0</v>
      </c>
      <c r="EI25" s="114">
        <v>11.0</v>
      </c>
      <c r="EJ25" s="110" t="s">
        <v>1184</v>
      </c>
      <c r="EK25" s="114">
        <v>0.0</v>
      </c>
      <c r="EL25" s="114">
        <v>0.0</v>
      </c>
      <c r="EM25" s="114">
        <v>8.8</v>
      </c>
      <c r="EN25" s="114">
        <v>-4.6</v>
      </c>
      <c r="EO25" s="114">
        <v>97.7</v>
      </c>
      <c r="EP25" s="114">
        <v>0.0</v>
      </c>
      <c r="EQ25" s="114">
        <v>3.3</v>
      </c>
      <c r="ER25" s="114">
        <v>6.5</v>
      </c>
      <c r="ES25" s="114">
        <v>0.0</v>
      </c>
      <c r="ET25" s="110" t="s">
        <v>1184</v>
      </c>
      <c r="EU25" s="114">
        <v>39.9</v>
      </c>
      <c r="EV25" s="114">
        <v>62.8</v>
      </c>
      <c r="EW25" s="114">
        <v>17.0</v>
      </c>
      <c r="EX25" s="114">
        <v>-1.1</v>
      </c>
      <c r="EY25" s="110" t="s">
        <v>1184</v>
      </c>
      <c r="EZ25" s="114">
        <v>-1.1</v>
      </c>
      <c r="FA25" s="114">
        <v>0.0</v>
      </c>
      <c r="FB25" s="114">
        <v>0.0</v>
      </c>
      <c r="FC25" s="114">
        <v>25.2</v>
      </c>
      <c r="FD25" s="114">
        <v>25.2</v>
      </c>
      <c r="FE25" s="114">
        <v>41.9</v>
      </c>
      <c r="FF25" s="114">
        <v>-34.7</v>
      </c>
      <c r="FG25" s="110" t="s">
        <v>1184</v>
      </c>
      <c r="FH25" s="114">
        <v>-4.4</v>
      </c>
      <c r="FI25" s="114">
        <v>2.2</v>
      </c>
      <c r="FJ25" s="114">
        <v>25.8</v>
      </c>
      <c r="FK25" s="114">
        <v>24.5</v>
      </c>
      <c r="FL25" s="114">
        <v>38.6</v>
      </c>
      <c r="FM25" s="114">
        <v>7.3</v>
      </c>
      <c r="FN25" s="114">
        <v>36.0</v>
      </c>
      <c r="FO25" s="114">
        <v>34.0</v>
      </c>
      <c r="FP25" s="114">
        <v>28.0</v>
      </c>
      <c r="FQ25" s="114">
        <v>28.0</v>
      </c>
      <c r="FR25" s="114">
        <v>91.0</v>
      </c>
      <c r="FS25" s="114">
        <v>1.0</v>
      </c>
      <c r="FT25" s="114">
        <v>14.0</v>
      </c>
      <c r="FU25" s="114">
        <v>12.0</v>
      </c>
      <c r="FV25" s="114">
        <v>13.0</v>
      </c>
      <c r="FW25" s="114">
        <v>8.0</v>
      </c>
      <c r="FX25" s="114">
        <v>78.0</v>
      </c>
      <c r="FY25" s="114">
        <v>71.0</v>
      </c>
      <c r="FZ25" s="114">
        <v>75.0</v>
      </c>
      <c r="GA25" s="114">
        <v>39.0</v>
      </c>
      <c r="GB25" s="114">
        <v>39.0</v>
      </c>
      <c r="GC25" s="114">
        <v>41.0</v>
      </c>
      <c r="GD25" s="114">
        <v>44.0</v>
      </c>
      <c r="GE25" s="114">
        <v>141.0</v>
      </c>
      <c r="GF25" s="114">
        <v>10.0</v>
      </c>
      <c r="GG25" s="114">
        <v>168.0</v>
      </c>
      <c r="GH25" s="114">
        <v>168.0</v>
      </c>
      <c r="GI25" s="114">
        <v>174.0</v>
      </c>
      <c r="GJ25" s="114">
        <v>174.0</v>
      </c>
      <c r="GK25" s="114">
        <v>115.0</v>
      </c>
      <c r="GL25" s="114">
        <v>46.0</v>
      </c>
      <c r="GM25" s="110" t="s">
        <v>1184</v>
      </c>
      <c r="GN25" s="114">
        <v>173.0</v>
      </c>
      <c r="GO25" s="114">
        <v>31.0</v>
      </c>
      <c r="GP25" s="114">
        <v>49.0</v>
      </c>
      <c r="GQ25" s="114">
        <v>84.0</v>
      </c>
      <c r="GR25" s="114">
        <v>1.0</v>
      </c>
      <c r="GS25" s="114">
        <v>1.0</v>
      </c>
      <c r="GT25" s="114">
        <v>68.0</v>
      </c>
      <c r="GU25" s="114">
        <v>87.0</v>
      </c>
      <c r="GV25" s="114">
        <v>26.0</v>
      </c>
      <c r="GW25" s="110" t="s">
        <v>1184</v>
      </c>
      <c r="GX25" s="114">
        <v>44.0</v>
      </c>
      <c r="GY25" s="114">
        <v>1.0</v>
      </c>
      <c r="GZ25" s="114">
        <v>52.0</v>
      </c>
      <c r="HA25" s="114">
        <v>172.0</v>
      </c>
      <c r="HB25" s="110" t="s">
        <v>1184</v>
      </c>
      <c r="HC25" s="114">
        <v>170.0</v>
      </c>
      <c r="HD25" s="114">
        <v>141.0</v>
      </c>
      <c r="HE25" s="114">
        <v>141.0</v>
      </c>
      <c r="HF25" s="114">
        <v>5.0</v>
      </c>
      <c r="HG25" s="114">
        <v>5.0</v>
      </c>
      <c r="HH25" s="114">
        <v>9.0</v>
      </c>
      <c r="HI25" s="114">
        <v>43.0</v>
      </c>
      <c r="HJ25" s="110" t="s">
        <v>1184</v>
      </c>
      <c r="HK25" s="114">
        <v>20.0</v>
      </c>
      <c r="HL25" s="114">
        <v>85.0</v>
      </c>
      <c r="HM25" s="114">
        <v>8.0</v>
      </c>
      <c r="HN25" s="114">
        <v>41.0</v>
      </c>
      <c r="HO25" s="114">
        <v>46.0</v>
      </c>
      <c r="HP25" s="114">
        <v>98.0</v>
      </c>
      <c r="HQ25" s="114">
        <v>80.0</v>
      </c>
      <c r="HR25" s="114">
        <v>30.0</v>
      </c>
      <c r="HS25" s="114">
        <v>23.0</v>
      </c>
      <c r="HT25" s="114">
        <v>23.0</v>
      </c>
      <c r="HU25" s="114">
        <v>79.0</v>
      </c>
      <c r="HV25" s="114">
        <v>1.0</v>
      </c>
      <c r="HW25" s="114">
        <v>14.0</v>
      </c>
      <c r="HX25" s="114">
        <v>16.0</v>
      </c>
      <c r="HY25" s="114">
        <v>11.0</v>
      </c>
      <c r="HZ25" s="114">
        <v>8.0</v>
      </c>
      <c r="IA25" s="114">
        <v>66.0</v>
      </c>
      <c r="IB25" s="114">
        <v>64.0</v>
      </c>
      <c r="IC25" s="114">
        <v>66.0</v>
      </c>
      <c r="ID25" s="114">
        <v>37.0</v>
      </c>
      <c r="IE25" s="114">
        <v>37.0</v>
      </c>
      <c r="IF25" s="114">
        <v>42.0</v>
      </c>
      <c r="IG25" s="114">
        <v>44.0</v>
      </c>
      <c r="IH25" s="114">
        <v>131.0</v>
      </c>
      <c r="II25" s="114">
        <v>18.0</v>
      </c>
      <c r="IJ25" s="114">
        <v>179.0</v>
      </c>
      <c r="IK25" s="114">
        <v>166.0</v>
      </c>
      <c r="IL25" s="114">
        <v>170.0</v>
      </c>
      <c r="IM25" s="114">
        <v>171.0</v>
      </c>
      <c r="IN25" s="114">
        <v>110.0</v>
      </c>
      <c r="IO25" s="114">
        <v>29.0</v>
      </c>
      <c r="IP25" s="110" t="s">
        <v>1184</v>
      </c>
      <c r="IQ25" s="114">
        <v>169.0</v>
      </c>
      <c r="IR25" s="114">
        <v>31.0</v>
      </c>
      <c r="IS25" s="114">
        <v>109.0</v>
      </c>
      <c r="IT25" s="114">
        <v>85.0</v>
      </c>
      <c r="IU25" s="114">
        <v>159.0</v>
      </c>
      <c r="IV25" s="114">
        <v>1.0</v>
      </c>
      <c r="IW25" s="114">
        <v>85.0</v>
      </c>
      <c r="IX25" s="114">
        <v>97.0</v>
      </c>
      <c r="IY25" s="114">
        <v>26.0</v>
      </c>
      <c r="IZ25" s="110" t="s">
        <v>1184</v>
      </c>
      <c r="JA25" s="114">
        <v>109.0</v>
      </c>
      <c r="JB25" s="114">
        <v>145.0</v>
      </c>
      <c r="JC25" s="114">
        <v>67.0</v>
      </c>
      <c r="JD25" s="114">
        <v>171.0</v>
      </c>
      <c r="JE25" s="110" t="s">
        <v>1184</v>
      </c>
      <c r="JF25" s="114">
        <v>170.0</v>
      </c>
      <c r="JG25" s="114">
        <v>141.0</v>
      </c>
      <c r="JH25" s="114">
        <v>141.0</v>
      </c>
      <c r="JI25" s="114">
        <v>18.0</v>
      </c>
      <c r="JJ25" s="114">
        <v>18.0</v>
      </c>
      <c r="JK25" s="114">
        <v>87.0</v>
      </c>
      <c r="JL25" s="114">
        <v>6.0</v>
      </c>
      <c r="JM25" s="110" t="s">
        <v>1184</v>
      </c>
      <c r="JN25" s="114">
        <v>20.0</v>
      </c>
      <c r="JO25" s="114">
        <v>79.0</v>
      </c>
      <c r="JP25" s="114">
        <v>25.0</v>
      </c>
      <c r="JQ25" s="114">
        <v>101.0</v>
      </c>
      <c r="JR25" s="114">
        <v>162.0</v>
      </c>
      <c r="JS25" s="114">
        <v>113.0</v>
      </c>
    </row>
    <row r="26">
      <c r="A26" s="114">
        <v>96.0</v>
      </c>
      <c r="B26" s="110" t="s">
        <v>1214</v>
      </c>
      <c r="C26" s="110" t="s">
        <v>818</v>
      </c>
      <c r="D26" s="110" t="s">
        <v>1215</v>
      </c>
      <c r="E26" s="114">
        <v>45.7</v>
      </c>
      <c r="F26" s="114">
        <v>68.1</v>
      </c>
      <c r="G26" s="114">
        <v>61.7</v>
      </c>
      <c r="H26" s="114">
        <v>75.2</v>
      </c>
      <c r="I26" s="114">
        <v>57.8</v>
      </c>
      <c r="J26" s="114">
        <v>68.8</v>
      </c>
      <c r="K26" s="114">
        <v>29.3</v>
      </c>
      <c r="L26" s="114">
        <v>54.5</v>
      </c>
      <c r="M26" s="114">
        <v>13.7</v>
      </c>
      <c r="N26" s="114">
        <v>0.0</v>
      </c>
      <c r="O26" s="114">
        <v>85.7</v>
      </c>
      <c r="P26" s="114">
        <v>94.3</v>
      </c>
      <c r="Q26" s="114">
        <v>79.9</v>
      </c>
      <c r="R26" s="114">
        <v>67.6</v>
      </c>
      <c r="S26" s="114">
        <v>67.6</v>
      </c>
      <c r="T26" s="114">
        <v>59.7</v>
      </c>
      <c r="U26" s="114">
        <v>85.5</v>
      </c>
      <c r="V26" s="114">
        <v>20.0</v>
      </c>
      <c r="W26" s="114">
        <v>47.7</v>
      </c>
      <c r="X26" s="114">
        <v>38.6</v>
      </c>
      <c r="Y26" s="114">
        <v>58.5</v>
      </c>
      <c r="Z26" s="114">
        <v>100.0</v>
      </c>
      <c r="AA26" s="114">
        <v>100.0</v>
      </c>
      <c r="AB26" s="114">
        <v>1.2</v>
      </c>
      <c r="AC26" s="114">
        <v>21.1</v>
      </c>
      <c r="AD26" s="114">
        <v>0.0</v>
      </c>
      <c r="AE26" s="114">
        <v>73.9</v>
      </c>
      <c r="AF26" s="114">
        <v>56.9</v>
      </c>
      <c r="AG26" s="114">
        <v>20.7</v>
      </c>
      <c r="AH26" s="114">
        <v>20.7</v>
      </c>
      <c r="AI26" s="110" t="s">
        <v>1184</v>
      </c>
      <c r="AJ26" s="110" t="s">
        <v>1184</v>
      </c>
      <c r="AK26" s="114">
        <v>8.4</v>
      </c>
      <c r="AL26" s="110" t="s">
        <v>1184</v>
      </c>
      <c r="AM26" s="114">
        <v>9.6</v>
      </c>
      <c r="AN26" s="114">
        <v>6.8</v>
      </c>
      <c r="AO26" s="114">
        <v>70.4</v>
      </c>
      <c r="AP26" s="114">
        <v>59.4</v>
      </c>
      <c r="AQ26" s="114">
        <v>81.5</v>
      </c>
      <c r="AR26" s="114">
        <v>14.8</v>
      </c>
      <c r="AS26" s="114">
        <v>29.6</v>
      </c>
      <c r="AT26" s="114">
        <v>0.0</v>
      </c>
      <c r="AU26" s="114">
        <v>5.8</v>
      </c>
      <c r="AV26" s="114">
        <v>5.8</v>
      </c>
      <c r="AW26" s="114">
        <v>41.7</v>
      </c>
      <c r="AX26" s="114">
        <v>41.7</v>
      </c>
      <c r="AY26" s="114">
        <v>34.0</v>
      </c>
      <c r="AZ26" s="114">
        <v>53.4</v>
      </c>
      <c r="BA26" s="114">
        <v>59.7</v>
      </c>
      <c r="BB26" s="114">
        <v>75.8</v>
      </c>
      <c r="BC26" s="114">
        <v>73.6</v>
      </c>
      <c r="BD26" s="114">
        <v>44.7</v>
      </c>
      <c r="BE26" s="114">
        <v>61.2</v>
      </c>
      <c r="BF26" s="114">
        <v>15.0</v>
      </c>
      <c r="BG26" s="114">
        <v>0.0</v>
      </c>
      <c r="BH26" s="114">
        <v>38.3</v>
      </c>
      <c r="BI26" s="114">
        <v>67.2</v>
      </c>
      <c r="BJ26" s="114">
        <v>62.4</v>
      </c>
      <c r="BK26" s="114">
        <v>68.3</v>
      </c>
      <c r="BL26" s="114">
        <v>65.5</v>
      </c>
      <c r="BM26" s="114">
        <v>69.9</v>
      </c>
      <c r="BN26" s="114">
        <v>26.5</v>
      </c>
      <c r="BO26" s="114">
        <v>51.9</v>
      </c>
      <c r="BP26" s="114">
        <v>0.0</v>
      </c>
      <c r="BQ26" s="114">
        <v>0.0</v>
      </c>
      <c r="BR26" s="114">
        <v>84.1</v>
      </c>
      <c r="BS26" s="114">
        <v>90.9</v>
      </c>
      <c r="BT26" s="114">
        <v>79.6</v>
      </c>
      <c r="BU26" s="114">
        <v>59.0</v>
      </c>
      <c r="BV26" s="114">
        <v>59.0</v>
      </c>
      <c r="BW26" s="114">
        <v>59.3</v>
      </c>
      <c r="BX26" s="114">
        <v>85.5</v>
      </c>
      <c r="BY26" s="114">
        <v>19.7</v>
      </c>
      <c r="BZ26" s="114">
        <v>46.5</v>
      </c>
      <c r="CA26" s="114">
        <v>33.5</v>
      </c>
      <c r="CB26" s="114">
        <v>56.2</v>
      </c>
      <c r="CC26" s="114">
        <v>100.0</v>
      </c>
      <c r="CD26" s="114">
        <v>100.0</v>
      </c>
      <c r="CE26" s="114">
        <v>1.2</v>
      </c>
      <c r="CF26" s="114">
        <v>4.5</v>
      </c>
      <c r="CG26" s="114">
        <v>0.0</v>
      </c>
      <c r="CH26" s="114">
        <v>73.7</v>
      </c>
      <c r="CI26" s="114">
        <v>56.9</v>
      </c>
      <c r="CJ26" s="114">
        <v>20.3</v>
      </c>
      <c r="CK26" s="114">
        <v>20.3</v>
      </c>
      <c r="CL26" s="110" t="s">
        <v>1184</v>
      </c>
      <c r="CM26" s="110" t="s">
        <v>1184</v>
      </c>
      <c r="CN26" s="114">
        <v>8.4</v>
      </c>
      <c r="CO26" s="110" t="s">
        <v>1184</v>
      </c>
      <c r="CP26" s="114">
        <v>9.6</v>
      </c>
      <c r="CQ26" s="114">
        <v>6.9</v>
      </c>
      <c r="CR26" s="114">
        <v>28.9</v>
      </c>
      <c r="CS26" s="114">
        <v>11.2</v>
      </c>
      <c r="CT26" s="114">
        <v>46.6</v>
      </c>
      <c r="CU26" s="114">
        <v>14.8</v>
      </c>
      <c r="CV26" s="114">
        <v>29.6</v>
      </c>
      <c r="CW26" s="114">
        <v>0.0</v>
      </c>
      <c r="CX26" s="114">
        <v>5.8</v>
      </c>
      <c r="CY26" s="114">
        <v>5.8</v>
      </c>
      <c r="CZ26" s="114">
        <v>28.4</v>
      </c>
      <c r="DA26" s="114">
        <v>28.4</v>
      </c>
      <c r="DB26" s="114">
        <v>19.8</v>
      </c>
      <c r="DC26" s="114">
        <v>29.6</v>
      </c>
      <c r="DD26" s="114">
        <v>0.0</v>
      </c>
      <c r="DE26" s="114">
        <v>33.7</v>
      </c>
      <c r="DF26" s="114">
        <v>48.1</v>
      </c>
      <c r="DG26" s="114">
        <v>40.0</v>
      </c>
      <c r="DH26" s="114">
        <v>55.3</v>
      </c>
      <c r="DI26" s="114">
        <v>0.0</v>
      </c>
      <c r="DJ26" s="114">
        <v>0.0</v>
      </c>
      <c r="DK26" s="114">
        <v>7.4</v>
      </c>
      <c r="DL26" s="114">
        <v>0.9</v>
      </c>
      <c r="DM26" s="114">
        <v>-0.7</v>
      </c>
      <c r="DN26" s="114">
        <v>6.9</v>
      </c>
      <c r="DO26" s="114">
        <v>-7.7</v>
      </c>
      <c r="DP26" s="114">
        <v>-1.1</v>
      </c>
      <c r="DQ26" s="114">
        <v>2.8</v>
      </c>
      <c r="DR26" s="114">
        <v>2.6</v>
      </c>
      <c r="DS26" s="114">
        <v>13.7</v>
      </c>
      <c r="DT26" s="114">
        <v>0.0</v>
      </c>
      <c r="DU26" s="114">
        <v>1.6</v>
      </c>
      <c r="DV26" s="114">
        <v>3.4</v>
      </c>
      <c r="DW26" s="114">
        <v>0.3</v>
      </c>
      <c r="DX26" s="114">
        <v>8.6</v>
      </c>
      <c r="DY26" s="114">
        <v>8.6</v>
      </c>
      <c r="DZ26" s="114">
        <v>0.4</v>
      </c>
      <c r="EA26" s="114">
        <v>0.0</v>
      </c>
      <c r="EB26" s="114">
        <v>0.3</v>
      </c>
      <c r="EC26" s="114">
        <v>1.2</v>
      </c>
      <c r="ED26" s="114">
        <v>5.1</v>
      </c>
      <c r="EE26" s="114">
        <v>2.3</v>
      </c>
      <c r="EF26" s="114">
        <v>0.0</v>
      </c>
      <c r="EG26" s="114">
        <v>0.0</v>
      </c>
      <c r="EH26" s="114">
        <v>0.0</v>
      </c>
      <c r="EI26" s="114">
        <v>16.6</v>
      </c>
      <c r="EJ26" s="114">
        <v>0.0</v>
      </c>
      <c r="EK26" s="114">
        <v>0.2</v>
      </c>
      <c r="EL26" s="114">
        <v>0.0</v>
      </c>
      <c r="EM26" s="114">
        <v>0.4</v>
      </c>
      <c r="EN26" s="114">
        <v>0.4</v>
      </c>
      <c r="EO26" s="110" t="s">
        <v>1184</v>
      </c>
      <c r="EP26" s="110" t="s">
        <v>1184</v>
      </c>
      <c r="EQ26" s="114">
        <v>0.0</v>
      </c>
      <c r="ER26" s="110" t="s">
        <v>1184</v>
      </c>
      <c r="ES26" s="114">
        <v>0.0</v>
      </c>
      <c r="ET26" s="114">
        <v>-0.1</v>
      </c>
      <c r="EU26" s="114">
        <v>41.5</v>
      </c>
      <c r="EV26" s="114">
        <v>48.2</v>
      </c>
      <c r="EW26" s="114">
        <v>34.9</v>
      </c>
      <c r="EX26" s="114">
        <v>0.0</v>
      </c>
      <c r="EY26" s="114">
        <v>0.0</v>
      </c>
      <c r="EZ26" s="114">
        <v>0.0</v>
      </c>
      <c r="FA26" s="114">
        <v>0.0</v>
      </c>
      <c r="FB26" s="114">
        <v>0.0</v>
      </c>
      <c r="FC26" s="114">
        <v>13.3</v>
      </c>
      <c r="FD26" s="114">
        <v>13.3</v>
      </c>
      <c r="FE26" s="114">
        <v>14.2</v>
      </c>
      <c r="FF26" s="114">
        <v>23.8</v>
      </c>
      <c r="FG26" s="114">
        <v>59.7</v>
      </c>
      <c r="FH26" s="114">
        <v>42.1</v>
      </c>
      <c r="FI26" s="114">
        <v>25.5</v>
      </c>
      <c r="FJ26" s="114">
        <v>4.7</v>
      </c>
      <c r="FK26" s="114">
        <v>5.9</v>
      </c>
      <c r="FL26" s="114">
        <v>15.0</v>
      </c>
      <c r="FM26" s="114">
        <v>0.0</v>
      </c>
      <c r="FN26" s="114">
        <v>71.0</v>
      </c>
      <c r="FO26" s="114">
        <v>30.0</v>
      </c>
      <c r="FP26" s="114">
        <v>32.0</v>
      </c>
      <c r="FQ26" s="114">
        <v>44.0</v>
      </c>
      <c r="FR26" s="114">
        <v>27.0</v>
      </c>
      <c r="FS26" s="114">
        <v>27.0</v>
      </c>
      <c r="FT26" s="114">
        <v>87.0</v>
      </c>
      <c r="FU26" s="114">
        <v>79.0</v>
      </c>
      <c r="FV26" s="114">
        <v>163.0</v>
      </c>
      <c r="FW26" s="114">
        <v>169.0</v>
      </c>
      <c r="FX26" s="114">
        <v>27.0</v>
      </c>
      <c r="FY26" s="114">
        <v>22.0</v>
      </c>
      <c r="FZ26" s="114">
        <v>28.0</v>
      </c>
      <c r="GA26" s="114">
        <v>46.0</v>
      </c>
      <c r="GB26" s="114">
        <v>46.0</v>
      </c>
      <c r="GC26" s="114">
        <v>38.0</v>
      </c>
      <c r="GD26" s="114">
        <v>41.0</v>
      </c>
      <c r="GE26" s="114">
        <v>70.0</v>
      </c>
      <c r="GF26" s="114">
        <v>34.0</v>
      </c>
      <c r="GG26" s="114">
        <v>120.0</v>
      </c>
      <c r="GH26" s="114">
        <v>89.0</v>
      </c>
      <c r="GI26" s="114">
        <v>1.0</v>
      </c>
      <c r="GJ26" s="114">
        <v>1.0</v>
      </c>
      <c r="GK26" s="114">
        <v>92.0</v>
      </c>
      <c r="GL26" s="114">
        <v>123.0</v>
      </c>
      <c r="GM26" s="114">
        <v>152.0</v>
      </c>
      <c r="GN26" s="114">
        <v>41.0</v>
      </c>
      <c r="GO26" s="114">
        <v>36.0</v>
      </c>
      <c r="GP26" s="114">
        <v>117.0</v>
      </c>
      <c r="GQ26" s="114">
        <v>59.0</v>
      </c>
      <c r="GR26" s="110" t="s">
        <v>1184</v>
      </c>
      <c r="GS26" s="110" t="s">
        <v>1184</v>
      </c>
      <c r="GT26" s="114">
        <v>126.0</v>
      </c>
      <c r="GU26" s="110" t="s">
        <v>1184</v>
      </c>
      <c r="GV26" s="114">
        <v>99.0</v>
      </c>
      <c r="GW26" s="114">
        <v>69.0</v>
      </c>
      <c r="GX26" s="114">
        <v>86.0</v>
      </c>
      <c r="GY26" s="114">
        <v>116.0</v>
      </c>
      <c r="GZ26" s="114">
        <v>56.0</v>
      </c>
      <c r="HA26" s="114">
        <v>166.0</v>
      </c>
      <c r="HB26" s="114">
        <v>80.0</v>
      </c>
      <c r="HC26" s="114">
        <v>180.0</v>
      </c>
      <c r="HD26" s="114">
        <v>92.0</v>
      </c>
      <c r="HE26" s="114">
        <v>92.0</v>
      </c>
      <c r="HF26" s="114">
        <v>79.0</v>
      </c>
      <c r="HG26" s="114">
        <v>79.0</v>
      </c>
      <c r="HH26" s="114">
        <v>94.0</v>
      </c>
      <c r="HI26" s="114">
        <v>48.0</v>
      </c>
      <c r="HJ26" s="114">
        <v>76.0</v>
      </c>
      <c r="HK26" s="114">
        <v>46.0</v>
      </c>
      <c r="HL26" s="114">
        <v>80.0</v>
      </c>
      <c r="HM26" s="114">
        <v>65.0</v>
      </c>
      <c r="HN26" s="114">
        <v>47.0</v>
      </c>
      <c r="HO26" s="114">
        <v>168.0</v>
      </c>
      <c r="HP26" s="114">
        <v>172.0</v>
      </c>
      <c r="HQ26" s="114">
        <v>90.0</v>
      </c>
      <c r="HR26" s="114">
        <v>27.0</v>
      </c>
      <c r="HS26" s="114">
        <v>24.0</v>
      </c>
      <c r="HT26" s="114">
        <v>36.0</v>
      </c>
      <c r="HU26" s="114">
        <v>13.0</v>
      </c>
      <c r="HV26" s="114">
        <v>34.0</v>
      </c>
      <c r="HW26" s="114">
        <v>100.0</v>
      </c>
      <c r="HX26" s="114">
        <v>76.0</v>
      </c>
      <c r="HY26" s="114">
        <v>171.0</v>
      </c>
      <c r="HZ26" s="114">
        <v>172.0</v>
      </c>
      <c r="IA26" s="114">
        <v>26.0</v>
      </c>
      <c r="IB26" s="114">
        <v>22.0</v>
      </c>
      <c r="IC26" s="114">
        <v>28.0</v>
      </c>
      <c r="ID26" s="114">
        <v>50.0</v>
      </c>
      <c r="IE26" s="114">
        <v>50.0</v>
      </c>
      <c r="IF26" s="114">
        <v>31.0</v>
      </c>
      <c r="IG26" s="114">
        <v>41.0</v>
      </c>
      <c r="IH26" s="114">
        <v>64.0</v>
      </c>
      <c r="II26" s="114">
        <v>31.0</v>
      </c>
      <c r="IJ26" s="114">
        <v>125.0</v>
      </c>
      <c r="IK26" s="114">
        <v>70.0</v>
      </c>
      <c r="IL26" s="114">
        <v>1.0</v>
      </c>
      <c r="IM26" s="114">
        <v>1.0</v>
      </c>
      <c r="IN26" s="114">
        <v>86.0</v>
      </c>
      <c r="IO26" s="114">
        <v>152.0</v>
      </c>
      <c r="IP26" s="114">
        <v>157.0</v>
      </c>
      <c r="IQ26" s="114">
        <v>23.0</v>
      </c>
      <c r="IR26" s="114">
        <v>36.0</v>
      </c>
      <c r="IS26" s="114">
        <v>151.0</v>
      </c>
      <c r="IT26" s="114">
        <v>76.0</v>
      </c>
      <c r="IU26" s="110" t="s">
        <v>1184</v>
      </c>
      <c r="IV26" s="110" t="s">
        <v>1184</v>
      </c>
      <c r="IW26" s="114">
        <v>131.0</v>
      </c>
      <c r="IX26" s="110" t="s">
        <v>1184</v>
      </c>
      <c r="IY26" s="114">
        <v>99.0</v>
      </c>
      <c r="IZ26" s="114">
        <v>66.0</v>
      </c>
      <c r="JA26" s="114">
        <v>153.0</v>
      </c>
      <c r="JB26" s="114">
        <v>168.0</v>
      </c>
      <c r="JC26" s="114">
        <v>112.0</v>
      </c>
      <c r="JD26" s="114">
        <v>166.0</v>
      </c>
      <c r="JE26" s="114">
        <v>80.0</v>
      </c>
      <c r="JF26" s="114">
        <v>180.0</v>
      </c>
      <c r="JG26" s="114">
        <v>92.0</v>
      </c>
      <c r="JH26" s="114">
        <v>92.0</v>
      </c>
      <c r="JI26" s="114">
        <v>134.0</v>
      </c>
      <c r="JJ26" s="114">
        <v>134.0</v>
      </c>
      <c r="JK26" s="114">
        <v>126.0</v>
      </c>
      <c r="JL26" s="114">
        <v>111.0</v>
      </c>
      <c r="JM26" s="114">
        <v>77.0</v>
      </c>
      <c r="JN26" s="114">
        <v>136.0</v>
      </c>
      <c r="JO26" s="114">
        <v>125.0</v>
      </c>
      <c r="JP26" s="114">
        <v>76.0</v>
      </c>
      <c r="JQ26" s="114">
        <v>59.0</v>
      </c>
      <c r="JR26" s="114">
        <v>175.0</v>
      </c>
      <c r="JS26" s="114">
        <v>173.0</v>
      </c>
    </row>
    <row r="27">
      <c r="A27" s="114">
        <v>64.0</v>
      </c>
      <c r="B27" s="110" t="s">
        <v>1216</v>
      </c>
      <c r="C27" s="110" t="s">
        <v>327</v>
      </c>
      <c r="D27" s="110" t="s">
        <v>1183</v>
      </c>
      <c r="E27" s="114">
        <v>42.5</v>
      </c>
      <c r="F27" s="114">
        <v>27.2</v>
      </c>
      <c r="G27" s="114">
        <v>19.6</v>
      </c>
      <c r="H27" s="114">
        <v>18.7</v>
      </c>
      <c r="I27" s="114">
        <v>21.7</v>
      </c>
      <c r="J27" s="114">
        <v>2.9</v>
      </c>
      <c r="K27" s="114">
        <v>22.9</v>
      </c>
      <c r="L27" s="114">
        <v>42.3</v>
      </c>
      <c r="M27" s="114">
        <v>3.2</v>
      </c>
      <c r="N27" s="114">
        <v>13.0</v>
      </c>
      <c r="O27" s="114">
        <v>31.2</v>
      </c>
      <c r="P27" s="114">
        <v>30.8</v>
      </c>
      <c r="Q27" s="114">
        <v>31.5</v>
      </c>
      <c r="R27" s="114">
        <v>42.6</v>
      </c>
      <c r="S27" s="114">
        <v>42.6</v>
      </c>
      <c r="T27" s="114">
        <v>43.4</v>
      </c>
      <c r="U27" s="114">
        <v>64.3</v>
      </c>
      <c r="V27" s="114">
        <v>1.7</v>
      </c>
      <c r="W27" s="110" t="s">
        <v>1184</v>
      </c>
      <c r="X27" s="114">
        <v>54.9</v>
      </c>
      <c r="Y27" s="114">
        <v>79.6</v>
      </c>
      <c r="Z27" s="114">
        <v>100.0</v>
      </c>
      <c r="AA27" s="114">
        <v>100.0</v>
      </c>
      <c r="AB27" s="110" t="s">
        <v>1184</v>
      </c>
      <c r="AC27" s="114">
        <v>37.7</v>
      </c>
      <c r="AD27" s="114">
        <v>96.6</v>
      </c>
      <c r="AE27" s="114">
        <v>75.4</v>
      </c>
      <c r="AF27" s="114">
        <v>39.4</v>
      </c>
      <c r="AG27" s="114">
        <v>33.3</v>
      </c>
      <c r="AH27" s="114">
        <v>35.6</v>
      </c>
      <c r="AI27" s="114">
        <v>44.9</v>
      </c>
      <c r="AJ27" s="114">
        <v>8.2</v>
      </c>
      <c r="AK27" s="110" t="s">
        <v>1184</v>
      </c>
      <c r="AL27" s="110" t="s">
        <v>1184</v>
      </c>
      <c r="AM27" s="110" t="s">
        <v>1184</v>
      </c>
      <c r="AN27" s="110" t="s">
        <v>1184</v>
      </c>
      <c r="AO27" s="114">
        <v>45.4</v>
      </c>
      <c r="AP27" s="114">
        <v>31.9</v>
      </c>
      <c r="AQ27" s="114">
        <v>58.9</v>
      </c>
      <c r="AR27" s="114">
        <v>37.3</v>
      </c>
      <c r="AS27" s="114">
        <v>24.4</v>
      </c>
      <c r="AT27" s="114">
        <v>50.2</v>
      </c>
      <c r="AU27" s="114">
        <v>0.0</v>
      </c>
      <c r="AV27" s="114">
        <v>0.0</v>
      </c>
      <c r="AW27" s="114">
        <v>36.8</v>
      </c>
      <c r="AX27" s="114">
        <v>36.8</v>
      </c>
      <c r="AY27" s="114">
        <v>0.0</v>
      </c>
      <c r="AZ27" s="114">
        <v>61.9</v>
      </c>
      <c r="BA27" s="110" t="s">
        <v>1184</v>
      </c>
      <c r="BB27" s="114">
        <v>71.2</v>
      </c>
      <c r="BC27" s="114">
        <v>53.9</v>
      </c>
      <c r="BD27" s="114">
        <v>61.4</v>
      </c>
      <c r="BE27" s="114">
        <v>45.7</v>
      </c>
      <c r="BF27" s="114">
        <v>44.4</v>
      </c>
      <c r="BG27" s="114">
        <v>56.6</v>
      </c>
      <c r="BH27" s="114">
        <v>50.4</v>
      </c>
      <c r="BI27" s="114">
        <v>25.5</v>
      </c>
      <c r="BJ27" s="114">
        <v>20.1</v>
      </c>
      <c r="BK27" s="114">
        <v>13.5</v>
      </c>
      <c r="BL27" s="114">
        <v>26.4</v>
      </c>
      <c r="BM27" s="114">
        <v>1.9</v>
      </c>
      <c r="BN27" s="114">
        <v>28.7</v>
      </c>
      <c r="BO27" s="114">
        <v>48.0</v>
      </c>
      <c r="BP27" s="114">
        <v>0.0</v>
      </c>
      <c r="BQ27" s="114">
        <v>11.2</v>
      </c>
      <c r="BR27" s="114">
        <v>25.6</v>
      </c>
      <c r="BS27" s="114">
        <v>24.0</v>
      </c>
      <c r="BT27" s="114">
        <v>26.6</v>
      </c>
      <c r="BU27" s="114">
        <v>37.0</v>
      </c>
      <c r="BV27" s="114">
        <v>37.0</v>
      </c>
      <c r="BW27" s="114">
        <v>43.4</v>
      </c>
      <c r="BX27" s="114">
        <v>64.3</v>
      </c>
      <c r="BY27" s="114">
        <v>1.5</v>
      </c>
      <c r="BZ27" s="110" t="s">
        <v>1184</v>
      </c>
      <c r="CA27" s="114">
        <v>57.2</v>
      </c>
      <c r="CB27" s="114">
        <v>78.3</v>
      </c>
      <c r="CC27" s="114">
        <v>100.0</v>
      </c>
      <c r="CD27" s="114">
        <v>100.0</v>
      </c>
      <c r="CE27" s="110" t="s">
        <v>1184</v>
      </c>
      <c r="CF27" s="114">
        <v>29.9</v>
      </c>
      <c r="CG27" s="114">
        <v>99.9</v>
      </c>
      <c r="CH27" s="114">
        <v>75.4</v>
      </c>
      <c r="CI27" s="114">
        <v>39.4</v>
      </c>
      <c r="CJ27" s="114">
        <v>47.7</v>
      </c>
      <c r="CK27" s="114">
        <v>35.7</v>
      </c>
      <c r="CL27" s="114">
        <v>67.3</v>
      </c>
      <c r="CM27" s="114">
        <v>100.0</v>
      </c>
      <c r="CN27" s="110" t="s">
        <v>1184</v>
      </c>
      <c r="CO27" s="110" t="s">
        <v>1184</v>
      </c>
      <c r="CP27" s="110" t="s">
        <v>1184</v>
      </c>
      <c r="CQ27" s="110" t="s">
        <v>1184</v>
      </c>
      <c r="CR27" s="114">
        <v>46.8</v>
      </c>
      <c r="CS27" s="114">
        <v>48.3</v>
      </c>
      <c r="CT27" s="114">
        <v>45.3</v>
      </c>
      <c r="CU27" s="114">
        <v>34.7</v>
      </c>
      <c r="CV27" s="114">
        <v>24.4</v>
      </c>
      <c r="CW27" s="114">
        <v>44.9</v>
      </c>
      <c r="CX27" s="114">
        <v>0.0</v>
      </c>
      <c r="CY27" s="114">
        <v>0.0</v>
      </c>
      <c r="CZ27" s="114">
        <v>55.9</v>
      </c>
      <c r="DA27" s="114">
        <v>55.9</v>
      </c>
      <c r="DB27" s="114">
        <v>48.8</v>
      </c>
      <c r="DC27" s="114">
        <v>38.5</v>
      </c>
      <c r="DD27" s="110" t="s">
        <v>1184</v>
      </c>
      <c r="DE27" s="114">
        <v>62.5</v>
      </c>
      <c r="DF27" s="114">
        <v>54.1</v>
      </c>
      <c r="DG27" s="114">
        <v>67.7</v>
      </c>
      <c r="DH27" s="114">
        <v>0.0</v>
      </c>
      <c r="DI27" s="114">
        <v>98.1</v>
      </c>
      <c r="DJ27" s="114">
        <v>66.5</v>
      </c>
      <c r="DK27" s="114">
        <v>-7.9</v>
      </c>
      <c r="DL27" s="114">
        <v>1.7</v>
      </c>
      <c r="DM27" s="114">
        <v>-0.5</v>
      </c>
      <c r="DN27" s="114">
        <v>5.2</v>
      </c>
      <c r="DO27" s="114">
        <v>-4.7</v>
      </c>
      <c r="DP27" s="114">
        <v>1.0</v>
      </c>
      <c r="DQ27" s="114">
        <v>-5.8</v>
      </c>
      <c r="DR27" s="114">
        <v>-5.7</v>
      </c>
      <c r="DS27" s="114">
        <v>3.2</v>
      </c>
      <c r="DT27" s="114">
        <v>1.8</v>
      </c>
      <c r="DU27" s="114">
        <v>5.6</v>
      </c>
      <c r="DV27" s="114">
        <v>6.8</v>
      </c>
      <c r="DW27" s="114">
        <v>4.9</v>
      </c>
      <c r="DX27" s="114">
        <v>5.6</v>
      </c>
      <c r="DY27" s="114">
        <v>5.6</v>
      </c>
      <c r="DZ27" s="114">
        <v>0.0</v>
      </c>
      <c r="EA27" s="114">
        <v>0.0</v>
      </c>
      <c r="EB27" s="114">
        <v>0.2</v>
      </c>
      <c r="EC27" s="110" t="s">
        <v>1184</v>
      </c>
      <c r="ED27" s="114">
        <v>-2.3</v>
      </c>
      <c r="EE27" s="114">
        <v>1.3</v>
      </c>
      <c r="EF27" s="114">
        <v>0.0</v>
      </c>
      <c r="EG27" s="114">
        <v>0.0</v>
      </c>
      <c r="EH27" s="110" t="s">
        <v>1184</v>
      </c>
      <c r="EI27" s="114">
        <v>7.8</v>
      </c>
      <c r="EJ27" s="114">
        <v>-3.3</v>
      </c>
      <c r="EK27" s="114">
        <v>0.0</v>
      </c>
      <c r="EL27" s="114">
        <v>0.0</v>
      </c>
      <c r="EM27" s="114">
        <v>-14.4</v>
      </c>
      <c r="EN27" s="114">
        <v>-0.1</v>
      </c>
      <c r="EO27" s="114">
        <v>-22.4</v>
      </c>
      <c r="EP27" s="114">
        <v>-91.8</v>
      </c>
      <c r="EQ27" s="110" t="s">
        <v>1184</v>
      </c>
      <c r="ER27" s="110" t="s">
        <v>1184</v>
      </c>
      <c r="ES27" s="110" t="s">
        <v>1184</v>
      </c>
      <c r="ET27" s="110" t="s">
        <v>1184</v>
      </c>
      <c r="EU27" s="114">
        <v>-1.4</v>
      </c>
      <c r="EV27" s="114">
        <v>-16.4</v>
      </c>
      <c r="EW27" s="114">
        <v>13.6</v>
      </c>
      <c r="EX27" s="114">
        <v>2.6</v>
      </c>
      <c r="EY27" s="114">
        <v>0.0</v>
      </c>
      <c r="EZ27" s="114">
        <v>5.3</v>
      </c>
      <c r="FA27" s="114">
        <v>0.0</v>
      </c>
      <c r="FB27" s="114">
        <v>0.0</v>
      </c>
      <c r="FC27" s="114">
        <v>-19.1</v>
      </c>
      <c r="FD27" s="114">
        <v>-19.1</v>
      </c>
      <c r="FE27" s="114">
        <v>-48.8</v>
      </c>
      <c r="FF27" s="114">
        <v>23.4</v>
      </c>
      <c r="FG27" s="110" t="s">
        <v>1184</v>
      </c>
      <c r="FH27" s="114">
        <v>8.7</v>
      </c>
      <c r="FI27" s="114">
        <v>-0.2</v>
      </c>
      <c r="FJ27" s="114">
        <v>-6.3</v>
      </c>
      <c r="FK27" s="114">
        <v>45.7</v>
      </c>
      <c r="FL27" s="114">
        <v>-53.7</v>
      </c>
      <c r="FM27" s="114">
        <v>-9.9</v>
      </c>
      <c r="FN27" s="114">
        <v>85.0</v>
      </c>
      <c r="FO27" s="114">
        <v>129.0</v>
      </c>
      <c r="FP27" s="114">
        <v>158.0</v>
      </c>
      <c r="FQ27" s="114">
        <v>127.0</v>
      </c>
      <c r="FR27" s="114">
        <v>125.0</v>
      </c>
      <c r="FS27" s="114">
        <v>177.0</v>
      </c>
      <c r="FT27" s="114">
        <v>108.0</v>
      </c>
      <c r="FU27" s="114">
        <v>108.0</v>
      </c>
      <c r="FV27" s="114">
        <v>171.0</v>
      </c>
      <c r="FW27" s="114">
        <v>145.0</v>
      </c>
      <c r="FX27" s="114">
        <v>122.0</v>
      </c>
      <c r="FY27" s="114">
        <v>124.0</v>
      </c>
      <c r="FZ27" s="114">
        <v>120.0</v>
      </c>
      <c r="GA27" s="114">
        <v>113.0</v>
      </c>
      <c r="GB27" s="114">
        <v>113.0</v>
      </c>
      <c r="GC27" s="114">
        <v>63.0</v>
      </c>
      <c r="GD27" s="114">
        <v>58.0</v>
      </c>
      <c r="GE27" s="114">
        <v>178.0</v>
      </c>
      <c r="GF27" s="110" t="s">
        <v>1184</v>
      </c>
      <c r="GG27" s="114">
        <v>43.0</v>
      </c>
      <c r="GH27" s="114">
        <v>32.0</v>
      </c>
      <c r="GI27" s="114">
        <v>1.0</v>
      </c>
      <c r="GJ27" s="114">
        <v>1.0</v>
      </c>
      <c r="GK27" s="110" t="s">
        <v>1184</v>
      </c>
      <c r="GL27" s="114">
        <v>70.0</v>
      </c>
      <c r="GM27" s="114">
        <v>16.0</v>
      </c>
      <c r="GN27" s="114">
        <v>38.0</v>
      </c>
      <c r="GO27" s="114">
        <v>117.0</v>
      </c>
      <c r="GP27" s="114">
        <v>58.0</v>
      </c>
      <c r="GQ27" s="114">
        <v>28.0</v>
      </c>
      <c r="GR27" s="114">
        <v>88.0</v>
      </c>
      <c r="GS27" s="114">
        <v>155.0</v>
      </c>
      <c r="GT27" s="110" t="s">
        <v>1184</v>
      </c>
      <c r="GU27" s="110" t="s">
        <v>1184</v>
      </c>
      <c r="GV27" s="110" t="s">
        <v>1184</v>
      </c>
      <c r="GW27" s="110" t="s">
        <v>1184</v>
      </c>
      <c r="GX27" s="114">
        <v>149.0</v>
      </c>
      <c r="GY27" s="114">
        <v>160.0</v>
      </c>
      <c r="GZ27" s="114">
        <v>113.0</v>
      </c>
      <c r="HA27" s="114">
        <v>80.0</v>
      </c>
      <c r="HB27" s="114">
        <v>95.0</v>
      </c>
      <c r="HC27" s="114">
        <v>53.0</v>
      </c>
      <c r="HD27" s="114">
        <v>141.0</v>
      </c>
      <c r="HE27" s="114">
        <v>141.0</v>
      </c>
      <c r="HF27" s="114">
        <v>103.0</v>
      </c>
      <c r="HG27" s="114">
        <v>103.0</v>
      </c>
      <c r="HH27" s="114">
        <v>165.0</v>
      </c>
      <c r="HI27" s="114">
        <v>28.0</v>
      </c>
      <c r="HJ27" s="110" t="s">
        <v>1184</v>
      </c>
      <c r="HK27" s="114">
        <v>61.0</v>
      </c>
      <c r="HL27" s="114">
        <v>130.0</v>
      </c>
      <c r="HM27" s="114">
        <v>37.0</v>
      </c>
      <c r="HN27" s="114">
        <v>83.0</v>
      </c>
      <c r="HO27" s="114">
        <v>111.0</v>
      </c>
      <c r="HP27" s="114">
        <v>81.0</v>
      </c>
      <c r="HQ27" s="114">
        <v>33.0</v>
      </c>
      <c r="HR27" s="114">
        <v>123.0</v>
      </c>
      <c r="HS27" s="114">
        <v>150.0</v>
      </c>
      <c r="HT27" s="114">
        <v>126.0</v>
      </c>
      <c r="HU27" s="114">
        <v>106.0</v>
      </c>
      <c r="HV27" s="114">
        <v>178.0</v>
      </c>
      <c r="HW27" s="114">
        <v>88.0</v>
      </c>
      <c r="HX27" s="114">
        <v>87.0</v>
      </c>
      <c r="HY27" s="114">
        <v>171.0</v>
      </c>
      <c r="HZ27" s="114">
        <v>159.0</v>
      </c>
      <c r="IA27" s="114">
        <v>119.0</v>
      </c>
      <c r="IB27" s="114">
        <v>121.0</v>
      </c>
      <c r="IC27" s="114">
        <v>117.0</v>
      </c>
      <c r="ID27" s="114">
        <v>115.0</v>
      </c>
      <c r="IE27" s="114">
        <v>115.0</v>
      </c>
      <c r="IF27" s="114">
        <v>63.0</v>
      </c>
      <c r="IG27" s="114">
        <v>58.0</v>
      </c>
      <c r="IH27" s="114">
        <v>178.0</v>
      </c>
      <c r="II27" s="110" t="s">
        <v>1184</v>
      </c>
      <c r="IJ27" s="114">
        <v>22.0</v>
      </c>
      <c r="IK27" s="114">
        <v>18.0</v>
      </c>
      <c r="IL27" s="114">
        <v>1.0</v>
      </c>
      <c r="IM27" s="114">
        <v>1.0</v>
      </c>
      <c r="IN27" s="110" t="s">
        <v>1184</v>
      </c>
      <c r="IO27" s="114">
        <v>53.0</v>
      </c>
      <c r="IP27" s="114">
        <v>2.0</v>
      </c>
      <c r="IQ27" s="114">
        <v>19.0</v>
      </c>
      <c r="IR27" s="114">
        <v>117.0</v>
      </c>
      <c r="IS27" s="114">
        <v>27.0</v>
      </c>
      <c r="IT27" s="114">
        <v>25.0</v>
      </c>
      <c r="IU27" s="114">
        <v>67.0</v>
      </c>
      <c r="IV27" s="114">
        <v>1.0</v>
      </c>
      <c r="IW27" s="110" t="s">
        <v>1184</v>
      </c>
      <c r="IX27" s="110" t="s">
        <v>1184</v>
      </c>
      <c r="IY27" s="110" t="s">
        <v>1184</v>
      </c>
      <c r="IZ27" s="110" t="s">
        <v>1184</v>
      </c>
      <c r="JA27" s="114">
        <v>116.0</v>
      </c>
      <c r="JB27" s="114">
        <v>117.0</v>
      </c>
      <c r="JC27" s="114">
        <v>116.0</v>
      </c>
      <c r="JD27" s="114">
        <v>93.0</v>
      </c>
      <c r="JE27" s="114">
        <v>95.0</v>
      </c>
      <c r="JF27" s="114">
        <v>66.0</v>
      </c>
      <c r="JG27" s="114">
        <v>141.0</v>
      </c>
      <c r="JH27" s="114">
        <v>141.0</v>
      </c>
      <c r="JI27" s="114">
        <v>16.0</v>
      </c>
      <c r="JJ27" s="114">
        <v>16.0</v>
      </c>
      <c r="JK27" s="114">
        <v>36.0</v>
      </c>
      <c r="JL27" s="114">
        <v>84.0</v>
      </c>
      <c r="JM27" s="110" t="s">
        <v>1184</v>
      </c>
      <c r="JN27" s="114">
        <v>69.0</v>
      </c>
      <c r="JO27" s="114">
        <v>110.0</v>
      </c>
      <c r="JP27" s="114">
        <v>26.0</v>
      </c>
      <c r="JQ27" s="114">
        <v>162.0</v>
      </c>
      <c r="JR27" s="114">
        <v>10.0</v>
      </c>
      <c r="JS27" s="114">
        <v>65.0</v>
      </c>
    </row>
    <row r="28">
      <c r="A28" s="114">
        <v>72.0</v>
      </c>
      <c r="B28" s="110" t="s">
        <v>1217</v>
      </c>
      <c r="C28" s="110" t="s">
        <v>330</v>
      </c>
      <c r="D28" s="110" t="s">
        <v>1186</v>
      </c>
      <c r="E28" s="114">
        <v>54.0</v>
      </c>
      <c r="F28" s="114">
        <v>21.3</v>
      </c>
      <c r="G28" s="114">
        <v>17.1</v>
      </c>
      <c r="H28" s="114">
        <v>20.8</v>
      </c>
      <c r="I28" s="114">
        <v>7.7</v>
      </c>
      <c r="J28" s="114">
        <v>33.6</v>
      </c>
      <c r="K28" s="114">
        <v>39.8</v>
      </c>
      <c r="L28" s="114">
        <v>45.1</v>
      </c>
      <c r="M28" s="114">
        <v>63.2</v>
      </c>
      <c r="N28" s="114">
        <v>12.4</v>
      </c>
      <c r="O28" s="114">
        <v>20.9</v>
      </c>
      <c r="P28" s="114">
        <v>21.9</v>
      </c>
      <c r="Q28" s="114">
        <v>20.2</v>
      </c>
      <c r="R28" s="114">
        <v>39.2</v>
      </c>
      <c r="S28" s="114">
        <v>39.2</v>
      </c>
      <c r="T28" s="114">
        <v>27.3</v>
      </c>
      <c r="U28" s="114">
        <v>30.5</v>
      </c>
      <c r="V28" s="114">
        <v>21.0</v>
      </c>
      <c r="W28" s="110" t="s">
        <v>1184</v>
      </c>
      <c r="X28" s="114">
        <v>61.4</v>
      </c>
      <c r="Y28" s="114">
        <v>89.3</v>
      </c>
      <c r="Z28" s="114">
        <v>100.0</v>
      </c>
      <c r="AA28" s="114">
        <v>100.0</v>
      </c>
      <c r="AB28" s="110" t="s">
        <v>1184</v>
      </c>
      <c r="AC28" s="114">
        <v>71.4</v>
      </c>
      <c r="AD28" s="114">
        <v>96.0</v>
      </c>
      <c r="AE28" s="114">
        <v>92.3</v>
      </c>
      <c r="AF28" s="114">
        <v>57.2</v>
      </c>
      <c r="AG28" s="114">
        <v>58.8</v>
      </c>
      <c r="AH28" s="114">
        <v>60.8</v>
      </c>
      <c r="AI28" s="114">
        <v>48.7</v>
      </c>
      <c r="AJ28" s="114">
        <v>57.5</v>
      </c>
      <c r="AK28" s="110" t="s">
        <v>1184</v>
      </c>
      <c r="AL28" s="110" t="s">
        <v>1184</v>
      </c>
      <c r="AM28" s="110" t="s">
        <v>1184</v>
      </c>
      <c r="AN28" s="110" t="s">
        <v>1184</v>
      </c>
      <c r="AO28" s="114">
        <v>37.2</v>
      </c>
      <c r="AP28" s="114">
        <v>46.8</v>
      </c>
      <c r="AQ28" s="114">
        <v>27.7</v>
      </c>
      <c r="AR28" s="114">
        <v>10.7</v>
      </c>
      <c r="AS28" s="114">
        <v>16.7</v>
      </c>
      <c r="AT28" s="114">
        <v>4.8</v>
      </c>
      <c r="AU28" s="114">
        <v>0.9</v>
      </c>
      <c r="AV28" s="114">
        <v>0.9</v>
      </c>
      <c r="AW28" s="114">
        <v>63.1</v>
      </c>
      <c r="AX28" s="114">
        <v>63.1</v>
      </c>
      <c r="AY28" s="114">
        <v>10.7</v>
      </c>
      <c r="AZ28" s="114">
        <v>100.0</v>
      </c>
      <c r="BA28" s="110" t="s">
        <v>1184</v>
      </c>
      <c r="BB28" s="114">
        <v>100.0</v>
      </c>
      <c r="BC28" s="114">
        <v>44.0</v>
      </c>
      <c r="BD28" s="114">
        <v>100.0</v>
      </c>
      <c r="BE28" s="114">
        <v>91.9</v>
      </c>
      <c r="BF28" s="114">
        <v>100.0</v>
      </c>
      <c r="BG28" s="114">
        <v>48.2</v>
      </c>
      <c r="BH28" s="114">
        <v>45.8</v>
      </c>
      <c r="BI28" s="114">
        <v>17.3</v>
      </c>
      <c r="BJ28" s="114">
        <v>14.3</v>
      </c>
      <c r="BK28" s="114">
        <v>15.7</v>
      </c>
      <c r="BL28" s="114">
        <v>5.5</v>
      </c>
      <c r="BM28" s="114">
        <v>32.8</v>
      </c>
      <c r="BN28" s="114">
        <v>41.3</v>
      </c>
      <c r="BO28" s="114">
        <v>46.2</v>
      </c>
      <c r="BP28" s="114">
        <v>66.3</v>
      </c>
      <c r="BQ28" s="114">
        <v>14.3</v>
      </c>
      <c r="BR28" s="114">
        <v>14.4</v>
      </c>
      <c r="BS28" s="114">
        <v>14.8</v>
      </c>
      <c r="BT28" s="114">
        <v>14.1</v>
      </c>
      <c r="BU28" s="114">
        <v>31.9</v>
      </c>
      <c r="BV28" s="114">
        <v>31.9</v>
      </c>
      <c r="BW28" s="114">
        <v>26.9</v>
      </c>
      <c r="BX28" s="114">
        <v>30.5</v>
      </c>
      <c r="BY28" s="114">
        <v>19.8</v>
      </c>
      <c r="BZ28" s="110" t="s">
        <v>1184</v>
      </c>
      <c r="CA28" s="114">
        <v>58.1</v>
      </c>
      <c r="CB28" s="114">
        <v>86.9</v>
      </c>
      <c r="CC28" s="114">
        <v>100.0</v>
      </c>
      <c r="CD28" s="114">
        <v>100.0</v>
      </c>
      <c r="CE28" s="110" t="s">
        <v>1184</v>
      </c>
      <c r="CF28" s="114">
        <v>57.6</v>
      </c>
      <c r="CG28" s="114">
        <v>97.5</v>
      </c>
      <c r="CH28" s="114">
        <v>92.3</v>
      </c>
      <c r="CI28" s="114">
        <v>57.2</v>
      </c>
      <c r="CJ28" s="114">
        <v>33.9</v>
      </c>
      <c r="CK28" s="114">
        <v>32.6</v>
      </c>
      <c r="CL28" s="114">
        <v>34.6</v>
      </c>
      <c r="CM28" s="114">
        <v>41.0</v>
      </c>
      <c r="CN28" s="110" t="s">
        <v>1184</v>
      </c>
      <c r="CO28" s="110" t="s">
        <v>1184</v>
      </c>
      <c r="CP28" s="110" t="s">
        <v>1184</v>
      </c>
      <c r="CQ28" s="110" t="s">
        <v>1184</v>
      </c>
      <c r="CR28" s="114">
        <v>63.2</v>
      </c>
      <c r="CS28" s="114">
        <v>68.3</v>
      </c>
      <c r="CT28" s="114">
        <v>58.0</v>
      </c>
      <c r="CU28" s="114">
        <v>14.4</v>
      </c>
      <c r="CV28" s="114">
        <v>16.7</v>
      </c>
      <c r="CW28" s="114">
        <v>12.2</v>
      </c>
      <c r="CX28" s="114">
        <v>0.9</v>
      </c>
      <c r="CY28" s="114">
        <v>0.9</v>
      </c>
      <c r="CZ28" s="114">
        <v>47.3</v>
      </c>
      <c r="DA28" s="114">
        <v>47.3</v>
      </c>
      <c r="DB28" s="114">
        <v>31.6</v>
      </c>
      <c r="DC28" s="114">
        <v>100.0</v>
      </c>
      <c r="DD28" s="110" t="s">
        <v>1184</v>
      </c>
      <c r="DE28" s="114">
        <v>100.0</v>
      </c>
      <c r="DF28" s="114">
        <v>50.4</v>
      </c>
      <c r="DG28" s="114">
        <v>39.9</v>
      </c>
      <c r="DH28" s="114">
        <v>77.0</v>
      </c>
      <c r="DI28" s="114">
        <v>88.9</v>
      </c>
      <c r="DJ28" s="114">
        <v>45.6</v>
      </c>
      <c r="DK28" s="114">
        <v>8.2</v>
      </c>
      <c r="DL28" s="114">
        <v>4.0</v>
      </c>
      <c r="DM28" s="114">
        <v>2.8</v>
      </c>
      <c r="DN28" s="114">
        <v>5.1</v>
      </c>
      <c r="DO28" s="114">
        <v>2.2</v>
      </c>
      <c r="DP28" s="114">
        <v>0.8</v>
      </c>
      <c r="DQ28" s="114">
        <v>-1.5</v>
      </c>
      <c r="DR28" s="114">
        <v>-1.1</v>
      </c>
      <c r="DS28" s="114">
        <v>-3.1</v>
      </c>
      <c r="DT28" s="114">
        <v>-1.9</v>
      </c>
      <c r="DU28" s="114">
        <v>6.5</v>
      </c>
      <c r="DV28" s="114">
        <v>7.1</v>
      </c>
      <c r="DW28" s="114">
        <v>6.1</v>
      </c>
      <c r="DX28" s="114">
        <v>7.3</v>
      </c>
      <c r="DY28" s="114">
        <v>7.3</v>
      </c>
      <c r="DZ28" s="114">
        <v>0.4</v>
      </c>
      <c r="EA28" s="114">
        <v>0.0</v>
      </c>
      <c r="EB28" s="114">
        <v>1.2</v>
      </c>
      <c r="EC28" s="110" t="s">
        <v>1184</v>
      </c>
      <c r="ED28" s="114">
        <v>3.3</v>
      </c>
      <c r="EE28" s="114">
        <v>2.4</v>
      </c>
      <c r="EF28" s="114">
        <v>0.0</v>
      </c>
      <c r="EG28" s="114">
        <v>0.0</v>
      </c>
      <c r="EH28" s="110" t="s">
        <v>1184</v>
      </c>
      <c r="EI28" s="114">
        <v>13.8</v>
      </c>
      <c r="EJ28" s="114">
        <v>-1.5</v>
      </c>
      <c r="EK28" s="114">
        <v>0.0</v>
      </c>
      <c r="EL28" s="114">
        <v>0.0</v>
      </c>
      <c r="EM28" s="114">
        <v>24.9</v>
      </c>
      <c r="EN28" s="114">
        <v>28.2</v>
      </c>
      <c r="EO28" s="114">
        <v>14.1</v>
      </c>
      <c r="EP28" s="114">
        <v>16.5</v>
      </c>
      <c r="EQ28" s="110" t="s">
        <v>1184</v>
      </c>
      <c r="ER28" s="110" t="s">
        <v>1184</v>
      </c>
      <c r="ES28" s="110" t="s">
        <v>1184</v>
      </c>
      <c r="ET28" s="110" t="s">
        <v>1184</v>
      </c>
      <c r="EU28" s="114">
        <v>-26.0</v>
      </c>
      <c r="EV28" s="114">
        <v>-21.5</v>
      </c>
      <c r="EW28" s="114">
        <v>-30.3</v>
      </c>
      <c r="EX28" s="114">
        <v>-3.7</v>
      </c>
      <c r="EY28" s="114">
        <v>0.0</v>
      </c>
      <c r="EZ28" s="114">
        <v>-7.4</v>
      </c>
      <c r="FA28" s="114">
        <v>0.0</v>
      </c>
      <c r="FB28" s="114">
        <v>0.0</v>
      </c>
      <c r="FC28" s="114">
        <v>15.8</v>
      </c>
      <c r="FD28" s="114">
        <v>15.8</v>
      </c>
      <c r="FE28" s="114">
        <v>-20.9</v>
      </c>
      <c r="FF28" s="114">
        <v>0.0</v>
      </c>
      <c r="FG28" s="110" t="s">
        <v>1184</v>
      </c>
      <c r="FH28" s="114">
        <v>0.0</v>
      </c>
      <c r="FI28" s="114">
        <v>-6.4</v>
      </c>
      <c r="FJ28" s="114">
        <v>60.1</v>
      </c>
      <c r="FK28" s="114">
        <v>14.9</v>
      </c>
      <c r="FL28" s="114">
        <v>11.1</v>
      </c>
      <c r="FM28" s="114">
        <v>2.6</v>
      </c>
      <c r="FN28" s="114">
        <v>35.0</v>
      </c>
      <c r="FO28" s="114">
        <v>150.0</v>
      </c>
      <c r="FP28" s="114">
        <v>164.0</v>
      </c>
      <c r="FQ28" s="114">
        <v>120.0</v>
      </c>
      <c r="FR28" s="114">
        <v>158.0</v>
      </c>
      <c r="FS28" s="114">
        <v>137.0</v>
      </c>
      <c r="FT28" s="114">
        <v>49.0</v>
      </c>
      <c r="FU28" s="114">
        <v>98.0</v>
      </c>
      <c r="FV28" s="114">
        <v>46.0</v>
      </c>
      <c r="FW28" s="114">
        <v>150.0</v>
      </c>
      <c r="FX28" s="114">
        <v>136.0</v>
      </c>
      <c r="FY28" s="114">
        <v>135.0</v>
      </c>
      <c r="FZ28" s="114">
        <v>137.0</v>
      </c>
      <c r="GA28" s="114">
        <v>125.0</v>
      </c>
      <c r="GB28" s="114">
        <v>125.0</v>
      </c>
      <c r="GC28" s="114">
        <v>107.0</v>
      </c>
      <c r="GD28" s="114">
        <v>104.0</v>
      </c>
      <c r="GE28" s="114">
        <v>66.0</v>
      </c>
      <c r="GF28" s="110" t="s">
        <v>1184</v>
      </c>
      <c r="GG28" s="114">
        <v>20.0</v>
      </c>
      <c r="GH28" s="114">
        <v>3.0</v>
      </c>
      <c r="GI28" s="114">
        <v>1.0</v>
      </c>
      <c r="GJ28" s="114">
        <v>1.0</v>
      </c>
      <c r="GK28" s="110" t="s">
        <v>1184</v>
      </c>
      <c r="GL28" s="114">
        <v>14.0</v>
      </c>
      <c r="GM28" s="114">
        <v>19.0</v>
      </c>
      <c r="GN28" s="114">
        <v>1.0</v>
      </c>
      <c r="GO28" s="114">
        <v>35.0</v>
      </c>
      <c r="GP28" s="114">
        <v>26.0</v>
      </c>
      <c r="GQ28" s="114">
        <v>17.0</v>
      </c>
      <c r="GR28" s="114">
        <v>75.0</v>
      </c>
      <c r="GS28" s="114">
        <v>65.0</v>
      </c>
      <c r="GT28" s="110" t="s">
        <v>1184</v>
      </c>
      <c r="GU28" s="110" t="s">
        <v>1184</v>
      </c>
      <c r="GV28" s="110" t="s">
        <v>1184</v>
      </c>
      <c r="GW28" s="110" t="s">
        <v>1184</v>
      </c>
      <c r="GX28" s="114">
        <v>158.0</v>
      </c>
      <c r="GY28" s="114">
        <v>143.0</v>
      </c>
      <c r="GZ28" s="114">
        <v>168.0</v>
      </c>
      <c r="HA28" s="114">
        <v>174.0</v>
      </c>
      <c r="HB28" s="114">
        <v>134.0</v>
      </c>
      <c r="HC28" s="114">
        <v>178.0</v>
      </c>
      <c r="HD28" s="114">
        <v>123.0</v>
      </c>
      <c r="HE28" s="114">
        <v>123.0</v>
      </c>
      <c r="HF28" s="114">
        <v>18.0</v>
      </c>
      <c r="HG28" s="114">
        <v>18.0</v>
      </c>
      <c r="HH28" s="114">
        <v>146.0</v>
      </c>
      <c r="HI28" s="114">
        <v>1.0</v>
      </c>
      <c r="HJ28" s="110" t="s">
        <v>1184</v>
      </c>
      <c r="HK28" s="114">
        <v>1.0</v>
      </c>
      <c r="HL28" s="114">
        <v>152.0</v>
      </c>
      <c r="HM28" s="114">
        <v>1.0</v>
      </c>
      <c r="HN28" s="114">
        <v>19.0</v>
      </c>
      <c r="HO28" s="114">
        <v>1.0</v>
      </c>
      <c r="HP28" s="114">
        <v>94.0</v>
      </c>
      <c r="HQ28" s="114">
        <v>54.0</v>
      </c>
      <c r="HR28" s="114">
        <v>164.0</v>
      </c>
      <c r="HS28" s="114">
        <v>169.0</v>
      </c>
      <c r="HT28" s="114">
        <v>120.0</v>
      </c>
      <c r="HU28" s="114">
        <v>163.0</v>
      </c>
      <c r="HV28" s="114">
        <v>153.0</v>
      </c>
      <c r="HW28" s="114">
        <v>44.0</v>
      </c>
      <c r="HX28" s="114">
        <v>90.0</v>
      </c>
      <c r="HY28" s="114">
        <v>40.0</v>
      </c>
      <c r="HZ28" s="114">
        <v>150.0</v>
      </c>
      <c r="IA28" s="114">
        <v>136.0</v>
      </c>
      <c r="IB28" s="114">
        <v>136.0</v>
      </c>
      <c r="IC28" s="114">
        <v>137.0</v>
      </c>
      <c r="ID28" s="114">
        <v>132.0</v>
      </c>
      <c r="IE28" s="114">
        <v>132.0</v>
      </c>
      <c r="IF28" s="114">
        <v>105.0</v>
      </c>
      <c r="IG28" s="114">
        <v>104.0</v>
      </c>
      <c r="IH28" s="114">
        <v>63.0</v>
      </c>
      <c r="II28" s="110" t="s">
        <v>1184</v>
      </c>
      <c r="IJ28" s="114">
        <v>17.0</v>
      </c>
      <c r="IK28" s="114">
        <v>3.0</v>
      </c>
      <c r="IL28" s="114">
        <v>1.0</v>
      </c>
      <c r="IM28" s="114">
        <v>1.0</v>
      </c>
      <c r="IN28" s="110" t="s">
        <v>1184</v>
      </c>
      <c r="IO28" s="114">
        <v>9.0</v>
      </c>
      <c r="IP28" s="114">
        <v>50.0</v>
      </c>
      <c r="IQ28" s="114">
        <v>1.0</v>
      </c>
      <c r="IR28" s="114">
        <v>35.0</v>
      </c>
      <c r="IS28" s="114">
        <v>65.0</v>
      </c>
      <c r="IT28" s="114">
        <v>28.0</v>
      </c>
      <c r="IU28" s="114">
        <v>135.0</v>
      </c>
      <c r="IV28" s="114">
        <v>104.0</v>
      </c>
      <c r="IW28" s="110" t="s">
        <v>1184</v>
      </c>
      <c r="IX28" s="110" t="s">
        <v>1184</v>
      </c>
      <c r="IY28" s="110" t="s">
        <v>1184</v>
      </c>
      <c r="IZ28" s="110" t="s">
        <v>1184</v>
      </c>
      <c r="JA28" s="114">
        <v>88.0</v>
      </c>
      <c r="JB28" s="114">
        <v>84.0</v>
      </c>
      <c r="JC28" s="114">
        <v>86.0</v>
      </c>
      <c r="JD28" s="114">
        <v>168.0</v>
      </c>
      <c r="JE28" s="114">
        <v>134.0</v>
      </c>
      <c r="JF28" s="114">
        <v>172.0</v>
      </c>
      <c r="JG28" s="114">
        <v>123.0</v>
      </c>
      <c r="JH28" s="114">
        <v>123.0</v>
      </c>
      <c r="JI28" s="114">
        <v>37.0</v>
      </c>
      <c r="JJ28" s="114">
        <v>37.0</v>
      </c>
      <c r="JK28" s="114">
        <v>96.0</v>
      </c>
      <c r="JL28" s="114">
        <v>1.0</v>
      </c>
      <c r="JM28" s="110" t="s">
        <v>1184</v>
      </c>
      <c r="JN28" s="114">
        <v>1.0</v>
      </c>
      <c r="JO28" s="114">
        <v>118.0</v>
      </c>
      <c r="JP28" s="114">
        <v>77.0</v>
      </c>
      <c r="JQ28" s="114">
        <v>18.0</v>
      </c>
      <c r="JR28" s="114">
        <v>16.0</v>
      </c>
      <c r="JS28" s="114">
        <v>100.0</v>
      </c>
    </row>
    <row r="29">
      <c r="A29" s="114">
        <v>140.0</v>
      </c>
      <c r="B29" s="110" t="s">
        <v>1218</v>
      </c>
      <c r="C29" s="110" t="s">
        <v>338</v>
      </c>
      <c r="D29" s="110" t="s">
        <v>1186</v>
      </c>
      <c r="E29" s="114">
        <v>44.9</v>
      </c>
      <c r="F29" s="114">
        <v>13.1</v>
      </c>
      <c r="G29" s="114">
        <v>19.0</v>
      </c>
      <c r="H29" s="114">
        <v>3.0</v>
      </c>
      <c r="I29" s="114">
        <v>28.5</v>
      </c>
      <c r="J29" s="114">
        <v>13.8</v>
      </c>
      <c r="K29" s="114">
        <v>42.3</v>
      </c>
      <c r="L29" s="114">
        <v>79.3</v>
      </c>
      <c r="M29" s="114">
        <v>21.5</v>
      </c>
      <c r="N29" s="114">
        <v>0.0</v>
      </c>
      <c r="O29" s="114">
        <v>0.0</v>
      </c>
      <c r="P29" s="114">
        <v>0.0</v>
      </c>
      <c r="Q29" s="114">
        <v>0.0</v>
      </c>
      <c r="R29" s="114">
        <v>23.5</v>
      </c>
      <c r="S29" s="114">
        <v>23.5</v>
      </c>
      <c r="T29" s="114">
        <v>3.4</v>
      </c>
      <c r="U29" s="114">
        <v>0.5</v>
      </c>
      <c r="V29" s="114">
        <v>9.1</v>
      </c>
      <c r="W29" s="110" t="s">
        <v>1184</v>
      </c>
      <c r="X29" s="114">
        <v>55.9</v>
      </c>
      <c r="Y29" s="114">
        <v>80.2</v>
      </c>
      <c r="Z29" s="114">
        <v>97.0</v>
      </c>
      <c r="AA29" s="114">
        <v>97.0</v>
      </c>
      <c r="AB29" s="110" t="s">
        <v>1184</v>
      </c>
      <c r="AC29" s="114">
        <v>33.7</v>
      </c>
      <c r="AD29" s="114">
        <v>98.5</v>
      </c>
      <c r="AE29" s="114">
        <v>78.3</v>
      </c>
      <c r="AF29" s="114">
        <v>63.5</v>
      </c>
      <c r="AG29" s="114">
        <v>39.7</v>
      </c>
      <c r="AH29" s="114">
        <v>29.2</v>
      </c>
      <c r="AI29" s="114">
        <v>42.6</v>
      </c>
      <c r="AJ29" s="114">
        <v>100.0</v>
      </c>
      <c r="AK29" s="110" t="s">
        <v>1184</v>
      </c>
      <c r="AL29" s="110" t="s">
        <v>1184</v>
      </c>
      <c r="AM29" s="110" t="s">
        <v>1184</v>
      </c>
      <c r="AN29" s="110" t="s">
        <v>1184</v>
      </c>
      <c r="AO29" s="114">
        <v>61.1</v>
      </c>
      <c r="AP29" s="114">
        <v>62.1</v>
      </c>
      <c r="AQ29" s="114">
        <v>60.1</v>
      </c>
      <c r="AR29" s="114">
        <v>15.9</v>
      </c>
      <c r="AS29" s="114">
        <v>10.0</v>
      </c>
      <c r="AT29" s="114">
        <v>21.9</v>
      </c>
      <c r="AU29" s="114">
        <v>0.0</v>
      </c>
      <c r="AV29" s="114">
        <v>0.0</v>
      </c>
      <c r="AW29" s="114">
        <v>49.5</v>
      </c>
      <c r="AX29" s="114">
        <v>49.5</v>
      </c>
      <c r="AY29" s="114">
        <v>50.4</v>
      </c>
      <c r="AZ29" s="114">
        <v>50.3</v>
      </c>
      <c r="BA29" s="110" t="s">
        <v>1184</v>
      </c>
      <c r="BB29" s="114">
        <v>82.9</v>
      </c>
      <c r="BC29" s="114">
        <v>70.0</v>
      </c>
      <c r="BD29" s="114">
        <v>49.7</v>
      </c>
      <c r="BE29" s="114">
        <v>48.9</v>
      </c>
      <c r="BF29" s="114">
        <v>5.1</v>
      </c>
      <c r="BG29" s="114">
        <v>57.0</v>
      </c>
      <c r="BH29" s="114">
        <v>45.6</v>
      </c>
      <c r="BI29" s="114">
        <v>13.2</v>
      </c>
      <c r="BJ29" s="114">
        <v>19.5</v>
      </c>
      <c r="BK29" s="114">
        <v>1.1</v>
      </c>
      <c r="BL29" s="114">
        <v>31.2</v>
      </c>
      <c r="BM29" s="114">
        <v>17.9</v>
      </c>
      <c r="BN29" s="114">
        <v>38.8</v>
      </c>
      <c r="BO29" s="114">
        <v>77.7</v>
      </c>
      <c r="BP29" s="114">
        <v>17.5</v>
      </c>
      <c r="BQ29" s="114">
        <v>0.0</v>
      </c>
      <c r="BR29" s="114">
        <v>0.0</v>
      </c>
      <c r="BS29" s="114">
        <v>0.0</v>
      </c>
      <c r="BT29" s="114">
        <v>0.0</v>
      </c>
      <c r="BU29" s="114">
        <v>21.7</v>
      </c>
      <c r="BV29" s="114">
        <v>21.7</v>
      </c>
      <c r="BW29" s="114">
        <v>2.9</v>
      </c>
      <c r="BX29" s="114">
        <v>0.5</v>
      </c>
      <c r="BY29" s="114">
        <v>7.7</v>
      </c>
      <c r="BZ29" s="110" t="s">
        <v>1184</v>
      </c>
      <c r="CA29" s="114">
        <v>56.0</v>
      </c>
      <c r="CB29" s="114">
        <v>77.6</v>
      </c>
      <c r="CC29" s="114">
        <v>97.0</v>
      </c>
      <c r="CD29" s="114">
        <v>97.0</v>
      </c>
      <c r="CE29" s="110" t="s">
        <v>1184</v>
      </c>
      <c r="CF29" s="114">
        <v>24.2</v>
      </c>
      <c r="CG29" s="114">
        <v>99.7</v>
      </c>
      <c r="CH29" s="114">
        <v>69.6</v>
      </c>
      <c r="CI29" s="114">
        <v>63.5</v>
      </c>
      <c r="CJ29" s="114">
        <v>39.3</v>
      </c>
      <c r="CK29" s="114">
        <v>31.3</v>
      </c>
      <c r="CL29" s="114">
        <v>100.0</v>
      </c>
      <c r="CM29" s="114">
        <v>26.2</v>
      </c>
      <c r="CN29" s="110" t="s">
        <v>1184</v>
      </c>
      <c r="CO29" s="110" t="s">
        <v>1184</v>
      </c>
      <c r="CP29" s="110" t="s">
        <v>1184</v>
      </c>
      <c r="CQ29" s="110" t="s">
        <v>1184</v>
      </c>
      <c r="CR29" s="114">
        <v>72.0</v>
      </c>
      <c r="CS29" s="114">
        <v>78.9</v>
      </c>
      <c r="CT29" s="114">
        <v>65.2</v>
      </c>
      <c r="CU29" s="114">
        <v>18.0</v>
      </c>
      <c r="CV29" s="114">
        <v>10.0</v>
      </c>
      <c r="CW29" s="114">
        <v>26.1</v>
      </c>
      <c r="CX29" s="114">
        <v>0.0</v>
      </c>
      <c r="CY29" s="114">
        <v>0.0</v>
      </c>
      <c r="CZ29" s="114">
        <v>51.1</v>
      </c>
      <c r="DA29" s="114">
        <v>51.1</v>
      </c>
      <c r="DB29" s="114">
        <v>53.8</v>
      </c>
      <c r="DC29" s="114">
        <v>50.7</v>
      </c>
      <c r="DD29" s="110" t="s">
        <v>1184</v>
      </c>
      <c r="DE29" s="114">
        <v>87.2</v>
      </c>
      <c r="DF29" s="114">
        <v>71.7</v>
      </c>
      <c r="DG29" s="114">
        <v>45.1</v>
      </c>
      <c r="DH29" s="114">
        <v>37.7</v>
      </c>
      <c r="DI29" s="114">
        <v>61.7</v>
      </c>
      <c r="DJ29" s="114">
        <v>54.8</v>
      </c>
      <c r="DK29" s="114">
        <v>-0.7</v>
      </c>
      <c r="DL29" s="114">
        <v>-0.1</v>
      </c>
      <c r="DM29" s="114">
        <v>-0.5</v>
      </c>
      <c r="DN29" s="114">
        <v>1.9</v>
      </c>
      <c r="DO29" s="114">
        <v>-2.7</v>
      </c>
      <c r="DP29" s="114">
        <v>-4.1</v>
      </c>
      <c r="DQ29" s="114">
        <v>3.5</v>
      </c>
      <c r="DR29" s="114">
        <v>1.6</v>
      </c>
      <c r="DS29" s="114">
        <v>4.0</v>
      </c>
      <c r="DT29" s="114">
        <v>0.0</v>
      </c>
      <c r="DU29" s="114">
        <v>0.0</v>
      </c>
      <c r="DV29" s="114">
        <v>0.0</v>
      </c>
      <c r="DW29" s="114">
        <v>0.0</v>
      </c>
      <c r="DX29" s="114">
        <v>1.8</v>
      </c>
      <c r="DY29" s="114">
        <v>1.8</v>
      </c>
      <c r="DZ29" s="114">
        <v>0.5</v>
      </c>
      <c r="EA29" s="114">
        <v>0.0</v>
      </c>
      <c r="EB29" s="114">
        <v>1.4</v>
      </c>
      <c r="EC29" s="110" t="s">
        <v>1184</v>
      </c>
      <c r="ED29" s="114">
        <v>-0.1</v>
      </c>
      <c r="EE29" s="114">
        <v>2.6</v>
      </c>
      <c r="EF29" s="114">
        <v>0.0</v>
      </c>
      <c r="EG29" s="114">
        <v>0.0</v>
      </c>
      <c r="EH29" s="110" t="s">
        <v>1184</v>
      </c>
      <c r="EI29" s="114">
        <v>9.5</v>
      </c>
      <c r="EJ29" s="114">
        <v>-1.2</v>
      </c>
      <c r="EK29" s="114">
        <v>8.7</v>
      </c>
      <c r="EL29" s="114">
        <v>0.0</v>
      </c>
      <c r="EM29" s="114">
        <v>0.4</v>
      </c>
      <c r="EN29" s="114">
        <v>-2.1</v>
      </c>
      <c r="EO29" s="114">
        <v>-57.4</v>
      </c>
      <c r="EP29" s="114">
        <v>73.8</v>
      </c>
      <c r="EQ29" s="110" t="s">
        <v>1184</v>
      </c>
      <c r="ER29" s="110" t="s">
        <v>1184</v>
      </c>
      <c r="ES29" s="110" t="s">
        <v>1184</v>
      </c>
      <c r="ET29" s="110" t="s">
        <v>1184</v>
      </c>
      <c r="EU29" s="114">
        <v>-10.9</v>
      </c>
      <c r="EV29" s="114">
        <v>-16.8</v>
      </c>
      <c r="EW29" s="114">
        <v>-5.1</v>
      </c>
      <c r="EX29" s="114">
        <v>-2.1</v>
      </c>
      <c r="EY29" s="114">
        <v>0.0</v>
      </c>
      <c r="EZ29" s="114">
        <v>-4.2</v>
      </c>
      <c r="FA29" s="114">
        <v>0.0</v>
      </c>
      <c r="FB29" s="114">
        <v>0.0</v>
      </c>
      <c r="FC29" s="114">
        <v>-1.6</v>
      </c>
      <c r="FD29" s="114">
        <v>-1.6</v>
      </c>
      <c r="FE29" s="114">
        <v>-3.4</v>
      </c>
      <c r="FF29" s="114">
        <v>-0.4</v>
      </c>
      <c r="FG29" s="110" t="s">
        <v>1184</v>
      </c>
      <c r="FH29" s="114">
        <v>-4.3</v>
      </c>
      <c r="FI29" s="114">
        <v>-1.7</v>
      </c>
      <c r="FJ29" s="114">
        <v>4.6</v>
      </c>
      <c r="FK29" s="114">
        <v>11.2</v>
      </c>
      <c r="FL29" s="114">
        <v>-56.6</v>
      </c>
      <c r="FM29" s="114">
        <v>2.2</v>
      </c>
      <c r="FN29" s="114">
        <v>75.0</v>
      </c>
      <c r="FO29" s="114">
        <v>177.0</v>
      </c>
      <c r="FP29" s="114">
        <v>162.0</v>
      </c>
      <c r="FQ29" s="114">
        <v>179.0</v>
      </c>
      <c r="FR29" s="114">
        <v>103.0</v>
      </c>
      <c r="FS29" s="114">
        <v>175.0</v>
      </c>
      <c r="FT29" s="114">
        <v>44.0</v>
      </c>
      <c r="FU29" s="114">
        <v>28.0</v>
      </c>
      <c r="FV29" s="114">
        <v>153.0</v>
      </c>
      <c r="FW29" s="114">
        <v>169.0</v>
      </c>
      <c r="FX29" s="114">
        <v>179.0</v>
      </c>
      <c r="FY29" s="114">
        <v>179.0</v>
      </c>
      <c r="FZ29" s="114">
        <v>179.0</v>
      </c>
      <c r="GA29" s="114">
        <v>170.0</v>
      </c>
      <c r="GB29" s="114">
        <v>170.0</v>
      </c>
      <c r="GC29" s="114">
        <v>179.0</v>
      </c>
      <c r="GD29" s="114">
        <v>171.0</v>
      </c>
      <c r="GE29" s="114">
        <v>156.0</v>
      </c>
      <c r="GF29" s="110" t="s">
        <v>1184</v>
      </c>
      <c r="GG29" s="114">
        <v>39.0</v>
      </c>
      <c r="GH29" s="114">
        <v>30.0</v>
      </c>
      <c r="GI29" s="114">
        <v>58.0</v>
      </c>
      <c r="GJ29" s="114">
        <v>58.0</v>
      </c>
      <c r="GK29" s="110" t="s">
        <v>1184</v>
      </c>
      <c r="GL29" s="114">
        <v>86.0</v>
      </c>
      <c r="GM29" s="114">
        <v>6.0</v>
      </c>
      <c r="GN29" s="114">
        <v>28.0</v>
      </c>
      <c r="GO29" s="114">
        <v>17.0</v>
      </c>
      <c r="GP29" s="114">
        <v>37.0</v>
      </c>
      <c r="GQ29" s="114">
        <v>33.0</v>
      </c>
      <c r="GR29" s="114">
        <v>94.0</v>
      </c>
      <c r="GS29" s="114">
        <v>1.0</v>
      </c>
      <c r="GT29" s="110" t="s">
        <v>1184</v>
      </c>
      <c r="GU29" s="110" t="s">
        <v>1184</v>
      </c>
      <c r="GV29" s="110" t="s">
        <v>1184</v>
      </c>
      <c r="GW29" s="110" t="s">
        <v>1184</v>
      </c>
      <c r="GX29" s="114">
        <v>114.0</v>
      </c>
      <c r="GY29" s="114">
        <v>110.0</v>
      </c>
      <c r="GZ29" s="114">
        <v>103.0</v>
      </c>
      <c r="HA29" s="114">
        <v>162.0</v>
      </c>
      <c r="HB29" s="114">
        <v>141.0</v>
      </c>
      <c r="HC29" s="114">
        <v>151.0</v>
      </c>
      <c r="HD29" s="114">
        <v>141.0</v>
      </c>
      <c r="HE29" s="114">
        <v>141.0</v>
      </c>
      <c r="HF29" s="114">
        <v>51.0</v>
      </c>
      <c r="HG29" s="114">
        <v>51.0</v>
      </c>
      <c r="HH29" s="114">
        <v>53.0</v>
      </c>
      <c r="HI29" s="114">
        <v>58.0</v>
      </c>
      <c r="HJ29" s="110" t="s">
        <v>1184</v>
      </c>
      <c r="HK29" s="114">
        <v>34.0</v>
      </c>
      <c r="HL29" s="114">
        <v>86.0</v>
      </c>
      <c r="HM29" s="114">
        <v>58.0</v>
      </c>
      <c r="HN29" s="114">
        <v>73.0</v>
      </c>
      <c r="HO29" s="114">
        <v>175.0</v>
      </c>
      <c r="HP29" s="114">
        <v>78.0</v>
      </c>
      <c r="HQ29" s="114">
        <v>55.0</v>
      </c>
      <c r="HR29" s="114">
        <v>177.0</v>
      </c>
      <c r="HS29" s="114">
        <v>154.0</v>
      </c>
      <c r="HT29" s="114">
        <v>179.0</v>
      </c>
      <c r="HU29" s="114">
        <v>91.0</v>
      </c>
      <c r="HV29" s="114">
        <v>171.0</v>
      </c>
      <c r="HW29" s="114">
        <v>55.0</v>
      </c>
      <c r="HX29" s="114">
        <v>27.0</v>
      </c>
      <c r="HY29" s="114">
        <v>158.0</v>
      </c>
      <c r="HZ29" s="114">
        <v>172.0</v>
      </c>
      <c r="IA29" s="114">
        <v>175.0</v>
      </c>
      <c r="IB29" s="114">
        <v>175.0</v>
      </c>
      <c r="IC29" s="114">
        <v>175.0</v>
      </c>
      <c r="ID29" s="114">
        <v>166.0</v>
      </c>
      <c r="IE29" s="114">
        <v>166.0</v>
      </c>
      <c r="IF29" s="114">
        <v>179.0</v>
      </c>
      <c r="IG29" s="114">
        <v>171.0</v>
      </c>
      <c r="IH29" s="114">
        <v>157.0</v>
      </c>
      <c r="II29" s="110" t="s">
        <v>1184</v>
      </c>
      <c r="IJ29" s="114">
        <v>24.0</v>
      </c>
      <c r="IK29" s="114">
        <v>20.0</v>
      </c>
      <c r="IL29" s="114">
        <v>45.0</v>
      </c>
      <c r="IM29" s="114">
        <v>44.0</v>
      </c>
      <c r="IN29" s="110" t="s">
        <v>1184</v>
      </c>
      <c r="IO29" s="114">
        <v>77.0</v>
      </c>
      <c r="IP29" s="114">
        <v>5.0</v>
      </c>
      <c r="IQ29" s="114">
        <v>31.0</v>
      </c>
      <c r="IR29" s="114">
        <v>17.0</v>
      </c>
      <c r="IS29" s="114">
        <v>45.0</v>
      </c>
      <c r="IT29" s="114">
        <v>31.0</v>
      </c>
      <c r="IU29" s="114">
        <v>1.0</v>
      </c>
      <c r="IV29" s="114">
        <v>129.0</v>
      </c>
      <c r="IW29" s="110" t="s">
        <v>1184</v>
      </c>
      <c r="IX29" s="110" t="s">
        <v>1184</v>
      </c>
      <c r="IY29" s="110" t="s">
        <v>1184</v>
      </c>
      <c r="IZ29" s="110" t="s">
        <v>1184</v>
      </c>
      <c r="JA29" s="114">
        <v>72.0</v>
      </c>
      <c r="JB29" s="114">
        <v>71.0</v>
      </c>
      <c r="JC29" s="114">
        <v>72.0</v>
      </c>
      <c r="JD29" s="114">
        <v>159.0</v>
      </c>
      <c r="JE29" s="114">
        <v>141.0</v>
      </c>
      <c r="JF29" s="114">
        <v>137.0</v>
      </c>
      <c r="JG29" s="114">
        <v>141.0</v>
      </c>
      <c r="JH29" s="114">
        <v>141.0</v>
      </c>
      <c r="JI29" s="114">
        <v>25.0</v>
      </c>
      <c r="JJ29" s="114">
        <v>25.0</v>
      </c>
      <c r="JK29" s="114">
        <v>17.0</v>
      </c>
      <c r="JL29" s="114">
        <v>44.0</v>
      </c>
      <c r="JM29" s="110" t="s">
        <v>1184</v>
      </c>
      <c r="JN29" s="114">
        <v>28.0</v>
      </c>
      <c r="JO29" s="114">
        <v>73.0</v>
      </c>
      <c r="JP29" s="114">
        <v>59.0</v>
      </c>
      <c r="JQ29" s="114">
        <v>110.0</v>
      </c>
      <c r="JR29" s="114">
        <v>63.0</v>
      </c>
      <c r="JS29" s="114">
        <v>88.0</v>
      </c>
    </row>
    <row r="30">
      <c r="A30" s="114">
        <v>124.0</v>
      </c>
      <c r="B30" s="110" t="s">
        <v>1219</v>
      </c>
      <c r="C30" s="110" t="s">
        <v>337</v>
      </c>
      <c r="D30" s="110" t="s">
        <v>1197</v>
      </c>
      <c r="E30" s="114">
        <v>50.0</v>
      </c>
      <c r="F30" s="114">
        <v>85.9</v>
      </c>
      <c r="G30" s="114">
        <v>88.0</v>
      </c>
      <c r="H30" s="114">
        <v>100.0</v>
      </c>
      <c r="I30" s="114">
        <v>92.2</v>
      </c>
      <c r="J30" s="114">
        <v>56.3</v>
      </c>
      <c r="K30" s="114">
        <v>19.1</v>
      </c>
      <c r="L30" s="114">
        <v>41.0</v>
      </c>
      <c r="M30" s="114">
        <v>56.4</v>
      </c>
      <c r="N30" s="114">
        <v>57.9</v>
      </c>
      <c r="O30" s="114">
        <v>88.1</v>
      </c>
      <c r="P30" s="114">
        <v>83.9</v>
      </c>
      <c r="Q30" s="114">
        <v>90.9</v>
      </c>
      <c r="R30" s="114">
        <v>95.6</v>
      </c>
      <c r="S30" s="114">
        <v>95.6</v>
      </c>
      <c r="T30" s="114">
        <v>59.5</v>
      </c>
      <c r="U30" s="114">
        <v>92.3</v>
      </c>
      <c r="V30" s="114">
        <v>23.1</v>
      </c>
      <c r="W30" s="114">
        <v>30.2</v>
      </c>
      <c r="X30" s="114">
        <v>52.5</v>
      </c>
      <c r="Y30" s="114">
        <v>62.9</v>
      </c>
      <c r="Z30" s="114">
        <v>63.2</v>
      </c>
      <c r="AA30" s="114">
        <v>67.8</v>
      </c>
      <c r="AB30" s="114">
        <v>65.4</v>
      </c>
      <c r="AC30" s="114">
        <v>28.3</v>
      </c>
      <c r="AD30" s="114">
        <v>81.3</v>
      </c>
      <c r="AE30" s="114">
        <v>78.1</v>
      </c>
      <c r="AF30" s="114">
        <v>78.6</v>
      </c>
      <c r="AG30" s="114">
        <v>29.8</v>
      </c>
      <c r="AH30" s="114">
        <v>14.5</v>
      </c>
      <c r="AI30" s="114">
        <v>52.0</v>
      </c>
      <c r="AJ30" s="114">
        <v>100.0</v>
      </c>
      <c r="AK30" s="114">
        <v>12.8</v>
      </c>
      <c r="AL30" s="114">
        <v>17.5</v>
      </c>
      <c r="AM30" s="114">
        <v>11.9</v>
      </c>
      <c r="AN30" s="114">
        <v>8.0</v>
      </c>
      <c r="AO30" s="114">
        <v>100.0</v>
      </c>
      <c r="AP30" s="114">
        <v>100.0</v>
      </c>
      <c r="AQ30" s="114">
        <v>100.0</v>
      </c>
      <c r="AR30" s="114">
        <v>42.1</v>
      </c>
      <c r="AS30" s="114">
        <v>16.9</v>
      </c>
      <c r="AT30" s="114">
        <v>67.3</v>
      </c>
      <c r="AU30" s="114">
        <v>67.4</v>
      </c>
      <c r="AV30" s="114">
        <v>67.4</v>
      </c>
      <c r="AW30" s="114">
        <v>28.2</v>
      </c>
      <c r="AX30" s="114">
        <v>28.2</v>
      </c>
      <c r="AY30" s="114">
        <v>40.8</v>
      </c>
      <c r="AZ30" s="114">
        <v>37.7</v>
      </c>
      <c r="BA30" s="114">
        <v>73.5</v>
      </c>
      <c r="BB30" s="114">
        <v>65.2</v>
      </c>
      <c r="BC30" s="114">
        <v>100.0</v>
      </c>
      <c r="BD30" s="114">
        <v>0.0</v>
      </c>
      <c r="BE30" s="114">
        <v>51.0</v>
      </c>
      <c r="BF30" s="114">
        <v>37.8</v>
      </c>
      <c r="BG30" s="114">
        <v>2.5</v>
      </c>
      <c r="BH30" s="114">
        <v>46.0</v>
      </c>
      <c r="BI30" s="114">
        <v>81.3</v>
      </c>
      <c r="BJ30" s="114">
        <v>82.5</v>
      </c>
      <c r="BK30" s="114">
        <v>100.0</v>
      </c>
      <c r="BL30" s="114">
        <v>81.7</v>
      </c>
      <c r="BM30" s="114">
        <v>54.4</v>
      </c>
      <c r="BN30" s="114">
        <v>13.6</v>
      </c>
      <c r="BO30" s="114">
        <v>33.5</v>
      </c>
      <c r="BP30" s="114">
        <v>51.0</v>
      </c>
      <c r="BQ30" s="114">
        <v>59.3</v>
      </c>
      <c r="BR30" s="114">
        <v>85.2</v>
      </c>
      <c r="BS30" s="114">
        <v>80.5</v>
      </c>
      <c r="BT30" s="114">
        <v>88.3</v>
      </c>
      <c r="BU30" s="114">
        <v>89.3</v>
      </c>
      <c r="BV30" s="114">
        <v>89.3</v>
      </c>
      <c r="BW30" s="114">
        <v>57.1</v>
      </c>
      <c r="BX30" s="114">
        <v>92.3</v>
      </c>
      <c r="BY30" s="114">
        <v>22.9</v>
      </c>
      <c r="BZ30" s="114">
        <v>21.1</v>
      </c>
      <c r="CA30" s="114">
        <v>42.3</v>
      </c>
      <c r="CB30" s="114">
        <v>43.8</v>
      </c>
      <c r="CC30" s="114">
        <v>52.9</v>
      </c>
      <c r="CD30" s="114">
        <v>59.9</v>
      </c>
      <c r="CE30" s="114">
        <v>2.9</v>
      </c>
      <c r="CF30" s="114">
        <v>23.1</v>
      </c>
      <c r="CG30" s="114">
        <v>96.4</v>
      </c>
      <c r="CH30" s="114">
        <v>68.2</v>
      </c>
      <c r="CI30" s="114">
        <v>78.6</v>
      </c>
      <c r="CJ30" s="114">
        <v>19.4</v>
      </c>
      <c r="CK30" s="114">
        <v>14.4</v>
      </c>
      <c r="CL30" s="114">
        <v>47.0</v>
      </c>
      <c r="CM30" s="114">
        <v>21.7</v>
      </c>
      <c r="CN30" s="114">
        <v>12.5</v>
      </c>
      <c r="CO30" s="114">
        <v>15.5</v>
      </c>
      <c r="CP30" s="114">
        <v>11.9</v>
      </c>
      <c r="CQ30" s="114">
        <v>9.2</v>
      </c>
      <c r="CR30" s="114">
        <v>100.0</v>
      </c>
      <c r="CS30" s="114">
        <v>100.0</v>
      </c>
      <c r="CT30" s="114">
        <v>100.0</v>
      </c>
      <c r="CU30" s="114">
        <v>42.2</v>
      </c>
      <c r="CV30" s="114">
        <v>16.9</v>
      </c>
      <c r="CW30" s="114">
        <v>67.6</v>
      </c>
      <c r="CX30" s="114">
        <v>67.4</v>
      </c>
      <c r="CY30" s="114">
        <v>67.4</v>
      </c>
      <c r="CZ30" s="114">
        <v>31.5</v>
      </c>
      <c r="DA30" s="114">
        <v>31.5</v>
      </c>
      <c r="DB30" s="114">
        <v>41.4</v>
      </c>
      <c r="DC30" s="114">
        <v>44.7</v>
      </c>
      <c r="DD30" s="114">
        <v>66.0</v>
      </c>
      <c r="DE30" s="114">
        <v>75.8</v>
      </c>
      <c r="DF30" s="114">
        <v>77.9</v>
      </c>
      <c r="DG30" s="114">
        <v>4.6</v>
      </c>
      <c r="DH30" s="114">
        <v>61.4</v>
      </c>
      <c r="DI30" s="114">
        <v>64.0</v>
      </c>
      <c r="DJ30" s="114">
        <v>2.3</v>
      </c>
      <c r="DK30" s="114">
        <v>4.0</v>
      </c>
      <c r="DL30" s="114">
        <v>4.6</v>
      </c>
      <c r="DM30" s="114">
        <v>5.5</v>
      </c>
      <c r="DN30" s="114">
        <v>0.0</v>
      </c>
      <c r="DO30" s="114">
        <v>10.5</v>
      </c>
      <c r="DP30" s="114">
        <v>1.9</v>
      </c>
      <c r="DQ30" s="114">
        <v>5.5</v>
      </c>
      <c r="DR30" s="114">
        <v>7.5</v>
      </c>
      <c r="DS30" s="114">
        <v>5.4</v>
      </c>
      <c r="DT30" s="114">
        <v>-1.4</v>
      </c>
      <c r="DU30" s="114">
        <v>2.9</v>
      </c>
      <c r="DV30" s="114">
        <v>3.4</v>
      </c>
      <c r="DW30" s="114">
        <v>2.6</v>
      </c>
      <c r="DX30" s="114">
        <v>6.3</v>
      </c>
      <c r="DY30" s="114">
        <v>6.3</v>
      </c>
      <c r="DZ30" s="114">
        <v>2.4</v>
      </c>
      <c r="EA30" s="114">
        <v>0.0</v>
      </c>
      <c r="EB30" s="114">
        <v>0.2</v>
      </c>
      <c r="EC30" s="114">
        <v>9.1</v>
      </c>
      <c r="ED30" s="114">
        <v>10.2</v>
      </c>
      <c r="EE30" s="114">
        <v>19.1</v>
      </c>
      <c r="EF30" s="114">
        <v>10.3</v>
      </c>
      <c r="EG30" s="114">
        <v>7.9</v>
      </c>
      <c r="EH30" s="114">
        <v>62.5</v>
      </c>
      <c r="EI30" s="114">
        <v>5.2</v>
      </c>
      <c r="EJ30" s="114">
        <v>-15.1</v>
      </c>
      <c r="EK30" s="114">
        <v>9.9</v>
      </c>
      <c r="EL30" s="114">
        <v>0.0</v>
      </c>
      <c r="EM30" s="114">
        <v>10.4</v>
      </c>
      <c r="EN30" s="114">
        <v>0.1</v>
      </c>
      <c r="EO30" s="114">
        <v>5.0</v>
      </c>
      <c r="EP30" s="114">
        <v>78.3</v>
      </c>
      <c r="EQ30" s="114">
        <v>0.3</v>
      </c>
      <c r="ER30" s="114">
        <v>2.0</v>
      </c>
      <c r="ES30" s="114">
        <v>0.0</v>
      </c>
      <c r="ET30" s="114">
        <v>-1.2</v>
      </c>
      <c r="EU30" s="114">
        <v>0.0</v>
      </c>
      <c r="EV30" s="114">
        <v>0.0</v>
      </c>
      <c r="EW30" s="114">
        <v>0.0</v>
      </c>
      <c r="EX30" s="114">
        <v>-0.1</v>
      </c>
      <c r="EY30" s="114">
        <v>0.0</v>
      </c>
      <c r="EZ30" s="114">
        <v>-0.3</v>
      </c>
      <c r="FA30" s="114">
        <v>0.0</v>
      </c>
      <c r="FB30" s="114">
        <v>0.0</v>
      </c>
      <c r="FC30" s="114">
        <v>-3.3</v>
      </c>
      <c r="FD30" s="114">
        <v>-3.3</v>
      </c>
      <c r="FE30" s="114">
        <v>-0.6</v>
      </c>
      <c r="FF30" s="114">
        <v>-7.0</v>
      </c>
      <c r="FG30" s="114">
        <v>7.5</v>
      </c>
      <c r="FH30" s="114">
        <v>-10.6</v>
      </c>
      <c r="FI30" s="114">
        <v>22.1</v>
      </c>
      <c r="FJ30" s="114">
        <v>-4.6</v>
      </c>
      <c r="FK30" s="114">
        <v>-10.4</v>
      </c>
      <c r="FL30" s="114">
        <v>-26.2</v>
      </c>
      <c r="FM30" s="114">
        <v>0.2</v>
      </c>
      <c r="FN30" s="114">
        <v>49.0</v>
      </c>
      <c r="FO30" s="114">
        <v>9.0</v>
      </c>
      <c r="FP30" s="114">
        <v>8.0</v>
      </c>
      <c r="FQ30" s="114">
        <v>1.0</v>
      </c>
      <c r="FR30" s="114">
        <v>8.0</v>
      </c>
      <c r="FS30" s="114">
        <v>55.0</v>
      </c>
      <c r="FT30" s="114">
        <v>125.0</v>
      </c>
      <c r="FU30" s="114">
        <v>110.0</v>
      </c>
      <c r="FV30" s="114">
        <v>74.0</v>
      </c>
      <c r="FW30" s="114">
        <v>38.0</v>
      </c>
      <c r="FX30" s="114">
        <v>24.0</v>
      </c>
      <c r="FY30" s="114">
        <v>31.0</v>
      </c>
      <c r="FZ30" s="114">
        <v>22.0</v>
      </c>
      <c r="GA30" s="114">
        <v>6.0</v>
      </c>
      <c r="GB30" s="114">
        <v>6.0</v>
      </c>
      <c r="GC30" s="114">
        <v>39.0</v>
      </c>
      <c r="GD30" s="114">
        <v>24.0</v>
      </c>
      <c r="GE30" s="114">
        <v>57.0</v>
      </c>
      <c r="GF30" s="114">
        <v>86.0</v>
      </c>
      <c r="GG30" s="114">
        <v>53.0</v>
      </c>
      <c r="GH30" s="114">
        <v>72.0</v>
      </c>
      <c r="GI30" s="114">
        <v>111.0</v>
      </c>
      <c r="GJ30" s="114">
        <v>108.0</v>
      </c>
      <c r="GK30" s="114">
        <v>39.0</v>
      </c>
      <c r="GL30" s="114">
        <v>103.0</v>
      </c>
      <c r="GM30" s="114">
        <v>101.0</v>
      </c>
      <c r="GN30" s="114">
        <v>31.0</v>
      </c>
      <c r="GO30" s="114">
        <v>1.0</v>
      </c>
      <c r="GP30" s="114">
        <v>70.0</v>
      </c>
      <c r="GQ30" s="114">
        <v>84.0</v>
      </c>
      <c r="GR30" s="114">
        <v>64.0</v>
      </c>
      <c r="GS30" s="114">
        <v>1.0</v>
      </c>
      <c r="GT30" s="114">
        <v>112.0</v>
      </c>
      <c r="GU30" s="114">
        <v>78.0</v>
      </c>
      <c r="GV30" s="114">
        <v>77.0</v>
      </c>
      <c r="GW30" s="114">
        <v>62.0</v>
      </c>
      <c r="GX30" s="114">
        <v>1.0</v>
      </c>
      <c r="GY30" s="114">
        <v>1.0</v>
      </c>
      <c r="GZ30" s="114">
        <v>1.0</v>
      </c>
      <c r="HA30" s="114">
        <v>64.0</v>
      </c>
      <c r="HB30" s="114">
        <v>133.0</v>
      </c>
      <c r="HC30" s="114">
        <v>13.0</v>
      </c>
      <c r="HD30" s="114">
        <v>30.0</v>
      </c>
      <c r="HE30" s="114">
        <v>30.0</v>
      </c>
      <c r="HF30" s="114">
        <v>142.0</v>
      </c>
      <c r="HG30" s="114">
        <v>142.0</v>
      </c>
      <c r="HH30" s="114">
        <v>81.0</v>
      </c>
      <c r="HI30" s="114">
        <v>103.0</v>
      </c>
      <c r="HJ30" s="114">
        <v>40.0</v>
      </c>
      <c r="HK30" s="114">
        <v>83.0</v>
      </c>
      <c r="HL30" s="114">
        <v>1.0</v>
      </c>
      <c r="HM30" s="114">
        <v>171.0</v>
      </c>
      <c r="HN30" s="114">
        <v>65.0</v>
      </c>
      <c r="HO30" s="114">
        <v>132.0</v>
      </c>
      <c r="HP30" s="114">
        <v>169.0</v>
      </c>
      <c r="HQ30" s="114">
        <v>52.0</v>
      </c>
      <c r="HR30" s="114">
        <v>7.0</v>
      </c>
      <c r="HS30" s="114">
        <v>7.0</v>
      </c>
      <c r="HT30" s="114">
        <v>1.0</v>
      </c>
      <c r="HU30" s="114">
        <v>7.0</v>
      </c>
      <c r="HV30" s="114">
        <v>70.0</v>
      </c>
      <c r="HW30" s="114">
        <v>140.0</v>
      </c>
      <c r="HX30" s="114">
        <v>116.0</v>
      </c>
      <c r="HY30" s="114">
        <v>88.0</v>
      </c>
      <c r="HZ30" s="114">
        <v>37.0</v>
      </c>
      <c r="IA30" s="114">
        <v>25.0</v>
      </c>
      <c r="IB30" s="114">
        <v>29.0</v>
      </c>
      <c r="IC30" s="114">
        <v>22.0</v>
      </c>
      <c r="ID30" s="114">
        <v>6.0</v>
      </c>
      <c r="IE30" s="114">
        <v>6.0</v>
      </c>
      <c r="IF30" s="114">
        <v>39.0</v>
      </c>
      <c r="IG30" s="114">
        <v>24.0</v>
      </c>
      <c r="IH30" s="114">
        <v>52.0</v>
      </c>
      <c r="II30" s="114">
        <v>103.0</v>
      </c>
      <c r="IJ30" s="114">
        <v>80.0</v>
      </c>
      <c r="IK30" s="114">
        <v>102.0</v>
      </c>
      <c r="IL30" s="114">
        <v>111.0</v>
      </c>
      <c r="IM30" s="114">
        <v>103.0</v>
      </c>
      <c r="IN30" s="114">
        <v>65.0</v>
      </c>
      <c r="IO30" s="114">
        <v>82.0</v>
      </c>
      <c r="IP30" s="114">
        <v>75.0</v>
      </c>
      <c r="IQ30" s="114">
        <v>34.0</v>
      </c>
      <c r="IR30" s="114">
        <v>1.0</v>
      </c>
      <c r="IS30" s="114">
        <v>155.0</v>
      </c>
      <c r="IT30" s="114">
        <v>119.0</v>
      </c>
      <c r="IU30" s="114">
        <v>103.0</v>
      </c>
      <c r="IV30" s="114">
        <v>139.0</v>
      </c>
      <c r="IW30" s="114">
        <v>113.0</v>
      </c>
      <c r="IX30" s="114">
        <v>87.0</v>
      </c>
      <c r="IY30" s="114">
        <v>77.0</v>
      </c>
      <c r="IZ30" s="114">
        <v>52.0</v>
      </c>
      <c r="JA30" s="114">
        <v>1.0</v>
      </c>
      <c r="JB30" s="114">
        <v>1.0</v>
      </c>
      <c r="JC30" s="114">
        <v>1.0</v>
      </c>
      <c r="JD30" s="114">
        <v>60.0</v>
      </c>
      <c r="JE30" s="114">
        <v>133.0</v>
      </c>
      <c r="JF30" s="114">
        <v>11.0</v>
      </c>
      <c r="JG30" s="114">
        <v>30.0</v>
      </c>
      <c r="JH30" s="114">
        <v>30.0</v>
      </c>
      <c r="JI30" s="114">
        <v>125.0</v>
      </c>
      <c r="JJ30" s="114">
        <v>125.0</v>
      </c>
      <c r="JK30" s="114">
        <v>67.0</v>
      </c>
      <c r="JL30" s="114">
        <v>63.0</v>
      </c>
      <c r="JM30" s="114">
        <v>28.0</v>
      </c>
      <c r="JN30" s="114">
        <v>42.0</v>
      </c>
      <c r="JO30" s="114">
        <v>63.0</v>
      </c>
      <c r="JP30" s="114">
        <v>164.0</v>
      </c>
      <c r="JQ30" s="114">
        <v>40.0</v>
      </c>
      <c r="JR30" s="114">
        <v>57.0</v>
      </c>
      <c r="JS30" s="114">
        <v>169.0</v>
      </c>
    </row>
    <row r="31">
      <c r="A31" s="114">
        <v>756.0</v>
      </c>
      <c r="B31" s="110" t="s">
        <v>1220</v>
      </c>
      <c r="C31" s="110" t="s">
        <v>454</v>
      </c>
      <c r="D31" s="110" t="s">
        <v>1197</v>
      </c>
      <c r="E31" s="114">
        <v>65.9</v>
      </c>
      <c r="F31" s="114">
        <v>88.4</v>
      </c>
      <c r="G31" s="114">
        <v>84.3</v>
      </c>
      <c r="H31" s="114">
        <v>100.0</v>
      </c>
      <c r="I31" s="114">
        <v>84.6</v>
      </c>
      <c r="J31" s="114">
        <v>49.3</v>
      </c>
      <c r="K31" s="114">
        <v>16.9</v>
      </c>
      <c r="L31" s="114">
        <v>70.1</v>
      </c>
      <c r="M31" s="114">
        <v>55.2</v>
      </c>
      <c r="N31" s="114">
        <v>48.7</v>
      </c>
      <c r="O31" s="114">
        <v>100.0</v>
      </c>
      <c r="P31" s="114">
        <v>100.0</v>
      </c>
      <c r="Q31" s="114">
        <v>100.0</v>
      </c>
      <c r="R31" s="114">
        <v>94.0</v>
      </c>
      <c r="S31" s="114">
        <v>94.0</v>
      </c>
      <c r="T31" s="114">
        <v>76.4</v>
      </c>
      <c r="U31" s="114">
        <v>99.5</v>
      </c>
      <c r="V31" s="114">
        <v>30.1</v>
      </c>
      <c r="W31" s="110" t="s">
        <v>1184</v>
      </c>
      <c r="X31" s="114">
        <v>60.2</v>
      </c>
      <c r="Y31" s="114">
        <v>62.5</v>
      </c>
      <c r="Z31" s="114">
        <v>57.9</v>
      </c>
      <c r="AA31" s="114">
        <v>68.0</v>
      </c>
      <c r="AB31" s="110" t="s">
        <v>1184</v>
      </c>
      <c r="AC31" s="114">
        <v>76.4</v>
      </c>
      <c r="AD31" s="114">
        <v>85.9</v>
      </c>
      <c r="AE31" s="114">
        <v>46.9</v>
      </c>
      <c r="AF31" s="114">
        <v>44.3</v>
      </c>
      <c r="AG31" s="114">
        <v>30.7</v>
      </c>
      <c r="AH31" s="114">
        <v>23.8</v>
      </c>
      <c r="AI31" s="114">
        <v>65.3</v>
      </c>
      <c r="AJ31" s="114">
        <v>37.6</v>
      </c>
      <c r="AK31" s="110" t="s">
        <v>1184</v>
      </c>
      <c r="AL31" s="110" t="s">
        <v>1184</v>
      </c>
      <c r="AM31" s="110" t="s">
        <v>1184</v>
      </c>
      <c r="AN31" s="110" t="s">
        <v>1184</v>
      </c>
      <c r="AO31" s="114">
        <v>100.0</v>
      </c>
      <c r="AP31" s="114">
        <v>100.0</v>
      </c>
      <c r="AQ31" s="114">
        <v>100.0</v>
      </c>
      <c r="AR31" s="114">
        <v>41.1</v>
      </c>
      <c r="AS31" s="114">
        <v>34.7</v>
      </c>
      <c r="AT31" s="114">
        <v>47.6</v>
      </c>
      <c r="AU31" s="114">
        <v>97.0</v>
      </c>
      <c r="AV31" s="114">
        <v>97.0</v>
      </c>
      <c r="AW31" s="114">
        <v>60.5</v>
      </c>
      <c r="AX31" s="114">
        <v>60.5</v>
      </c>
      <c r="AY31" s="114">
        <v>71.6</v>
      </c>
      <c r="AZ31" s="114">
        <v>50.7</v>
      </c>
      <c r="BA31" s="114">
        <v>81.4</v>
      </c>
      <c r="BB31" s="114">
        <v>84.6</v>
      </c>
      <c r="BC31" s="114">
        <v>100.0</v>
      </c>
      <c r="BD31" s="114">
        <v>44.5</v>
      </c>
      <c r="BE31" s="114">
        <v>74.9</v>
      </c>
      <c r="BF31" s="114">
        <v>65.6</v>
      </c>
      <c r="BG31" s="114">
        <v>46.8</v>
      </c>
      <c r="BH31" s="114">
        <v>57.7</v>
      </c>
      <c r="BI31" s="114">
        <v>82.8</v>
      </c>
      <c r="BJ31" s="114">
        <v>75.5</v>
      </c>
      <c r="BK31" s="114">
        <v>100.0</v>
      </c>
      <c r="BL31" s="114">
        <v>67.7</v>
      </c>
      <c r="BM31" s="114">
        <v>48.8</v>
      </c>
      <c r="BN31" s="114">
        <v>10.1</v>
      </c>
      <c r="BO31" s="114">
        <v>56.3</v>
      </c>
      <c r="BP31" s="114">
        <v>41.4</v>
      </c>
      <c r="BQ31" s="114">
        <v>45.4</v>
      </c>
      <c r="BR31" s="114">
        <v>100.0</v>
      </c>
      <c r="BS31" s="114">
        <v>100.0</v>
      </c>
      <c r="BT31" s="114">
        <v>100.0</v>
      </c>
      <c r="BU31" s="114">
        <v>86.5</v>
      </c>
      <c r="BV31" s="114">
        <v>86.5</v>
      </c>
      <c r="BW31" s="114">
        <v>76.3</v>
      </c>
      <c r="BX31" s="114">
        <v>99.5</v>
      </c>
      <c r="BY31" s="114">
        <v>29.9</v>
      </c>
      <c r="BZ31" s="110" t="s">
        <v>1184</v>
      </c>
      <c r="CA31" s="114">
        <v>55.0</v>
      </c>
      <c r="CB31" s="114">
        <v>46.8</v>
      </c>
      <c r="CC31" s="114">
        <v>40.5</v>
      </c>
      <c r="CD31" s="114">
        <v>48.6</v>
      </c>
      <c r="CE31" s="110" t="s">
        <v>1184</v>
      </c>
      <c r="CF31" s="114">
        <v>55.4</v>
      </c>
      <c r="CG31" s="114">
        <v>90.2</v>
      </c>
      <c r="CH31" s="114">
        <v>32.8</v>
      </c>
      <c r="CI31" s="114">
        <v>44.3</v>
      </c>
      <c r="CJ31" s="114">
        <v>40.9</v>
      </c>
      <c r="CK31" s="114">
        <v>27.4</v>
      </c>
      <c r="CL31" s="114">
        <v>63.1</v>
      </c>
      <c r="CM31" s="114">
        <v>100.0</v>
      </c>
      <c r="CN31" s="110" t="s">
        <v>1184</v>
      </c>
      <c r="CO31" s="110" t="s">
        <v>1184</v>
      </c>
      <c r="CP31" s="110" t="s">
        <v>1184</v>
      </c>
      <c r="CQ31" s="110" t="s">
        <v>1184</v>
      </c>
      <c r="CR31" s="114">
        <v>100.0</v>
      </c>
      <c r="CS31" s="114">
        <v>100.0</v>
      </c>
      <c r="CT31" s="114">
        <v>100.0</v>
      </c>
      <c r="CU31" s="114">
        <v>43.2</v>
      </c>
      <c r="CV31" s="114">
        <v>34.7</v>
      </c>
      <c r="CW31" s="114">
        <v>51.7</v>
      </c>
      <c r="CX31" s="114">
        <v>97.0</v>
      </c>
      <c r="CY31" s="114">
        <v>97.0</v>
      </c>
      <c r="CZ31" s="114">
        <v>47.6</v>
      </c>
      <c r="DA31" s="114">
        <v>47.6</v>
      </c>
      <c r="DB31" s="114">
        <v>51.7</v>
      </c>
      <c r="DC31" s="114">
        <v>59.5</v>
      </c>
      <c r="DD31" s="114">
        <v>41.7</v>
      </c>
      <c r="DE31" s="114">
        <v>98.8</v>
      </c>
      <c r="DF31" s="114">
        <v>100.0</v>
      </c>
      <c r="DG31" s="114">
        <v>36.8</v>
      </c>
      <c r="DH31" s="114">
        <v>32.4</v>
      </c>
      <c r="DI31" s="114">
        <v>50.6</v>
      </c>
      <c r="DJ31" s="114">
        <v>38.6</v>
      </c>
      <c r="DK31" s="114">
        <v>8.2</v>
      </c>
      <c r="DL31" s="114">
        <v>5.6</v>
      </c>
      <c r="DM31" s="114">
        <v>8.8</v>
      </c>
      <c r="DN31" s="114">
        <v>0.0</v>
      </c>
      <c r="DO31" s="114">
        <v>16.9</v>
      </c>
      <c r="DP31" s="114">
        <v>0.5</v>
      </c>
      <c r="DQ31" s="114">
        <v>6.8</v>
      </c>
      <c r="DR31" s="114">
        <v>13.8</v>
      </c>
      <c r="DS31" s="114">
        <v>13.8</v>
      </c>
      <c r="DT31" s="114">
        <v>3.3</v>
      </c>
      <c r="DU31" s="114">
        <v>0.0</v>
      </c>
      <c r="DV31" s="114">
        <v>0.0</v>
      </c>
      <c r="DW31" s="114">
        <v>0.0</v>
      </c>
      <c r="DX31" s="114">
        <v>7.5</v>
      </c>
      <c r="DY31" s="114">
        <v>7.5</v>
      </c>
      <c r="DZ31" s="114">
        <v>0.1</v>
      </c>
      <c r="EA31" s="114">
        <v>0.0</v>
      </c>
      <c r="EB31" s="114">
        <v>0.2</v>
      </c>
      <c r="EC31" s="110" t="s">
        <v>1184</v>
      </c>
      <c r="ED31" s="114">
        <v>5.2</v>
      </c>
      <c r="EE31" s="114">
        <v>15.7</v>
      </c>
      <c r="EF31" s="114">
        <v>17.4</v>
      </c>
      <c r="EG31" s="114">
        <v>19.4</v>
      </c>
      <c r="EH31" s="110" t="s">
        <v>1184</v>
      </c>
      <c r="EI31" s="114">
        <v>21.0</v>
      </c>
      <c r="EJ31" s="114">
        <v>-4.3</v>
      </c>
      <c r="EK31" s="114">
        <v>14.1</v>
      </c>
      <c r="EL31" s="114">
        <v>0.0</v>
      </c>
      <c r="EM31" s="114">
        <v>-10.2</v>
      </c>
      <c r="EN31" s="114">
        <v>-3.6</v>
      </c>
      <c r="EO31" s="114">
        <v>2.2</v>
      </c>
      <c r="EP31" s="114">
        <v>-62.4</v>
      </c>
      <c r="EQ31" s="110" t="s">
        <v>1184</v>
      </c>
      <c r="ER31" s="110" t="s">
        <v>1184</v>
      </c>
      <c r="ES31" s="110" t="s">
        <v>1184</v>
      </c>
      <c r="ET31" s="110" t="s">
        <v>1184</v>
      </c>
      <c r="EU31" s="114">
        <v>0.0</v>
      </c>
      <c r="EV31" s="114">
        <v>0.0</v>
      </c>
      <c r="EW31" s="114">
        <v>0.0</v>
      </c>
      <c r="EX31" s="114">
        <v>-2.1</v>
      </c>
      <c r="EY31" s="114">
        <v>0.0</v>
      </c>
      <c r="EZ31" s="114">
        <v>-4.1</v>
      </c>
      <c r="FA31" s="114">
        <v>0.0</v>
      </c>
      <c r="FB31" s="114">
        <v>0.0</v>
      </c>
      <c r="FC31" s="114">
        <v>12.9</v>
      </c>
      <c r="FD31" s="114">
        <v>12.9</v>
      </c>
      <c r="FE31" s="114">
        <v>19.9</v>
      </c>
      <c r="FF31" s="114">
        <v>-8.8</v>
      </c>
      <c r="FG31" s="114">
        <v>39.7</v>
      </c>
      <c r="FH31" s="114">
        <v>-14.2</v>
      </c>
      <c r="FI31" s="114">
        <v>0.0</v>
      </c>
      <c r="FJ31" s="114">
        <v>7.7</v>
      </c>
      <c r="FK31" s="114">
        <v>42.5</v>
      </c>
      <c r="FL31" s="114">
        <v>15.0</v>
      </c>
      <c r="FM31" s="114">
        <v>8.2</v>
      </c>
      <c r="FN31" s="114">
        <v>9.0</v>
      </c>
      <c r="FO31" s="114">
        <v>5.0</v>
      </c>
      <c r="FP31" s="114">
        <v>9.0</v>
      </c>
      <c r="FQ31" s="114">
        <v>1.0</v>
      </c>
      <c r="FR31" s="114">
        <v>10.0</v>
      </c>
      <c r="FS31" s="114">
        <v>75.0</v>
      </c>
      <c r="FT31" s="114">
        <v>136.0</v>
      </c>
      <c r="FU31" s="114">
        <v>40.0</v>
      </c>
      <c r="FV31" s="114">
        <v>80.0</v>
      </c>
      <c r="FW31" s="114">
        <v>52.0</v>
      </c>
      <c r="FX31" s="114">
        <v>1.0</v>
      </c>
      <c r="FY31" s="114">
        <v>1.0</v>
      </c>
      <c r="FZ31" s="114">
        <v>1.0</v>
      </c>
      <c r="GA31" s="114">
        <v>10.0</v>
      </c>
      <c r="GB31" s="114">
        <v>10.0</v>
      </c>
      <c r="GC31" s="114">
        <v>3.0</v>
      </c>
      <c r="GD31" s="114">
        <v>2.0</v>
      </c>
      <c r="GE31" s="114">
        <v>35.0</v>
      </c>
      <c r="GF31" s="110" t="s">
        <v>1184</v>
      </c>
      <c r="GG31" s="114">
        <v>25.0</v>
      </c>
      <c r="GH31" s="114">
        <v>73.0</v>
      </c>
      <c r="GI31" s="114">
        <v>121.0</v>
      </c>
      <c r="GJ31" s="114">
        <v>107.0</v>
      </c>
      <c r="GK31" s="110" t="s">
        <v>1184</v>
      </c>
      <c r="GL31" s="114">
        <v>9.0</v>
      </c>
      <c r="GM31" s="114">
        <v>81.0</v>
      </c>
      <c r="GN31" s="114">
        <v>89.0</v>
      </c>
      <c r="GO31" s="114">
        <v>82.0</v>
      </c>
      <c r="GP31" s="114">
        <v>66.0</v>
      </c>
      <c r="GQ31" s="114">
        <v>45.0</v>
      </c>
      <c r="GR31" s="114">
        <v>41.0</v>
      </c>
      <c r="GS31" s="114">
        <v>103.0</v>
      </c>
      <c r="GT31" s="110" t="s">
        <v>1184</v>
      </c>
      <c r="GU31" s="110" t="s">
        <v>1184</v>
      </c>
      <c r="GV31" s="110" t="s">
        <v>1184</v>
      </c>
      <c r="GW31" s="110" t="s">
        <v>1184</v>
      </c>
      <c r="GX31" s="114">
        <v>1.0</v>
      </c>
      <c r="GY31" s="114">
        <v>1.0</v>
      </c>
      <c r="GZ31" s="114">
        <v>1.0</v>
      </c>
      <c r="HA31" s="114">
        <v>67.0</v>
      </c>
      <c r="HB31" s="114">
        <v>66.0</v>
      </c>
      <c r="HC31" s="114">
        <v>57.0</v>
      </c>
      <c r="HD31" s="114">
        <v>8.0</v>
      </c>
      <c r="HE31" s="114">
        <v>8.0</v>
      </c>
      <c r="HF31" s="114">
        <v>23.0</v>
      </c>
      <c r="HG31" s="114">
        <v>23.0</v>
      </c>
      <c r="HH31" s="114">
        <v>11.0</v>
      </c>
      <c r="HI31" s="114">
        <v>57.0</v>
      </c>
      <c r="HJ31" s="114">
        <v>23.0</v>
      </c>
      <c r="HK31" s="114">
        <v>30.0</v>
      </c>
      <c r="HL31" s="114">
        <v>1.0</v>
      </c>
      <c r="HM31" s="114">
        <v>66.0</v>
      </c>
      <c r="HN31" s="114">
        <v>33.0</v>
      </c>
      <c r="HO31" s="114">
        <v>35.0</v>
      </c>
      <c r="HP31" s="114">
        <v>99.0</v>
      </c>
      <c r="HQ31" s="114">
        <v>7.0</v>
      </c>
      <c r="HR31" s="114">
        <v>5.0</v>
      </c>
      <c r="HS31" s="114">
        <v>10.0</v>
      </c>
      <c r="HT31" s="114">
        <v>1.0</v>
      </c>
      <c r="HU31" s="114">
        <v>10.0</v>
      </c>
      <c r="HV31" s="114">
        <v>86.0</v>
      </c>
      <c r="HW31" s="114">
        <v>153.0</v>
      </c>
      <c r="HX31" s="114">
        <v>66.0</v>
      </c>
      <c r="HY31" s="114">
        <v>122.0</v>
      </c>
      <c r="HZ31" s="114">
        <v>59.0</v>
      </c>
      <c r="IA31" s="114">
        <v>1.0</v>
      </c>
      <c r="IB31" s="114">
        <v>1.0</v>
      </c>
      <c r="IC31" s="114">
        <v>1.0</v>
      </c>
      <c r="ID31" s="114">
        <v>7.0</v>
      </c>
      <c r="IE31" s="114">
        <v>7.0</v>
      </c>
      <c r="IF31" s="114">
        <v>3.0</v>
      </c>
      <c r="IG31" s="114">
        <v>2.0</v>
      </c>
      <c r="IH31" s="114">
        <v>33.0</v>
      </c>
      <c r="II31" s="110" t="s">
        <v>1184</v>
      </c>
      <c r="IJ31" s="114">
        <v>27.0</v>
      </c>
      <c r="IK31" s="114">
        <v>93.0</v>
      </c>
      <c r="IL31" s="114">
        <v>128.0</v>
      </c>
      <c r="IM31" s="114">
        <v>117.0</v>
      </c>
      <c r="IN31" s="110" t="s">
        <v>1184</v>
      </c>
      <c r="IO31" s="114">
        <v>12.0</v>
      </c>
      <c r="IP31" s="114">
        <v>133.0</v>
      </c>
      <c r="IQ31" s="114">
        <v>97.0</v>
      </c>
      <c r="IR31" s="114">
        <v>82.0</v>
      </c>
      <c r="IS31" s="114">
        <v>38.0</v>
      </c>
      <c r="IT31" s="114">
        <v>40.0</v>
      </c>
      <c r="IU31" s="114">
        <v>71.0</v>
      </c>
      <c r="IV31" s="114">
        <v>1.0</v>
      </c>
      <c r="IW31" s="110" t="s">
        <v>1184</v>
      </c>
      <c r="IX31" s="110" t="s">
        <v>1184</v>
      </c>
      <c r="IY31" s="110" t="s">
        <v>1184</v>
      </c>
      <c r="IZ31" s="110" t="s">
        <v>1184</v>
      </c>
      <c r="JA31" s="114">
        <v>1.0</v>
      </c>
      <c r="JB31" s="114">
        <v>1.0</v>
      </c>
      <c r="JC31" s="114">
        <v>1.0</v>
      </c>
      <c r="JD31" s="114">
        <v>56.0</v>
      </c>
      <c r="JE31" s="114">
        <v>66.0</v>
      </c>
      <c r="JF31" s="114">
        <v>40.0</v>
      </c>
      <c r="JG31" s="114">
        <v>8.0</v>
      </c>
      <c r="JH31" s="114">
        <v>8.0</v>
      </c>
      <c r="JI31" s="114">
        <v>34.0</v>
      </c>
      <c r="JJ31" s="114">
        <v>34.0</v>
      </c>
      <c r="JK31" s="114">
        <v>21.0</v>
      </c>
      <c r="JL31" s="114">
        <v>33.0</v>
      </c>
      <c r="JM31" s="114">
        <v>54.0</v>
      </c>
      <c r="JN31" s="114">
        <v>19.0</v>
      </c>
      <c r="JO31" s="114">
        <v>1.0</v>
      </c>
      <c r="JP31" s="114">
        <v>89.0</v>
      </c>
      <c r="JQ31" s="114">
        <v>125.0</v>
      </c>
      <c r="JR31" s="114">
        <v>103.0</v>
      </c>
      <c r="JS31" s="114">
        <v>115.0</v>
      </c>
    </row>
    <row r="32">
      <c r="A32" s="114">
        <v>152.0</v>
      </c>
      <c r="B32" s="110" t="s">
        <v>1221</v>
      </c>
      <c r="C32" s="110" t="s">
        <v>340</v>
      </c>
      <c r="D32" s="110" t="s">
        <v>1192</v>
      </c>
      <c r="E32" s="114">
        <v>46.7</v>
      </c>
      <c r="F32" s="114">
        <v>58.0</v>
      </c>
      <c r="G32" s="114">
        <v>48.4</v>
      </c>
      <c r="H32" s="114">
        <v>59.1</v>
      </c>
      <c r="I32" s="114">
        <v>46.4</v>
      </c>
      <c r="J32" s="114">
        <v>65.8</v>
      </c>
      <c r="K32" s="114">
        <v>6.0</v>
      </c>
      <c r="L32" s="114">
        <v>0.1</v>
      </c>
      <c r="M32" s="114">
        <v>8.2</v>
      </c>
      <c r="N32" s="114">
        <v>28.2</v>
      </c>
      <c r="O32" s="114">
        <v>68.1</v>
      </c>
      <c r="P32" s="114">
        <v>70.1</v>
      </c>
      <c r="Q32" s="114">
        <v>66.8</v>
      </c>
      <c r="R32" s="114">
        <v>96.8</v>
      </c>
      <c r="S32" s="114">
        <v>96.8</v>
      </c>
      <c r="T32" s="114">
        <v>46.4</v>
      </c>
      <c r="U32" s="114">
        <v>75.7</v>
      </c>
      <c r="V32" s="114">
        <v>1.0</v>
      </c>
      <c r="W32" s="114">
        <v>33.5</v>
      </c>
      <c r="X32" s="114">
        <v>51.2</v>
      </c>
      <c r="Y32" s="114">
        <v>61.3</v>
      </c>
      <c r="Z32" s="114">
        <v>61.1</v>
      </c>
      <c r="AA32" s="114">
        <v>44.7</v>
      </c>
      <c r="AB32" s="114">
        <v>100.0</v>
      </c>
      <c r="AC32" s="114">
        <v>32.1</v>
      </c>
      <c r="AD32" s="114">
        <v>88.4</v>
      </c>
      <c r="AE32" s="114">
        <v>39.0</v>
      </c>
      <c r="AF32" s="114">
        <v>64.5</v>
      </c>
      <c r="AG32" s="114">
        <v>28.4</v>
      </c>
      <c r="AH32" s="114">
        <v>12.6</v>
      </c>
      <c r="AI32" s="114">
        <v>100.0</v>
      </c>
      <c r="AJ32" s="114">
        <v>51.8</v>
      </c>
      <c r="AK32" s="114">
        <v>23.3</v>
      </c>
      <c r="AL32" s="110" t="s">
        <v>1184</v>
      </c>
      <c r="AM32" s="114">
        <v>11.8</v>
      </c>
      <c r="AN32" s="114">
        <v>38.1</v>
      </c>
      <c r="AO32" s="114">
        <v>74.6</v>
      </c>
      <c r="AP32" s="114">
        <v>100.0</v>
      </c>
      <c r="AQ32" s="114">
        <v>49.1</v>
      </c>
      <c r="AR32" s="114">
        <v>47.4</v>
      </c>
      <c r="AS32" s="114">
        <v>54.7</v>
      </c>
      <c r="AT32" s="114">
        <v>40.2</v>
      </c>
      <c r="AU32" s="114">
        <v>71.9</v>
      </c>
      <c r="AV32" s="114">
        <v>71.9</v>
      </c>
      <c r="AW32" s="114">
        <v>35.8</v>
      </c>
      <c r="AX32" s="114">
        <v>35.8</v>
      </c>
      <c r="AY32" s="114">
        <v>39.9</v>
      </c>
      <c r="AZ32" s="114">
        <v>56.2</v>
      </c>
      <c r="BA32" s="114">
        <v>29.6</v>
      </c>
      <c r="BB32" s="114">
        <v>84.5</v>
      </c>
      <c r="BC32" s="114">
        <v>51.1</v>
      </c>
      <c r="BD32" s="114">
        <v>22.7</v>
      </c>
      <c r="BE32" s="114">
        <v>32.3</v>
      </c>
      <c r="BF32" s="114">
        <v>47.5</v>
      </c>
      <c r="BG32" s="114">
        <v>41.1</v>
      </c>
      <c r="BH32" s="114">
        <v>39.9</v>
      </c>
      <c r="BI32" s="114">
        <v>54.1</v>
      </c>
      <c r="BJ32" s="114">
        <v>44.2</v>
      </c>
      <c r="BK32" s="114">
        <v>50.7</v>
      </c>
      <c r="BL32" s="114">
        <v>44.4</v>
      </c>
      <c r="BM32" s="114">
        <v>60.2</v>
      </c>
      <c r="BN32" s="114">
        <v>7.6</v>
      </c>
      <c r="BO32" s="114">
        <v>0.2</v>
      </c>
      <c r="BP32" s="114">
        <v>12.8</v>
      </c>
      <c r="BQ32" s="114">
        <v>31.2</v>
      </c>
      <c r="BR32" s="114">
        <v>64.5</v>
      </c>
      <c r="BS32" s="114">
        <v>65.2</v>
      </c>
      <c r="BT32" s="114">
        <v>64.1</v>
      </c>
      <c r="BU32" s="114">
        <v>90.7</v>
      </c>
      <c r="BV32" s="114">
        <v>90.7</v>
      </c>
      <c r="BW32" s="114">
        <v>46.3</v>
      </c>
      <c r="BX32" s="114">
        <v>75.7</v>
      </c>
      <c r="BY32" s="114">
        <v>0.9</v>
      </c>
      <c r="BZ32" s="114">
        <v>32.9</v>
      </c>
      <c r="CA32" s="114">
        <v>37.8</v>
      </c>
      <c r="CB32" s="114">
        <v>36.8</v>
      </c>
      <c r="CC32" s="114">
        <v>58.9</v>
      </c>
      <c r="CD32" s="114">
        <v>42.2</v>
      </c>
      <c r="CE32" s="114">
        <v>0.4</v>
      </c>
      <c r="CF32" s="114">
        <v>24.4</v>
      </c>
      <c r="CG32" s="114">
        <v>96.6</v>
      </c>
      <c r="CH32" s="114">
        <v>32.8</v>
      </c>
      <c r="CI32" s="114">
        <v>64.5</v>
      </c>
      <c r="CJ32" s="114">
        <v>17.7</v>
      </c>
      <c r="CK32" s="114">
        <v>13.5</v>
      </c>
      <c r="CL32" s="114">
        <v>49.4</v>
      </c>
      <c r="CM32" s="114">
        <v>11.2</v>
      </c>
      <c r="CN32" s="114">
        <v>19.4</v>
      </c>
      <c r="CO32" s="110" t="s">
        <v>1184</v>
      </c>
      <c r="CP32" s="114">
        <v>11.8</v>
      </c>
      <c r="CQ32" s="114">
        <v>29.2</v>
      </c>
      <c r="CR32" s="114">
        <v>66.3</v>
      </c>
      <c r="CS32" s="114">
        <v>100.0</v>
      </c>
      <c r="CT32" s="114">
        <v>32.7</v>
      </c>
      <c r="CU32" s="114">
        <v>52.0</v>
      </c>
      <c r="CV32" s="114">
        <v>54.7</v>
      </c>
      <c r="CW32" s="114">
        <v>49.3</v>
      </c>
      <c r="CX32" s="114">
        <v>71.9</v>
      </c>
      <c r="CY32" s="114">
        <v>71.9</v>
      </c>
      <c r="CZ32" s="114">
        <v>34.8</v>
      </c>
      <c r="DA32" s="114">
        <v>34.8</v>
      </c>
      <c r="DB32" s="114">
        <v>38.9</v>
      </c>
      <c r="DC32" s="114">
        <v>46.0</v>
      </c>
      <c r="DD32" s="114">
        <v>0.0</v>
      </c>
      <c r="DE32" s="114">
        <v>39.6</v>
      </c>
      <c r="DF32" s="114">
        <v>91.6</v>
      </c>
      <c r="DG32" s="114">
        <v>21.8</v>
      </c>
      <c r="DH32" s="114">
        <v>56.7</v>
      </c>
      <c r="DI32" s="114">
        <v>57.1</v>
      </c>
      <c r="DJ32" s="114">
        <v>43.1</v>
      </c>
      <c r="DK32" s="114">
        <v>6.8</v>
      </c>
      <c r="DL32" s="114">
        <v>3.9</v>
      </c>
      <c r="DM32" s="114">
        <v>4.2</v>
      </c>
      <c r="DN32" s="114">
        <v>8.4</v>
      </c>
      <c r="DO32" s="114">
        <v>2.0</v>
      </c>
      <c r="DP32" s="114">
        <v>5.6</v>
      </c>
      <c r="DQ32" s="114">
        <v>-1.6</v>
      </c>
      <c r="DR32" s="114">
        <v>-0.1</v>
      </c>
      <c r="DS32" s="114">
        <v>-4.6</v>
      </c>
      <c r="DT32" s="114">
        <v>-3.0</v>
      </c>
      <c r="DU32" s="114">
        <v>3.6</v>
      </c>
      <c r="DV32" s="114">
        <v>4.9</v>
      </c>
      <c r="DW32" s="114">
        <v>2.7</v>
      </c>
      <c r="DX32" s="114">
        <v>6.1</v>
      </c>
      <c r="DY32" s="114">
        <v>6.1</v>
      </c>
      <c r="DZ32" s="114">
        <v>0.1</v>
      </c>
      <c r="EA32" s="114">
        <v>0.0</v>
      </c>
      <c r="EB32" s="114">
        <v>0.1</v>
      </c>
      <c r="EC32" s="114">
        <v>0.6</v>
      </c>
      <c r="ED32" s="114">
        <v>13.4</v>
      </c>
      <c r="EE32" s="114">
        <v>24.5</v>
      </c>
      <c r="EF32" s="114">
        <v>2.2</v>
      </c>
      <c r="EG32" s="114">
        <v>2.5</v>
      </c>
      <c r="EH32" s="114">
        <v>99.6</v>
      </c>
      <c r="EI32" s="114">
        <v>7.7</v>
      </c>
      <c r="EJ32" s="114">
        <v>-8.2</v>
      </c>
      <c r="EK32" s="114">
        <v>6.2</v>
      </c>
      <c r="EL32" s="114">
        <v>0.0</v>
      </c>
      <c r="EM32" s="114">
        <v>10.7</v>
      </c>
      <c r="EN32" s="114">
        <v>-0.9</v>
      </c>
      <c r="EO32" s="114">
        <v>50.6</v>
      </c>
      <c r="EP32" s="114">
        <v>40.6</v>
      </c>
      <c r="EQ32" s="114">
        <v>3.9</v>
      </c>
      <c r="ER32" s="110" t="s">
        <v>1184</v>
      </c>
      <c r="ES32" s="114">
        <v>0.0</v>
      </c>
      <c r="ET32" s="114">
        <v>8.9</v>
      </c>
      <c r="EU32" s="114">
        <v>8.3</v>
      </c>
      <c r="EV32" s="114">
        <v>0.0</v>
      </c>
      <c r="EW32" s="114">
        <v>16.4</v>
      </c>
      <c r="EX32" s="114">
        <v>-4.6</v>
      </c>
      <c r="EY32" s="114">
        <v>0.0</v>
      </c>
      <c r="EZ32" s="114">
        <v>-9.1</v>
      </c>
      <c r="FA32" s="114">
        <v>0.0</v>
      </c>
      <c r="FB32" s="114">
        <v>0.0</v>
      </c>
      <c r="FC32" s="114">
        <v>1.0</v>
      </c>
      <c r="FD32" s="114">
        <v>1.0</v>
      </c>
      <c r="FE32" s="114">
        <v>1.0</v>
      </c>
      <c r="FF32" s="114">
        <v>10.2</v>
      </c>
      <c r="FG32" s="114">
        <v>29.6</v>
      </c>
      <c r="FH32" s="114">
        <v>44.9</v>
      </c>
      <c r="FI32" s="114">
        <v>-40.5</v>
      </c>
      <c r="FJ32" s="114">
        <v>0.9</v>
      </c>
      <c r="FK32" s="114">
        <v>-24.4</v>
      </c>
      <c r="FL32" s="114">
        <v>-9.6</v>
      </c>
      <c r="FM32" s="114">
        <v>-2.0</v>
      </c>
      <c r="FN32" s="114">
        <v>65.0</v>
      </c>
      <c r="FO32" s="114">
        <v>37.0</v>
      </c>
      <c r="FP32" s="114">
        <v>50.0</v>
      </c>
      <c r="FQ32" s="114">
        <v>64.0</v>
      </c>
      <c r="FR32" s="114">
        <v>48.0</v>
      </c>
      <c r="FS32" s="114">
        <v>35.0</v>
      </c>
      <c r="FT32" s="114">
        <v>163.0</v>
      </c>
      <c r="FU32" s="114">
        <v>173.0</v>
      </c>
      <c r="FV32" s="114">
        <v>167.0</v>
      </c>
      <c r="FW32" s="114">
        <v>99.0</v>
      </c>
      <c r="FX32" s="114">
        <v>38.0</v>
      </c>
      <c r="FY32" s="114">
        <v>51.0</v>
      </c>
      <c r="FZ32" s="114">
        <v>32.0</v>
      </c>
      <c r="GA32" s="114">
        <v>5.0</v>
      </c>
      <c r="GB32" s="114">
        <v>5.0</v>
      </c>
      <c r="GC32" s="114">
        <v>58.0</v>
      </c>
      <c r="GD32" s="114">
        <v>48.0</v>
      </c>
      <c r="GE32" s="114">
        <v>179.0</v>
      </c>
      <c r="GF32" s="114">
        <v>72.0</v>
      </c>
      <c r="GG32" s="114">
        <v>59.0</v>
      </c>
      <c r="GH32" s="114">
        <v>77.0</v>
      </c>
      <c r="GI32" s="114">
        <v>116.0</v>
      </c>
      <c r="GJ32" s="114">
        <v>138.0</v>
      </c>
      <c r="GK32" s="114">
        <v>1.0</v>
      </c>
      <c r="GL32" s="114">
        <v>92.0</v>
      </c>
      <c r="GM32" s="114">
        <v>68.0</v>
      </c>
      <c r="GN32" s="114">
        <v>108.0</v>
      </c>
      <c r="GO32" s="114">
        <v>16.0</v>
      </c>
      <c r="GP32" s="114">
        <v>78.0</v>
      </c>
      <c r="GQ32" s="114">
        <v>99.0</v>
      </c>
      <c r="GR32" s="114">
        <v>1.0</v>
      </c>
      <c r="GS32" s="114">
        <v>75.0</v>
      </c>
      <c r="GT32" s="114">
        <v>50.0</v>
      </c>
      <c r="GU32" s="110" t="s">
        <v>1184</v>
      </c>
      <c r="GV32" s="114">
        <v>78.0</v>
      </c>
      <c r="GW32" s="114">
        <v>2.0</v>
      </c>
      <c r="GX32" s="114">
        <v>74.0</v>
      </c>
      <c r="GY32" s="114">
        <v>1.0</v>
      </c>
      <c r="GZ32" s="114">
        <v>135.0</v>
      </c>
      <c r="HA32" s="114">
        <v>46.0</v>
      </c>
      <c r="HB32" s="114">
        <v>36.0</v>
      </c>
      <c r="HC32" s="114">
        <v>78.0</v>
      </c>
      <c r="HD32" s="114">
        <v>24.0</v>
      </c>
      <c r="HE32" s="114">
        <v>24.0</v>
      </c>
      <c r="HF32" s="114">
        <v>107.0</v>
      </c>
      <c r="HG32" s="114">
        <v>107.0</v>
      </c>
      <c r="HH32" s="114">
        <v>85.0</v>
      </c>
      <c r="HI32" s="114">
        <v>38.0</v>
      </c>
      <c r="HJ32" s="114">
        <v>116.0</v>
      </c>
      <c r="HK32" s="114">
        <v>31.0</v>
      </c>
      <c r="HL32" s="114">
        <v>142.0</v>
      </c>
      <c r="HM32" s="114">
        <v>131.0</v>
      </c>
      <c r="HN32" s="114">
        <v>110.0</v>
      </c>
      <c r="HO32" s="114">
        <v>99.0</v>
      </c>
      <c r="HP32" s="114">
        <v>110.0</v>
      </c>
      <c r="HQ32" s="114">
        <v>83.0</v>
      </c>
      <c r="HR32" s="114">
        <v>35.0</v>
      </c>
      <c r="HS32" s="114">
        <v>44.0</v>
      </c>
      <c r="HT32" s="114">
        <v>63.0</v>
      </c>
      <c r="HU32" s="114">
        <v>52.0</v>
      </c>
      <c r="HV32" s="114">
        <v>56.0</v>
      </c>
      <c r="HW32" s="114">
        <v>158.0</v>
      </c>
      <c r="HX32" s="114">
        <v>173.0</v>
      </c>
      <c r="HY32" s="114">
        <v>164.0</v>
      </c>
      <c r="HZ32" s="114">
        <v>97.0</v>
      </c>
      <c r="IA32" s="114">
        <v>40.0</v>
      </c>
      <c r="IB32" s="114">
        <v>49.0</v>
      </c>
      <c r="IC32" s="114">
        <v>34.0</v>
      </c>
      <c r="ID32" s="114">
        <v>4.0</v>
      </c>
      <c r="IE32" s="114">
        <v>4.0</v>
      </c>
      <c r="IF32" s="114">
        <v>57.0</v>
      </c>
      <c r="IG32" s="114">
        <v>48.0</v>
      </c>
      <c r="IH32" s="114">
        <v>180.0</v>
      </c>
      <c r="II32" s="114">
        <v>65.0</v>
      </c>
      <c r="IJ32" s="114">
        <v>104.0</v>
      </c>
      <c r="IK32" s="114">
        <v>116.0</v>
      </c>
      <c r="IL32" s="114">
        <v>104.0</v>
      </c>
      <c r="IM32" s="114">
        <v>128.0</v>
      </c>
      <c r="IN32" s="114">
        <v>99.0</v>
      </c>
      <c r="IO32" s="114">
        <v>75.0</v>
      </c>
      <c r="IP32" s="114">
        <v>71.0</v>
      </c>
      <c r="IQ32" s="114">
        <v>97.0</v>
      </c>
      <c r="IR32" s="114">
        <v>16.0</v>
      </c>
      <c r="IS32" s="114">
        <v>162.0</v>
      </c>
      <c r="IT32" s="114">
        <v>126.0</v>
      </c>
      <c r="IU32" s="114">
        <v>95.0</v>
      </c>
      <c r="IV32" s="114">
        <v>150.0</v>
      </c>
      <c r="IW32" s="114">
        <v>66.0</v>
      </c>
      <c r="IX32" s="110" t="s">
        <v>1184</v>
      </c>
      <c r="IY32" s="114">
        <v>78.0</v>
      </c>
      <c r="IZ32" s="114">
        <v>12.0</v>
      </c>
      <c r="JA32" s="114">
        <v>85.0</v>
      </c>
      <c r="JB32" s="114">
        <v>1.0</v>
      </c>
      <c r="JC32" s="114">
        <v>148.0</v>
      </c>
      <c r="JD32" s="114">
        <v>29.0</v>
      </c>
      <c r="JE32" s="114">
        <v>36.0</v>
      </c>
      <c r="JF32" s="114">
        <v>52.0</v>
      </c>
      <c r="JG32" s="114">
        <v>24.0</v>
      </c>
      <c r="JH32" s="114">
        <v>24.0</v>
      </c>
      <c r="JI32" s="114">
        <v>117.0</v>
      </c>
      <c r="JJ32" s="114">
        <v>117.0</v>
      </c>
      <c r="JK32" s="114">
        <v>77.0</v>
      </c>
      <c r="JL32" s="114">
        <v>56.0</v>
      </c>
      <c r="JM32" s="114">
        <v>77.0</v>
      </c>
      <c r="JN32" s="114">
        <v>126.0</v>
      </c>
      <c r="JO32" s="114">
        <v>50.0</v>
      </c>
      <c r="JP32" s="114">
        <v>134.0</v>
      </c>
      <c r="JQ32" s="114">
        <v>54.0</v>
      </c>
      <c r="JR32" s="114">
        <v>76.0</v>
      </c>
      <c r="JS32" s="114">
        <v>107.0</v>
      </c>
    </row>
    <row r="33">
      <c r="A33" s="114">
        <v>156.0</v>
      </c>
      <c r="B33" s="110" t="s">
        <v>1222</v>
      </c>
      <c r="C33" s="110" t="s">
        <v>341</v>
      </c>
      <c r="D33" s="110" t="s">
        <v>1215</v>
      </c>
      <c r="E33" s="114">
        <v>28.4</v>
      </c>
      <c r="F33" s="114">
        <v>32.8</v>
      </c>
      <c r="G33" s="114">
        <v>20.6</v>
      </c>
      <c r="H33" s="114">
        <v>32.9</v>
      </c>
      <c r="I33" s="114">
        <v>13.8</v>
      </c>
      <c r="J33" s="114">
        <v>22.1</v>
      </c>
      <c r="K33" s="114">
        <v>0.0</v>
      </c>
      <c r="L33" s="114">
        <v>0.0</v>
      </c>
      <c r="M33" s="114">
        <v>0.0</v>
      </c>
      <c r="N33" s="114">
        <v>27.8</v>
      </c>
      <c r="O33" s="114">
        <v>59.5</v>
      </c>
      <c r="P33" s="114">
        <v>61.0</v>
      </c>
      <c r="Q33" s="114">
        <v>58.4</v>
      </c>
      <c r="R33" s="114">
        <v>37.0</v>
      </c>
      <c r="S33" s="114">
        <v>37.0</v>
      </c>
      <c r="T33" s="114">
        <v>28.6</v>
      </c>
      <c r="U33" s="114">
        <v>45.0</v>
      </c>
      <c r="V33" s="114">
        <v>24.4</v>
      </c>
      <c r="W33" s="114">
        <v>0.1</v>
      </c>
      <c r="X33" s="114">
        <v>24.5</v>
      </c>
      <c r="Y33" s="114">
        <v>9.4</v>
      </c>
      <c r="Z33" s="114">
        <v>4.6</v>
      </c>
      <c r="AA33" s="114">
        <v>8.5</v>
      </c>
      <c r="AB33" s="114">
        <v>1.6</v>
      </c>
      <c r="AC33" s="114">
        <v>2.1</v>
      </c>
      <c r="AD33" s="114">
        <v>72.4</v>
      </c>
      <c r="AE33" s="114">
        <v>2.6</v>
      </c>
      <c r="AF33" s="114">
        <v>43.7</v>
      </c>
      <c r="AG33" s="114">
        <v>21.6</v>
      </c>
      <c r="AH33" s="114">
        <v>17.5</v>
      </c>
      <c r="AI33" s="114">
        <v>36.5</v>
      </c>
      <c r="AJ33" s="114">
        <v>31.6</v>
      </c>
      <c r="AK33" s="114">
        <v>17.7</v>
      </c>
      <c r="AL33" s="114">
        <v>25.6</v>
      </c>
      <c r="AM33" s="114">
        <v>20.4</v>
      </c>
      <c r="AN33" s="114">
        <v>3.9</v>
      </c>
      <c r="AO33" s="114">
        <v>100.0</v>
      </c>
      <c r="AP33" s="114">
        <v>100.0</v>
      </c>
      <c r="AQ33" s="114">
        <v>100.0</v>
      </c>
      <c r="AR33" s="114">
        <v>42.4</v>
      </c>
      <c r="AS33" s="114">
        <v>35.3</v>
      </c>
      <c r="AT33" s="114">
        <v>49.5</v>
      </c>
      <c r="AU33" s="114">
        <v>9.4</v>
      </c>
      <c r="AV33" s="114">
        <v>9.4</v>
      </c>
      <c r="AW33" s="114">
        <v>30.4</v>
      </c>
      <c r="AX33" s="114">
        <v>30.4</v>
      </c>
      <c r="AY33" s="114">
        <v>40.2</v>
      </c>
      <c r="AZ33" s="114">
        <v>43.0</v>
      </c>
      <c r="BA33" s="114">
        <v>53.4</v>
      </c>
      <c r="BB33" s="114">
        <v>69.5</v>
      </c>
      <c r="BC33" s="114">
        <v>100.0</v>
      </c>
      <c r="BD33" s="114">
        <v>0.0</v>
      </c>
      <c r="BE33" s="114">
        <v>48.9</v>
      </c>
      <c r="BF33" s="114">
        <v>89.9</v>
      </c>
      <c r="BG33" s="114">
        <v>28.0</v>
      </c>
      <c r="BH33" s="114">
        <v>17.0</v>
      </c>
      <c r="BI33" s="114">
        <v>27.0</v>
      </c>
      <c r="BJ33" s="114">
        <v>14.0</v>
      </c>
      <c r="BK33" s="114">
        <v>23.2</v>
      </c>
      <c r="BL33" s="114">
        <v>9.3</v>
      </c>
      <c r="BM33" s="114">
        <v>5.3</v>
      </c>
      <c r="BN33" s="114">
        <v>0.0</v>
      </c>
      <c r="BO33" s="114">
        <v>0.0</v>
      </c>
      <c r="BP33" s="114">
        <v>0.0</v>
      </c>
      <c r="BQ33" s="114">
        <v>29.1</v>
      </c>
      <c r="BR33" s="114">
        <v>53.5</v>
      </c>
      <c r="BS33" s="114">
        <v>54.0</v>
      </c>
      <c r="BT33" s="114">
        <v>53.2</v>
      </c>
      <c r="BU33" s="114">
        <v>30.5</v>
      </c>
      <c r="BV33" s="114">
        <v>30.5</v>
      </c>
      <c r="BW33" s="114">
        <v>28.8</v>
      </c>
      <c r="BX33" s="114">
        <v>45.0</v>
      </c>
      <c r="BY33" s="114">
        <v>23.3</v>
      </c>
      <c r="BZ33" s="114">
        <v>1.8</v>
      </c>
      <c r="CA33" s="114">
        <v>20.0</v>
      </c>
      <c r="CB33" s="114">
        <v>10.8</v>
      </c>
      <c r="CC33" s="114">
        <v>2.3</v>
      </c>
      <c r="CD33" s="114">
        <v>4.4</v>
      </c>
      <c r="CE33" s="114">
        <v>1.4</v>
      </c>
      <c r="CF33" s="114">
        <v>18.1</v>
      </c>
      <c r="CG33" s="114">
        <v>96.1</v>
      </c>
      <c r="CH33" s="114">
        <v>1.7</v>
      </c>
      <c r="CI33" s="114">
        <v>43.7</v>
      </c>
      <c r="CJ33" s="114">
        <v>33.2</v>
      </c>
      <c r="CK33" s="114">
        <v>17.0</v>
      </c>
      <c r="CL33" s="114">
        <v>63.4</v>
      </c>
      <c r="CM33" s="114">
        <v>100.0</v>
      </c>
      <c r="CN33" s="114">
        <v>20.7</v>
      </c>
      <c r="CO33" s="114">
        <v>33.2</v>
      </c>
      <c r="CP33" s="114">
        <v>20.4</v>
      </c>
      <c r="CQ33" s="114">
        <v>5.2</v>
      </c>
      <c r="CR33" s="114">
        <v>21.2</v>
      </c>
      <c r="CS33" s="114">
        <v>27.0</v>
      </c>
      <c r="CT33" s="114">
        <v>15.4</v>
      </c>
      <c r="CU33" s="114">
        <v>41.1</v>
      </c>
      <c r="CV33" s="114">
        <v>35.3</v>
      </c>
      <c r="CW33" s="114">
        <v>46.8</v>
      </c>
      <c r="CX33" s="114">
        <v>9.4</v>
      </c>
      <c r="CY33" s="114">
        <v>9.4</v>
      </c>
      <c r="CZ33" s="114">
        <v>8.5</v>
      </c>
      <c r="DA33" s="114">
        <v>8.5</v>
      </c>
      <c r="DB33" s="114">
        <v>0.0</v>
      </c>
      <c r="DC33" s="114">
        <v>15.8</v>
      </c>
      <c r="DD33" s="114">
        <v>0.0</v>
      </c>
      <c r="DE33" s="114">
        <v>44.8</v>
      </c>
      <c r="DF33" s="114">
        <v>100.0</v>
      </c>
      <c r="DG33" s="114">
        <v>0.0</v>
      </c>
      <c r="DH33" s="114">
        <v>20.4</v>
      </c>
      <c r="DI33" s="114">
        <v>48.2</v>
      </c>
      <c r="DJ33" s="114">
        <v>35.0</v>
      </c>
      <c r="DK33" s="114">
        <v>11.4</v>
      </c>
      <c r="DL33" s="114">
        <v>5.8</v>
      </c>
      <c r="DM33" s="114">
        <v>6.6</v>
      </c>
      <c r="DN33" s="114">
        <v>9.7</v>
      </c>
      <c r="DO33" s="114">
        <v>4.5</v>
      </c>
      <c r="DP33" s="114">
        <v>16.8</v>
      </c>
      <c r="DQ33" s="114">
        <v>0.0</v>
      </c>
      <c r="DR33" s="114">
        <v>0.0</v>
      </c>
      <c r="DS33" s="114">
        <v>0.0</v>
      </c>
      <c r="DT33" s="114">
        <v>-1.3</v>
      </c>
      <c r="DU33" s="114">
        <v>6.0</v>
      </c>
      <c r="DV33" s="114">
        <v>7.0</v>
      </c>
      <c r="DW33" s="114">
        <v>5.2</v>
      </c>
      <c r="DX33" s="114">
        <v>6.5</v>
      </c>
      <c r="DY33" s="114">
        <v>6.5</v>
      </c>
      <c r="DZ33" s="114">
        <v>-0.2</v>
      </c>
      <c r="EA33" s="114">
        <v>0.0</v>
      </c>
      <c r="EB33" s="114">
        <v>1.1</v>
      </c>
      <c r="EC33" s="114">
        <v>-1.7</v>
      </c>
      <c r="ED33" s="114">
        <v>4.5</v>
      </c>
      <c r="EE33" s="114">
        <v>-1.4</v>
      </c>
      <c r="EF33" s="114">
        <v>2.3</v>
      </c>
      <c r="EG33" s="114">
        <v>4.1</v>
      </c>
      <c r="EH33" s="114">
        <v>0.2</v>
      </c>
      <c r="EI33" s="114">
        <v>-16.0</v>
      </c>
      <c r="EJ33" s="114">
        <v>-23.7</v>
      </c>
      <c r="EK33" s="114">
        <v>0.9</v>
      </c>
      <c r="EL33" s="114">
        <v>0.0</v>
      </c>
      <c r="EM33" s="114">
        <v>-11.6</v>
      </c>
      <c r="EN33" s="114">
        <v>0.5</v>
      </c>
      <c r="EO33" s="114">
        <v>-26.9</v>
      </c>
      <c r="EP33" s="114">
        <v>-68.4</v>
      </c>
      <c r="EQ33" s="114">
        <v>-3.0</v>
      </c>
      <c r="ER33" s="114">
        <v>-7.6</v>
      </c>
      <c r="ES33" s="114">
        <v>0.0</v>
      </c>
      <c r="ET33" s="114">
        <v>-1.3</v>
      </c>
      <c r="EU33" s="114">
        <v>78.8</v>
      </c>
      <c r="EV33" s="114">
        <v>73.0</v>
      </c>
      <c r="EW33" s="114">
        <v>84.6</v>
      </c>
      <c r="EX33" s="114">
        <v>1.3</v>
      </c>
      <c r="EY33" s="114">
        <v>0.0</v>
      </c>
      <c r="EZ33" s="114">
        <v>2.7</v>
      </c>
      <c r="FA33" s="114">
        <v>0.0</v>
      </c>
      <c r="FB33" s="114">
        <v>0.0</v>
      </c>
      <c r="FC33" s="114">
        <v>21.9</v>
      </c>
      <c r="FD33" s="114">
        <v>21.9</v>
      </c>
      <c r="FE33" s="114">
        <v>40.2</v>
      </c>
      <c r="FF33" s="114">
        <v>27.2</v>
      </c>
      <c r="FG33" s="114">
        <v>53.4</v>
      </c>
      <c r="FH33" s="114">
        <v>24.7</v>
      </c>
      <c r="FI33" s="114">
        <v>0.0</v>
      </c>
      <c r="FJ33" s="114">
        <v>0.0</v>
      </c>
      <c r="FK33" s="114">
        <v>28.5</v>
      </c>
      <c r="FL33" s="114">
        <v>41.7</v>
      </c>
      <c r="FM33" s="114">
        <v>-7.0</v>
      </c>
      <c r="FN33" s="114">
        <v>160.0</v>
      </c>
      <c r="FO33" s="114">
        <v>107.0</v>
      </c>
      <c r="FP33" s="114">
        <v>157.0</v>
      </c>
      <c r="FQ33" s="114">
        <v>103.0</v>
      </c>
      <c r="FR33" s="114">
        <v>147.0</v>
      </c>
      <c r="FS33" s="114">
        <v>169.0</v>
      </c>
      <c r="FT33" s="114">
        <v>174.0</v>
      </c>
      <c r="FU33" s="114">
        <v>174.0</v>
      </c>
      <c r="FV33" s="114">
        <v>172.0</v>
      </c>
      <c r="FW33" s="114">
        <v>100.0</v>
      </c>
      <c r="FX33" s="114">
        <v>54.0</v>
      </c>
      <c r="FY33" s="114">
        <v>63.0</v>
      </c>
      <c r="FZ33" s="114">
        <v>45.0</v>
      </c>
      <c r="GA33" s="114">
        <v>129.0</v>
      </c>
      <c r="GB33" s="114">
        <v>129.0</v>
      </c>
      <c r="GC33" s="114">
        <v>98.0</v>
      </c>
      <c r="GD33" s="114">
        <v>82.0</v>
      </c>
      <c r="GE33" s="114">
        <v>50.0</v>
      </c>
      <c r="GF33" s="114">
        <v>134.0</v>
      </c>
      <c r="GG33" s="114">
        <v>169.0</v>
      </c>
      <c r="GH33" s="114">
        <v>174.0</v>
      </c>
      <c r="GI33" s="114">
        <v>172.0</v>
      </c>
      <c r="GJ33" s="114">
        <v>170.0</v>
      </c>
      <c r="GK33" s="114">
        <v>89.0</v>
      </c>
      <c r="GL33" s="114">
        <v>172.0</v>
      </c>
      <c r="GM33" s="114">
        <v>126.0</v>
      </c>
      <c r="GN33" s="114">
        <v>168.0</v>
      </c>
      <c r="GO33" s="114">
        <v>90.0</v>
      </c>
      <c r="GP33" s="114">
        <v>114.0</v>
      </c>
      <c r="GQ33" s="114">
        <v>74.0</v>
      </c>
      <c r="GR33" s="114">
        <v>112.0</v>
      </c>
      <c r="GS33" s="114">
        <v>120.0</v>
      </c>
      <c r="GT33" s="114">
        <v>77.0</v>
      </c>
      <c r="GU33" s="114">
        <v>65.0</v>
      </c>
      <c r="GV33" s="114">
        <v>31.0</v>
      </c>
      <c r="GW33" s="114">
        <v>87.0</v>
      </c>
      <c r="GX33" s="114">
        <v>1.0</v>
      </c>
      <c r="GY33" s="114">
        <v>1.0</v>
      </c>
      <c r="GZ33" s="114">
        <v>1.0</v>
      </c>
      <c r="HA33" s="114">
        <v>62.0</v>
      </c>
      <c r="HB33" s="114">
        <v>65.0</v>
      </c>
      <c r="HC33" s="114">
        <v>55.0</v>
      </c>
      <c r="HD33" s="114">
        <v>80.0</v>
      </c>
      <c r="HE33" s="114">
        <v>80.0</v>
      </c>
      <c r="HF33" s="114">
        <v>128.0</v>
      </c>
      <c r="HG33" s="114">
        <v>128.0</v>
      </c>
      <c r="HH33" s="114">
        <v>84.0</v>
      </c>
      <c r="HI33" s="114">
        <v>86.0</v>
      </c>
      <c r="HJ33" s="114">
        <v>101.0</v>
      </c>
      <c r="HK33" s="114">
        <v>66.0</v>
      </c>
      <c r="HL33" s="114">
        <v>1.0</v>
      </c>
      <c r="HM33" s="114">
        <v>171.0</v>
      </c>
      <c r="HN33" s="114">
        <v>73.0</v>
      </c>
      <c r="HO33" s="114">
        <v>7.0</v>
      </c>
      <c r="HP33" s="114">
        <v>136.0</v>
      </c>
      <c r="HQ33" s="114">
        <v>180.0</v>
      </c>
      <c r="HR33" s="114">
        <v>116.0</v>
      </c>
      <c r="HS33" s="114">
        <v>172.0</v>
      </c>
      <c r="HT33" s="114">
        <v>104.0</v>
      </c>
      <c r="HU33" s="114">
        <v>154.0</v>
      </c>
      <c r="HV33" s="114">
        <v>176.0</v>
      </c>
      <c r="HW33" s="114">
        <v>175.0</v>
      </c>
      <c r="HX33" s="114">
        <v>174.0</v>
      </c>
      <c r="HY33" s="114">
        <v>171.0</v>
      </c>
      <c r="HZ33" s="114">
        <v>102.0</v>
      </c>
      <c r="IA33" s="114">
        <v>63.0</v>
      </c>
      <c r="IB33" s="114">
        <v>71.0</v>
      </c>
      <c r="IC33" s="114">
        <v>55.0</v>
      </c>
      <c r="ID33" s="114">
        <v>141.0</v>
      </c>
      <c r="IE33" s="114">
        <v>141.0</v>
      </c>
      <c r="IF33" s="114">
        <v>97.0</v>
      </c>
      <c r="IG33" s="114">
        <v>82.0</v>
      </c>
      <c r="IH33" s="114">
        <v>50.0</v>
      </c>
      <c r="II33" s="114">
        <v>132.0</v>
      </c>
      <c r="IJ33" s="114">
        <v>177.0</v>
      </c>
      <c r="IK33" s="114">
        <v>169.0</v>
      </c>
      <c r="IL33" s="114">
        <v>172.0</v>
      </c>
      <c r="IM33" s="114">
        <v>169.0</v>
      </c>
      <c r="IN33" s="114">
        <v>84.0</v>
      </c>
      <c r="IO33" s="114">
        <v>102.0</v>
      </c>
      <c r="IP33" s="114">
        <v>78.0</v>
      </c>
      <c r="IQ33" s="114">
        <v>165.0</v>
      </c>
      <c r="IR33" s="114">
        <v>90.0</v>
      </c>
      <c r="IS33" s="114">
        <v>69.0</v>
      </c>
      <c r="IT33" s="114">
        <v>98.0</v>
      </c>
      <c r="IU33" s="114">
        <v>70.0</v>
      </c>
      <c r="IV33" s="114">
        <v>1.0</v>
      </c>
      <c r="IW33" s="114">
        <v>58.0</v>
      </c>
      <c r="IX33" s="114">
        <v>43.0</v>
      </c>
      <c r="IY33" s="114">
        <v>31.0</v>
      </c>
      <c r="IZ33" s="114">
        <v>78.0</v>
      </c>
      <c r="JA33" s="114">
        <v>162.0</v>
      </c>
      <c r="JB33" s="114">
        <v>155.0</v>
      </c>
      <c r="JC33" s="114">
        <v>166.0</v>
      </c>
      <c r="JD33" s="114">
        <v>64.0</v>
      </c>
      <c r="JE33" s="114">
        <v>65.0</v>
      </c>
      <c r="JF33" s="114">
        <v>57.0</v>
      </c>
      <c r="JG33" s="114">
        <v>80.0</v>
      </c>
      <c r="JH33" s="114">
        <v>80.0</v>
      </c>
      <c r="JI33" s="114">
        <v>179.0</v>
      </c>
      <c r="JJ33" s="114">
        <v>179.0</v>
      </c>
      <c r="JK33" s="114">
        <v>161.0</v>
      </c>
      <c r="JL33" s="114">
        <v>146.0</v>
      </c>
      <c r="JM33" s="114">
        <v>77.0</v>
      </c>
      <c r="JN33" s="114">
        <v>112.0</v>
      </c>
      <c r="JO33" s="114">
        <v>1.0</v>
      </c>
      <c r="JP33" s="114">
        <v>170.0</v>
      </c>
      <c r="JQ33" s="114">
        <v>145.0</v>
      </c>
      <c r="JR33" s="114">
        <v>110.0</v>
      </c>
      <c r="JS33" s="114">
        <v>123.0</v>
      </c>
    </row>
    <row r="34">
      <c r="A34" s="114">
        <v>384.0</v>
      </c>
      <c r="B34" s="110" t="s">
        <v>1223</v>
      </c>
      <c r="C34" s="110" t="s">
        <v>1224</v>
      </c>
      <c r="D34" s="110" t="s">
        <v>1186</v>
      </c>
      <c r="E34" s="114">
        <v>32.8</v>
      </c>
      <c r="F34" s="114">
        <v>19.8</v>
      </c>
      <c r="G34" s="114">
        <v>18.2</v>
      </c>
      <c r="H34" s="114">
        <v>10.8</v>
      </c>
      <c r="I34" s="114">
        <v>16.6</v>
      </c>
      <c r="J34" s="114">
        <v>38.7</v>
      </c>
      <c r="K34" s="114">
        <v>47.7</v>
      </c>
      <c r="L34" s="114">
        <v>69.2</v>
      </c>
      <c r="M34" s="114">
        <v>41.8</v>
      </c>
      <c r="N34" s="114">
        <v>13.9</v>
      </c>
      <c r="O34" s="114">
        <v>17.3</v>
      </c>
      <c r="P34" s="114">
        <v>17.7</v>
      </c>
      <c r="Q34" s="114">
        <v>17.0</v>
      </c>
      <c r="R34" s="114">
        <v>44.2</v>
      </c>
      <c r="S34" s="114">
        <v>44.2</v>
      </c>
      <c r="T34" s="114">
        <v>11.0</v>
      </c>
      <c r="U34" s="114">
        <v>5.1</v>
      </c>
      <c r="V34" s="114">
        <v>13.3</v>
      </c>
      <c r="W34" s="114">
        <v>20.4</v>
      </c>
      <c r="X34" s="114">
        <v>46.0</v>
      </c>
      <c r="Y34" s="114">
        <v>58.2</v>
      </c>
      <c r="Z34" s="114">
        <v>100.0</v>
      </c>
      <c r="AA34" s="114">
        <v>98.1</v>
      </c>
      <c r="AB34" s="114">
        <v>1.0</v>
      </c>
      <c r="AC34" s="114">
        <v>34.8</v>
      </c>
      <c r="AD34" s="114">
        <v>32.7</v>
      </c>
      <c r="AE34" s="110" t="s">
        <v>1184</v>
      </c>
      <c r="AF34" s="114">
        <v>40.9</v>
      </c>
      <c r="AG34" s="114">
        <v>55.5</v>
      </c>
      <c r="AH34" s="110" t="s">
        <v>1184</v>
      </c>
      <c r="AI34" s="114">
        <v>11.1</v>
      </c>
      <c r="AJ34" s="114">
        <v>100.0</v>
      </c>
      <c r="AK34" s="114">
        <v>29.3</v>
      </c>
      <c r="AL34" s="114">
        <v>45.7</v>
      </c>
      <c r="AM34" s="114">
        <v>25.8</v>
      </c>
      <c r="AN34" s="114">
        <v>12.5</v>
      </c>
      <c r="AO34" s="114">
        <v>52.5</v>
      </c>
      <c r="AP34" s="114">
        <v>69.0</v>
      </c>
      <c r="AQ34" s="114">
        <v>36.0</v>
      </c>
      <c r="AR34" s="114">
        <v>19.7</v>
      </c>
      <c r="AS34" s="114">
        <v>7.3</v>
      </c>
      <c r="AT34" s="114">
        <v>32.0</v>
      </c>
      <c r="AU34" s="114">
        <v>1.2</v>
      </c>
      <c r="AV34" s="114">
        <v>1.2</v>
      </c>
      <c r="AW34" s="114">
        <v>25.1</v>
      </c>
      <c r="AX34" s="114">
        <v>25.1</v>
      </c>
      <c r="AY34" s="114">
        <v>0.0</v>
      </c>
      <c r="AZ34" s="114">
        <v>28.7</v>
      </c>
      <c r="BA34" s="110" t="s">
        <v>1184</v>
      </c>
      <c r="BB34" s="114">
        <v>69.0</v>
      </c>
      <c r="BC34" s="114">
        <v>85.4</v>
      </c>
      <c r="BD34" s="114">
        <v>33.8</v>
      </c>
      <c r="BE34" s="114">
        <v>20.1</v>
      </c>
      <c r="BF34" s="114">
        <v>66.5</v>
      </c>
      <c r="BG34" s="114">
        <v>93.7</v>
      </c>
      <c r="BH34" s="114">
        <v>41.0</v>
      </c>
      <c r="BI34" s="114">
        <v>18.7</v>
      </c>
      <c r="BJ34" s="114">
        <v>19.7</v>
      </c>
      <c r="BK34" s="114">
        <v>6.5</v>
      </c>
      <c r="BL34" s="114">
        <v>20.8</v>
      </c>
      <c r="BM34" s="114">
        <v>63.3</v>
      </c>
      <c r="BN34" s="114">
        <v>45.9</v>
      </c>
      <c r="BO34" s="114">
        <v>70.1</v>
      </c>
      <c r="BP34" s="114">
        <v>42.0</v>
      </c>
      <c r="BQ34" s="114">
        <v>22.2</v>
      </c>
      <c r="BR34" s="114">
        <v>11.2</v>
      </c>
      <c r="BS34" s="114">
        <v>11.4</v>
      </c>
      <c r="BT34" s="114">
        <v>11.1</v>
      </c>
      <c r="BU34" s="114">
        <v>38.7</v>
      </c>
      <c r="BV34" s="114">
        <v>38.7</v>
      </c>
      <c r="BW34" s="114">
        <v>11.5</v>
      </c>
      <c r="BX34" s="114">
        <v>5.1</v>
      </c>
      <c r="BY34" s="114">
        <v>11.0</v>
      </c>
      <c r="BZ34" s="114">
        <v>24.8</v>
      </c>
      <c r="CA34" s="114">
        <v>49.0</v>
      </c>
      <c r="CB34" s="114">
        <v>59.4</v>
      </c>
      <c r="CC34" s="114">
        <v>100.0</v>
      </c>
      <c r="CD34" s="114">
        <v>98.1</v>
      </c>
      <c r="CE34" s="114">
        <v>1.0</v>
      </c>
      <c r="CF34" s="114">
        <v>31.2</v>
      </c>
      <c r="CG34" s="114">
        <v>88.6</v>
      </c>
      <c r="CH34" s="110" t="s">
        <v>1184</v>
      </c>
      <c r="CI34" s="114">
        <v>40.9</v>
      </c>
      <c r="CJ34" s="114">
        <v>57.0</v>
      </c>
      <c r="CK34" s="110" t="s">
        <v>1184</v>
      </c>
      <c r="CL34" s="114">
        <v>14.1</v>
      </c>
      <c r="CM34" s="114">
        <v>100.0</v>
      </c>
      <c r="CN34" s="114">
        <v>22.5</v>
      </c>
      <c r="CO34" s="114">
        <v>24.6</v>
      </c>
      <c r="CP34" s="114">
        <v>25.8</v>
      </c>
      <c r="CQ34" s="114">
        <v>15.5</v>
      </c>
      <c r="CR34" s="114">
        <v>83.8</v>
      </c>
      <c r="CS34" s="114">
        <v>100.0</v>
      </c>
      <c r="CT34" s="114">
        <v>67.6</v>
      </c>
      <c r="CU34" s="114">
        <v>21.0</v>
      </c>
      <c r="CV34" s="114">
        <v>7.3</v>
      </c>
      <c r="CW34" s="114">
        <v>34.7</v>
      </c>
      <c r="CX34" s="114">
        <v>1.2</v>
      </c>
      <c r="CY34" s="114">
        <v>1.2</v>
      </c>
      <c r="CZ34" s="114">
        <v>43.8</v>
      </c>
      <c r="DA34" s="114">
        <v>43.8</v>
      </c>
      <c r="DB34" s="114">
        <v>43.8</v>
      </c>
      <c r="DC34" s="114">
        <v>21.3</v>
      </c>
      <c r="DD34" s="110" t="s">
        <v>1184</v>
      </c>
      <c r="DE34" s="114">
        <v>46.9</v>
      </c>
      <c r="DF34" s="114">
        <v>30.0</v>
      </c>
      <c r="DG34" s="114">
        <v>45.4</v>
      </c>
      <c r="DH34" s="114">
        <v>61.3</v>
      </c>
      <c r="DI34" s="114">
        <v>32.1</v>
      </c>
      <c r="DJ34" s="114">
        <v>98.8</v>
      </c>
      <c r="DK34" s="114">
        <v>-8.2</v>
      </c>
      <c r="DL34" s="114">
        <v>1.1</v>
      </c>
      <c r="DM34" s="114">
        <v>-1.5</v>
      </c>
      <c r="DN34" s="114">
        <v>4.3</v>
      </c>
      <c r="DO34" s="114">
        <v>-4.2</v>
      </c>
      <c r="DP34" s="114">
        <v>-24.6</v>
      </c>
      <c r="DQ34" s="114">
        <v>1.8</v>
      </c>
      <c r="DR34" s="114">
        <v>-0.9</v>
      </c>
      <c r="DS34" s="114">
        <v>-0.2</v>
      </c>
      <c r="DT34" s="114">
        <v>-8.3</v>
      </c>
      <c r="DU34" s="114">
        <v>6.1</v>
      </c>
      <c r="DV34" s="114">
        <v>6.3</v>
      </c>
      <c r="DW34" s="114">
        <v>5.9</v>
      </c>
      <c r="DX34" s="114">
        <v>5.5</v>
      </c>
      <c r="DY34" s="114">
        <v>5.5</v>
      </c>
      <c r="DZ34" s="114">
        <v>-0.5</v>
      </c>
      <c r="EA34" s="114">
        <v>0.0</v>
      </c>
      <c r="EB34" s="114">
        <v>2.3</v>
      </c>
      <c r="EC34" s="114">
        <v>-4.4</v>
      </c>
      <c r="ED34" s="114">
        <v>-3.0</v>
      </c>
      <c r="EE34" s="114">
        <v>-1.2</v>
      </c>
      <c r="EF34" s="114">
        <v>0.0</v>
      </c>
      <c r="EG34" s="114">
        <v>0.0</v>
      </c>
      <c r="EH34" s="114">
        <v>0.0</v>
      </c>
      <c r="EI34" s="114">
        <v>3.6</v>
      </c>
      <c r="EJ34" s="114">
        <v>-55.9</v>
      </c>
      <c r="EK34" s="110" t="s">
        <v>1184</v>
      </c>
      <c r="EL34" s="114">
        <v>0.0</v>
      </c>
      <c r="EM34" s="114">
        <v>-1.5</v>
      </c>
      <c r="EN34" s="110" t="s">
        <v>1184</v>
      </c>
      <c r="EO34" s="114">
        <v>-3.0</v>
      </c>
      <c r="EP34" s="114">
        <v>0.0</v>
      </c>
      <c r="EQ34" s="114">
        <v>6.8</v>
      </c>
      <c r="ER34" s="114">
        <v>21.1</v>
      </c>
      <c r="ES34" s="114">
        <v>0.0</v>
      </c>
      <c r="ET34" s="114">
        <v>-3.0</v>
      </c>
      <c r="EU34" s="114">
        <v>-31.3</v>
      </c>
      <c r="EV34" s="114">
        <v>-31.0</v>
      </c>
      <c r="EW34" s="114">
        <v>-31.6</v>
      </c>
      <c r="EX34" s="114">
        <v>-1.3</v>
      </c>
      <c r="EY34" s="114">
        <v>0.0</v>
      </c>
      <c r="EZ34" s="114">
        <v>-2.7</v>
      </c>
      <c r="FA34" s="114">
        <v>0.0</v>
      </c>
      <c r="FB34" s="114">
        <v>0.0</v>
      </c>
      <c r="FC34" s="114">
        <v>-18.7</v>
      </c>
      <c r="FD34" s="114">
        <v>-18.7</v>
      </c>
      <c r="FE34" s="114">
        <v>-43.8</v>
      </c>
      <c r="FF34" s="114">
        <v>7.4</v>
      </c>
      <c r="FG34" s="110" t="s">
        <v>1184</v>
      </c>
      <c r="FH34" s="114">
        <v>22.1</v>
      </c>
      <c r="FI34" s="114">
        <v>55.4</v>
      </c>
      <c r="FJ34" s="114">
        <v>-11.6</v>
      </c>
      <c r="FK34" s="114">
        <v>-41.2</v>
      </c>
      <c r="FL34" s="114">
        <v>34.4</v>
      </c>
      <c r="FM34" s="114">
        <v>-5.1</v>
      </c>
      <c r="FN34" s="114">
        <v>138.0</v>
      </c>
      <c r="FO34" s="114">
        <v>160.0</v>
      </c>
      <c r="FP34" s="114">
        <v>163.0</v>
      </c>
      <c r="FQ34" s="114">
        <v>152.0</v>
      </c>
      <c r="FR34" s="114">
        <v>141.0</v>
      </c>
      <c r="FS34" s="114">
        <v>121.0</v>
      </c>
      <c r="FT34" s="114">
        <v>33.0</v>
      </c>
      <c r="FU34" s="114">
        <v>43.0</v>
      </c>
      <c r="FV34" s="114">
        <v>125.0</v>
      </c>
      <c r="FW34" s="114">
        <v>143.0</v>
      </c>
      <c r="FX34" s="114">
        <v>145.0</v>
      </c>
      <c r="FY34" s="114">
        <v>145.0</v>
      </c>
      <c r="FZ34" s="114">
        <v>144.0</v>
      </c>
      <c r="GA34" s="114">
        <v>106.0</v>
      </c>
      <c r="GB34" s="114">
        <v>106.0</v>
      </c>
      <c r="GC34" s="114">
        <v>159.0</v>
      </c>
      <c r="GD34" s="114">
        <v>141.0</v>
      </c>
      <c r="GE34" s="114">
        <v>117.0</v>
      </c>
      <c r="GF34" s="114">
        <v>104.0</v>
      </c>
      <c r="GG34" s="114">
        <v>82.0</v>
      </c>
      <c r="GH34" s="114">
        <v>90.0</v>
      </c>
      <c r="GI34" s="114">
        <v>1.0</v>
      </c>
      <c r="GJ34" s="114">
        <v>52.0</v>
      </c>
      <c r="GK34" s="114">
        <v>98.0</v>
      </c>
      <c r="GL34" s="114">
        <v>83.0</v>
      </c>
      <c r="GM34" s="114">
        <v>148.0</v>
      </c>
      <c r="GN34" s="110" t="s">
        <v>1184</v>
      </c>
      <c r="GO34" s="114">
        <v>109.0</v>
      </c>
      <c r="GP34" s="114">
        <v>28.0</v>
      </c>
      <c r="GQ34" s="110" t="s">
        <v>1184</v>
      </c>
      <c r="GR34" s="114">
        <v>159.0</v>
      </c>
      <c r="GS34" s="114">
        <v>1.0</v>
      </c>
      <c r="GT34" s="114">
        <v>31.0</v>
      </c>
      <c r="GU34" s="114">
        <v>29.0</v>
      </c>
      <c r="GV34" s="114">
        <v>22.0</v>
      </c>
      <c r="GW34" s="114">
        <v>36.0</v>
      </c>
      <c r="GX34" s="114">
        <v>135.0</v>
      </c>
      <c r="GY34" s="114">
        <v>98.0</v>
      </c>
      <c r="GZ34" s="114">
        <v>157.0</v>
      </c>
      <c r="HA34" s="114">
        <v>152.0</v>
      </c>
      <c r="HB34" s="114">
        <v>146.0</v>
      </c>
      <c r="HC34" s="114">
        <v>119.0</v>
      </c>
      <c r="HD34" s="114">
        <v>118.0</v>
      </c>
      <c r="HE34" s="114">
        <v>118.0</v>
      </c>
      <c r="HF34" s="114">
        <v>155.0</v>
      </c>
      <c r="HG34" s="114">
        <v>155.0</v>
      </c>
      <c r="HH34" s="114">
        <v>165.0</v>
      </c>
      <c r="HI34" s="114">
        <v>129.0</v>
      </c>
      <c r="HJ34" s="110" t="s">
        <v>1184</v>
      </c>
      <c r="HK34" s="114">
        <v>69.0</v>
      </c>
      <c r="HL34" s="114">
        <v>65.0</v>
      </c>
      <c r="HM34" s="114">
        <v>96.0</v>
      </c>
      <c r="HN34" s="114">
        <v>131.0</v>
      </c>
      <c r="HO34" s="114">
        <v>30.0</v>
      </c>
      <c r="HP34" s="114">
        <v>14.0</v>
      </c>
      <c r="HQ34" s="114">
        <v>75.0</v>
      </c>
      <c r="HR34" s="114">
        <v>158.0</v>
      </c>
      <c r="HS34" s="114">
        <v>153.0</v>
      </c>
      <c r="HT34" s="114">
        <v>158.0</v>
      </c>
      <c r="HU34" s="114">
        <v>124.0</v>
      </c>
      <c r="HV34" s="114">
        <v>45.0</v>
      </c>
      <c r="HW34" s="114">
        <v>35.0</v>
      </c>
      <c r="HX34" s="114">
        <v>39.0</v>
      </c>
      <c r="HY34" s="114">
        <v>119.0</v>
      </c>
      <c r="HZ34" s="114">
        <v>124.0</v>
      </c>
      <c r="IA34" s="114">
        <v>146.0</v>
      </c>
      <c r="IB34" s="114">
        <v>144.0</v>
      </c>
      <c r="IC34" s="114">
        <v>145.0</v>
      </c>
      <c r="ID34" s="114">
        <v>107.0</v>
      </c>
      <c r="IE34" s="114">
        <v>107.0</v>
      </c>
      <c r="IF34" s="114">
        <v>155.0</v>
      </c>
      <c r="IG34" s="114">
        <v>141.0</v>
      </c>
      <c r="IH34" s="114">
        <v>124.0</v>
      </c>
      <c r="II34" s="114">
        <v>86.0</v>
      </c>
      <c r="IJ34" s="114">
        <v>46.0</v>
      </c>
      <c r="IK34" s="114">
        <v>60.0</v>
      </c>
      <c r="IL34" s="114">
        <v>1.0</v>
      </c>
      <c r="IM34" s="114">
        <v>39.0</v>
      </c>
      <c r="IN34" s="114">
        <v>91.0</v>
      </c>
      <c r="IO34" s="114">
        <v>50.0</v>
      </c>
      <c r="IP34" s="114">
        <v>139.0</v>
      </c>
      <c r="IQ34" s="110" t="s">
        <v>1184</v>
      </c>
      <c r="IR34" s="114">
        <v>109.0</v>
      </c>
      <c r="IS34" s="114">
        <v>15.0</v>
      </c>
      <c r="IT34" s="110" t="s">
        <v>1184</v>
      </c>
      <c r="IU34" s="114">
        <v>155.0</v>
      </c>
      <c r="IV34" s="114">
        <v>1.0</v>
      </c>
      <c r="IW34" s="114">
        <v>51.0</v>
      </c>
      <c r="IX34" s="114">
        <v>59.0</v>
      </c>
      <c r="IY34" s="114">
        <v>22.0</v>
      </c>
      <c r="IZ34" s="114">
        <v>26.0</v>
      </c>
      <c r="JA34" s="114">
        <v>47.0</v>
      </c>
      <c r="JB34" s="114">
        <v>1.0</v>
      </c>
      <c r="JC34" s="114">
        <v>66.0</v>
      </c>
      <c r="JD34" s="114">
        <v>146.0</v>
      </c>
      <c r="JE34" s="114">
        <v>146.0</v>
      </c>
      <c r="JF34" s="114">
        <v>107.0</v>
      </c>
      <c r="JG34" s="114">
        <v>118.0</v>
      </c>
      <c r="JH34" s="114">
        <v>118.0</v>
      </c>
      <c r="JI34" s="114">
        <v>60.0</v>
      </c>
      <c r="JJ34" s="114">
        <v>60.0</v>
      </c>
      <c r="JK34" s="114">
        <v>58.0</v>
      </c>
      <c r="JL34" s="114">
        <v>131.0</v>
      </c>
      <c r="JM34" s="110" t="s">
        <v>1184</v>
      </c>
      <c r="JN34" s="114">
        <v>108.0</v>
      </c>
      <c r="JO34" s="114">
        <v>158.0</v>
      </c>
      <c r="JP34" s="114">
        <v>57.0</v>
      </c>
      <c r="JQ34" s="114">
        <v>41.0</v>
      </c>
      <c r="JR34" s="114">
        <v>155.0</v>
      </c>
      <c r="JS34" s="114">
        <v>13.0</v>
      </c>
    </row>
    <row r="35">
      <c r="A35" s="114">
        <v>120.0</v>
      </c>
      <c r="B35" s="110" t="s">
        <v>1225</v>
      </c>
      <c r="C35" s="110" t="s">
        <v>336</v>
      </c>
      <c r="D35" s="110" t="s">
        <v>1186</v>
      </c>
      <c r="E35" s="114">
        <v>30.2</v>
      </c>
      <c r="F35" s="114">
        <v>14.3</v>
      </c>
      <c r="G35" s="114">
        <v>13.2</v>
      </c>
      <c r="H35" s="114">
        <v>14.8</v>
      </c>
      <c r="I35" s="114">
        <v>6.1</v>
      </c>
      <c r="J35" s="114">
        <v>31.7</v>
      </c>
      <c r="K35" s="114">
        <v>38.8</v>
      </c>
      <c r="L35" s="114">
        <v>47.4</v>
      </c>
      <c r="M35" s="114">
        <v>28.8</v>
      </c>
      <c r="N35" s="114">
        <v>4.3</v>
      </c>
      <c r="O35" s="114">
        <v>7.8</v>
      </c>
      <c r="P35" s="114">
        <v>8.3</v>
      </c>
      <c r="Q35" s="114">
        <v>7.5</v>
      </c>
      <c r="R35" s="114">
        <v>35.6</v>
      </c>
      <c r="S35" s="114">
        <v>35.6</v>
      </c>
      <c r="T35" s="114">
        <v>15.4</v>
      </c>
      <c r="U35" s="114">
        <v>12.3</v>
      </c>
      <c r="V35" s="114">
        <v>4.6</v>
      </c>
      <c r="W35" s="114">
        <v>32.5</v>
      </c>
      <c r="X35" s="114">
        <v>33.0</v>
      </c>
      <c r="Y35" s="114">
        <v>42.0</v>
      </c>
      <c r="Z35" s="114">
        <v>57.8</v>
      </c>
      <c r="AA35" s="114">
        <v>68.3</v>
      </c>
      <c r="AB35" s="114">
        <v>0.0</v>
      </c>
      <c r="AC35" s="114">
        <v>29.4</v>
      </c>
      <c r="AD35" s="114">
        <v>85.4</v>
      </c>
      <c r="AE35" s="114">
        <v>33.0</v>
      </c>
      <c r="AF35" s="114">
        <v>56.6</v>
      </c>
      <c r="AG35" s="114">
        <v>19.1</v>
      </c>
      <c r="AH35" s="114">
        <v>15.2</v>
      </c>
      <c r="AI35" s="114">
        <v>37.7</v>
      </c>
      <c r="AJ35" s="114">
        <v>24.1</v>
      </c>
      <c r="AK35" s="114">
        <v>10.4</v>
      </c>
      <c r="AL35" s="110" t="s">
        <v>1184</v>
      </c>
      <c r="AM35" s="114">
        <v>7.2</v>
      </c>
      <c r="AN35" s="114">
        <v>14.6</v>
      </c>
      <c r="AO35" s="114">
        <v>62.5</v>
      </c>
      <c r="AP35" s="114">
        <v>67.9</v>
      </c>
      <c r="AQ35" s="114">
        <v>57.0</v>
      </c>
      <c r="AR35" s="114">
        <v>44.2</v>
      </c>
      <c r="AS35" s="114">
        <v>48.0</v>
      </c>
      <c r="AT35" s="114">
        <v>40.4</v>
      </c>
      <c r="AU35" s="114">
        <v>0.0</v>
      </c>
      <c r="AV35" s="114">
        <v>0.0</v>
      </c>
      <c r="AW35" s="114">
        <v>35.4</v>
      </c>
      <c r="AX35" s="114">
        <v>35.4</v>
      </c>
      <c r="AY35" s="114">
        <v>29.6</v>
      </c>
      <c r="AZ35" s="114">
        <v>23.2</v>
      </c>
      <c r="BA35" s="114">
        <v>100.0</v>
      </c>
      <c r="BB35" s="114">
        <v>69.5</v>
      </c>
      <c r="BC35" s="114">
        <v>33.2</v>
      </c>
      <c r="BD35" s="114">
        <v>33.4</v>
      </c>
      <c r="BE35" s="114">
        <v>4.3</v>
      </c>
      <c r="BF35" s="114">
        <v>56.9</v>
      </c>
      <c r="BG35" s="114">
        <v>86.3</v>
      </c>
      <c r="BH35" s="114">
        <v>32.2</v>
      </c>
      <c r="BI35" s="114">
        <v>13.5</v>
      </c>
      <c r="BJ35" s="114">
        <v>15.0</v>
      </c>
      <c r="BK35" s="114">
        <v>9.8</v>
      </c>
      <c r="BL35" s="114">
        <v>12.1</v>
      </c>
      <c r="BM35" s="114">
        <v>43.7</v>
      </c>
      <c r="BN35" s="114">
        <v>40.6</v>
      </c>
      <c r="BO35" s="114">
        <v>49.2</v>
      </c>
      <c r="BP35" s="114">
        <v>34.8</v>
      </c>
      <c r="BQ35" s="114">
        <v>10.5</v>
      </c>
      <c r="BR35" s="114">
        <v>1.3</v>
      </c>
      <c r="BS35" s="114">
        <v>1.6</v>
      </c>
      <c r="BT35" s="114">
        <v>1.1</v>
      </c>
      <c r="BU35" s="114">
        <v>31.0</v>
      </c>
      <c r="BV35" s="114">
        <v>31.0</v>
      </c>
      <c r="BW35" s="114">
        <v>18.4</v>
      </c>
      <c r="BX35" s="114">
        <v>12.3</v>
      </c>
      <c r="BY35" s="114">
        <v>4.1</v>
      </c>
      <c r="BZ35" s="114">
        <v>45.0</v>
      </c>
      <c r="CA35" s="114">
        <v>29.2</v>
      </c>
      <c r="CB35" s="114">
        <v>30.1</v>
      </c>
      <c r="CC35" s="114">
        <v>44.0</v>
      </c>
      <c r="CD35" s="114">
        <v>34.7</v>
      </c>
      <c r="CE35" s="114">
        <v>0.0</v>
      </c>
      <c r="CF35" s="114">
        <v>20.5</v>
      </c>
      <c r="CG35" s="114">
        <v>98.2</v>
      </c>
      <c r="CH35" s="114">
        <v>27.5</v>
      </c>
      <c r="CI35" s="114">
        <v>56.6</v>
      </c>
      <c r="CJ35" s="114">
        <v>37.0</v>
      </c>
      <c r="CK35" s="114">
        <v>27.6</v>
      </c>
      <c r="CL35" s="114">
        <v>30.7</v>
      </c>
      <c r="CM35" s="114">
        <v>100.0</v>
      </c>
      <c r="CN35" s="114">
        <v>9.6</v>
      </c>
      <c r="CO35" s="110" t="s">
        <v>1184</v>
      </c>
      <c r="CP35" s="114">
        <v>7.2</v>
      </c>
      <c r="CQ35" s="114">
        <v>12.8</v>
      </c>
      <c r="CR35" s="114">
        <v>41.9</v>
      </c>
      <c r="CS35" s="114">
        <v>37.2</v>
      </c>
      <c r="CT35" s="114">
        <v>46.6</v>
      </c>
      <c r="CU35" s="114">
        <v>43.3</v>
      </c>
      <c r="CV35" s="114">
        <v>48.0</v>
      </c>
      <c r="CW35" s="114">
        <v>38.6</v>
      </c>
      <c r="CX35" s="114">
        <v>0.0</v>
      </c>
      <c r="CY35" s="114">
        <v>0.0</v>
      </c>
      <c r="CZ35" s="114">
        <v>45.3</v>
      </c>
      <c r="DA35" s="114">
        <v>45.3</v>
      </c>
      <c r="DB35" s="114">
        <v>38.0</v>
      </c>
      <c r="DC35" s="114">
        <v>55.5</v>
      </c>
      <c r="DD35" s="114">
        <v>100.0</v>
      </c>
      <c r="DE35" s="114">
        <v>67.1</v>
      </c>
      <c r="DF35" s="114">
        <v>30.6</v>
      </c>
      <c r="DG35" s="114">
        <v>39.3</v>
      </c>
      <c r="DH35" s="114">
        <v>41.6</v>
      </c>
      <c r="DI35" s="114">
        <v>72.8</v>
      </c>
      <c r="DJ35" s="114">
        <v>81.7</v>
      </c>
      <c r="DK35" s="114">
        <v>-2.0</v>
      </c>
      <c r="DL35" s="114">
        <v>0.8</v>
      </c>
      <c r="DM35" s="114">
        <v>-1.8</v>
      </c>
      <c r="DN35" s="114">
        <v>5.0</v>
      </c>
      <c r="DO35" s="114">
        <v>-6.0</v>
      </c>
      <c r="DP35" s="114">
        <v>-12.0</v>
      </c>
      <c r="DQ35" s="114">
        <v>-1.8</v>
      </c>
      <c r="DR35" s="114">
        <v>-1.8</v>
      </c>
      <c r="DS35" s="114">
        <v>-6.0</v>
      </c>
      <c r="DT35" s="114">
        <v>-6.2</v>
      </c>
      <c r="DU35" s="114">
        <v>6.5</v>
      </c>
      <c r="DV35" s="114">
        <v>6.7</v>
      </c>
      <c r="DW35" s="114">
        <v>6.4</v>
      </c>
      <c r="DX35" s="114">
        <v>4.6</v>
      </c>
      <c r="DY35" s="114">
        <v>4.6</v>
      </c>
      <c r="DZ35" s="114">
        <v>-3.0</v>
      </c>
      <c r="EA35" s="114">
        <v>0.0</v>
      </c>
      <c r="EB35" s="114">
        <v>0.5</v>
      </c>
      <c r="EC35" s="114">
        <v>-12.5</v>
      </c>
      <c r="ED35" s="114">
        <v>3.8</v>
      </c>
      <c r="EE35" s="114">
        <v>11.9</v>
      </c>
      <c r="EF35" s="114">
        <v>13.8</v>
      </c>
      <c r="EG35" s="114">
        <v>33.6</v>
      </c>
      <c r="EH35" s="114">
        <v>0.0</v>
      </c>
      <c r="EI35" s="114">
        <v>8.9</v>
      </c>
      <c r="EJ35" s="114">
        <v>-12.8</v>
      </c>
      <c r="EK35" s="114">
        <v>5.5</v>
      </c>
      <c r="EL35" s="114">
        <v>0.0</v>
      </c>
      <c r="EM35" s="114">
        <v>-17.9</v>
      </c>
      <c r="EN35" s="114">
        <v>-12.4</v>
      </c>
      <c r="EO35" s="114">
        <v>7.0</v>
      </c>
      <c r="EP35" s="114">
        <v>-75.9</v>
      </c>
      <c r="EQ35" s="114">
        <v>0.8</v>
      </c>
      <c r="ER35" s="110" t="s">
        <v>1184</v>
      </c>
      <c r="ES35" s="114">
        <v>0.0</v>
      </c>
      <c r="ET35" s="114">
        <v>1.8</v>
      </c>
      <c r="EU35" s="114">
        <v>20.6</v>
      </c>
      <c r="EV35" s="114">
        <v>30.7</v>
      </c>
      <c r="EW35" s="114">
        <v>10.4</v>
      </c>
      <c r="EX35" s="114">
        <v>0.9</v>
      </c>
      <c r="EY35" s="114">
        <v>0.0</v>
      </c>
      <c r="EZ35" s="114">
        <v>1.8</v>
      </c>
      <c r="FA35" s="114">
        <v>0.0</v>
      </c>
      <c r="FB35" s="114">
        <v>0.0</v>
      </c>
      <c r="FC35" s="114">
        <v>-9.9</v>
      </c>
      <c r="FD35" s="114">
        <v>-9.9</v>
      </c>
      <c r="FE35" s="114">
        <v>-8.4</v>
      </c>
      <c r="FF35" s="114">
        <v>-32.3</v>
      </c>
      <c r="FG35" s="114">
        <v>0.0</v>
      </c>
      <c r="FH35" s="114">
        <v>2.4</v>
      </c>
      <c r="FI35" s="114">
        <v>2.6</v>
      </c>
      <c r="FJ35" s="114">
        <v>-5.9</v>
      </c>
      <c r="FK35" s="114">
        <v>-37.3</v>
      </c>
      <c r="FL35" s="114">
        <v>-15.9</v>
      </c>
      <c r="FM35" s="114">
        <v>4.6</v>
      </c>
      <c r="FN35" s="114">
        <v>153.0</v>
      </c>
      <c r="FO35" s="114">
        <v>176.0</v>
      </c>
      <c r="FP35" s="114">
        <v>175.0</v>
      </c>
      <c r="FQ35" s="114">
        <v>137.0</v>
      </c>
      <c r="FR35" s="114">
        <v>163.0</v>
      </c>
      <c r="FS35" s="114">
        <v>144.0</v>
      </c>
      <c r="FT35" s="114">
        <v>55.0</v>
      </c>
      <c r="FU35" s="114">
        <v>94.0</v>
      </c>
      <c r="FV35" s="114">
        <v>143.0</v>
      </c>
      <c r="FW35" s="114">
        <v>165.0</v>
      </c>
      <c r="FX35" s="114">
        <v>169.0</v>
      </c>
      <c r="FY35" s="114">
        <v>168.0</v>
      </c>
      <c r="FZ35" s="114">
        <v>170.0</v>
      </c>
      <c r="GA35" s="114">
        <v>139.0</v>
      </c>
      <c r="GB35" s="114">
        <v>139.0</v>
      </c>
      <c r="GC35" s="114">
        <v>138.0</v>
      </c>
      <c r="GD35" s="114">
        <v>130.0</v>
      </c>
      <c r="GE35" s="114">
        <v>172.0</v>
      </c>
      <c r="GF35" s="114">
        <v>76.0</v>
      </c>
      <c r="GG35" s="114">
        <v>152.0</v>
      </c>
      <c r="GH35" s="114">
        <v>128.0</v>
      </c>
      <c r="GI35" s="114">
        <v>122.0</v>
      </c>
      <c r="GJ35" s="114">
        <v>106.0</v>
      </c>
      <c r="GK35" s="114">
        <v>119.0</v>
      </c>
      <c r="GL35" s="114">
        <v>100.0</v>
      </c>
      <c r="GM35" s="114">
        <v>84.0</v>
      </c>
      <c r="GN35" s="114">
        <v>123.0</v>
      </c>
      <c r="GO35" s="114">
        <v>39.0</v>
      </c>
      <c r="GP35" s="114">
        <v>127.0</v>
      </c>
      <c r="GQ35" s="114">
        <v>83.0</v>
      </c>
      <c r="GR35" s="114">
        <v>106.0</v>
      </c>
      <c r="GS35" s="114">
        <v>143.0</v>
      </c>
      <c r="GT35" s="114">
        <v>124.0</v>
      </c>
      <c r="GU35" s="110" t="s">
        <v>1184</v>
      </c>
      <c r="GV35" s="114">
        <v>112.0</v>
      </c>
      <c r="GW35" s="114">
        <v>31.0</v>
      </c>
      <c r="GX35" s="114">
        <v>111.0</v>
      </c>
      <c r="GY35" s="114">
        <v>100.0</v>
      </c>
      <c r="GZ35" s="114">
        <v>118.0</v>
      </c>
      <c r="HA35" s="114">
        <v>54.0</v>
      </c>
      <c r="HB35" s="114">
        <v>42.0</v>
      </c>
      <c r="HC35" s="114">
        <v>77.0</v>
      </c>
      <c r="HD35" s="114">
        <v>141.0</v>
      </c>
      <c r="HE35" s="114">
        <v>141.0</v>
      </c>
      <c r="HF35" s="114">
        <v>110.0</v>
      </c>
      <c r="HG35" s="114">
        <v>110.0</v>
      </c>
      <c r="HH35" s="114">
        <v>107.0</v>
      </c>
      <c r="HI35" s="114">
        <v>146.0</v>
      </c>
      <c r="HJ35" s="114">
        <v>1.0</v>
      </c>
      <c r="HK35" s="114">
        <v>66.0</v>
      </c>
      <c r="HL35" s="114">
        <v>164.0</v>
      </c>
      <c r="HM35" s="114">
        <v>98.0</v>
      </c>
      <c r="HN35" s="114">
        <v>149.0</v>
      </c>
      <c r="HO35" s="114">
        <v>65.0</v>
      </c>
      <c r="HP35" s="114">
        <v>22.0</v>
      </c>
      <c r="HQ35" s="114">
        <v>136.0</v>
      </c>
      <c r="HR35" s="114">
        <v>176.0</v>
      </c>
      <c r="HS35" s="114">
        <v>167.0</v>
      </c>
      <c r="HT35" s="114">
        <v>137.0</v>
      </c>
      <c r="HU35" s="114">
        <v>146.0</v>
      </c>
      <c r="HV35" s="114">
        <v>111.0</v>
      </c>
      <c r="HW35" s="114">
        <v>49.0</v>
      </c>
      <c r="HX35" s="114">
        <v>84.0</v>
      </c>
      <c r="HY35" s="114">
        <v>136.0</v>
      </c>
      <c r="HZ35" s="114">
        <v>162.0</v>
      </c>
      <c r="IA35" s="114">
        <v>173.0</v>
      </c>
      <c r="IB35" s="114">
        <v>173.0</v>
      </c>
      <c r="IC35" s="114">
        <v>173.0</v>
      </c>
      <c r="ID35" s="114">
        <v>136.0</v>
      </c>
      <c r="IE35" s="114">
        <v>136.0</v>
      </c>
      <c r="IF35" s="114">
        <v>124.0</v>
      </c>
      <c r="IG35" s="114">
        <v>130.0</v>
      </c>
      <c r="IH35" s="114">
        <v>171.0</v>
      </c>
      <c r="II35" s="114">
        <v>38.0</v>
      </c>
      <c r="IJ35" s="114">
        <v>151.0</v>
      </c>
      <c r="IK35" s="114">
        <v>131.0</v>
      </c>
      <c r="IL35" s="114">
        <v>124.0</v>
      </c>
      <c r="IM35" s="114">
        <v>137.0</v>
      </c>
      <c r="IN35" s="114">
        <v>114.0</v>
      </c>
      <c r="IO35" s="114">
        <v>93.0</v>
      </c>
      <c r="IP35" s="114">
        <v>38.0</v>
      </c>
      <c r="IQ35" s="114">
        <v>111.0</v>
      </c>
      <c r="IR35" s="114">
        <v>39.0</v>
      </c>
      <c r="IS35" s="114">
        <v>52.0</v>
      </c>
      <c r="IT35" s="114">
        <v>39.0</v>
      </c>
      <c r="IU35" s="114">
        <v>139.0</v>
      </c>
      <c r="IV35" s="114">
        <v>1.0</v>
      </c>
      <c r="IW35" s="114">
        <v>126.0</v>
      </c>
      <c r="IX35" s="110" t="s">
        <v>1184</v>
      </c>
      <c r="IY35" s="114">
        <v>112.0</v>
      </c>
      <c r="IZ35" s="114">
        <v>37.0</v>
      </c>
      <c r="JA35" s="114">
        <v>127.0</v>
      </c>
      <c r="JB35" s="114">
        <v>145.0</v>
      </c>
      <c r="JC35" s="114">
        <v>112.0</v>
      </c>
      <c r="JD35" s="114">
        <v>55.0</v>
      </c>
      <c r="JE35" s="114">
        <v>42.0</v>
      </c>
      <c r="JF35" s="114">
        <v>89.0</v>
      </c>
      <c r="JG35" s="114">
        <v>141.0</v>
      </c>
      <c r="JH35" s="114">
        <v>141.0</v>
      </c>
      <c r="JI35" s="114">
        <v>50.0</v>
      </c>
      <c r="JJ35" s="114">
        <v>50.0</v>
      </c>
      <c r="JK35" s="114">
        <v>82.0</v>
      </c>
      <c r="JL35" s="114">
        <v>39.0</v>
      </c>
      <c r="JM35" s="114">
        <v>1.0</v>
      </c>
      <c r="JN35" s="114">
        <v>57.0</v>
      </c>
      <c r="JO35" s="114">
        <v>157.0</v>
      </c>
      <c r="JP35" s="114">
        <v>80.0</v>
      </c>
      <c r="JQ35" s="114">
        <v>103.0</v>
      </c>
      <c r="JR35" s="114">
        <v>36.0</v>
      </c>
      <c r="JS35" s="114">
        <v>33.0</v>
      </c>
    </row>
    <row r="36">
      <c r="A36" s="114">
        <v>180.0</v>
      </c>
      <c r="B36" s="110" t="s">
        <v>1226</v>
      </c>
      <c r="C36" s="110" t="s">
        <v>1227</v>
      </c>
      <c r="D36" s="110" t="s">
        <v>1186</v>
      </c>
      <c r="E36" s="114">
        <v>36.9</v>
      </c>
      <c r="F36" s="114">
        <v>21.1</v>
      </c>
      <c r="G36" s="114">
        <v>25.1</v>
      </c>
      <c r="H36" s="114">
        <v>9.9</v>
      </c>
      <c r="I36" s="114">
        <v>38.0</v>
      </c>
      <c r="J36" s="114">
        <v>23.5</v>
      </c>
      <c r="K36" s="114">
        <v>33.0</v>
      </c>
      <c r="L36" s="114">
        <v>28.8</v>
      </c>
      <c r="M36" s="114">
        <v>14.1</v>
      </c>
      <c r="N36" s="114">
        <v>0.0</v>
      </c>
      <c r="O36" s="114">
        <v>13.6</v>
      </c>
      <c r="P36" s="114">
        <v>13.9</v>
      </c>
      <c r="Q36" s="114">
        <v>13.4</v>
      </c>
      <c r="R36" s="114">
        <v>35.5</v>
      </c>
      <c r="S36" s="114">
        <v>35.5</v>
      </c>
      <c r="T36" s="114">
        <v>4.1</v>
      </c>
      <c r="U36" s="114">
        <v>3.0</v>
      </c>
      <c r="V36" s="114">
        <v>6.4</v>
      </c>
      <c r="W36" s="110" t="s">
        <v>1184</v>
      </c>
      <c r="X36" s="114">
        <v>46.1</v>
      </c>
      <c r="Y36" s="114">
        <v>68.6</v>
      </c>
      <c r="Z36" s="114">
        <v>80.6</v>
      </c>
      <c r="AA36" s="114">
        <v>79.8</v>
      </c>
      <c r="AB36" s="110" t="s">
        <v>1184</v>
      </c>
      <c r="AC36" s="114">
        <v>32.0</v>
      </c>
      <c r="AD36" s="114">
        <v>78.2</v>
      </c>
      <c r="AE36" s="114">
        <v>65.9</v>
      </c>
      <c r="AF36" s="114">
        <v>67.3</v>
      </c>
      <c r="AG36" s="114">
        <v>17.4</v>
      </c>
      <c r="AH36" s="114">
        <v>11.5</v>
      </c>
      <c r="AI36" s="114">
        <v>38.0</v>
      </c>
      <c r="AJ36" s="114">
        <v>32.7</v>
      </c>
      <c r="AK36" s="110" t="s">
        <v>1184</v>
      </c>
      <c r="AL36" s="110" t="s">
        <v>1184</v>
      </c>
      <c r="AM36" s="110" t="s">
        <v>1184</v>
      </c>
      <c r="AN36" s="110" t="s">
        <v>1184</v>
      </c>
      <c r="AO36" s="114">
        <v>56.4</v>
      </c>
      <c r="AP36" s="114">
        <v>60.2</v>
      </c>
      <c r="AQ36" s="114">
        <v>52.6</v>
      </c>
      <c r="AR36" s="114">
        <v>26.4</v>
      </c>
      <c r="AS36" s="114">
        <v>21.1</v>
      </c>
      <c r="AT36" s="114">
        <v>31.7</v>
      </c>
      <c r="AU36" s="114">
        <v>0.1</v>
      </c>
      <c r="AV36" s="114">
        <v>0.1</v>
      </c>
      <c r="AW36" s="114">
        <v>35.1</v>
      </c>
      <c r="AX36" s="114">
        <v>35.1</v>
      </c>
      <c r="AY36" s="114">
        <v>45.2</v>
      </c>
      <c r="AZ36" s="114">
        <v>7.3</v>
      </c>
      <c r="BA36" s="110" t="s">
        <v>1184</v>
      </c>
      <c r="BB36" s="114">
        <v>63.6</v>
      </c>
      <c r="BC36" s="114">
        <v>16.9</v>
      </c>
      <c r="BD36" s="114">
        <v>25.4</v>
      </c>
      <c r="BE36" s="114">
        <v>20.6</v>
      </c>
      <c r="BF36" s="114">
        <v>61.3</v>
      </c>
      <c r="BG36" s="114">
        <v>100.0</v>
      </c>
      <c r="BH36" s="114">
        <v>37.1</v>
      </c>
      <c r="BI36" s="114">
        <v>20.4</v>
      </c>
      <c r="BJ36" s="114">
        <v>29.1</v>
      </c>
      <c r="BK36" s="114">
        <v>5.5</v>
      </c>
      <c r="BL36" s="114">
        <v>49.2</v>
      </c>
      <c r="BM36" s="114">
        <v>32.7</v>
      </c>
      <c r="BN36" s="114">
        <v>32.7</v>
      </c>
      <c r="BO36" s="114">
        <v>28.0</v>
      </c>
      <c r="BP36" s="114">
        <v>12.9</v>
      </c>
      <c r="BQ36" s="114">
        <v>0.0</v>
      </c>
      <c r="BR36" s="114">
        <v>3.3</v>
      </c>
      <c r="BS36" s="114">
        <v>3.3</v>
      </c>
      <c r="BT36" s="114">
        <v>3.3</v>
      </c>
      <c r="BU36" s="114">
        <v>32.2</v>
      </c>
      <c r="BV36" s="114">
        <v>32.2</v>
      </c>
      <c r="BW36" s="114">
        <v>3.6</v>
      </c>
      <c r="BX36" s="114">
        <v>3.0</v>
      </c>
      <c r="BY36" s="114">
        <v>4.8</v>
      </c>
      <c r="BZ36" s="110" t="s">
        <v>1184</v>
      </c>
      <c r="CA36" s="114">
        <v>46.3</v>
      </c>
      <c r="CB36" s="114">
        <v>62.5</v>
      </c>
      <c r="CC36" s="114">
        <v>73.2</v>
      </c>
      <c r="CD36" s="114">
        <v>72.7</v>
      </c>
      <c r="CE36" s="110" t="s">
        <v>1184</v>
      </c>
      <c r="CF36" s="114">
        <v>24.8</v>
      </c>
      <c r="CG36" s="114">
        <v>96.9</v>
      </c>
      <c r="CH36" s="114">
        <v>53.4</v>
      </c>
      <c r="CI36" s="114">
        <v>67.3</v>
      </c>
      <c r="CJ36" s="114">
        <v>40.3</v>
      </c>
      <c r="CK36" s="114">
        <v>20.4</v>
      </c>
      <c r="CL36" s="114">
        <v>100.0</v>
      </c>
      <c r="CM36" s="114">
        <v>100.0</v>
      </c>
      <c r="CN36" s="110" t="s">
        <v>1184</v>
      </c>
      <c r="CO36" s="110" t="s">
        <v>1184</v>
      </c>
      <c r="CP36" s="110" t="s">
        <v>1184</v>
      </c>
      <c r="CQ36" s="110" t="s">
        <v>1184</v>
      </c>
      <c r="CR36" s="114">
        <v>38.7</v>
      </c>
      <c r="CS36" s="114">
        <v>39.1</v>
      </c>
      <c r="CT36" s="114">
        <v>38.2</v>
      </c>
      <c r="CU36" s="114">
        <v>27.8</v>
      </c>
      <c r="CV36" s="114">
        <v>21.1</v>
      </c>
      <c r="CW36" s="114">
        <v>34.5</v>
      </c>
      <c r="CX36" s="114">
        <v>0.1</v>
      </c>
      <c r="CY36" s="114">
        <v>0.1</v>
      </c>
      <c r="CZ36" s="114">
        <v>35.6</v>
      </c>
      <c r="DA36" s="114">
        <v>35.6</v>
      </c>
      <c r="DB36" s="114">
        <v>40.8</v>
      </c>
      <c r="DC36" s="114">
        <v>14.6</v>
      </c>
      <c r="DD36" s="110" t="s">
        <v>1184</v>
      </c>
      <c r="DE36" s="114">
        <v>2.3</v>
      </c>
      <c r="DF36" s="114">
        <v>27.9</v>
      </c>
      <c r="DG36" s="114">
        <v>30.2</v>
      </c>
      <c r="DH36" s="114">
        <v>46.0</v>
      </c>
      <c r="DI36" s="114">
        <v>50.7</v>
      </c>
      <c r="DJ36" s="114">
        <v>100.0</v>
      </c>
      <c r="DK36" s="114">
        <v>-0.2</v>
      </c>
      <c r="DL36" s="114">
        <v>0.7</v>
      </c>
      <c r="DM36" s="114">
        <v>-4.0</v>
      </c>
      <c r="DN36" s="114">
        <v>4.4</v>
      </c>
      <c r="DO36" s="114">
        <v>-11.2</v>
      </c>
      <c r="DP36" s="114">
        <v>-9.2</v>
      </c>
      <c r="DQ36" s="114">
        <v>0.3</v>
      </c>
      <c r="DR36" s="114">
        <v>0.8</v>
      </c>
      <c r="DS36" s="114">
        <v>1.2</v>
      </c>
      <c r="DT36" s="114">
        <v>0.0</v>
      </c>
      <c r="DU36" s="114">
        <v>10.3</v>
      </c>
      <c r="DV36" s="114">
        <v>10.6</v>
      </c>
      <c r="DW36" s="114">
        <v>10.1</v>
      </c>
      <c r="DX36" s="114">
        <v>3.3</v>
      </c>
      <c r="DY36" s="114">
        <v>3.3</v>
      </c>
      <c r="DZ36" s="114">
        <v>0.5</v>
      </c>
      <c r="EA36" s="114">
        <v>0.0</v>
      </c>
      <c r="EB36" s="114">
        <v>1.6</v>
      </c>
      <c r="EC36" s="110" t="s">
        <v>1184</v>
      </c>
      <c r="ED36" s="114">
        <v>-0.2</v>
      </c>
      <c r="EE36" s="114">
        <v>6.1</v>
      </c>
      <c r="EF36" s="114">
        <v>7.4</v>
      </c>
      <c r="EG36" s="114">
        <v>7.1</v>
      </c>
      <c r="EH36" s="110" t="s">
        <v>1184</v>
      </c>
      <c r="EI36" s="114">
        <v>7.2</v>
      </c>
      <c r="EJ36" s="114">
        <v>-18.7</v>
      </c>
      <c r="EK36" s="114">
        <v>12.5</v>
      </c>
      <c r="EL36" s="114">
        <v>0.0</v>
      </c>
      <c r="EM36" s="114">
        <v>-22.9</v>
      </c>
      <c r="EN36" s="114">
        <v>-8.9</v>
      </c>
      <c r="EO36" s="114">
        <v>-62.0</v>
      </c>
      <c r="EP36" s="114">
        <v>-67.3</v>
      </c>
      <c r="EQ36" s="110" t="s">
        <v>1184</v>
      </c>
      <c r="ER36" s="110" t="s">
        <v>1184</v>
      </c>
      <c r="ES36" s="110" t="s">
        <v>1184</v>
      </c>
      <c r="ET36" s="110" t="s">
        <v>1184</v>
      </c>
      <c r="EU36" s="114">
        <v>17.7</v>
      </c>
      <c r="EV36" s="114">
        <v>21.1</v>
      </c>
      <c r="EW36" s="114">
        <v>14.4</v>
      </c>
      <c r="EX36" s="114">
        <v>-1.4</v>
      </c>
      <c r="EY36" s="114">
        <v>0.0</v>
      </c>
      <c r="EZ36" s="114">
        <v>-2.8</v>
      </c>
      <c r="FA36" s="114">
        <v>0.0</v>
      </c>
      <c r="FB36" s="114">
        <v>0.0</v>
      </c>
      <c r="FC36" s="114">
        <v>-0.5</v>
      </c>
      <c r="FD36" s="114">
        <v>-0.5</v>
      </c>
      <c r="FE36" s="114">
        <v>4.4</v>
      </c>
      <c r="FF36" s="114">
        <v>-7.3</v>
      </c>
      <c r="FG36" s="110" t="s">
        <v>1184</v>
      </c>
      <c r="FH36" s="114">
        <v>61.3</v>
      </c>
      <c r="FI36" s="114">
        <v>-11.0</v>
      </c>
      <c r="FJ36" s="114">
        <v>-4.8</v>
      </c>
      <c r="FK36" s="114">
        <v>-25.4</v>
      </c>
      <c r="FL36" s="114">
        <v>10.6</v>
      </c>
      <c r="FM36" s="114">
        <v>0.0</v>
      </c>
      <c r="FN36" s="114">
        <v>119.0</v>
      </c>
      <c r="FO36" s="114">
        <v>154.0</v>
      </c>
      <c r="FP36" s="114">
        <v>135.0</v>
      </c>
      <c r="FQ36" s="114">
        <v>160.0</v>
      </c>
      <c r="FR36" s="114">
        <v>70.0</v>
      </c>
      <c r="FS36" s="114">
        <v>168.0</v>
      </c>
      <c r="FT36" s="114">
        <v>74.0</v>
      </c>
      <c r="FU36" s="114">
        <v>141.0</v>
      </c>
      <c r="FV36" s="114">
        <v>161.0</v>
      </c>
      <c r="FW36" s="114">
        <v>169.0</v>
      </c>
      <c r="FX36" s="114">
        <v>156.0</v>
      </c>
      <c r="FY36" s="114">
        <v>155.0</v>
      </c>
      <c r="FZ36" s="114">
        <v>158.0</v>
      </c>
      <c r="GA36" s="114">
        <v>140.0</v>
      </c>
      <c r="GB36" s="114">
        <v>140.0</v>
      </c>
      <c r="GC36" s="114">
        <v>177.0</v>
      </c>
      <c r="GD36" s="114">
        <v>152.0</v>
      </c>
      <c r="GE36" s="114">
        <v>162.0</v>
      </c>
      <c r="GF36" s="110" t="s">
        <v>1184</v>
      </c>
      <c r="GG36" s="114">
        <v>81.0</v>
      </c>
      <c r="GH36" s="114">
        <v>60.0</v>
      </c>
      <c r="GI36" s="114">
        <v>85.0</v>
      </c>
      <c r="GJ36" s="114">
        <v>94.0</v>
      </c>
      <c r="GK36" s="110" t="s">
        <v>1184</v>
      </c>
      <c r="GL36" s="114">
        <v>93.0</v>
      </c>
      <c r="GM36" s="114">
        <v>109.0</v>
      </c>
      <c r="GN36" s="114">
        <v>62.0</v>
      </c>
      <c r="GO36" s="114">
        <v>11.0</v>
      </c>
      <c r="GP36" s="114">
        <v>139.0</v>
      </c>
      <c r="GQ36" s="114">
        <v>103.0</v>
      </c>
      <c r="GR36" s="114">
        <v>105.0</v>
      </c>
      <c r="GS36" s="114">
        <v>116.0</v>
      </c>
      <c r="GT36" s="110" t="s">
        <v>1184</v>
      </c>
      <c r="GU36" s="110" t="s">
        <v>1184</v>
      </c>
      <c r="GV36" s="110" t="s">
        <v>1184</v>
      </c>
      <c r="GW36" s="110" t="s">
        <v>1184</v>
      </c>
      <c r="GX36" s="114">
        <v>125.0</v>
      </c>
      <c r="GY36" s="114">
        <v>115.0</v>
      </c>
      <c r="GZ36" s="114">
        <v>130.0</v>
      </c>
      <c r="HA36" s="114">
        <v>127.0</v>
      </c>
      <c r="HB36" s="114">
        <v>110.0</v>
      </c>
      <c r="HC36" s="114">
        <v>120.0</v>
      </c>
      <c r="HD36" s="114">
        <v>137.0</v>
      </c>
      <c r="HE36" s="114">
        <v>137.0</v>
      </c>
      <c r="HF36" s="114">
        <v>111.0</v>
      </c>
      <c r="HG36" s="114">
        <v>111.0</v>
      </c>
      <c r="HH36" s="114">
        <v>66.0</v>
      </c>
      <c r="HI36" s="114">
        <v>169.0</v>
      </c>
      <c r="HJ36" s="110" t="s">
        <v>1184</v>
      </c>
      <c r="HK36" s="114">
        <v>92.0</v>
      </c>
      <c r="HL36" s="114">
        <v>173.0</v>
      </c>
      <c r="HM36" s="114">
        <v>125.0</v>
      </c>
      <c r="HN36" s="114">
        <v>129.0</v>
      </c>
      <c r="HO36" s="114">
        <v>43.0</v>
      </c>
      <c r="HP36" s="114">
        <v>1.0</v>
      </c>
      <c r="HQ36" s="114">
        <v>97.0</v>
      </c>
      <c r="HR36" s="114">
        <v>149.0</v>
      </c>
      <c r="HS36" s="114">
        <v>112.0</v>
      </c>
      <c r="HT36" s="114">
        <v>163.0</v>
      </c>
      <c r="HU36" s="114">
        <v>38.0</v>
      </c>
      <c r="HV36" s="114">
        <v>154.0</v>
      </c>
      <c r="HW36" s="114">
        <v>73.0</v>
      </c>
      <c r="HX36" s="114">
        <v>137.0</v>
      </c>
      <c r="HY36" s="114">
        <v>163.0</v>
      </c>
      <c r="HZ36" s="114">
        <v>172.0</v>
      </c>
      <c r="IA36" s="114">
        <v>166.0</v>
      </c>
      <c r="IB36" s="114">
        <v>167.0</v>
      </c>
      <c r="IC36" s="114">
        <v>166.0</v>
      </c>
      <c r="ID36" s="114">
        <v>131.0</v>
      </c>
      <c r="IE36" s="114">
        <v>131.0</v>
      </c>
      <c r="IF36" s="114">
        <v>177.0</v>
      </c>
      <c r="IG36" s="114">
        <v>152.0</v>
      </c>
      <c r="IH36" s="114">
        <v>167.0</v>
      </c>
      <c r="II36" s="110" t="s">
        <v>1184</v>
      </c>
      <c r="IJ36" s="114">
        <v>60.0</v>
      </c>
      <c r="IK36" s="114">
        <v>43.0</v>
      </c>
      <c r="IL36" s="114">
        <v>86.0</v>
      </c>
      <c r="IM36" s="114">
        <v>86.0</v>
      </c>
      <c r="IN36" s="110" t="s">
        <v>1184</v>
      </c>
      <c r="IO36" s="114">
        <v>72.0</v>
      </c>
      <c r="IP36" s="114">
        <v>65.0</v>
      </c>
      <c r="IQ36" s="114">
        <v>55.0</v>
      </c>
      <c r="IR36" s="114">
        <v>11.0</v>
      </c>
      <c r="IS36" s="114">
        <v>41.0</v>
      </c>
      <c r="IT36" s="114">
        <v>75.0</v>
      </c>
      <c r="IU36" s="114">
        <v>1.0</v>
      </c>
      <c r="IV36" s="114">
        <v>1.0</v>
      </c>
      <c r="IW36" s="110" t="s">
        <v>1184</v>
      </c>
      <c r="IX36" s="110" t="s">
        <v>1184</v>
      </c>
      <c r="IY36" s="110" t="s">
        <v>1184</v>
      </c>
      <c r="IZ36" s="110" t="s">
        <v>1184</v>
      </c>
      <c r="JA36" s="114">
        <v>136.0</v>
      </c>
      <c r="JB36" s="114">
        <v>138.0</v>
      </c>
      <c r="JC36" s="114">
        <v>132.0</v>
      </c>
      <c r="JD36" s="114">
        <v>125.0</v>
      </c>
      <c r="JE36" s="114">
        <v>110.0</v>
      </c>
      <c r="JF36" s="114">
        <v>108.0</v>
      </c>
      <c r="JG36" s="114">
        <v>137.0</v>
      </c>
      <c r="JH36" s="114">
        <v>137.0</v>
      </c>
      <c r="JI36" s="114">
        <v>112.0</v>
      </c>
      <c r="JJ36" s="114">
        <v>112.0</v>
      </c>
      <c r="JK36" s="114">
        <v>72.0</v>
      </c>
      <c r="JL36" s="114">
        <v>150.0</v>
      </c>
      <c r="JM36" s="110" t="s">
        <v>1184</v>
      </c>
      <c r="JN36" s="114">
        <v>166.0</v>
      </c>
      <c r="JO36" s="114">
        <v>161.0</v>
      </c>
      <c r="JP36" s="114">
        <v>108.0</v>
      </c>
      <c r="JQ36" s="114">
        <v>88.0</v>
      </c>
      <c r="JR36" s="114">
        <v>101.0</v>
      </c>
      <c r="JS36" s="114">
        <v>1.0</v>
      </c>
    </row>
    <row r="37">
      <c r="A37" s="114">
        <v>178.0</v>
      </c>
      <c r="B37" s="110" t="s">
        <v>1228</v>
      </c>
      <c r="C37" s="110" t="s">
        <v>1229</v>
      </c>
      <c r="D37" s="110" t="s">
        <v>1186</v>
      </c>
      <c r="E37" s="114">
        <v>40.1</v>
      </c>
      <c r="F37" s="114">
        <v>19.7</v>
      </c>
      <c r="G37" s="114">
        <v>16.7</v>
      </c>
      <c r="H37" s="114">
        <v>18.7</v>
      </c>
      <c r="I37" s="114">
        <v>10.1</v>
      </c>
      <c r="J37" s="114">
        <v>32.3</v>
      </c>
      <c r="K37" s="114">
        <v>42.3</v>
      </c>
      <c r="L37" s="114">
        <v>50.7</v>
      </c>
      <c r="M37" s="114">
        <v>25.7</v>
      </c>
      <c r="N37" s="114">
        <v>0.0</v>
      </c>
      <c r="O37" s="114">
        <v>14.6</v>
      </c>
      <c r="P37" s="114">
        <v>14.9</v>
      </c>
      <c r="Q37" s="114">
        <v>14.5</v>
      </c>
      <c r="R37" s="114">
        <v>44.4</v>
      </c>
      <c r="S37" s="114">
        <v>44.4</v>
      </c>
      <c r="T37" s="114">
        <v>23.7</v>
      </c>
      <c r="U37" s="114">
        <v>21.7</v>
      </c>
      <c r="V37" s="114">
        <v>17.2</v>
      </c>
      <c r="W37" s="114">
        <v>34.0</v>
      </c>
      <c r="X37" s="114">
        <v>45.6</v>
      </c>
      <c r="Y37" s="114">
        <v>67.5</v>
      </c>
      <c r="Z37" s="114">
        <v>98.3</v>
      </c>
      <c r="AA37" s="114">
        <v>98.3</v>
      </c>
      <c r="AB37" s="114">
        <v>0.0</v>
      </c>
      <c r="AC37" s="114">
        <v>60.2</v>
      </c>
      <c r="AD37" s="114">
        <v>93.3</v>
      </c>
      <c r="AE37" s="114">
        <v>86.4</v>
      </c>
      <c r="AF37" s="114">
        <v>67.5</v>
      </c>
      <c r="AG37" s="114">
        <v>26.5</v>
      </c>
      <c r="AH37" s="114">
        <v>20.4</v>
      </c>
      <c r="AI37" s="114">
        <v>31.4</v>
      </c>
      <c r="AJ37" s="114">
        <v>57.9</v>
      </c>
      <c r="AK37" s="114">
        <v>14.9</v>
      </c>
      <c r="AL37" s="110" t="s">
        <v>1184</v>
      </c>
      <c r="AM37" s="114">
        <v>10.1</v>
      </c>
      <c r="AN37" s="114">
        <v>21.0</v>
      </c>
      <c r="AO37" s="114">
        <v>62.7</v>
      </c>
      <c r="AP37" s="114">
        <v>72.3</v>
      </c>
      <c r="AQ37" s="114">
        <v>53.0</v>
      </c>
      <c r="AR37" s="114">
        <v>34.5</v>
      </c>
      <c r="AS37" s="114">
        <v>34.7</v>
      </c>
      <c r="AT37" s="114">
        <v>34.3</v>
      </c>
      <c r="AU37" s="114">
        <v>8.8</v>
      </c>
      <c r="AV37" s="114">
        <v>8.8</v>
      </c>
      <c r="AW37" s="114">
        <v>44.9</v>
      </c>
      <c r="AX37" s="114">
        <v>44.9</v>
      </c>
      <c r="AY37" s="114">
        <v>43.8</v>
      </c>
      <c r="AZ37" s="114">
        <v>57.6</v>
      </c>
      <c r="BA37" s="114">
        <v>59.0</v>
      </c>
      <c r="BB37" s="114">
        <v>62.9</v>
      </c>
      <c r="BC37" s="114">
        <v>55.7</v>
      </c>
      <c r="BD37" s="114">
        <v>46.1</v>
      </c>
      <c r="BE37" s="114">
        <v>8.1</v>
      </c>
      <c r="BF37" s="114">
        <v>16.7</v>
      </c>
      <c r="BG37" s="114">
        <v>54.2</v>
      </c>
      <c r="BH37" s="114">
        <v>33.9</v>
      </c>
      <c r="BI37" s="114">
        <v>17.3</v>
      </c>
      <c r="BJ37" s="114">
        <v>17.5</v>
      </c>
      <c r="BK37" s="114">
        <v>11.9</v>
      </c>
      <c r="BL37" s="114">
        <v>16.4</v>
      </c>
      <c r="BM37" s="114">
        <v>47.0</v>
      </c>
      <c r="BN37" s="114">
        <v>38.2</v>
      </c>
      <c r="BO37" s="114">
        <v>48.2</v>
      </c>
      <c r="BP37" s="114">
        <v>26.8</v>
      </c>
      <c r="BQ37" s="114">
        <v>0.0</v>
      </c>
      <c r="BR37" s="114">
        <v>4.5</v>
      </c>
      <c r="BS37" s="114">
        <v>4.6</v>
      </c>
      <c r="BT37" s="114">
        <v>4.4</v>
      </c>
      <c r="BU37" s="114">
        <v>39.3</v>
      </c>
      <c r="BV37" s="114">
        <v>39.3</v>
      </c>
      <c r="BW37" s="114">
        <v>25.5</v>
      </c>
      <c r="BX37" s="114">
        <v>21.7</v>
      </c>
      <c r="BY37" s="114">
        <v>15.5</v>
      </c>
      <c r="BZ37" s="114">
        <v>43.3</v>
      </c>
      <c r="CA37" s="114">
        <v>34.6</v>
      </c>
      <c r="CB37" s="114">
        <v>54.9</v>
      </c>
      <c r="CC37" s="114">
        <v>83.1</v>
      </c>
      <c r="CD37" s="114">
        <v>83.3</v>
      </c>
      <c r="CE37" s="114">
        <v>0.0</v>
      </c>
      <c r="CF37" s="114">
        <v>22.5</v>
      </c>
      <c r="CG37" s="114">
        <v>98.4</v>
      </c>
      <c r="CH37" s="114">
        <v>77.0</v>
      </c>
      <c r="CI37" s="114">
        <v>67.5</v>
      </c>
      <c r="CJ37" s="114">
        <v>30.6</v>
      </c>
      <c r="CK37" s="114">
        <v>30.8</v>
      </c>
      <c r="CL37" s="114">
        <v>29.1</v>
      </c>
      <c r="CM37" s="114">
        <v>30.7</v>
      </c>
      <c r="CN37" s="114">
        <v>11.1</v>
      </c>
      <c r="CO37" s="110" t="s">
        <v>1184</v>
      </c>
      <c r="CP37" s="114">
        <v>10.1</v>
      </c>
      <c r="CQ37" s="114">
        <v>12.3</v>
      </c>
      <c r="CR37" s="114">
        <v>0.0</v>
      </c>
      <c r="CS37" s="114">
        <v>0.0</v>
      </c>
      <c r="CT37" s="114">
        <v>0.0</v>
      </c>
      <c r="CU37" s="114">
        <v>34.9</v>
      </c>
      <c r="CV37" s="114">
        <v>34.7</v>
      </c>
      <c r="CW37" s="114">
        <v>35.2</v>
      </c>
      <c r="CX37" s="114">
        <v>8.8</v>
      </c>
      <c r="CY37" s="114">
        <v>8.8</v>
      </c>
      <c r="CZ37" s="114">
        <v>41.8</v>
      </c>
      <c r="DA37" s="114">
        <v>41.8</v>
      </c>
      <c r="DB37" s="114">
        <v>44.8</v>
      </c>
      <c r="DC37" s="114">
        <v>49.3</v>
      </c>
      <c r="DD37" s="114">
        <v>0.0</v>
      </c>
      <c r="DE37" s="114">
        <v>0.0</v>
      </c>
      <c r="DF37" s="114">
        <v>78.8</v>
      </c>
      <c r="DG37" s="114">
        <v>38.1</v>
      </c>
      <c r="DH37" s="114">
        <v>51.1</v>
      </c>
      <c r="DI37" s="114">
        <v>52.1</v>
      </c>
      <c r="DJ37" s="114">
        <v>47.1</v>
      </c>
      <c r="DK37" s="114">
        <v>6.2</v>
      </c>
      <c r="DL37" s="114">
        <v>2.4</v>
      </c>
      <c r="DM37" s="114">
        <v>-0.8</v>
      </c>
      <c r="DN37" s="114">
        <v>6.8</v>
      </c>
      <c r="DO37" s="114">
        <v>-6.3</v>
      </c>
      <c r="DP37" s="114">
        <v>-14.7</v>
      </c>
      <c r="DQ37" s="114">
        <v>4.1</v>
      </c>
      <c r="DR37" s="114">
        <v>2.5</v>
      </c>
      <c r="DS37" s="114">
        <v>-1.1</v>
      </c>
      <c r="DT37" s="114">
        <v>0.0</v>
      </c>
      <c r="DU37" s="114">
        <v>10.1</v>
      </c>
      <c r="DV37" s="114">
        <v>10.3</v>
      </c>
      <c r="DW37" s="114">
        <v>10.1</v>
      </c>
      <c r="DX37" s="114">
        <v>5.1</v>
      </c>
      <c r="DY37" s="114">
        <v>5.1</v>
      </c>
      <c r="DZ37" s="114">
        <v>-1.8</v>
      </c>
      <c r="EA37" s="114">
        <v>0.0</v>
      </c>
      <c r="EB37" s="114">
        <v>1.7</v>
      </c>
      <c r="EC37" s="114">
        <v>-9.3</v>
      </c>
      <c r="ED37" s="114">
        <v>11.0</v>
      </c>
      <c r="EE37" s="114">
        <v>12.6</v>
      </c>
      <c r="EF37" s="114">
        <v>15.2</v>
      </c>
      <c r="EG37" s="114">
        <v>15.0</v>
      </c>
      <c r="EH37" s="114">
        <v>0.0</v>
      </c>
      <c r="EI37" s="114">
        <v>37.7</v>
      </c>
      <c r="EJ37" s="114">
        <v>-5.1</v>
      </c>
      <c r="EK37" s="114">
        <v>9.4</v>
      </c>
      <c r="EL37" s="114">
        <v>0.0</v>
      </c>
      <c r="EM37" s="114">
        <v>-4.1</v>
      </c>
      <c r="EN37" s="114">
        <v>-10.4</v>
      </c>
      <c r="EO37" s="114">
        <v>2.3</v>
      </c>
      <c r="EP37" s="114">
        <v>27.2</v>
      </c>
      <c r="EQ37" s="114">
        <v>3.8</v>
      </c>
      <c r="ER37" s="110" t="s">
        <v>1184</v>
      </c>
      <c r="ES37" s="114">
        <v>0.0</v>
      </c>
      <c r="ET37" s="114">
        <v>8.7</v>
      </c>
      <c r="EU37" s="114">
        <v>62.7</v>
      </c>
      <c r="EV37" s="114">
        <v>72.3</v>
      </c>
      <c r="EW37" s="114">
        <v>53.0</v>
      </c>
      <c r="EX37" s="114">
        <v>-0.4</v>
      </c>
      <c r="EY37" s="114">
        <v>0.0</v>
      </c>
      <c r="EZ37" s="114">
        <v>-0.9</v>
      </c>
      <c r="FA37" s="114">
        <v>0.0</v>
      </c>
      <c r="FB37" s="114">
        <v>0.0</v>
      </c>
      <c r="FC37" s="114">
        <v>3.1</v>
      </c>
      <c r="FD37" s="114">
        <v>3.1</v>
      </c>
      <c r="FE37" s="114">
        <v>-1.0</v>
      </c>
      <c r="FF37" s="114">
        <v>8.3</v>
      </c>
      <c r="FG37" s="114">
        <v>59.0</v>
      </c>
      <c r="FH37" s="114">
        <v>62.9</v>
      </c>
      <c r="FI37" s="114">
        <v>-23.1</v>
      </c>
      <c r="FJ37" s="114">
        <v>8.0</v>
      </c>
      <c r="FK37" s="114">
        <v>-43.0</v>
      </c>
      <c r="FL37" s="114">
        <v>-35.4</v>
      </c>
      <c r="FM37" s="114">
        <v>7.1</v>
      </c>
      <c r="FN37" s="114">
        <v>99.0</v>
      </c>
      <c r="FO37" s="114">
        <v>161.0</v>
      </c>
      <c r="FP37" s="114">
        <v>167.0</v>
      </c>
      <c r="FQ37" s="114">
        <v>127.0</v>
      </c>
      <c r="FR37" s="114">
        <v>155.0</v>
      </c>
      <c r="FS37" s="114">
        <v>141.0</v>
      </c>
      <c r="FT37" s="114">
        <v>44.0</v>
      </c>
      <c r="FU37" s="114">
        <v>87.0</v>
      </c>
      <c r="FV37" s="114">
        <v>145.0</v>
      </c>
      <c r="FW37" s="114">
        <v>169.0</v>
      </c>
      <c r="FX37" s="114">
        <v>152.0</v>
      </c>
      <c r="FY37" s="114">
        <v>152.0</v>
      </c>
      <c r="FZ37" s="114">
        <v>152.0</v>
      </c>
      <c r="GA37" s="114">
        <v>104.0</v>
      </c>
      <c r="GB37" s="114">
        <v>104.0</v>
      </c>
      <c r="GC37" s="114">
        <v>115.0</v>
      </c>
      <c r="GD37" s="114">
        <v>112.0</v>
      </c>
      <c r="GE37" s="114">
        <v>83.0</v>
      </c>
      <c r="GF37" s="114">
        <v>71.0</v>
      </c>
      <c r="GG37" s="114">
        <v>84.0</v>
      </c>
      <c r="GH37" s="114">
        <v>63.0</v>
      </c>
      <c r="GI37" s="114">
        <v>54.0</v>
      </c>
      <c r="GJ37" s="114">
        <v>49.0</v>
      </c>
      <c r="GK37" s="114">
        <v>119.0</v>
      </c>
      <c r="GL37" s="114">
        <v>26.0</v>
      </c>
      <c r="GM37" s="114">
        <v>35.0</v>
      </c>
      <c r="GN37" s="114">
        <v>19.0</v>
      </c>
      <c r="GO37" s="114">
        <v>10.0</v>
      </c>
      <c r="GP37" s="114">
        <v>90.0</v>
      </c>
      <c r="GQ37" s="114">
        <v>61.0</v>
      </c>
      <c r="GR37" s="114">
        <v>130.0</v>
      </c>
      <c r="GS37" s="114">
        <v>63.0</v>
      </c>
      <c r="GT37" s="114">
        <v>97.0</v>
      </c>
      <c r="GU37" s="110" t="s">
        <v>1184</v>
      </c>
      <c r="GV37" s="114">
        <v>96.0</v>
      </c>
      <c r="GW37" s="114">
        <v>17.0</v>
      </c>
      <c r="GX37" s="114">
        <v>109.0</v>
      </c>
      <c r="GY37" s="114">
        <v>94.0</v>
      </c>
      <c r="GZ37" s="114">
        <v>129.0</v>
      </c>
      <c r="HA37" s="114">
        <v>91.0</v>
      </c>
      <c r="HB37" s="114">
        <v>66.0</v>
      </c>
      <c r="HC37" s="114">
        <v>110.0</v>
      </c>
      <c r="HD37" s="114">
        <v>82.0</v>
      </c>
      <c r="HE37" s="114">
        <v>82.0</v>
      </c>
      <c r="HF37" s="114">
        <v>68.0</v>
      </c>
      <c r="HG37" s="114">
        <v>68.0</v>
      </c>
      <c r="HH37" s="114">
        <v>69.0</v>
      </c>
      <c r="HI37" s="114">
        <v>35.0</v>
      </c>
      <c r="HJ37" s="114">
        <v>83.0</v>
      </c>
      <c r="HK37" s="114">
        <v>93.0</v>
      </c>
      <c r="HL37" s="114">
        <v>122.0</v>
      </c>
      <c r="HM37" s="114">
        <v>63.0</v>
      </c>
      <c r="HN37" s="114">
        <v>146.0</v>
      </c>
      <c r="HO37" s="114">
        <v>165.0</v>
      </c>
      <c r="HP37" s="114">
        <v>85.0</v>
      </c>
      <c r="HQ37" s="114">
        <v>124.0</v>
      </c>
      <c r="HR37" s="114">
        <v>164.0</v>
      </c>
      <c r="HS37" s="114">
        <v>161.0</v>
      </c>
      <c r="HT37" s="114">
        <v>129.0</v>
      </c>
      <c r="HU37" s="114">
        <v>133.0</v>
      </c>
      <c r="HV37" s="114">
        <v>98.0</v>
      </c>
      <c r="HW37" s="114">
        <v>57.0</v>
      </c>
      <c r="HX37" s="114">
        <v>85.0</v>
      </c>
      <c r="HY37" s="114">
        <v>148.0</v>
      </c>
      <c r="HZ37" s="114">
        <v>172.0</v>
      </c>
      <c r="IA37" s="114">
        <v>164.0</v>
      </c>
      <c r="IB37" s="114">
        <v>164.0</v>
      </c>
      <c r="IC37" s="114">
        <v>164.0</v>
      </c>
      <c r="ID37" s="114">
        <v>104.0</v>
      </c>
      <c r="IE37" s="114">
        <v>104.0</v>
      </c>
      <c r="IF37" s="114">
        <v>108.0</v>
      </c>
      <c r="IG37" s="114">
        <v>112.0</v>
      </c>
      <c r="IH37" s="114">
        <v>81.0</v>
      </c>
      <c r="II37" s="114">
        <v>42.0</v>
      </c>
      <c r="IJ37" s="114">
        <v>119.0</v>
      </c>
      <c r="IK37" s="114">
        <v>72.0</v>
      </c>
      <c r="IL37" s="114">
        <v>61.0</v>
      </c>
      <c r="IM37" s="114">
        <v>66.0</v>
      </c>
      <c r="IN37" s="114">
        <v>114.0</v>
      </c>
      <c r="IO37" s="114">
        <v>85.0</v>
      </c>
      <c r="IP37" s="114">
        <v>31.0</v>
      </c>
      <c r="IQ37" s="114">
        <v>16.0</v>
      </c>
      <c r="IR37" s="114">
        <v>10.0</v>
      </c>
      <c r="IS37" s="114">
        <v>81.0</v>
      </c>
      <c r="IT37" s="114">
        <v>35.0</v>
      </c>
      <c r="IU37" s="114">
        <v>143.0</v>
      </c>
      <c r="IV37" s="114">
        <v>122.0</v>
      </c>
      <c r="IW37" s="114">
        <v>121.0</v>
      </c>
      <c r="IX37" s="110" t="s">
        <v>1184</v>
      </c>
      <c r="IY37" s="114">
        <v>96.0</v>
      </c>
      <c r="IZ37" s="114">
        <v>39.0</v>
      </c>
      <c r="JA37" s="114">
        <v>177.0</v>
      </c>
      <c r="JB37" s="114">
        <v>172.0</v>
      </c>
      <c r="JC37" s="114">
        <v>171.0</v>
      </c>
      <c r="JD37" s="114">
        <v>90.0</v>
      </c>
      <c r="JE37" s="114">
        <v>66.0</v>
      </c>
      <c r="JF37" s="114">
        <v>105.0</v>
      </c>
      <c r="JG37" s="114">
        <v>82.0</v>
      </c>
      <c r="JH37" s="114">
        <v>82.0</v>
      </c>
      <c r="JI37" s="114">
        <v>79.0</v>
      </c>
      <c r="JJ37" s="114">
        <v>79.0</v>
      </c>
      <c r="JK37" s="114">
        <v>55.0</v>
      </c>
      <c r="JL37" s="114">
        <v>46.0</v>
      </c>
      <c r="JM37" s="114">
        <v>77.0</v>
      </c>
      <c r="JN37" s="114">
        <v>169.0</v>
      </c>
      <c r="JO37" s="114">
        <v>60.0</v>
      </c>
      <c r="JP37" s="114">
        <v>83.0</v>
      </c>
      <c r="JQ37" s="114">
        <v>73.0</v>
      </c>
      <c r="JR37" s="114">
        <v>94.0</v>
      </c>
      <c r="JS37" s="114">
        <v>94.0</v>
      </c>
    </row>
    <row r="38">
      <c r="A38" s="114">
        <v>170.0</v>
      </c>
      <c r="B38" s="110" t="s">
        <v>1230</v>
      </c>
      <c r="C38" s="110" t="s">
        <v>342</v>
      </c>
      <c r="D38" s="110" t="s">
        <v>1192</v>
      </c>
      <c r="E38" s="114">
        <v>42.4</v>
      </c>
      <c r="F38" s="114">
        <v>50.3</v>
      </c>
      <c r="G38" s="114">
        <v>44.0</v>
      </c>
      <c r="H38" s="114">
        <v>45.8</v>
      </c>
      <c r="I38" s="114">
        <v>43.1</v>
      </c>
      <c r="J38" s="114">
        <v>66.2</v>
      </c>
      <c r="K38" s="114">
        <v>25.9</v>
      </c>
      <c r="L38" s="114">
        <v>57.7</v>
      </c>
      <c r="M38" s="114">
        <v>41.5</v>
      </c>
      <c r="N38" s="114">
        <v>10.6</v>
      </c>
      <c r="O38" s="114">
        <v>55.9</v>
      </c>
      <c r="P38" s="114">
        <v>64.6</v>
      </c>
      <c r="Q38" s="114">
        <v>50.1</v>
      </c>
      <c r="R38" s="114">
        <v>61.1</v>
      </c>
      <c r="S38" s="114">
        <v>61.1</v>
      </c>
      <c r="T38" s="114">
        <v>60.3</v>
      </c>
      <c r="U38" s="114">
        <v>89.1</v>
      </c>
      <c r="V38" s="114">
        <v>28.5</v>
      </c>
      <c r="W38" s="114">
        <v>34.4</v>
      </c>
      <c r="X38" s="114">
        <v>49.6</v>
      </c>
      <c r="Y38" s="114">
        <v>77.4</v>
      </c>
      <c r="Z38" s="114">
        <v>86.0</v>
      </c>
      <c r="AA38" s="114">
        <v>79.4</v>
      </c>
      <c r="AB38" s="114">
        <v>100.0</v>
      </c>
      <c r="AC38" s="114">
        <v>60.7</v>
      </c>
      <c r="AD38" s="114">
        <v>69.1</v>
      </c>
      <c r="AE38" s="114">
        <v>41.1</v>
      </c>
      <c r="AF38" s="114">
        <v>55.8</v>
      </c>
      <c r="AG38" s="114">
        <v>30.6</v>
      </c>
      <c r="AH38" s="114">
        <v>16.0</v>
      </c>
      <c r="AI38" s="114">
        <v>48.8</v>
      </c>
      <c r="AJ38" s="114">
        <v>100.0</v>
      </c>
      <c r="AK38" s="114">
        <v>6.6</v>
      </c>
      <c r="AL38" s="114">
        <v>9.6</v>
      </c>
      <c r="AM38" s="114">
        <v>3.6</v>
      </c>
      <c r="AN38" s="110" t="s">
        <v>1184</v>
      </c>
      <c r="AO38" s="114">
        <v>52.0</v>
      </c>
      <c r="AP38" s="114">
        <v>55.9</v>
      </c>
      <c r="AQ38" s="114">
        <v>48.2</v>
      </c>
      <c r="AR38" s="114">
        <v>31.2</v>
      </c>
      <c r="AS38" s="114">
        <v>40.0</v>
      </c>
      <c r="AT38" s="114">
        <v>22.3</v>
      </c>
      <c r="AU38" s="114">
        <v>25.9</v>
      </c>
      <c r="AV38" s="114">
        <v>25.9</v>
      </c>
      <c r="AW38" s="114">
        <v>30.2</v>
      </c>
      <c r="AX38" s="114">
        <v>30.2</v>
      </c>
      <c r="AY38" s="114">
        <v>30.8</v>
      </c>
      <c r="AZ38" s="114">
        <v>44.0</v>
      </c>
      <c r="BA38" s="114">
        <v>44.1</v>
      </c>
      <c r="BB38" s="114">
        <v>72.0</v>
      </c>
      <c r="BC38" s="114">
        <v>57.7</v>
      </c>
      <c r="BD38" s="114">
        <v>14.8</v>
      </c>
      <c r="BE38" s="114">
        <v>50.2</v>
      </c>
      <c r="BF38" s="114">
        <v>49.4</v>
      </c>
      <c r="BG38" s="114">
        <v>53.7</v>
      </c>
      <c r="BH38" s="114">
        <v>42.9</v>
      </c>
      <c r="BI38" s="114">
        <v>43.6</v>
      </c>
      <c r="BJ38" s="114">
        <v>37.4</v>
      </c>
      <c r="BK38" s="114">
        <v>35.6</v>
      </c>
      <c r="BL38" s="114">
        <v>36.3</v>
      </c>
      <c r="BM38" s="114">
        <v>71.3</v>
      </c>
      <c r="BN38" s="114">
        <v>28.0</v>
      </c>
      <c r="BO38" s="114">
        <v>56.1</v>
      </c>
      <c r="BP38" s="114">
        <v>46.4</v>
      </c>
      <c r="BQ38" s="114">
        <v>14.0</v>
      </c>
      <c r="BR38" s="114">
        <v>49.1</v>
      </c>
      <c r="BS38" s="114">
        <v>55.5</v>
      </c>
      <c r="BT38" s="114">
        <v>44.9</v>
      </c>
      <c r="BU38" s="114">
        <v>50.6</v>
      </c>
      <c r="BV38" s="114">
        <v>50.6</v>
      </c>
      <c r="BW38" s="114">
        <v>57.1</v>
      </c>
      <c r="BX38" s="114">
        <v>89.1</v>
      </c>
      <c r="BY38" s="114">
        <v>26.9</v>
      </c>
      <c r="BZ38" s="114">
        <v>23.3</v>
      </c>
      <c r="CA38" s="114">
        <v>48.5</v>
      </c>
      <c r="CB38" s="114">
        <v>67.9</v>
      </c>
      <c r="CC38" s="114">
        <v>82.8</v>
      </c>
      <c r="CD38" s="114">
        <v>76.6</v>
      </c>
      <c r="CE38" s="114">
        <v>78.0</v>
      </c>
      <c r="CF38" s="114">
        <v>36.5</v>
      </c>
      <c r="CG38" s="114">
        <v>91.4</v>
      </c>
      <c r="CH38" s="114">
        <v>34.3</v>
      </c>
      <c r="CI38" s="114">
        <v>55.8</v>
      </c>
      <c r="CJ38" s="114">
        <v>30.5</v>
      </c>
      <c r="CK38" s="114">
        <v>20.0</v>
      </c>
      <c r="CL38" s="114">
        <v>75.0</v>
      </c>
      <c r="CM38" s="114">
        <v>48.9</v>
      </c>
      <c r="CN38" s="114">
        <v>10.8</v>
      </c>
      <c r="CO38" s="114">
        <v>18.0</v>
      </c>
      <c r="CP38" s="114">
        <v>3.6</v>
      </c>
      <c r="CQ38" s="110" t="s">
        <v>1184</v>
      </c>
      <c r="CR38" s="114">
        <v>78.4</v>
      </c>
      <c r="CS38" s="114">
        <v>86.7</v>
      </c>
      <c r="CT38" s="114">
        <v>70.2</v>
      </c>
      <c r="CU38" s="114">
        <v>31.6</v>
      </c>
      <c r="CV38" s="114">
        <v>40.0</v>
      </c>
      <c r="CW38" s="114">
        <v>23.1</v>
      </c>
      <c r="CX38" s="114">
        <v>25.9</v>
      </c>
      <c r="CY38" s="114">
        <v>25.9</v>
      </c>
      <c r="CZ38" s="114">
        <v>36.4</v>
      </c>
      <c r="DA38" s="114">
        <v>36.4</v>
      </c>
      <c r="DB38" s="114">
        <v>49.0</v>
      </c>
      <c r="DC38" s="114">
        <v>40.3</v>
      </c>
      <c r="DD38" s="114">
        <v>0.0</v>
      </c>
      <c r="DE38" s="114">
        <v>44.6</v>
      </c>
      <c r="DF38" s="114">
        <v>100.0</v>
      </c>
      <c r="DG38" s="114">
        <v>15.5</v>
      </c>
      <c r="DH38" s="114">
        <v>55.5</v>
      </c>
      <c r="DI38" s="114">
        <v>59.3</v>
      </c>
      <c r="DJ38" s="114">
        <v>56.1</v>
      </c>
      <c r="DK38" s="114">
        <v>-0.5</v>
      </c>
      <c r="DL38" s="114">
        <v>6.7</v>
      </c>
      <c r="DM38" s="114">
        <v>6.6</v>
      </c>
      <c r="DN38" s="114">
        <v>10.2</v>
      </c>
      <c r="DO38" s="114">
        <v>6.8</v>
      </c>
      <c r="DP38" s="114">
        <v>-5.1</v>
      </c>
      <c r="DQ38" s="114">
        <v>-2.1</v>
      </c>
      <c r="DR38" s="114">
        <v>1.6</v>
      </c>
      <c r="DS38" s="114">
        <v>-4.9</v>
      </c>
      <c r="DT38" s="114">
        <v>-3.4</v>
      </c>
      <c r="DU38" s="114">
        <v>6.8</v>
      </c>
      <c r="DV38" s="114">
        <v>9.1</v>
      </c>
      <c r="DW38" s="114">
        <v>5.2</v>
      </c>
      <c r="DX38" s="114">
        <v>10.5</v>
      </c>
      <c r="DY38" s="114">
        <v>10.5</v>
      </c>
      <c r="DZ38" s="114">
        <v>3.2</v>
      </c>
      <c r="EA38" s="114">
        <v>0.0</v>
      </c>
      <c r="EB38" s="114">
        <v>1.6</v>
      </c>
      <c r="EC38" s="114">
        <v>11.1</v>
      </c>
      <c r="ED38" s="114">
        <v>1.1</v>
      </c>
      <c r="EE38" s="114">
        <v>9.5</v>
      </c>
      <c r="EF38" s="114">
        <v>3.2</v>
      </c>
      <c r="EG38" s="114">
        <v>2.8</v>
      </c>
      <c r="EH38" s="114">
        <v>22.0</v>
      </c>
      <c r="EI38" s="114">
        <v>24.2</v>
      </c>
      <c r="EJ38" s="114">
        <v>-22.3</v>
      </c>
      <c r="EK38" s="114">
        <v>6.8</v>
      </c>
      <c r="EL38" s="114">
        <v>0.0</v>
      </c>
      <c r="EM38" s="114">
        <v>0.1</v>
      </c>
      <c r="EN38" s="114">
        <v>-4.0</v>
      </c>
      <c r="EO38" s="114">
        <v>-26.2</v>
      </c>
      <c r="EP38" s="114">
        <v>51.1</v>
      </c>
      <c r="EQ38" s="114">
        <v>-4.2</v>
      </c>
      <c r="ER38" s="114">
        <v>-8.4</v>
      </c>
      <c r="ES38" s="114">
        <v>0.0</v>
      </c>
      <c r="ET38" s="110" t="s">
        <v>1184</v>
      </c>
      <c r="EU38" s="114">
        <v>-26.4</v>
      </c>
      <c r="EV38" s="114">
        <v>-30.8</v>
      </c>
      <c r="EW38" s="114">
        <v>-22.0</v>
      </c>
      <c r="EX38" s="114">
        <v>-0.4</v>
      </c>
      <c r="EY38" s="114">
        <v>0.0</v>
      </c>
      <c r="EZ38" s="114">
        <v>-0.8</v>
      </c>
      <c r="FA38" s="114">
        <v>0.0</v>
      </c>
      <c r="FB38" s="114">
        <v>0.0</v>
      </c>
      <c r="FC38" s="114">
        <v>-6.2</v>
      </c>
      <c r="FD38" s="114">
        <v>-6.2</v>
      </c>
      <c r="FE38" s="114">
        <v>-18.2</v>
      </c>
      <c r="FF38" s="114">
        <v>3.7</v>
      </c>
      <c r="FG38" s="114">
        <v>44.1</v>
      </c>
      <c r="FH38" s="114">
        <v>27.4</v>
      </c>
      <c r="FI38" s="114">
        <v>-42.3</v>
      </c>
      <c r="FJ38" s="114">
        <v>-0.7</v>
      </c>
      <c r="FK38" s="114">
        <v>-5.3</v>
      </c>
      <c r="FL38" s="114">
        <v>-9.9</v>
      </c>
      <c r="FM38" s="114">
        <v>-2.4</v>
      </c>
      <c r="FN38" s="114">
        <v>87.0</v>
      </c>
      <c r="FO38" s="114">
        <v>54.0</v>
      </c>
      <c r="FP38" s="114">
        <v>60.0</v>
      </c>
      <c r="FQ38" s="114">
        <v>77.0</v>
      </c>
      <c r="FR38" s="114">
        <v>50.0</v>
      </c>
      <c r="FS38" s="114">
        <v>33.0</v>
      </c>
      <c r="FT38" s="114">
        <v>98.0</v>
      </c>
      <c r="FU38" s="114">
        <v>72.0</v>
      </c>
      <c r="FV38" s="114">
        <v>126.0</v>
      </c>
      <c r="FW38" s="114">
        <v>156.0</v>
      </c>
      <c r="FX38" s="114">
        <v>63.0</v>
      </c>
      <c r="FY38" s="114">
        <v>59.0</v>
      </c>
      <c r="FZ38" s="114">
        <v>67.0</v>
      </c>
      <c r="GA38" s="114">
        <v>58.0</v>
      </c>
      <c r="GB38" s="114">
        <v>58.0</v>
      </c>
      <c r="GC38" s="114">
        <v>35.0</v>
      </c>
      <c r="GD38" s="114">
        <v>35.0</v>
      </c>
      <c r="GE38" s="114">
        <v>37.0</v>
      </c>
      <c r="GF38" s="114">
        <v>70.0</v>
      </c>
      <c r="GG38" s="114">
        <v>63.0</v>
      </c>
      <c r="GH38" s="114">
        <v>37.0</v>
      </c>
      <c r="GI38" s="114">
        <v>78.0</v>
      </c>
      <c r="GJ38" s="114">
        <v>95.0</v>
      </c>
      <c r="GK38" s="114">
        <v>1.0</v>
      </c>
      <c r="GL38" s="114">
        <v>24.0</v>
      </c>
      <c r="GM38" s="114">
        <v>133.0</v>
      </c>
      <c r="GN38" s="114">
        <v>99.0</v>
      </c>
      <c r="GO38" s="114">
        <v>42.0</v>
      </c>
      <c r="GP38" s="114">
        <v>67.0</v>
      </c>
      <c r="GQ38" s="114">
        <v>80.0</v>
      </c>
      <c r="GR38" s="114">
        <v>74.0</v>
      </c>
      <c r="GS38" s="114">
        <v>1.0</v>
      </c>
      <c r="GT38" s="114">
        <v>130.0</v>
      </c>
      <c r="GU38" s="114">
        <v>95.0</v>
      </c>
      <c r="GV38" s="114">
        <v>131.0</v>
      </c>
      <c r="GW38" s="110" t="s">
        <v>1184</v>
      </c>
      <c r="GX38" s="114">
        <v>137.0</v>
      </c>
      <c r="GY38" s="114">
        <v>125.0</v>
      </c>
      <c r="GZ38" s="114">
        <v>138.0</v>
      </c>
      <c r="HA38" s="114">
        <v>107.0</v>
      </c>
      <c r="HB38" s="114">
        <v>56.0</v>
      </c>
      <c r="HC38" s="114">
        <v>148.0</v>
      </c>
      <c r="HD38" s="114">
        <v>54.0</v>
      </c>
      <c r="HE38" s="114">
        <v>54.0</v>
      </c>
      <c r="HF38" s="114">
        <v>129.0</v>
      </c>
      <c r="HG38" s="114">
        <v>129.0</v>
      </c>
      <c r="HH38" s="114">
        <v>103.0</v>
      </c>
      <c r="HI38" s="114">
        <v>84.0</v>
      </c>
      <c r="HJ38" s="114">
        <v>108.0</v>
      </c>
      <c r="HK38" s="114">
        <v>57.0</v>
      </c>
      <c r="HL38" s="114">
        <v>115.0</v>
      </c>
      <c r="HM38" s="114">
        <v>147.0</v>
      </c>
      <c r="HN38" s="114">
        <v>68.0</v>
      </c>
      <c r="HO38" s="114">
        <v>92.0</v>
      </c>
      <c r="HP38" s="114">
        <v>87.0</v>
      </c>
      <c r="HQ38" s="114">
        <v>71.0</v>
      </c>
      <c r="HR38" s="114">
        <v>58.0</v>
      </c>
      <c r="HS38" s="114">
        <v>70.0</v>
      </c>
      <c r="HT38" s="114">
        <v>80.0</v>
      </c>
      <c r="HU38" s="114">
        <v>73.0</v>
      </c>
      <c r="HV38" s="114">
        <v>30.0</v>
      </c>
      <c r="HW38" s="114">
        <v>92.0</v>
      </c>
      <c r="HX38" s="114">
        <v>67.0</v>
      </c>
      <c r="HY38" s="114">
        <v>106.0</v>
      </c>
      <c r="HZ38" s="114">
        <v>151.0</v>
      </c>
      <c r="IA38" s="114">
        <v>76.0</v>
      </c>
      <c r="IB38" s="114">
        <v>65.0</v>
      </c>
      <c r="IC38" s="114">
        <v>80.0</v>
      </c>
      <c r="ID38" s="114">
        <v>62.0</v>
      </c>
      <c r="IE38" s="114">
        <v>62.0</v>
      </c>
      <c r="IF38" s="114">
        <v>39.0</v>
      </c>
      <c r="IG38" s="114">
        <v>35.0</v>
      </c>
      <c r="IH38" s="114">
        <v>41.0</v>
      </c>
      <c r="II38" s="114">
        <v>95.0</v>
      </c>
      <c r="IJ38" s="114">
        <v>49.0</v>
      </c>
      <c r="IK38" s="114">
        <v>35.0</v>
      </c>
      <c r="IL38" s="114">
        <v>62.0</v>
      </c>
      <c r="IM38" s="114">
        <v>81.0</v>
      </c>
      <c r="IN38" s="114">
        <v>20.0</v>
      </c>
      <c r="IO38" s="114">
        <v>38.0</v>
      </c>
      <c r="IP38" s="114">
        <v>128.0</v>
      </c>
      <c r="IQ38" s="114">
        <v>94.0</v>
      </c>
      <c r="IR38" s="114">
        <v>42.0</v>
      </c>
      <c r="IS38" s="114">
        <v>83.0</v>
      </c>
      <c r="IT38" s="114">
        <v>78.0</v>
      </c>
      <c r="IU38" s="114">
        <v>60.0</v>
      </c>
      <c r="IV38" s="114">
        <v>91.0</v>
      </c>
      <c r="IW38" s="114">
        <v>123.0</v>
      </c>
      <c r="IX38" s="114">
        <v>79.0</v>
      </c>
      <c r="IY38" s="114">
        <v>131.0</v>
      </c>
      <c r="IZ38" s="110" t="s">
        <v>1184</v>
      </c>
      <c r="JA38" s="114">
        <v>56.0</v>
      </c>
      <c r="JB38" s="114">
        <v>64.0</v>
      </c>
      <c r="JC38" s="114">
        <v>60.0</v>
      </c>
      <c r="JD38" s="114">
        <v>105.0</v>
      </c>
      <c r="JE38" s="114">
        <v>56.0</v>
      </c>
      <c r="JF38" s="114">
        <v>148.0</v>
      </c>
      <c r="JG38" s="114">
        <v>54.0</v>
      </c>
      <c r="JH38" s="114">
        <v>54.0</v>
      </c>
      <c r="JI38" s="114">
        <v>109.0</v>
      </c>
      <c r="JJ38" s="114">
        <v>109.0</v>
      </c>
      <c r="JK38" s="114">
        <v>33.0</v>
      </c>
      <c r="JL38" s="114">
        <v>77.0</v>
      </c>
      <c r="JM38" s="114">
        <v>77.0</v>
      </c>
      <c r="JN38" s="114">
        <v>114.0</v>
      </c>
      <c r="JO38" s="114">
        <v>1.0</v>
      </c>
      <c r="JP38" s="114">
        <v>148.0</v>
      </c>
      <c r="JQ38" s="114">
        <v>58.0</v>
      </c>
      <c r="JR38" s="114">
        <v>68.0</v>
      </c>
      <c r="JS38" s="114">
        <v>86.0</v>
      </c>
    </row>
    <row r="39">
      <c r="A39" s="114">
        <v>174.0</v>
      </c>
      <c r="B39" s="110" t="s">
        <v>1231</v>
      </c>
      <c r="C39" s="110" t="s">
        <v>343</v>
      </c>
      <c r="D39" s="110" t="s">
        <v>1186</v>
      </c>
      <c r="E39" s="114">
        <v>42.5</v>
      </c>
      <c r="F39" s="114">
        <v>31.1</v>
      </c>
      <c r="G39" s="114">
        <v>38.4</v>
      </c>
      <c r="H39" s="114">
        <v>11.7</v>
      </c>
      <c r="I39" s="114">
        <v>48.2</v>
      </c>
      <c r="J39" s="114">
        <v>63.7</v>
      </c>
      <c r="K39" s="114">
        <v>76.3</v>
      </c>
      <c r="L39" s="114">
        <v>89.8</v>
      </c>
      <c r="M39" s="114">
        <v>89.0</v>
      </c>
      <c r="N39" s="114">
        <v>87.5</v>
      </c>
      <c r="O39" s="114">
        <v>15.2</v>
      </c>
      <c r="P39" s="114">
        <v>15.0</v>
      </c>
      <c r="Q39" s="114">
        <v>15.4</v>
      </c>
      <c r="R39" s="114">
        <v>46.4</v>
      </c>
      <c r="S39" s="114">
        <v>46.4</v>
      </c>
      <c r="T39" s="114">
        <v>15.5</v>
      </c>
      <c r="U39" s="114">
        <v>0.4</v>
      </c>
      <c r="V39" s="114">
        <v>10.1</v>
      </c>
      <c r="W39" s="114">
        <v>51.3</v>
      </c>
      <c r="X39" s="114">
        <v>49.1</v>
      </c>
      <c r="Y39" s="114">
        <v>53.9</v>
      </c>
      <c r="Z39" s="114">
        <v>100.0</v>
      </c>
      <c r="AA39" s="114">
        <v>100.0</v>
      </c>
      <c r="AB39" s="114">
        <v>0.7</v>
      </c>
      <c r="AC39" s="114">
        <v>14.0</v>
      </c>
      <c r="AD39" s="114">
        <v>0.0</v>
      </c>
      <c r="AE39" s="114">
        <v>38.5</v>
      </c>
      <c r="AF39" s="114">
        <v>50.1</v>
      </c>
      <c r="AG39" s="114">
        <v>35.5</v>
      </c>
      <c r="AH39" s="114">
        <v>24.8</v>
      </c>
      <c r="AI39" s="114">
        <v>100.0</v>
      </c>
      <c r="AJ39" s="110" t="s">
        <v>1184</v>
      </c>
      <c r="AK39" s="114">
        <v>78.4</v>
      </c>
      <c r="AL39" s="114">
        <v>56.7</v>
      </c>
      <c r="AM39" s="114">
        <v>100.0</v>
      </c>
      <c r="AN39" s="110" t="s">
        <v>1184</v>
      </c>
      <c r="AO39" s="114">
        <v>59.2</v>
      </c>
      <c r="AP39" s="114">
        <v>55.8</v>
      </c>
      <c r="AQ39" s="114">
        <v>62.6</v>
      </c>
      <c r="AR39" s="114">
        <v>37.3</v>
      </c>
      <c r="AS39" s="110" t="s">
        <v>1184</v>
      </c>
      <c r="AT39" s="114">
        <v>37.3</v>
      </c>
      <c r="AU39" s="114">
        <v>10.1</v>
      </c>
      <c r="AV39" s="114">
        <v>10.1</v>
      </c>
      <c r="AW39" s="114">
        <v>41.2</v>
      </c>
      <c r="AX39" s="114">
        <v>41.2</v>
      </c>
      <c r="AY39" s="114">
        <v>9.0</v>
      </c>
      <c r="AZ39" s="114">
        <v>21.3</v>
      </c>
      <c r="BA39" s="114">
        <v>58.9</v>
      </c>
      <c r="BB39" s="114">
        <v>53.6</v>
      </c>
      <c r="BC39" s="114">
        <v>61.4</v>
      </c>
      <c r="BD39" s="114">
        <v>76.4</v>
      </c>
      <c r="BE39" s="114">
        <v>0.0</v>
      </c>
      <c r="BF39" s="114">
        <v>24.9</v>
      </c>
      <c r="BG39" s="114">
        <v>98.6</v>
      </c>
      <c r="BH39" s="114">
        <v>41.5</v>
      </c>
      <c r="BI39" s="114">
        <v>29.8</v>
      </c>
      <c r="BJ39" s="114">
        <v>39.7</v>
      </c>
      <c r="BK39" s="114">
        <v>8.4</v>
      </c>
      <c r="BL39" s="114">
        <v>50.6</v>
      </c>
      <c r="BM39" s="114">
        <v>96.9</v>
      </c>
      <c r="BN39" s="114">
        <v>76.0</v>
      </c>
      <c r="BO39" s="114">
        <v>85.9</v>
      </c>
      <c r="BP39" s="114">
        <v>88.4</v>
      </c>
      <c r="BQ39" s="114">
        <v>85.1</v>
      </c>
      <c r="BR39" s="114">
        <v>9.6</v>
      </c>
      <c r="BS39" s="114">
        <v>9.4</v>
      </c>
      <c r="BT39" s="114">
        <v>9.8</v>
      </c>
      <c r="BU39" s="114">
        <v>41.2</v>
      </c>
      <c r="BV39" s="114">
        <v>41.2</v>
      </c>
      <c r="BW39" s="114">
        <v>14.6</v>
      </c>
      <c r="BX39" s="114">
        <v>0.4</v>
      </c>
      <c r="BY39" s="114">
        <v>9.3</v>
      </c>
      <c r="BZ39" s="114">
        <v>48.3</v>
      </c>
      <c r="CA39" s="114">
        <v>42.3</v>
      </c>
      <c r="CB39" s="114">
        <v>32.4</v>
      </c>
      <c r="CC39" s="114">
        <v>60.0</v>
      </c>
      <c r="CD39" s="114">
        <v>60.0</v>
      </c>
      <c r="CE39" s="114">
        <v>0.0</v>
      </c>
      <c r="CF39" s="114">
        <v>11.5</v>
      </c>
      <c r="CG39" s="114">
        <v>0.0</v>
      </c>
      <c r="CH39" s="114">
        <v>0.0</v>
      </c>
      <c r="CI39" s="114">
        <v>50.1</v>
      </c>
      <c r="CJ39" s="114">
        <v>46.8</v>
      </c>
      <c r="CK39" s="114">
        <v>37.9</v>
      </c>
      <c r="CL39" s="114">
        <v>100.0</v>
      </c>
      <c r="CM39" s="110" t="s">
        <v>1184</v>
      </c>
      <c r="CN39" s="114">
        <v>100.0</v>
      </c>
      <c r="CO39" s="114">
        <v>100.0</v>
      </c>
      <c r="CP39" s="114">
        <v>100.0</v>
      </c>
      <c r="CQ39" s="110" t="s">
        <v>1184</v>
      </c>
      <c r="CR39" s="114">
        <v>35.4</v>
      </c>
      <c r="CS39" s="114">
        <v>49.8</v>
      </c>
      <c r="CT39" s="114">
        <v>21.1</v>
      </c>
      <c r="CU39" s="114">
        <v>36.3</v>
      </c>
      <c r="CV39" s="110" t="s">
        <v>1184</v>
      </c>
      <c r="CW39" s="114">
        <v>36.3</v>
      </c>
      <c r="CX39" s="114">
        <v>10.1</v>
      </c>
      <c r="CY39" s="114">
        <v>10.1</v>
      </c>
      <c r="CZ39" s="114">
        <v>46.7</v>
      </c>
      <c r="DA39" s="114">
        <v>46.7</v>
      </c>
      <c r="DB39" s="114">
        <v>17.0</v>
      </c>
      <c r="DC39" s="114">
        <v>32.9</v>
      </c>
      <c r="DD39" s="114">
        <v>0.0</v>
      </c>
      <c r="DE39" s="114">
        <v>64.1</v>
      </c>
      <c r="DF39" s="114">
        <v>58.5</v>
      </c>
      <c r="DG39" s="114">
        <v>81.8</v>
      </c>
      <c r="DH39" s="114">
        <v>31.2</v>
      </c>
      <c r="DI39" s="114">
        <v>33.7</v>
      </c>
      <c r="DJ39" s="114">
        <v>100.0</v>
      </c>
      <c r="DK39" s="114">
        <v>1.0</v>
      </c>
      <c r="DL39" s="114">
        <v>1.3</v>
      </c>
      <c r="DM39" s="114">
        <v>-1.3</v>
      </c>
      <c r="DN39" s="114">
        <v>3.3</v>
      </c>
      <c r="DO39" s="114">
        <v>-2.4</v>
      </c>
      <c r="DP39" s="114">
        <v>-33.2</v>
      </c>
      <c r="DQ39" s="114">
        <v>0.3</v>
      </c>
      <c r="DR39" s="114">
        <v>3.9</v>
      </c>
      <c r="DS39" s="114">
        <v>0.6</v>
      </c>
      <c r="DT39" s="114">
        <v>2.4</v>
      </c>
      <c r="DU39" s="114">
        <v>5.6</v>
      </c>
      <c r="DV39" s="114">
        <v>5.6</v>
      </c>
      <c r="DW39" s="114">
        <v>5.6</v>
      </c>
      <c r="DX39" s="114">
        <v>5.2</v>
      </c>
      <c r="DY39" s="114">
        <v>5.2</v>
      </c>
      <c r="DZ39" s="114">
        <v>0.9</v>
      </c>
      <c r="EA39" s="114">
        <v>0.0</v>
      </c>
      <c r="EB39" s="114">
        <v>0.8</v>
      </c>
      <c r="EC39" s="114">
        <v>3.0</v>
      </c>
      <c r="ED39" s="114">
        <v>6.8</v>
      </c>
      <c r="EE39" s="114">
        <v>21.5</v>
      </c>
      <c r="EF39" s="114">
        <v>40.0</v>
      </c>
      <c r="EG39" s="114">
        <v>40.0</v>
      </c>
      <c r="EH39" s="114">
        <v>0.7</v>
      </c>
      <c r="EI39" s="114">
        <v>2.5</v>
      </c>
      <c r="EJ39" s="114">
        <v>0.0</v>
      </c>
      <c r="EK39" s="114">
        <v>38.5</v>
      </c>
      <c r="EL39" s="114">
        <v>0.0</v>
      </c>
      <c r="EM39" s="114">
        <v>-11.3</v>
      </c>
      <c r="EN39" s="114">
        <v>-13.1</v>
      </c>
      <c r="EO39" s="114">
        <v>0.0</v>
      </c>
      <c r="EP39" s="110" t="s">
        <v>1184</v>
      </c>
      <c r="EQ39" s="114">
        <v>-21.6</v>
      </c>
      <c r="ER39" s="114">
        <v>-43.3</v>
      </c>
      <c r="ES39" s="114">
        <v>0.0</v>
      </c>
      <c r="ET39" s="110" t="s">
        <v>1184</v>
      </c>
      <c r="EU39" s="114">
        <v>23.8</v>
      </c>
      <c r="EV39" s="114">
        <v>6.0</v>
      </c>
      <c r="EW39" s="114">
        <v>41.5</v>
      </c>
      <c r="EX39" s="114">
        <v>1.0</v>
      </c>
      <c r="EY39" s="110" t="s">
        <v>1184</v>
      </c>
      <c r="EZ39" s="114">
        <v>1.0</v>
      </c>
      <c r="FA39" s="114">
        <v>0.0</v>
      </c>
      <c r="FB39" s="114">
        <v>0.0</v>
      </c>
      <c r="FC39" s="114">
        <v>-5.5</v>
      </c>
      <c r="FD39" s="114">
        <v>-5.5</v>
      </c>
      <c r="FE39" s="114">
        <v>-8.0</v>
      </c>
      <c r="FF39" s="114">
        <v>-11.6</v>
      </c>
      <c r="FG39" s="114">
        <v>58.9</v>
      </c>
      <c r="FH39" s="114">
        <v>-10.5</v>
      </c>
      <c r="FI39" s="114">
        <v>2.9</v>
      </c>
      <c r="FJ39" s="114">
        <v>-5.4</v>
      </c>
      <c r="FK39" s="114">
        <v>-31.2</v>
      </c>
      <c r="FL39" s="114">
        <v>-8.8</v>
      </c>
      <c r="FM39" s="114">
        <v>-1.4</v>
      </c>
      <c r="FN39" s="114">
        <v>85.0</v>
      </c>
      <c r="FO39" s="114">
        <v>112.0</v>
      </c>
      <c r="FP39" s="114">
        <v>79.0</v>
      </c>
      <c r="FQ39" s="114">
        <v>147.0</v>
      </c>
      <c r="FR39" s="114">
        <v>43.0</v>
      </c>
      <c r="FS39" s="114">
        <v>39.0</v>
      </c>
      <c r="FT39" s="114">
        <v>18.0</v>
      </c>
      <c r="FU39" s="114">
        <v>13.0</v>
      </c>
      <c r="FV39" s="114">
        <v>18.0</v>
      </c>
      <c r="FW39" s="114">
        <v>16.0</v>
      </c>
      <c r="FX39" s="114">
        <v>151.0</v>
      </c>
      <c r="FY39" s="114">
        <v>151.0</v>
      </c>
      <c r="FZ39" s="114">
        <v>150.0</v>
      </c>
      <c r="GA39" s="114">
        <v>94.0</v>
      </c>
      <c r="GB39" s="114">
        <v>94.0</v>
      </c>
      <c r="GC39" s="114">
        <v>136.0</v>
      </c>
      <c r="GD39" s="114">
        <v>177.0</v>
      </c>
      <c r="GE39" s="114">
        <v>147.0</v>
      </c>
      <c r="GF39" s="114">
        <v>26.0</v>
      </c>
      <c r="GG39" s="114">
        <v>68.0</v>
      </c>
      <c r="GH39" s="114">
        <v>102.0</v>
      </c>
      <c r="GI39" s="114">
        <v>1.0</v>
      </c>
      <c r="GJ39" s="114">
        <v>1.0</v>
      </c>
      <c r="GK39" s="114">
        <v>103.0</v>
      </c>
      <c r="GL39" s="114">
        <v>144.0</v>
      </c>
      <c r="GM39" s="114">
        <v>152.0</v>
      </c>
      <c r="GN39" s="114">
        <v>109.0</v>
      </c>
      <c r="GO39" s="114">
        <v>58.0</v>
      </c>
      <c r="GP39" s="114">
        <v>51.0</v>
      </c>
      <c r="GQ39" s="114">
        <v>43.0</v>
      </c>
      <c r="GR39" s="114">
        <v>1.0</v>
      </c>
      <c r="GS39" s="110" t="s">
        <v>1184</v>
      </c>
      <c r="GT39" s="114">
        <v>3.0</v>
      </c>
      <c r="GU39" s="114">
        <v>19.0</v>
      </c>
      <c r="GV39" s="114">
        <v>1.0</v>
      </c>
      <c r="GW39" s="110" t="s">
        <v>1184</v>
      </c>
      <c r="GX39" s="114">
        <v>118.0</v>
      </c>
      <c r="GY39" s="114">
        <v>127.0</v>
      </c>
      <c r="GZ39" s="114">
        <v>97.0</v>
      </c>
      <c r="HA39" s="114">
        <v>80.0</v>
      </c>
      <c r="HB39" s="110" t="s">
        <v>1184</v>
      </c>
      <c r="HC39" s="114">
        <v>96.0</v>
      </c>
      <c r="HD39" s="114">
        <v>77.0</v>
      </c>
      <c r="HE39" s="114">
        <v>77.0</v>
      </c>
      <c r="HF39" s="114">
        <v>85.0</v>
      </c>
      <c r="HG39" s="114">
        <v>85.0</v>
      </c>
      <c r="HH39" s="114">
        <v>149.0</v>
      </c>
      <c r="HI39" s="114">
        <v>151.0</v>
      </c>
      <c r="HJ39" s="114">
        <v>86.0</v>
      </c>
      <c r="HK39" s="114">
        <v>114.0</v>
      </c>
      <c r="HL39" s="114">
        <v>105.0</v>
      </c>
      <c r="HM39" s="114">
        <v>24.0</v>
      </c>
      <c r="HN39" s="114">
        <v>152.0</v>
      </c>
      <c r="HO39" s="114">
        <v>156.0</v>
      </c>
      <c r="HP39" s="114">
        <v>10.0</v>
      </c>
      <c r="HQ39" s="114">
        <v>74.0</v>
      </c>
      <c r="HR39" s="114">
        <v>110.0</v>
      </c>
      <c r="HS39" s="114">
        <v>60.0</v>
      </c>
      <c r="HT39" s="114">
        <v>145.0</v>
      </c>
      <c r="HU39" s="114">
        <v>32.0</v>
      </c>
      <c r="HV39" s="114">
        <v>10.0</v>
      </c>
      <c r="HW39" s="114">
        <v>15.0</v>
      </c>
      <c r="HX39" s="114">
        <v>14.0</v>
      </c>
      <c r="HY39" s="114">
        <v>13.0</v>
      </c>
      <c r="HZ39" s="114">
        <v>16.0</v>
      </c>
      <c r="IA39" s="114">
        <v>151.0</v>
      </c>
      <c r="IB39" s="114">
        <v>151.0</v>
      </c>
      <c r="IC39" s="114">
        <v>150.0</v>
      </c>
      <c r="ID39" s="114">
        <v>96.0</v>
      </c>
      <c r="IE39" s="114">
        <v>96.0</v>
      </c>
      <c r="IF39" s="114">
        <v>139.0</v>
      </c>
      <c r="IG39" s="114">
        <v>177.0</v>
      </c>
      <c r="IH39" s="114">
        <v>146.0</v>
      </c>
      <c r="II39" s="114">
        <v>25.0</v>
      </c>
      <c r="IJ39" s="114">
        <v>80.0</v>
      </c>
      <c r="IK39" s="114">
        <v>127.0</v>
      </c>
      <c r="IL39" s="114">
        <v>102.0</v>
      </c>
      <c r="IM39" s="114">
        <v>102.0</v>
      </c>
      <c r="IN39" s="114">
        <v>114.0</v>
      </c>
      <c r="IO39" s="114">
        <v>122.0</v>
      </c>
      <c r="IP39" s="114">
        <v>157.0</v>
      </c>
      <c r="IQ39" s="114">
        <v>173.0</v>
      </c>
      <c r="IR39" s="114">
        <v>58.0</v>
      </c>
      <c r="IS39" s="114">
        <v>29.0</v>
      </c>
      <c r="IT39" s="114">
        <v>20.0</v>
      </c>
      <c r="IU39" s="114">
        <v>1.0</v>
      </c>
      <c r="IV39" s="110" t="s">
        <v>1184</v>
      </c>
      <c r="IW39" s="114">
        <v>1.0</v>
      </c>
      <c r="IX39" s="114">
        <v>1.0</v>
      </c>
      <c r="IY39" s="114">
        <v>1.0</v>
      </c>
      <c r="IZ39" s="110" t="s">
        <v>1184</v>
      </c>
      <c r="JA39" s="114">
        <v>146.0</v>
      </c>
      <c r="JB39" s="114">
        <v>113.0</v>
      </c>
      <c r="JC39" s="114">
        <v>158.0</v>
      </c>
      <c r="JD39" s="114">
        <v>86.0</v>
      </c>
      <c r="JE39" s="110" t="s">
        <v>1184</v>
      </c>
      <c r="JF39" s="114">
        <v>103.0</v>
      </c>
      <c r="JG39" s="114">
        <v>77.0</v>
      </c>
      <c r="JH39" s="114">
        <v>77.0</v>
      </c>
      <c r="JI39" s="114">
        <v>42.0</v>
      </c>
      <c r="JJ39" s="114">
        <v>42.0</v>
      </c>
      <c r="JK39" s="114">
        <v>134.0</v>
      </c>
      <c r="JL39" s="114">
        <v>103.0</v>
      </c>
      <c r="JM39" s="114">
        <v>77.0</v>
      </c>
      <c r="JN39" s="114">
        <v>66.0</v>
      </c>
      <c r="JO39" s="114">
        <v>99.0</v>
      </c>
      <c r="JP39" s="114">
        <v>15.0</v>
      </c>
      <c r="JQ39" s="114">
        <v>129.0</v>
      </c>
      <c r="JR39" s="114">
        <v>150.0</v>
      </c>
      <c r="JS39" s="114">
        <v>1.0</v>
      </c>
    </row>
    <row r="40">
      <c r="A40" s="114">
        <v>132.0</v>
      </c>
      <c r="B40" s="110" t="s">
        <v>1232</v>
      </c>
      <c r="C40" s="110" t="s">
        <v>828</v>
      </c>
      <c r="D40" s="110" t="s">
        <v>1186</v>
      </c>
      <c r="E40" s="114">
        <v>41.9</v>
      </c>
      <c r="F40" s="114">
        <v>32.6</v>
      </c>
      <c r="G40" s="114">
        <v>28.0</v>
      </c>
      <c r="H40" s="114">
        <v>30.3</v>
      </c>
      <c r="I40" s="114">
        <v>11.7</v>
      </c>
      <c r="J40" s="114">
        <v>54.0</v>
      </c>
      <c r="K40" s="114">
        <v>78.8</v>
      </c>
      <c r="L40" s="114">
        <v>88.3</v>
      </c>
      <c r="M40" s="114">
        <v>83.9</v>
      </c>
      <c r="N40" s="114">
        <v>96.2</v>
      </c>
      <c r="O40" s="114">
        <v>35.6</v>
      </c>
      <c r="P40" s="114">
        <v>37.1</v>
      </c>
      <c r="Q40" s="114">
        <v>34.5</v>
      </c>
      <c r="R40" s="114">
        <v>58.7</v>
      </c>
      <c r="S40" s="114">
        <v>58.7</v>
      </c>
      <c r="T40" s="114">
        <v>24.1</v>
      </c>
      <c r="U40" s="114">
        <v>8.6</v>
      </c>
      <c r="V40" s="114">
        <v>17.4</v>
      </c>
      <c r="W40" s="114">
        <v>61.7</v>
      </c>
      <c r="X40" s="114">
        <v>37.9</v>
      </c>
      <c r="Y40" s="114">
        <v>12.1</v>
      </c>
      <c r="Z40" s="114">
        <v>16.9</v>
      </c>
      <c r="AA40" s="114">
        <v>16.9</v>
      </c>
      <c r="AB40" s="114">
        <v>0.0</v>
      </c>
      <c r="AC40" s="114">
        <v>2.1</v>
      </c>
      <c r="AD40" s="114">
        <v>0.0</v>
      </c>
      <c r="AE40" s="114">
        <v>8.4</v>
      </c>
      <c r="AF40" s="114">
        <v>43.1</v>
      </c>
      <c r="AG40" s="114">
        <v>80.8</v>
      </c>
      <c r="AH40" s="110" t="s">
        <v>1184</v>
      </c>
      <c r="AI40" s="114">
        <v>61.6</v>
      </c>
      <c r="AJ40" s="114">
        <v>100.0</v>
      </c>
      <c r="AK40" s="114">
        <v>100.0</v>
      </c>
      <c r="AL40" s="114">
        <v>100.0</v>
      </c>
      <c r="AM40" s="114">
        <v>100.0</v>
      </c>
      <c r="AN40" s="110" t="s">
        <v>1184</v>
      </c>
      <c r="AO40" s="114">
        <v>21.4</v>
      </c>
      <c r="AP40" s="114">
        <v>42.9</v>
      </c>
      <c r="AQ40" s="114">
        <v>0.0</v>
      </c>
      <c r="AR40" s="114">
        <v>16.7</v>
      </c>
      <c r="AS40" s="110" t="s">
        <v>1184</v>
      </c>
      <c r="AT40" s="114">
        <v>16.7</v>
      </c>
      <c r="AU40" s="114">
        <v>24.7</v>
      </c>
      <c r="AV40" s="114">
        <v>24.7</v>
      </c>
      <c r="AW40" s="114">
        <v>51.4</v>
      </c>
      <c r="AX40" s="114">
        <v>51.4</v>
      </c>
      <c r="AY40" s="114">
        <v>29.7</v>
      </c>
      <c r="AZ40" s="114">
        <v>44.9</v>
      </c>
      <c r="BA40" s="110" t="s">
        <v>1184</v>
      </c>
      <c r="BB40" s="114">
        <v>100.0</v>
      </c>
      <c r="BC40" s="114">
        <v>49.4</v>
      </c>
      <c r="BD40" s="114">
        <v>77.4</v>
      </c>
      <c r="BE40" s="114">
        <v>0.0</v>
      </c>
      <c r="BF40" s="114">
        <v>36.4</v>
      </c>
      <c r="BG40" s="114">
        <v>80.1</v>
      </c>
      <c r="BH40" s="114">
        <v>37.1</v>
      </c>
      <c r="BI40" s="114">
        <v>34.2</v>
      </c>
      <c r="BJ40" s="114">
        <v>33.5</v>
      </c>
      <c r="BK40" s="114">
        <v>22.4</v>
      </c>
      <c r="BL40" s="114">
        <v>28.9</v>
      </c>
      <c r="BM40" s="114">
        <v>71.8</v>
      </c>
      <c r="BN40" s="114">
        <v>72.6</v>
      </c>
      <c r="BO40" s="114">
        <v>83.5</v>
      </c>
      <c r="BP40" s="114">
        <v>81.7</v>
      </c>
      <c r="BQ40" s="114">
        <v>95.5</v>
      </c>
      <c r="BR40" s="114">
        <v>30.7</v>
      </c>
      <c r="BS40" s="114">
        <v>31.5</v>
      </c>
      <c r="BT40" s="114">
        <v>30.1</v>
      </c>
      <c r="BU40" s="114">
        <v>59.9</v>
      </c>
      <c r="BV40" s="114">
        <v>59.9</v>
      </c>
      <c r="BW40" s="114">
        <v>20.9</v>
      </c>
      <c r="BX40" s="114">
        <v>8.6</v>
      </c>
      <c r="BY40" s="114">
        <v>15.4</v>
      </c>
      <c r="BZ40" s="114">
        <v>50.9</v>
      </c>
      <c r="CA40" s="114">
        <v>35.8</v>
      </c>
      <c r="CB40" s="114">
        <v>11.3</v>
      </c>
      <c r="CC40" s="114">
        <v>16.6</v>
      </c>
      <c r="CD40" s="114">
        <v>16.6</v>
      </c>
      <c r="CE40" s="114">
        <v>0.0</v>
      </c>
      <c r="CF40" s="114">
        <v>0.0</v>
      </c>
      <c r="CG40" s="114">
        <v>0.0</v>
      </c>
      <c r="CH40" s="114">
        <v>4.3</v>
      </c>
      <c r="CI40" s="114">
        <v>43.1</v>
      </c>
      <c r="CJ40" s="114">
        <v>100.0</v>
      </c>
      <c r="CK40" s="110" t="s">
        <v>1184</v>
      </c>
      <c r="CL40" s="114">
        <v>100.0</v>
      </c>
      <c r="CM40" s="114">
        <v>100.0</v>
      </c>
      <c r="CN40" s="114">
        <v>61.7</v>
      </c>
      <c r="CO40" s="114">
        <v>23.3</v>
      </c>
      <c r="CP40" s="114">
        <v>100.0</v>
      </c>
      <c r="CQ40" s="110" t="s">
        <v>1184</v>
      </c>
      <c r="CR40" s="114">
        <v>21.0</v>
      </c>
      <c r="CS40" s="114">
        <v>42.0</v>
      </c>
      <c r="CT40" s="114">
        <v>0.0</v>
      </c>
      <c r="CU40" s="114">
        <v>8.7</v>
      </c>
      <c r="CV40" s="110" t="s">
        <v>1184</v>
      </c>
      <c r="CW40" s="114">
        <v>8.7</v>
      </c>
      <c r="CX40" s="114">
        <v>24.7</v>
      </c>
      <c r="CY40" s="114">
        <v>24.7</v>
      </c>
      <c r="CZ40" s="114">
        <v>40.1</v>
      </c>
      <c r="DA40" s="114">
        <v>40.1</v>
      </c>
      <c r="DB40" s="114">
        <v>0.0</v>
      </c>
      <c r="DC40" s="114">
        <v>44.1</v>
      </c>
      <c r="DD40" s="110" t="s">
        <v>1184</v>
      </c>
      <c r="DE40" s="114">
        <v>41.2</v>
      </c>
      <c r="DF40" s="114">
        <v>39.1</v>
      </c>
      <c r="DG40" s="114">
        <v>74.2</v>
      </c>
      <c r="DH40" s="114">
        <v>59.9</v>
      </c>
      <c r="DI40" s="114">
        <v>37.2</v>
      </c>
      <c r="DJ40" s="114">
        <v>84.0</v>
      </c>
      <c r="DK40" s="114">
        <v>4.8</v>
      </c>
      <c r="DL40" s="114">
        <v>-1.6</v>
      </c>
      <c r="DM40" s="114">
        <v>-5.5</v>
      </c>
      <c r="DN40" s="114">
        <v>7.9</v>
      </c>
      <c r="DO40" s="114">
        <v>-17.2</v>
      </c>
      <c r="DP40" s="114">
        <v>-17.8</v>
      </c>
      <c r="DQ40" s="114">
        <v>6.2</v>
      </c>
      <c r="DR40" s="114">
        <v>4.8</v>
      </c>
      <c r="DS40" s="114">
        <v>2.2</v>
      </c>
      <c r="DT40" s="114">
        <v>0.7</v>
      </c>
      <c r="DU40" s="114">
        <v>4.9</v>
      </c>
      <c r="DV40" s="114">
        <v>5.6</v>
      </c>
      <c r="DW40" s="114">
        <v>4.4</v>
      </c>
      <c r="DX40" s="114">
        <v>-1.2</v>
      </c>
      <c r="DY40" s="114">
        <v>-1.2</v>
      </c>
      <c r="DZ40" s="114">
        <v>3.2</v>
      </c>
      <c r="EA40" s="114">
        <v>0.0</v>
      </c>
      <c r="EB40" s="114">
        <v>2.0</v>
      </c>
      <c r="EC40" s="114">
        <v>10.8</v>
      </c>
      <c r="ED40" s="114">
        <v>2.1</v>
      </c>
      <c r="EE40" s="114">
        <v>0.8</v>
      </c>
      <c r="EF40" s="114">
        <v>0.3</v>
      </c>
      <c r="EG40" s="114">
        <v>0.3</v>
      </c>
      <c r="EH40" s="114">
        <v>0.0</v>
      </c>
      <c r="EI40" s="114">
        <v>2.1</v>
      </c>
      <c r="EJ40" s="114">
        <v>0.0</v>
      </c>
      <c r="EK40" s="114">
        <v>4.1</v>
      </c>
      <c r="EL40" s="114">
        <v>0.0</v>
      </c>
      <c r="EM40" s="114">
        <v>-19.2</v>
      </c>
      <c r="EN40" s="110" t="s">
        <v>1184</v>
      </c>
      <c r="EO40" s="114">
        <v>-38.4</v>
      </c>
      <c r="EP40" s="114">
        <v>0.0</v>
      </c>
      <c r="EQ40" s="114">
        <v>38.3</v>
      </c>
      <c r="ER40" s="114">
        <v>76.7</v>
      </c>
      <c r="ES40" s="114">
        <v>0.0</v>
      </c>
      <c r="ET40" s="110" t="s">
        <v>1184</v>
      </c>
      <c r="EU40" s="114">
        <v>0.4</v>
      </c>
      <c r="EV40" s="114">
        <v>0.9</v>
      </c>
      <c r="EW40" s="114">
        <v>0.0</v>
      </c>
      <c r="EX40" s="114">
        <v>8.0</v>
      </c>
      <c r="EY40" s="110" t="s">
        <v>1184</v>
      </c>
      <c r="EZ40" s="114">
        <v>8.0</v>
      </c>
      <c r="FA40" s="114">
        <v>0.0</v>
      </c>
      <c r="FB40" s="114">
        <v>0.0</v>
      </c>
      <c r="FC40" s="114">
        <v>11.3</v>
      </c>
      <c r="FD40" s="114">
        <v>11.3</v>
      </c>
      <c r="FE40" s="114">
        <v>29.7</v>
      </c>
      <c r="FF40" s="114">
        <v>0.8</v>
      </c>
      <c r="FG40" s="110" t="s">
        <v>1184</v>
      </c>
      <c r="FH40" s="114">
        <v>58.8</v>
      </c>
      <c r="FI40" s="114">
        <v>10.3</v>
      </c>
      <c r="FJ40" s="114">
        <v>3.2</v>
      </c>
      <c r="FK40" s="114">
        <v>-59.9</v>
      </c>
      <c r="FL40" s="114">
        <v>-0.8</v>
      </c>
      <c r="FM40" s="114">
        <v>-3.9</v>
      </c>
      <c r="FN40" s="114">
        <v>91.0</v>
      </c>
      <c r="FO40" s="114">
        <v>108.0</v>
      </c>
      <c r="FP40" s="114">
        <v>123.0</v>
      </c>
      <c r="FQ40" s="114">
        <v>107.0</v>
      </c>
      <c r="FR40" s="114">
        <v>152.0</v>
      </c>
      <c r="FS40" s="114">
        <v>58.0</v>
      </c>
      <c r="FT40" s="114">
        <v>14.0</v>
      </c>
      <c r="FU40" s="114">
        <v>15.0</v>
      </c>
      <c r="FV40" s="114">
        <v>21.0</v>
      </c>
      <c r="FW40" s="114">
        <v>9.0</v>
      </c>
      <c r="FX40" s="114">
        <v>113.0</v>
      </c>
      <c r="FY40" s="114">
        <v>116.0</v>
      </c>
      <c r="FZ40" s="114">
        <v>112.0</v>
      </c>
      <c r="GA40" s="114">
        <v>62.0</v>
      </c>
      <c r="GB40" s="114">
        <v>62.0</v>
      </c>
      <c r="GC40" s="114">
        <v>114.0</v>
      </c>
      <c r="GD40" s="114">
        <v>132.0</v>
      </c>
      <c r="GE40" s="114">
        <v>81.0</v>
      </c>
      <c r="GF40" s="114">
        <v>11.0</v>
      </c>
      <c r="GG40" s="114">
        <v>123.0</v>
      </c>
      <c r="GH40" s="114">
        <v>170.0</v>
      </c>
      <c r="GI40" s="114">
        <v>161.0</v>
      </c>
      <c r="GJ40" s="114">
        <v>159.0</v>
      </c>
      <c r="GK40" s="114">
        <v>119.0</v>
      </c>
      <c r="GL40" s="114">
        <v>172.0</v>
      </c>
      <c r="GM40" s="114">
        <v>152.0</v>
      </c>
      <c r="GN40" s="114">
        <v>162.0</v>
      </c>
      <c r="GO40" s="114">
        <v>93.0</v>
      </c>
      <c r="GP40" s="114">
        <v>15.0</v>
      </c>
      <c r="GQ40" s="110" t="s">
        <v>1184</v>
      </c>
      <c r="GR40" s="114">
        <v>46.0</v>
      </c>
      <c r="GS40" s="114">
        <v>1.0</v>
      </c>
      <c r="GT40" s="114">
        <v>1.0</v>
      </c>
      <c r="GU40" s="114">
        <v>1.0</v>
      </c>
      <c r="GV40" s="114">
        <v>1.0</v>
      </c>
      <c r="GW40" s="110" t="s">
        <v>1184</v>
      </c>
      <c r="GX40" s="114">
        <v>172.0</v>
      </c>
      <c r="GY40" s="114">
        <v>145.0</v>
      </c>
      <c r="GZ40" s="114">
        <v>177.0</v>
      </c>
      <c r="HA40" s="114">
        <v>161.0</v>
      </c>
      <c r="HB40" s="110" t="s">
        <v>1184</v>
      </c>
      <c r="HC40" s="114">
        <v>164.0</v>
      </c>
      <c r="HD40" s="114">
        <v>57.0</v>
      </c>
      <c r="HE40" s="114">
        <v>57.0</v>
      </c>
      <c r="HF40" s="114">
        <v>43.0</v>
      </c>
      <c r="HG40" s="114">
        <v>43.0</v>
      </c>
      <c r="HH40" s="114">
        <v>106.0</v>
      </c>
      <c r="HI40" s="114">
        <v>80.0</v>
      </c>
      <c r="HJ40" s="110" t="s">
        <v>1184</v>
      </c>
      <c r="HK40" s="114">
        <v>1.0</v>
      </c>
      <c r="HL40" s="114">
        <v>143.0</v>
      </c>
      <c r="HM40" s="114">
        <v>22.0</v>
      </c>
      <c r="HN40" s="114">
        <v>152.0</v>
      </c>
      <c r="HO40" s="114">
        <v>136.0</v>
      </c>
      <c r="HP40" s="114">
        <v>34.0</v>
      </c>
      <c r="HQ40" s="114">
        <v>97.0</v>
      </c>
      <c r="HR40" s="114">
        <v>95.0</v>
      </c>
      <c r="HS40" s="114">
        <v>85.0</v>
      </c>
      <c r="HT40" s="114">
        <v>106.0</v>
      </c>
      <c r="HU40" s="114">
        <v>99.0</v>
      </c>
      <c r="HV40" s="114">
        <v>29.0</v>
      </c>
      <c r="HW40" s="114">
        <v>18.0</v>
      </c>
      <c r="HX40" s="114">
        <v>20.0</v>
      </c>
      <c r="HY40" s="114">
        <v>22.0</v>
      </c>
      <c r="HZ40" s="114">
        <v>9.0</v>
      </c>
      <c r="IA40" s="114">
        <v>114.0</v>
      </c>
      <c r="IB40" s="114">
        <v>115.0</v>
      </c>
      <c r="IC40" s="114">
        <v>111.0</v>
      </c>
      <c r="ID40" s="114">
        <v>47.0</v>
      </c>
      <c r="IE40" s="114">
        <v>47.0</v>
      </c>
      <c r="IF40" s="114">
        <v>117.0</v>
      </c>
      <c r="IG40" s="114">
        <v>132.0</v>
      </c>
      <c r="IH40" s="114">
        <v>82.0</v>
      </c>
      <c r="II40" s="114">
        <v>19.0</v>
      </c>
      <c r="IJ40" s="114">
        <v>116.0</v>
      </c>
      <c r="IK40" s="114">
        <v>168.0</v>
      </c>
      <c r="IL40" s="114">
        <v>155.0</v>
      </c>
      <c r="IM40" s="114">
        <v>155.0</v>
      </c>
      <c r="IN40" s="114">
        <v>114.0</v>
      </c>
      <c r="IO40" s="114">
        <v>174.0</v>
      </c>
      <c r="IP40" s="114">
        <v>157.0</v>
      </c>
      <c r="IQ40" s="114">
        <v>159.0</v>
      </c>
      <c r="IR40" s="114">
        <v>93.0</v>
      </c>
      <c r="IS40" s="114">
        <v>1.0</v>
      </c>
      <c r="IT40" s="110" t="s">
        <v>1184</v>
      </c>
      <c r="IU40" s="114">
        <v>1.0</v>
      </c>
      <c r="IV40" s="114">
        <v>1.0</v>
      </c>
      <c r="IW40" s="114">
        <v>6.0</v>
      </c>
      <c r="IX40" s="114">
        <v>63.0</v>
      </c>
      <c r="IY40" s="114">
        <v>1.0</v>
      </c>
      <c r="IZ40" s="110" t="s">
        <v>1184</v>
      </c>
      <c r="JA40" s="114">
        <v>163.0</v>
      </c>
      <c r="JB40" s="114">
        <v>133.0</v>
      </c>
      <c r="JC40" s="114">
        <v>171.0</v>
      </c>
      <c r="JD40" s="114">
        <v>174.0</v>
      </c>
      <c r="JE40" s="110" t="s">
        <v>1184</v>
      </c>
      <c r="JF40" s="114">
        <v>173.0</v>
      </c>
      <c r="JG40" s="114">
        <v>57.0</v>
      </c>
      <c r="JH40" s="114">
        <v>57.0</v>
      </c>
      <c r="JI40" s="114">
        <v>86.0</v>
      </c>
      <c r="JJ40" s="114">
        <v>86.0</v>
      </c>
      <c r="JK40" s="114">
        <v>161.0</v>
      </c>
      <c r="JL40" s="114">
        <v>65.0</v>
      </c>
      <c r="JM40" s="110" t="s">
        <v>1184</v>
      </c>
      <c r="JN40" s="114">
        <v>122.0</v>
      </c>
      <c r="JO40" s="114">
        <v>139.0</v>
      </c>
      <c r="JP40" s="114">
        <v>20.0</v>
      </c>
      <c r="JQ40" s="114">
        <v>46.0</v>
      </c>
      <c r="JR40" s="114">
        <v>136.0</v>
      </c>
      <c r="JS40" s="114">
        <v>28.0</v>
      </c>
    </row>
    <row r="41">
      <c r="A41" s="114">
        <v>188.0</v>
      </c>
      <c r="B41" s="110" t="s">
        <v>1233</v>
      </c>
      <c r="C41" s="110" t="s">
        <v>346</v>
      </c>
      <c r="D41" s="110" t="s">
        <v>1192</v>
      </c>
      <c r="E41" s="114">
        <v>46.3</v>
      </c>
      <c r="F41" s="114">
        <v>55.4</v>
      </c>
      <c r="G41" s="114">
        <v>51.4</v>
      </c>
      <c r="H41" s="114">
        <v>53.7</v>
      </c>
      <c r="I41" s="114">
        <v>51.2</v>
      </c>
      <c r="J41" s="114">
        <v>64.6</v>
      </c>
      <c r="K41" s="114">
        <v>26.8</v>
      </c>
      <c r="L41" s="114">
        <v>51.4</v>
      </c>
      <c r="M41" s="114">
        <v>68.2</v>
      </c>
      <c r="N41" s="114">
        <v>22.3</v>
      </c>
      <c r="O41" s="114">
        <v>66.2</v>
      </c>
      <c r="P41" s="114">
        <v>82.5</v>
      </c>
      <c r="Q41" s="114">
        <v>55.3</v>
      </c>
      <c r="R41" s="114">
        <v>53.1</v>
      </c>
      <c r="S41" s="114">
        <v>53.1</v>
      </c>
      <c r="T41" s="114">
        <v>52.5</v>
      </c>
      <c r="U41" s="114">
        <v>77.5</v>
      </c>
      <c r="V41" s="114">
        <v>5.4</v>
      </c>
      <c r="W41" s="114">
        <v>49.5</v>
      </c>
      <c r="X41" s="114">
        <v>46.4</v>
      </c>
      <c r="Y41" s="114">
        <v>68.5</v>
      </c>
      <c r="Z41" s="114">
        <v>99.1</v>
      </c>
      <c r="AA41" s="114">
        <v>98.1</v>
      </c>
      <c r="AB41" s="114">
        <v>24.3</v>
      </c>
      <c r="AC41" s="114">
        <v>66.6</v>
      </c>
      <c r="AD41" s="114">
        <v>73.0</v>
      </c>
      <c r="AE41" s="114">
        <v>54.4</v>
      </c>
      <c r="AF41" s="114">
        <v>41.3</v>
      </c>
      <c r="AG41" s="114">
        <v>22.9</v>
      </c>
      <c r="AH41" s="114">
        <v>17.7</v>
      </c>
      <c r="AI41" s="114">
        <v>30.6</v>
      </c>
      <c r="AJ41" s="114">
        <v>46.3</v>
      </c>
      <c r="AK41" s="114">
        <v>17.5</v>
      </c>
      <c r="AL41" s="114">
        <v>17.3</v>
      </c>
      <c r="AM41" s="114">
        <v>17.7</v>
      </c>
      <c r="AN41" s="110" t="s">
        <v>1184</v>
      </c>
      <c r="AO41" s="114">
        <v>84.2</v>
      </c>
      <c r="AP41" s="114">
        <v>100.0</v>
      </c>
      <c r="AQ41" s="114">
        <v>68.5</v>
      </c>
      <c r="AR41" s="114">
        <v>21.8</v>
      </c>
      <c r="AS41" s="114">
        <v>24.2</v>
      </c>
      <c r="AT41" s="114">
        <v>19.4</v>
      </c>
      <c r="AU41" s="114">
        <v>7.2</v>
      </c>
      <c r="AV41" s="114">
        <v>7.2</v>
      </c>
      <c r="AW41" s="114">
        <v>41.5</v>
      </c>
      <c r="AX41" s="114">
        <v>41.5</v>
      </c>
      <c r="AY41" s="114">
        <v>31.1</v>
      </c>
      <c r="AZ41" s="114">
        <v>32.8</v>
      </c>
      <c r="BA41" s="114">
        <v>59.9</v>
      </c>
      <c r="BB41" s="114">
        <v>52.2</v>
      </c>
      <c r="BC41" s="114">
        <v>78.0</v>
      </c>
      <c r="BD41" s="114">
        <v>43.4</v>
      </c>
      <c r="BE41" s="114">
        <v>76.9</v>
      </c>
      <c r="BF41" s="114">
        <v>43.2</v>
      </c>
      <c r="BG41" s="114">
        <v>61.0</v>
      </c>
      <c r="BH41" s="114">
        <v>42.3</v>
      </c>
      <c r="BI41" s="114">
        <v>53.2</v>
      </c>
      <c r="BJ41" s="114">
        <v>50.5</v>
      </c>
      <c r="BK41" s="114">
        <v>48.3</v>
      </c>
      <c r="BL41" s="114">
        <v>52.3</v>
      </c>
      <c r="BM41" s="114">
        <v>76.8</v>
      </c>
      <c r="BN41" s="114">
        <v>27.9</v>
      </c>
      <c r="BO41" s="114">
        <v>50.0</v>
      </c>
      <c r="BP41" s="114">
        <v>69.4</v>
      </c>
      <c r="BQ41" s="114">
        <v>24.9</v>
      </c>
      <c r="BR41" s="114">
        <v>62.1</v>
      </c>
      <c r="BS41" s="114">
        <v>76.1</v>
      </c>
      <c r="BT41" s="114">
        <v>52.7</v>
      </c>
      <c r="BU41" s="114">
        <v>49.5</v>
      </c>
      <c r="BV41" s="114">
        <v>49.5</v>
      </c>
      <c r="BW41" s="114">
        <v>49.6</v>
      </c>
      <c r="BX41" s="114">
        <v>77.5</v>
      </c>
      <c r="BY41" s="114">
        <v>5.3</v>
      </c>
      <c r="BZ41" s="114">
        <v>38.0</v>
      </c>
      <c r="CA41" s="114">
        <v>40.7</v>
      </c>
      <c r="CB41" s="114">
        <v>62.5</v>
      </c>
      <c r="CC41" s="114">
        <v>99.0</v>
      </c>
      <c r="CD41" s="114">
        <v>98.0</v>
      </c>
      <c r="CE41" s="114">
        <v>7.2</v>
      </c>
      <c r="CF41" s="114">
        <v>47.2</v>
      </c>
      <c r="CG41" s="114">
        <v>95.2</v>
      </c>
      <c r="CH41" s="114">
        <v>54.2</v>
      </c>
      <c r="CI41" s="114">
        <v>41.3</v>
      </c>
      <c r="CJ41" s="114">
        <v>20.1</v>
      </c>
      <c r="CK41" s="114">
        <v>16.2</v>
      </c>
      <c r="CL41" s="114">
        <v>39.0</v>
      </c>
      <c r="CM41" s="114">
        <v>24.8</v>
      </c>
      <c r="CN41" s="114">
        <v>19.1</v>
      </c>
      <c r="CO41" s="114">
        <v>20.5</v>
      </c>
      <c r="CP41" s="114">
        <v>17.7</v>
      </c>
      <c r="CQ41" s="110" t="s">
        <v>1184</v>
      </c>
      <c r="CR41" s="114">
        <v>54.9</v>
      </c>
      <c r="CS41" s="114">
        <v>55.7</v>
      </c>
      <c r="CT41" s="114">
        <v>54.2</v>
      </c>
      <c r="CU41" s="114">
        <v>21.3</v>
      </c>
      <c r="CV41" s="114">
        <v>24.2</v>
      </c>
      <c r="CW41" s="114">
        <v>18.3</v>
      </c>
      <c r="CX41" s="114">
        <v>7.2</v>
      </c>
      <c r="CY41" s="114">
        <v>7.2</v>
      </c>
      <c r="CZ41" s="114">
        <v>38.3</v>
      </c>
      <c r="DA41" s="114">
        <v>38.3</v>
      </c>
      <c r="DB41" s="114">
        <v>21.3</v>
      </c>
      <c r="DC41" s="114">
        <v>67.8</v>
      </c>
      <c r="DD41" s="114">
        <v>0.0</v>
      </c>
      <c r="DE41" s="114">
        <v>100.0</v>
      </c>
      <c r="DF41" s="114">
        <v>8.3</v>
      </c>
      <c r="DG41" s="114">
        <v>46.1</v>
      </c>
      <c r="DH41" s="114">
        <v>49.3</v>
      </c>
      <c r="DI41" s="114">
        <v>55.2</v>
      </c>
      <c r="DJ41" s="114">
        <v>64.7</v>
      </c>
      <c r="DK41" s="114">
        <v>4.0</v>
      </c>
      <c r="DL41" s="114">
        <v>2.2</v>
      </c>
      <c r="DM41" s="114">
        <v>0.9</v>
      </c>
      <c r="DN41" s="114">
        <v>5.4</v>
      </c>
      <c r="DO41" s="114">
        <v>-1.1</v>
      </c>
      <c r="DP41" s="114">
        <v>-12.2</v>
      </c>
      <c r="DQ41" s="114">
        <v>-1.1</v>
      </c>
      <c r="DR41" s="114">
        <v>1.4</v>
      </c>
      <c r="DS41" s="114">
        <v>-1.2</v>
      </c>
      <c r="DT41" s="114">
        <v>-2.6</v>
      </c>
      <c r="DU41" s="114">
        <v>4.1</v>
      </c>
      <c r="DV41" s="114">
        <v>6.4</v>
      </c>
      <c r="DW41" s="114">
        <v>2.6</v>
      </c>
      <c r="DX41" s="114">
        <v>3.6</v>
      </c>
      <c r="DY41" s="114">
        <v>3.6</v>
      </c>
      <c r="DZ41" s="114">
        <v>2.9</v>
      </c>
      <c r="EA41" s="114">
        <v>0.0</v>
      </c>
      <c r="EB41" s="114">
        <v>0.1</v>
      </c>
      <c r="EC41" s="114">
        <v>11.5</v>
      </c>
      <c r="ED41" s="114">
        <v>5.7</v>
      </c>
      <c r="EE41" s="114">
        <v>6.0</v>
      </c>
      <c r="EF41" s="114">
        <v>0.1</v>
      </c>
      <c r="EG41" s="114">
        <v>0.1</v>
      </c>
      <c r="EH41" s="114">
        <v>17.1</v>
      </c>
      <c r="EI41" s="114">
        <v>19.4</v>
      </c>
      <c r="EJ41" s="114">
        <v>-22.2</v>
      </c>
      <c r="EK41" s="114">
        <v>0.2</v>
      </c>
      <c r="EL41" s="114">
        <v>0.0</v>
      </c>
      <c r="EM41" s="114">
        <v>2.8</v>
      </c>
      <c r="EN41" s="114">
        <v>1.5</v>
      </c>
      <c r="EO41" s="114">
        <v>-8.4</v>
      </c>
      <c r="EP41" s="114">
        <v>21.5</v>
      </c>
      <c r="EQ41" s="114">
        <v>-1.6</v>
      </c>
      <c r="ER41" s="114">
        <v>-3.2</v>
      </c>
      <c r="ES41" s="114">
        <v>0.0</v>
      </c>
      <c r="ET41" s="110" t="s">
        <v>1184</v>
      </c>
      <c r="EU41" s="114">
        <v>29.3</v>
      </c>
      <c r="EV41" s="114">
        <v>44.3</v>
      </c>
      <c r="EW41" s="114">
        <v>14.3</v>
      </c>
      <c r="EX41" s="114">
        <v>0.5</v>
      </c>
      <c r="EY41" s="114">
        <v>0.0</v>
      </c>
      <c r="EZ41" s="114">
        <v>1.1</v>
      </c>
      <c r="FA41" s="114">
        <v>0.0</v>
      </c>
      <c r="FB41" s="114">
        <v>0.0</v>
      </c>
      <c r="FC41" s="114">
        <v>3.2</v>
      </c>
      <c r="FD41" s="114">
        <v>3.2</v>
      </c>
      <c r="FE41" s="114">
        <v>9.8</v>
      </c>
      <c r="FF41" s="114">
        <v>-35.0</v>
      </c>
      <c r="FG41" s="114">
        <v>59.9</v>
      </c>
      <c r="FH41" s="114">
        <v>-47.8</v>
      </c>
      <c r="FI41" s="114">
        <v>69.7</v>
      </c>
      <c r="FJ41" s="114">
        <v>-2.7</v>
      </c>
      <c r="FK41" s="114">
        <v>27.6</v>
      </c>
      <c r="FL41" s="114">
        <v>-12.0</v>
      </c>
      <c r="FM41" s="114">
        <v>-3.7</v>
      </c>
      <c r="FN41" s="114">
        <v>68.0</v>
      </c>
      <c r="FO41" s="114">
        <v>44.0</v>
      </c>
      <c r="FP41" s="114">
        <v>43.0</v>
      </c>
      <c r="FQ41" s="114">
        <v>69.0</v>
      </c>
      <c r="FR41" s="114">
        <v>40.0</v>
      </c>
      <c r="FS41" s="114">
        <v>37.0</v>
      </c>
      <c r="FT41" s="114">
        <v>96.0</v>
      </c>
      <c r="FU41" s="114">
        <v>85.0</v>
      </c>
      <c r="FV41" s="114">
        <v>36.0</v>
      </c>
      <c r="FW41" s="114">
        <v>108.0</v>
      </c>
      <c r="FX41" s="114">
        <v>42.0</v>
      </c>
      <c r="FY41" s="114">
        <v>34.0</v>
      </c>
      <c r="FZ41" s="114">
        <v>57.0</v>
      </c>
      <c r="GA41" s="114">
        <v>77.0</v>
      </c>
      <c r="GB41" s="114">
        <v>77.0</v>
      </c>
      <c r="GC41" s="114">
        <v>48.0</v>
      </c>
      <c r="GD41" s="114">
        <v>46.0</v>
      </c>
      <c r="GE41" s="114">
        <v>167.0</v>
      </c>
      <c r="GF41" s="114">
        <v>29.0</v>
      </c>
      <c r="GG41" s="114">
        <v>79.0</v>
      </c>
      <c r="GH41" s="114">
        <v>61.0</v>
      </c>
      <c r="GI41" s="114">
        <v>50.0</v>
      </c>
      <c r="GJ41" s="114">
        <v>52.0</v>
      </c>
      <c r="GK41" s="114">
        <v>51.0</v>
      </c>
      <c r="GL41" s="114">
        <v>19.0</v>
      </c>
      <c r="GM41" s="114">
        <v>123.0</v>
      </c>
      <c r="GN41" s="114">
        <v>75.0</v>
      </c>
      <c r="GO41" s="114">
        <v>105.0</v>
      </c>
      <c r="GP41" s="114">
        <v>105.0</v>
      </c>
      <c r="GQ41" s="114">
        <v>72.0</v>
      </c>
      <c r="GR41" s="114">
        <v>134.0</v>
      </c>
      <c r="GS41" s="114">
        <v>88.0</v>
      </c>
      <c r="GT41" s="114">
        <v>78.0</v>
      </c>
      <c r="GU41" s="114">
        <v>79.0</v>
      </c>
      <c r="GV41" s="114">
        <v>42.0</v>
      </c>
      <c r="GW41" s="110" t="s">
        <v>1184</v>
      </c>
      <c r="GX41" s="114">
        <v>61.0</v>
      </c>
      <c r="GY41" s="114">
        <v>1.0</v>
      </c>
      <c r="GZ41" s="114">
        <v>83.0</v>
      </c>
      <c r="HA41" s="114">
        <v>145.0</v>
      </c>
      <c r="HB41" s="114">
        <v>96.0</v>
      </c>
      <c r="HC41" s="114">
        <v>157.0</v>
      </c>
      <c r="HD41" s="114">
        <v>86.0</v>
      </c>
      <c r="HE41" s="114">
        <v>86.0</v>
      </c>
      <c r="HF41" s="114">
        <v>81.0</v>
      </c>
      <c r="HG41" s="114">
        <v>81.0</v>
      </c>
      <c r="HH41" s="114">
        <v>102.0</v>
      </c>
      <c r="HI41" s="114">
        <v>118.0</v>
      </c>
      <c r="HJ41" s="114">
        <v>73.0</v>
      </c>
      <c r="HK41" s="114">
        <v>117.0</v>
      </c>
      <c r="HL41" s="114">
        <v>75.0</v>
      </c>
      <c r="HM41" s="114">
        <v>69.0</v>
      </c>
      <c r="HN41" s="114">
        <v>30.0</v>
      </c>
      <c r="HO41" s="114">
        <v>113.0</v>
      </c>
      <c r="HP41" s="114">
        <v>68.0</v>
      </c>
      <c r="HQ41" s="114">
        <v>73.0</v>
      </c>
      <c r="HR41" s="114">
        <v>36.0</v>
      </c>
      <c r="HS41" s="114">
        <v>37.0</v>
      </c>
      <c r="HT41" s="114">
        <v>66.0</v>
      </c>
      <c r="HU41" s="114">
        <v>29.0</v>
      </c>
      <c r="HV41" s="114">
        <v>24.0</v>
      </c>
      <c r="HW41" s="114">
        <v>93.0</v>
      </c>
      <c r="HX41" s="114">
        <v>81.0</v>
      </c>
      <c r="HY41" s="114">
        <v>36.0</v>
      </c>
      <c r="HZ41" s="114">
        <v>116.0</v>
      </c>
      <c r="IA41" s="114">
        <v>44.0</v>
      </c>
      <c r="IB41" s="114">
        <v>38.0</v>
      </c>
      <c r="IC41" s="114">
        <v>57.0</v>
      </c>
      <c r="ID41" s="114">
        <v>66.0</v>
      </c>
      <c r="IE41" s="114">
        <v>66.0</v>
      </c>
      <c r="IF41" s="114">
        <v>48.0</v>
      </c>
      <c r="IG41" s="114">
        <v>46.0</v>
      </c>
      <c r="IH41" s="114">
        <v>165.0</v>
      </c>
      <c r="II41" s="114">
        <v>53.0</v>
      </c>
      <c r="IJ41" s="114">
        <v>86.0</v>
      </c>
      <c r="IK41" s="114">
        <v>43.0</v>
      </c>
      <c r="IL41" s="114">
        <v>37.0</v>
      </c>
      <c r="IM41" s="114">
        <v>40.0</v>
      </c>
      <c r="IN41" s="114">
        <v>52.0</v>
      </c>
      <c r="IO41" s="114">
        <v>19.0</v>
      </c>
      <c r="IP41" s="114">
        <v>92.0</v>
      </c>
      <c r="IQ41" s="114">
        <v>54.0</v>
      </c>
      <c r="IR41" s="114">
        <v>105.0</v>
      </c>
      <c r="IS41" s="114">
        <v>152.0</v>
      </c>
      <c r="IT41" s="114">
        <v>104.0</v>
      </c>
      <c r="IU41" s="114">
        <v>123.0</v>
      </c>
      <c r="IV41" s="114">
        <v>133.0</v>
      </c>
      <c r="IW41" s="114">
        <v>68.0</v>
      </c>
      <c r="IX41" s="114">
        <v>73.0</v>
      </c>
      <c r="IY41" s="114">
        <v>42.0</v>
      </c>
      <c r="IZ41" s="110" t="s">
        <v>1184</v>
      </c>
      <c r="JA41" s="114">
        <v>106.0</v>
      </c>
      <c r="JB41" s="114">
        <v>103.0</v>
      </c>
      <c r="JC41" s="114">
        <v>94.0</v>
      </c>
      <c r="JD41" s="114">
        <v>144.0</v>
      </c>
      <c r="JE41" s="114">
        <v>96.0</v>
      </c>
      <c r="JF41" s="114">
        <v>158.0</v>
      </c>
      <c r="JG41" s="114">
        <v>86.0</v>
      </c>
      <c r="JH41" s="114">
        <v>86.0</v>
      </c>
      <c r="JI41" s="114">
        <v>99.0</v>
      </c>
      <c r="JJ41" s="114">
        <v>99.0</v>
      </c>
      <c r="JK41" s="114">
        <v>124.0</v>
      </c>
      <c r="JL41" s="114">
        <v>23.0</v>
      </c>
      <c r="JM41" s="114">
        <v>77.0</v>
      </c>
      <c r="JN41" s="114">
        <v>1.0</v>
      </c>
      <c r="JO41" s="114">
        <v>171.0</v>
      </c>
      <c r="JP41" s="114">
        <v>55.0</v>
      </c>
      <c r="JQ41" s="114">
        <v>78.0</v>
      </c>
      <c r="JR41" s="114">
        <v>82.0</v>
      </c>
      <c r="JS41" s="114">
        <v>70.0</v>
      </c>
    </row>
    <row r="42">
      <c r="A42" s="114">
        <v>192.0</v>
      </c>
      <c r="B42" s="110" t="s">
        <v>1234</v>
      </c>
      <c r="C42" s="110" t="s">
        <v>348</v>
      </c>
      <c r="D42" s="110" t="s">
        <v>1192</v>
      </c>
      <c r="E42" s="114">
        <v>47.5</v>
      </c>
      <c r="F42" s="114">
        <v>47.9</v>
      </c>
      <c r="G42" s="114">
        <v>50.6</v>
      </c>
      <c r="H42" s="114">
        <v>62.7</v>
      </c>
      <c r="I42" s="114">
        <v>39.8</v>
      </c>
      <c r="J42" s="114">
        <v>59.7</v>
      </c>
      <c r="K42" s="114">
        <v>41.7</v>
      </c>
      <c r="L42" s="114">
        <v>56.2</v>
      </c>
      <c r="M42" s="114">
        <v>77.5</v>
      </c>
      <c r="N42" s="114">
        <v>42.3</v>
      </c>
      <c r="O42" s="114">
        <v>49.7</v>
      </c>
      <c r="P42" s="114">
        <v>55.1</v>
      </c>
      <c r="Q42" s="114">
        <v>46.0</v>
      </c>
      <c r="R42" s="114">
        <v>47.6</v>
      </c>
      <c r="S42" s="114">
        <v>47.6</v>
      </c>
      <c r="T42" s="114">
        <v>28.6</v>
      </c>
      <c r="U42" s="114">
        <v>34.0</v>
      </c>
      <c r="V42" s="114">
        <v>25.7</v>
      </c>
      <c r="W42" s="114">
        <v>20.7</v>
      </c>
      <c r="X42" s="114">
        <v>35.1</v>
      </c>
      <c r="Y42" s="114">
        <v>46.1</v>
      </c>
      <c r="Z42" s="114">
        <v>58.9</v>
      </c>
      <c r="AA42" s="114">
        <v>69.3</v>
      </c>
      <c r="AB42" s="114">
        <v>15.1</v>
      </c>
      <c r="AC42" s="114">
        <v>37.5</v>
      </c>
      <c r="AD42" s="114">
        <v>95.7</v>
      </c>
      <c r="AE42" s="114">
        <v>38.3</v>
      </c>
      <c r="AF42" s="114">
        <v>38.1</v>
      </c>
      <c r="AG42" s="114">
        <v>19.2</v>
      </c>
      <c r="AH42" s="114">
        <v>8.0</v>
      </c>
      <c r="AI42" s="114">
        <v>53.8</v>
      </c>
      <c r="AJ42" s="114">
        <v>52.0</v>
      </c>
      <c r="AK42" s="114">
        <v>13.9</v>
      </c>
      <c r="AL42" s="114">
        <v>8.2</v>
      </c>
      <c r="AM42" s="114">
        <v>17.1</v>
      </c>
      <c r="AN42" s="114">
        <v>17.0</v>
      </c>
      <c r="AO42" s="114">
        <v>81.3</v>
      </c>
      <c r="AP42" s="114">
        <v>98.6</v>
      </c>
      <c r="AQ42" s="114">
        <v>64.0</v>
      </c>
      <c r="AR42" s="114">
        <v>22.7</v>
      </c>
      <c r="AS42" s="114">
        <v>24.0</v>
      </c>
      <c r="AT42" s="114">
        <v>21.4</v>
      </c>
      <c r="AU42" s="114">
        <v>1.7</v>
      </c>
      <c r="AV42" s="114">
        <v>1.7</v>
      </c>
      <c r="AW42" s="114">
        <v>61.1</v>
      </c>
      <c r="AX42" s="114">
        <v>61.1</v>
      </c>
      <c r="AY42" s="114">
        <v>78.8</v>
      </c>
      <c r="AZ42" s="114">
        <v>62.8</v>
      </c>
      <c r="BA42" s="114">
        <v>59.8</v>
      </c>
      <c r="BB42" s="114">
        <v>72.9</v>
      </c>
      <c r="BC42" s="114">
        <v>59.8</v>
      </c>
      <c r="BD42" s="114">
        <v>46.7</v>
      </c>
      <c r="BE42" s="114">
        <v>17.1</v>
      </c>
      <c r="BF42" s="114">
        <v>72.1</v>
      </c>
      <c r="BG42" s="114">
        <v>55.7</v>
      </c>
      <c r="BH42" s="114">
        <v>40.7</v>
      </c>
      <c r="BI42" s="114">
        <v>44.8</v>
      </c>
      <c r="BJ42" s="114">
        <v>46.4</v>
      </c>
      <c r="BK42" s="114">
        <v>54.7</v>
      </c>
      <c r="BL42" s="114">
        <v>38.5</v>
      </c>
      <c r="BM42" s="114">
        <v>53.4</v>
      </c>
      <c r="BN42" s="114">
        <v>41.0</v>
      </c>
      <c r="BO42" s="114">
        <v>51.6</v>
      </c>
      <c r="BP42" s="114">
        <v>72.8</v>
      </c>
      <c r="BQ42" s="114">
        <v>44.8</v>
      </c>
      <c r="BR42" s="114">
        <v>48.1</v>
      </c>
      <c r="BS42" s="114">
        <v>51.8</v>
      </c>
      <c r="BT42" s="114">
        <v>45.6</v>
      </c>
      <c r="BU42" s="114">
        <v>43.6</v>
      </c>
      <c r="BV42" s="114">
        <v>43.6</v>
      </c>
      <c r="BW42" s="114">
        <v>28.3</v>
      </c>
      <c r="BX42" s="114">
        <v>34.0</v>
      </c>
      <c r="BY42" s="114">
        <v>24.6</v>
      </c>
      <c r="BZ42" s="114">
        <v>20.4</v>
      </c>
      <c r="CA42" s="114">
        <v>32.8</v>
      </c>
      <c r="CB42" s="114">
        <v>35.7</v>
      </c>
      <c r="CC42" s="114">
        <v>43.8</v>
      </c>
      <c r="CD42" s="114">
        <v>63.1</v>
      </c>
      <c r="CE42" s="114">
        <v>3.4</v>
      </c>
      <c r="CF42" s="114">
        <v>26.3</v>
      </c>
      <c r="CG42" s="114">
        <v>98.5</v>
      </c>
      <c r="CH42" s="114">
        <v>19.5</v>
      </c>
      <c r="CI42" s="114">
        <v>38.1</v>
      </c>
      <c r="CJ42" s="114">
        <v>22.3</v>
      </c>
      <c r="CK42" s="114">
        <v>19.1</v>
      </c>
      <c r="CL42" s="114">
        <v>49.7</v>
      </c>
      <c r="CM42" s="114">
        <v>14.3</v>
      </c>
      <c r="CN42" s="114">
        <v>13.9</v>
      </c>
      <c r="CO42" s="114">
        <v>6.7</v>
      </c>
      <c r="CP42" s="114">
        <v>17.1</v>
      </c>
      <c r="CQ42" s="114">
        <v>19.1</v>
      </c>
      <c r="CR42" s="114">
        <v>94.8</v>
      </c>
      <c r="CS42" s="114">
        <v>89.6</v>
      </c>
      <c r="CT42" s="114">
        <v>100.0</v>
      </c>
      <c r="CU42" s="114">
        <v>25.8</v>
      </c>
      <c r="CV42" s="114">
        <v>24.0</v>
      </c>
      <c r="CW42" s="114">
        <v>27.6</v>
      </c>
      <c r="CX42" s="114">
        <v>1.7</v>
      </c>
      <c r="CY42" s="114">
        <v>1.7</v>
      </c>
      <c r="CZ42" s="114">
        <v>47.3</v>
      </c>
      <c r="DA42" s="114">
        <v>47.3</v>
      </c>
      <c r="DB42" s="114">
        <v>47.4</v>
      </c>
      <c r="DC42" s="114">
        <v>64.8</v>
      </c>
      <c r="DD42" s="114">
        <v>0.0</v>
      </c>
      <c r="DE42" s="114">
        <v>100.0</v>
      </c>
      <c r="DF42" s="114">
        <v>100.0</v>
      </c>
      <c r="DG42" s="114">
        <v>32.3</v>
      </c>
      <c r="DH42" s="114">
        <v>78.6</v>
      </c>
      <c r="DI42" s="114">
        <v>93.2</v>
      </c>
      <c r="DJ42" s="114">
        <v>53.5</v>
      </c>
      <c r="DK42" s="114">
        <v>6.8</v>
      </c>
      <c r="DL42" s="114">
        <v>3.1</v>
      </c>
      <c r="DM42" s="114">
        <v>4.2</v>
      </c>
      <c r="DN42" s="114">
        <v>8.0</v>
      </c>
      <c r="DO42" s="114">
        <v>1.3</v>
      </c>
      <c r="DP42" s="114">
        <v>6.3</v>
      </c>
      <c r="DQ42" s="114">
        <v>0.7</v>
      </c>
      <c r="DR42" s="114">
        <v>4.6</v>
      </c>
      <c r="DS42" s="114">
        <v>4.7</v>
      </c>
      <c r="DT42" s="114">
        <v>-2.5</v>
      </c>
      <c r="DU42" s="114">
        <v>1.6</v>
      </c>
      <c r="DV42" s="114">
        <v>3.3</v>
      </c>
      <c r="DW42" s="114">
        <v>0.4</v>
      </c>
      <c r="DX42" s="114">
        <v>4.0</v>
      </c>
      <c r="DY42" s="114">
        <v>4.0</v>
      </c>
      <c r="DZ42" s="114">
        <v>0.3</v>
      </c>
      <c r="EA42" s="114">
        <v>0.0</v>
      </c>
      <c r="EB42" s="114">
        <v>1.1</v>
      </c>
      <c r="EC42" s="114">
        <v>0.3</v>
      </c>
      <c r="ED42" s="114">
        <v>2.3</v>
      </c>
      <c r="EE42" s="114">
        <v>10.4</v>
      </c>
      <c r="EF42" s="114">
        <v>15.1</v>
      </c>
      <c r="EG42" s="114">
        <v>6.2</v>
      </c>
      <c r="EH42" s="114">
        <v>11.7</v>
      </c>
      <c r="EI42" s="114">
        <v>11.2</v>
      </c>
      <c r="EJ42" s="114">
        <v>-2.8</v>
      </c>
      <c r="EK42" s="114">
        <v>18.8</v>
      </c>
      <c r="EL42" s="114">
        <v>0.0</v>
      </c>
      <c r="EM42" s="114">
        <v>-3.1</v>
      </c>
      <c r="EN42" s="114">
        <v>-11.1</v>
      </c>
      <c r="EO42" s="114">
        <v>4.1</v>
      </c>
      <c r="EP42" s="114">
        <v>37.7</v>
      </c>
      <c r="EQ42" s="114">
        <v>0.0</v>
      </c>
      <c r="ER42" s="114">
        <v>1.5</v>
      </c>
      <c r="ES42" s="114">
        <v>0.0</v>
      </c>
      <c r="ET42" s="114">
        <v>-2.1</v>
      </c>
      <c r="EU42" s="114">
        <v>-13.5</v>
      </c>
      <c r="EV42" s="114">
        <v>9.0</v>
      </c>
      <c r="EW42" s="114">
        <v>-36.0</v>
      </c>
      <c r="EX42" s="114">
        <v>-3.1</v>
      </c>
      <c r="EY42" s="114">
        <v>0.0</v>
      </c>
      <c r="EZ42" s="114">
        <v>-6.2</v>
      </c>
      <c r="FA42" s="114">
        <v>0.0</v>
      </c>
      <c r="FB42" s="114">
        <v>0.0</v>
      </c>
      <c r="FC42" s="114">
        <v>13.8</v>
      </c>
      <c r="FD42" s="114">
        <v>13.8</v>
      </c>
      <c r="FE42" s="114">
        <v>31.4</v>
      </c>
      <c r="FF42" s="114">
        <v>-2.0</v>
      </c>
      <c r="FG42" s="114">
        <v>59.8</v>
      </c>
      <c r="FH42" s="114">
        <v>-27.1</v>
      </c>
      <c r="FI42" s="114">
        <v>-40.2</v>
      </c>
      <c r="FJ42" s="114">
        <v>14.4</v>
      </c>
      <c r="FK42" s="114">
        <v>-61.5</v>
      </c>
      <c r="FL42" s="114">
        <v>-21.1</v>
      </c>
      <c r="FM42" s="114">
        <v>2.2</v>
      </c>
      <c r="FN42" s="114">
        <v>60.0</v>
      </c>
      <c r="FO42" s="114">
        <v>59.0</v>
      </c>
      <c r="FP42" s="114">
        <v>48.0</v>
      </c>
      <c r="FQ42" s="114">
        <v>59.0</v>
      </c>
      <c r="FR42" s="114">
        <v>61.0</v>
      </c>
      <c r="FS42" s="114">
        <v>47.0</v>
      </c>
      <c r="FT42" s="114">
        <v>47.0</v>
      </c>
      <c r="FU42" s="114">
        <v>77.0</v>
      </c>
      <c r="FV42" s="114">
        <v>26.0</v>
      </c>
      <c r="FW42" s="114">
        <v>68.0</v>
      </c>
      <c r="FX42" s="114">
        <v>84.0</v>
      </c>
      <c r="FY42" s="114">
        <v>80.0</v>
      </c>
      <c r="FZ42" s="114">
        <v>86.0</v>
      </c>
      <c r="GA42" s="114">
        <v>90.0</v>
      </c>
      <c r="GB42" s="114">
        <v>90.0</v>
      </c>
      <c r="GC42" s="114">
        <v>98.0</v>
      </c>
      <c r="GD42" s="114">
        <v>101.0</v>
      </c>
      <c r="GE42" s="114">
        <v>43.0</v>
      </c>
      <c r="GF42" s="114">
        <v>102.0</v>
      </c>
      <c r="GG42" s="114">
        <v>141.0</v>
      </c>
      <c r="GH42" s="114">
        <v>119.0</v>
      </c>
      <c r="GI42" s="114">
        <v>119.0</v>
      </c>
      <c r="GJ42" s="114">
        <v>105.0</v>
      </c>
      <c r="GK42" s="114">
        <v>56.0</v>
      </c>
      <c r="GL42" s="114">
        <v>71.0</v>
      </c>
      <c r="GM42" s="114">
        <v>22.0</v>
      </c>
      <c r="GN42" s="114">
        <v>111.0</v>
      </c>
      <c r="GO42" s="114">
        <v>127.0</v>
      </c>
      <c r="GP42" s="114">
        <v>126.0</v>
      </c>
      <c r="GQ42" s="114">
        <v>132.0</v>
      </c>
      <c r="GR42" s="114">
        <v>62.0</v>
      </c>
      <c r="GS42" s="114">
        <v>74.0</v>
      </c>
      <c r="GT42" s="114">
        <v>105.0</v>
      </c>
      <c r="GU42" s="114">
        <v>100.0</v>
      </c>
      <c r="GV42" s="114">
        <v>45.0</v>
      </c>
      <c r="GW42" s="114">
        <v>22.0</v>
      </c>
      <c r="GX42" s="114">
        <v>62.0</v>
      </c>
      <c r="GY42" s="114">
        <v>65.0</v>
      </c>
      <c r="GZ42" s="114">
        <v>91.0</v>
      </c>
      <c r="HA42" s="114">
        <v>139.0</v>
      </c>
      <c r="HB42" s="114">
        <v>100.0</v>
      </c>
      <c r="HC42" s="114">
        <v>152.0</v>
      </c>
      <c r="HD42" s="114">
        <v>117.0</v>
      </c>
      <c r="HE42" s="114">
        <v>117.0</v>
      </c>
      <c r="HF42" s="114">
        <v>21.0</v>
      </c>
      <c r="HG42" s="114">
        <v>21.0</v>
      </c>
      <c r="HH42" s="114">
        <v>8.0</v>
      </c>
      <c r="HI42" s="114">
        <v>24.0</v>
      </c>
      <c r="HJ42" s="114">
        <v>74.0</v>
      </c>
      <c r="HK42" s="114">
        <v>53.0</v>
      </c>
      <c r="HL42" s="114">
        <v>108.0</v>
      </c>
      <c r="HM42" s="114">
        <v>62.0</v>
      </c>
      <c r="HN42" s="114">
        <v>134.0</v>
      </c>
      <c r="HO42" s="114">
        <v>22.0</v>
      </c>
      <c r="HP42" s="114">
        <v>82.0</v>
      </c>
      <c r="HQ42" s="114">
        <v>78.0</v>
      </c>
      <c r="HR42" s="114">
        <v>53.0</v>
      </c>
      <c r="HS42" s="114">
        <v>40.0</v>
      </c>
      <c r="HT42" s="114">
        <v>55.0</v>
      </c>
      <c r="HU42" s="114">
        <v>67.0</v>
      </c>
      <c r="HV42" s="114">
        <v>73.0</v>
      </c>
      <c r="HW42" s="114">
        <v>45.0</v>
      </c>
      <c r="HX42" s="114">
        <v>77.0</v>
      </c>
      <c r="HY42" s="114">
        <v>30.0</v>
      </c>
      <c r="HZ42" s="114">
        <v>60.0</v>
      </c>
      <c r="IA42" s="114">
        <v>83.0</v>
      </c>
      <c r="IB42" s="114">
        <v>79.0</v>
      </c>
      <c r="IC42" s="114">
        <v>76.0</v>
      </c>
      <c r="ID42" s="114">
        <v>85.0</v>
      </c>
      <c r="IE42" s="114">
        <v>85.0</v>
      </c>
      <c r="IF42" s="114">
        <v>100.0</v>
      </c>
      <c r="IG42" s="114">
        <v>101.0</v>
      </c>
      <c r="IH42" s="114">
        <v>43.0</v>
      </c>
      <c r="II42" s="114">
        <v>105.0</v>
      </c>
      <c r="IJ42" s="114">
        <v>132.0</v>
      </c>
      <c r="IK42" s="114">
        <v>119.0</v>
      </c>
      <c r="IL42" s="114">
        <v>125.0</v>
      </c>
      <c r="IM42" s="114">
        <v>96.0</v>
      </c>
      <c r="IN42" s="114">
        <v>62.0</v>
      </c>
      <c r="IO42" s="114">
        <v>64.0</v>
      </c>
      <c r="IP42" s="114">
        <v>27.0</v>
      </c>
      <c r="IQ42" s="114">
        <v>129.0</v>
      </c>
      <c r="IR42" s="114">
        <v>127.0</v>
      </c>
      <c r="IS42" s="114">
        <v>136.0</v>
      </c>
      <c r="IT42" s="114">
        <v>85.0</v>
      </c>
      <c r="IU42" s="114">
        <v>94.0</v>
      </c>
      <c r="IV42" s="114">
        <v>148.0</v>
      </c>
      <c r="IW42" s="114">
        <v>103.0</v>
      </c>
      <c r="IX42" s="114">
        <v>102.0</v>
      </c>
      <c r="IY42" s="114">
        <v>45.0</v>
      </c>
      <c r="IZ42" s="114">
        <v>19.0</v>
      </c>
      <c r="JA42" s="114">
        <v>33.0</v>
      </c>
      <c r="JB42" s="114">
        <v>62.0</v>
      </c>
      <c r="JC42" s="114">
        <v>1.0</v>
      </c>
      <c r="JD42" s="114">
        <v>133.0</v>
      </c>
      <c r="JE42" s="114">
        <v>100.0</v>
      </c>
      <c r="JF42" s="114">
        <v>131.0</v>
      </c>
      <c r="JG42" s="114">
        <v>117.0</v>
      </c>
      <c r="JH42" s="114">
        <v>117.0</v>
      </c>
      <c r="JI42" s="114">
        <v>37.0</v>
      </c>
      <c r="JJ42" s="114">
        <v>37.0</v>
      </c>
      <c r="JK42" s="114">
        <v>43.0</v>
      </c>
      <c r="JL42" s="114">
        <v>25.0</v>
      </c>
      <c r="JM42" s="114">
        <v>77.0</v>
      </c>
      <c r="JN42" s="114">
        <v>1.0</v>
      </c>
      <c r="JO42" s="114">
        <v>1.0</v>
      </c>
      <c r="JP42" s="114">
        <v>104.0</v>
      </c>
      <c r="JQ42" s="114">
        <v>15.0</v>
      </c>
      <c r="JR42" s="114">
        <v>15.0</v>
      </c>
      <c r="JS42" s="114">
        <v>92.0</v>
      </c>
    </row>
    <row r="43">
      <c r="A43" s="114">
        <v>196.0</v>
      </c>
      <c r="B43" s="110" t="s">
        <v>1235</v>
      </c>
      <c r="C43" s="110" t="s">
        <v>349</v>
      </c>
      <c r="D43" s="110" t="s">
        <v>1188</v>
      </c>
      <c r="E43" s="114">
        <v>58.0</v>
      </c>
      <c r="F43" s="114">
        <v>73.8</v>
      </c>
      <c r="G43" s="114">
        <v>68.3</v>
      </c>
      <c r="H43" s="114">
        <v>97.0</v>
      </c>
      <c r="I43" s="114">
        <v>52.7</v>
      </c>
      <c r="J43" s="114">
        <v>36.5</v>
      </c>
      <c r="K43" s="114">
        <v>45.5</v>
      </c>
      <c r="L43" s="114">
        <v>38.5</v>
      </c>
      <c r="M43" s="114">
        <v>67.3</v>
      </c>
      <c r="N43" s="114">
        <v>40.9</v>
      </c>
      <c r="O43" s="114">
        <v>94.0</v>
      </c>
      <c r="P43" s="114">
        <v>97.4</v>
      </c>
      <c r="Q43" s="114">
        <v>91.7</v>
      </c>
      <c r="R43" s="114">
        <v>68.6</v>
      </c>
      <c r="S43" s="114">
        <v>68.6</v>
      </c>
      <c r="T43" s="114">
        <v>58.9</v>
      </c>
      <c r="U43" s="114">
        <v>82.4</v>
      </c>
      <c r="V43" s="114">
        <v>17.6</v>
      </c>
      <c r="W43" s="114">
        <v>53.4</v>
      </c>
      <c r="X43" s="114">
        <v>54.2</v>
      </c>
      <c r="Y43" s="114">
        <v>78.3</v>
      </c>
      <c r="Z43" s="114">
        <v>100.0</v>
      </c>
      <c r="AA43" s="114">
        <v>100.0</v>
      </c>
      <c r="AB43" s="114">
        <v>85.2</v>
      </c>
      <c r="AC43" s="114">
        <v>33.4</v>
      </c>
      <c r="AD43" s="114">
        <v>0.0</v>
      </c>
      <c r="AE43" s="114">
        <v>87.5</v>
      </c>
      <c r="AF43" s="114">
        <v>35.5</v>
      </c>
      <c r="AG43" s="114">
        <v>32.5</v>
      </c>
      <c r="AH43" s="114">
        <v>21.8</v>
      </c>
      <c r="AI43" s="114">
        <v>100.0</v>
      </c>
      <c r="AJ43" s="114">
        <v>29.0</v>
      </c>
      <c r="AK43" s="114">
        <v>6.2</v>
      </c>
      <c r="AL43" s="114">
        <v>9.2</v>
      </c>
      <c r="AM43" s="114">
        <v>0.0</v>
      </c>
      <c r="AN43" s="114">
        <v>10.2</v>
      </c>
      <c r="AO43" s="114">
        <v>92.5</v>
      </c>
      <c r="AP43" s="114">
        <v>85.1</v>
      </c>
      <c r="AQ43" s="114">
        <v>100.0</v>
      </c>
      <c r="AR43" s="114">
        <v>13.9</v>
      </c>
      <c r="AS43" s="114">
        <v>0.0</v>
      </c>
      <c r="AT43" s="114">
        <v>27.7</v>
      </c>
      <c r="AU43" s="114">
        <v>50.0</v>
      </c>
      <c r="AV43" s="114">
        <v>50.0</v>
      </c>
      <c r="AW43" s="114">
        <v>53.8</v>
      </c>
      <c r="AX43" s="114">
        <v>53.8</v>
      </c>
      <c r="AY43" s="114">
        <v>51.0</v>
      </c>
      <c r="AZ43" s="114">
        <v>51.1</v>
      </c>
      <c r="BA43" s="114">
        <v>64.9</v>
      </c>
      <c r="BB43" s="114">
        <v>77.5</v>
      </c>
      <c r="BC43" s="114">
        <v>100.0</v>
      </c>
      <c r="BD43" s="114">
        <v>57.5</v>
      </c>
      <c r="BE43" s="114">
        <v>18.1</v>
      </c>
      <c r="BF43" s="114">
        <v>46.6</v>
      </c>
      <c r="BG43" s="114">
        <v>36.8</v>
      </c>
      <c r="BH43" s="114">
        <v>52.0</v>
      </c>
      <c r="BI43" s="114">
        <v>66.9</v>
      </c>
      <c r="BJ43" s="114">
        <v>58.4</v>
      </c>
      <c r="BK43" s="114">
        <v>89.4</v>
      </c>
      <c r="BL43" s="114">
        <v>39.9</v>
      </c>
      <c r="BM43" s="114">
        <v>37.3</v>
      </c>
      <c r="BN43" s="114">
        <v>31.7</v>
      </c>
      <c r="BO43" s="114">
        <v>26.3</v>
      </c>
      <c r="BP43" s="114">
        <v>61.9</v>
      </c>
      <c r="BQ43" s="114">
        <v>37.7</v>
      </c>
      <c r="BR43" s="114">
        <v>92.4</v>
      </c>
      <c r="BS43" s="114">
        <v>94.7</v>
      </c>
      <c r="BT43" s="114">
        <v>90.9</v>
      </c>
      <c r="BU43" s="114">
        <v>58.0</v>
      </c>
      <c r="BV43" s="114">
        <v>58.0</v>
      </c>
      <c r="BW43" s="114">
        <v>58.3</v>
      </c>
      <c r="BX43" s="114">
        <v>82.4</v>
      </c>
      <c r="BY43" s="114">
        <v>17.6</v>
      </c>
      <c r="BZ43" s="114">
        <v>50.9</v>
      </c>
      <c r="CA43" s="114">
        <v>52.7</v>
      </c>
      <c r="CB43" s="114">
        <v>67.3</v>
      </c>
      <c r="CC43" s="114">
        <v>98.4</v>
      </c>
      <c r="CD43" s="114">
        <v>98.4</v>
      </c>
      <c r="CE43" s="114">
        <v>84.9</v>
      </c>
      <c r="CF43" s="114">
        <v>8.7</v>
      </c>
      <c r="CG43" s="114">
        <v>0.0</v>
      </c>
      <c r="CH43" s="114">
        <v>6.9</v>
      </c>
      <c r="CI43" s="114">
        <v>35.5</v>
      </c>
      <c r="CJ43" s="114">
        <v>43.4</v>
      </c>
      <c r="CK43" s="114">
        <v>24.6</v>
      </c>
      <c r="CL43" s="114">
        <v>100.0</v>
      </c>
      <c r="CM43" s="114">
        <v>100.0</v>
      </c>
      <c r="CN43" s="114">
        <v>13.8</v>
      </c>
      <c r="CO43" s="114">
        <v>12.7</v>
      </c>
      <c r="CP43" s="114">
        <v>0.0</v>
      </c>
      <c r="CQ43" s="114">
        <v>32.9</v>
      </c>
      <c r="CR43" s="114">
        <v>98.4</v>
      </c>
      <c r="CS43" s="114">
        <v>100.0</v>
      </c>
      <c r="CT43" s="114">
        <v>96.8</v>
      </c>
      <c r="CU43" s="114">
        <v>10.1</v>
      </c>
      <c r="CV43" s="114">
        <v>0.0</v>
      </c>
      <c r="CW43" s="114">
        <v>20.3</v>
      </c>
      <c r="CX43" s="114">
        <v>50.0</v>
      </c>
      <c r="CY43" s="114">
        <v>50.0</v>
      </c>
      <c r="CZ43" s="114">
        <v>43.4</v>
      </c>
      <c r="DA43" s="114">
        <v>43.4</v>
      </c>
      <c r="DB43" s="114">
        <v>35.9</v>
      </c>
      <c r="DC43" s="114">
        <v>46.5</v>
      </c>
      <c r="DD43" s="114">
        <v>5.1</v>
      </c>
      <c r="DE43" s="114">
        <v>71.4</v>
      </c>
      <c r="DF43" s="114">
        <v>93.9</v>
      </c>
      <c r="DG43" s="114">
        <v>51.6</v>
      </c>
      <c r="DH43" s="114">
        <v>19.2</v>
      </c>
      <c r="DI43" s="114">
        <v>51.4</v>
      </c>
      <c r="DJ43" s="114">
        <v>31.8</v>
      </c>
      <c r="DK43" s="114">
        <v>6.0</v>
      </c>
      <c r="DL43" s="114">
        <v>6.9</v>
      </c>
      <c r="DM43" s="114">
        <v>9.9</v>
      </c>
      <c r="DN43" s="114">
        <v>7.6</v>
      </c>
      <c r="DO43" s="114">
        <v>12.8</v>
      </c>
      <c r="DP43" s="114">
        <v>-0.8</v>
      </c>
      <c r="DQ43" s="114">
        <v>13.8</v>
      </c>
      <c r="DR43" s="114">
        <v>12.2</v>
      </c>
      <c r="DS43" s="114">
        <v>5.4</v>
      </c>
      <c r="DT43" s="114">
        <v>3.2</v>
      </c>
      <c r="DU43" s="114">
        <v>1.6</v>
      </c>
      <c r="DV43" s="114">
        <v>2.7</v>
      </c>
      <c r="DW43" s="114">
        <v>0.8</v>
      </c>
      <c r="DX43" s="114">
        <v>10.6</v>
      </c>
      <c r="DY43" s="114">
        <v>10.6</v>
      </c>
      <c r="DZ43" s="114">
        <v>0.6</v>
      </c>
      <c r="EA43" s="114">
        <v>0.0</v>
      </c>
      <c r="EB43" s="114">
        <v>0.0</v>
      </c>
      <c r="EC43" s="114">
        <v>2.5</v>
      </c>
      <c r="ED43" s="114">
        <v>1.5</v>
      </c>
      <c r="EE43" s="114">
        <v>11.0</v>
      </c>
      <c r="EF43" s="114">
        <v>1.6</v>
      </c>
      <c r="EG43" s="114">
        <v>1.6</v>
      </c>
      <c r="EH43" s="114">
        <v>0.3</v>
      </c>
      <c r="EI43" s="114">
        <v>24.7</v>
      </c>
      <c r="EJ43" s="114">
        <v>0.0</v>
      </c>
      <c r="EK43" s="114">
        <v>80.6</v>
      </c>
      <c r="EL43" s="114">
        <v>0.0</v>
      </c>
      <c r="EM43" s="114">
        <v>-10.9</v>
      </c>
      <c r="EN43" s="114">
        <v>-2.8</v>
      </c>
      <c r="EO43" s="114">
        <v>0.0</v>
      </c>
      <c r="EP43" s="114">
        <v>-71.0</v>
      </c>
      <c r="EQ43" s="114">
        <v>-7.6</v>
      </c>
      <c r="ER43" s="114">
        <v>-3.5</v>
      </c>
      <c r="ES43" s="114">
        <v>0.0</v>
      </c>
      <c r="ET43" s="114">
        <v>-22.7</v>
      </c>
      <c r="EU43" s="114">
        <v>-5.9</v>
      </c>
      <c r="EV43" s="114">
        <v>-14.9</v>
      </c>
      <c r="EW43" s="114">
        <v>3.2</v>
      </c>
      <c r="EX43" s="114">
        <v>3.8</v>
      </c>
      <c r="EY43" s="114">
        <v>0.0</v>
      </c>
      <c r="EZ43" s="114">
        <v>7.4</v>
      </c>
      <c r="FA43" s="114">
        <v>0.0</v>
      </c>
      <c r="FB43" s="114">
        <v>0.0</v>
      </c>
      <c r="FC43" s="114">
        <v>10.4</v>
      </c>
      <c r="FD43" s="114">
        <v>10.4</v>
      </c>
      <c r="FE43" s="114">
        <v>15.1</v>
      </c>
      <c r="FF43" s="114">
        <v>4.6</v>
      </c>
      <c r="FG43" s="114">
        <v>59.8</v>
      </c>
      <c r="FH43" s="114">
        <v>6.1</v>
      </c>
      <c r="FI43" s="114">
        <v>6.1</v>
      </c>
      <c r="FJ43" s="114">
        <v>5.9</v>
      </c>
      <c r="FK43" s="114">
        <v>-1.1</v>
      </c>
      <c r="FL43" s="114">
        <v>-4.8</v>
      </c>
      <c r="FM43" s="114">
        <v>5.0</v>
      </c>
      <c r="FN43" s="114">
        <v>22.0</v>
      </c>
      <c r="FO43" s="114">
        <v>26.0</v>
      </c>
      <c r="FP43" s="114">
        <v>26.0</v>
      </c>
      <c r="FQ43" s="114">
        <v>25.0</v>
      </c>
      <c r="FR43" s="114">
        <v>36.0</v>
      </c>
      <c r="FS43" s="114">
        <v>126.0</v>
      </c>
      <c r="FT43" s="114">
        <v>37.0</v>
      </c>
      <c r="FU43" s="114">
        <v>117.0</v>
      </c>
      <c r="FV43" s="114">
        <v>37.0</v>
      </c>
      <c r="FW43" s="114">
        <v>71.0</v>
      </c>
      <c r="FX43" s="114">
        <v>19.0</v>
      </c>
      <c r="FY43" s="114">
        <v>18.0</v>
      </c>
      <c r="FZ43" s="114">
        <v>21.0</v>
      </c>
      <c r="GA43" s="114">
        <v>40.0</v>
      </c>
      <c r="GB43" s="114">
        <v>40.0</v>
      </c>
      <c r="GC43" s="114">
        <v>42.0</v>
      </c>
      <c r="GD43" s="114">
        <v>43.0</v>
      </c>
      <c r="GE43" s="114">
        <v>80.0</v>
      </c>
      <c r="GF43" s="114">
        <v>23.0</v>
      </c>
      <c r="GG43" s="114">
        <v>45.0</v>
      </c>
      <c r="GH43" s="114">
        <v>34.0</v>
      </c>
      <c r="GI43" s="114">
        <v>1.0</v>
      </c>
      <c r="GJ43" s="114">
        <v>1.0</v>
      </c>
      <c r="GK43" s="114">
        <v>33.0</v>
      </c>
      <c r="GL43" s="114">
        <v>88.0</v>
      </c>
      <c r="GM43" s="114">
        <v>152.0</v>
      </c>
      <c r="GN43" s="114">
        <v>13.0</v>
      </c>
      <c r="GO43" s="114">
        <v>150.0</v>
      </c>
      <c r="GP43" s="114">
        <v>61.0</v>
      </c>
      <c r="GQ43" s="114">
        <v>54.0</v>
      </c>
      <c r="GR43" s="114">
        <v>1.0</v>
      </c>
      <c r="GS43" s="114">
        <v>128.0</v>
      </c>
      <c r="GT43" s="114">
        <v>132.0</v>
      </c>
      <c r="GU43" s="114">
        <v>96.0</v>
      </c>
      <c r="GV43" s="114">
        <v>135.0</v>
      </c>
      <c r="GW43" s="114">
        <v>48.0</v>
      </c>
      <c r="GX43" s="114">
        <v>43.0</v>
      </c>
      <c r="GY43" s="114">
        <v>78.0</v>
      </c>
      <c r="GZ43" s="114">
        <v>1.0</v>
      </c>
      <c r="HA43" s="114">
        <v>170.0</v>
      </c>
      <c r="HB43" s="114">
        <v>152.0</v>
      </c>
      <c r="HC43" s="114">
        <v>129.0</v>
      </c>
      <c r="HD43" s="114">
        <v>41.0</v>
      </c>
      <c r="HE43" s="114">
        <v>41.0</v>
      </c>
      <c r="HF43" s="114">
        <v>35.0</v>
      </c>
      <c r="HG43" s="114">
        <v>35.0</v>
      </c>
      <c r="HH43" s="114">
        <v>49.0</v>
      </c>
      <c r="HI43" s="114">
        <v>54.0</v>
      </c>
      <c r="HJ43" s="114">
        <v>52.0</v>
      </c>
      <c r="HK43" s="114">
        <v>43.0</v>
      </c>
      <c r="HL43" s="114">
        <v>1.0</v>
      </c>
      <c r="HM43" s="114">
        <v>40.0</v>
      </c>
      <c r="HN43" s="114">
        <v>132.0</v>
      </c>
      <c r="HO43" s="114">
        <v>104.0</v>
      </c>
      <c r="HP43" s="114">
        <v>124.0</v>
      </c>
      <c r="HQ43" s="114">
        <v>26.0</v>
      </c>
      <c r="HR43" s="114">
        <v>28.0</v>
      </c>
      <c r="HS43" s="114">
        <v>30.0</v>
      </c>
      <c r="HT43" s="114">
        <v>25.0</v>
      </c>
      <c r="HU43" s="114">
        <v>63.0</v>
      </c>
      <c r="HV43" s="114">
        <v>141.0</v>
      </c>
      <c r="HW43" s="114">
        <v>77.0</v>
      </c>
      <c r="HX43" s="114">
        <v>142.0</v>
      </c>
      <c r="HY43" s="114">
        <v>47.0</v>
      </c>
      <c r="HZ43" s="114">
        <v>82.0</v>
      </c>
      <c r="IA43" s="114">
        <v>19.0</v>
      </c>
      <c r="IB43" s="114">
        <v>17.0</v>
      </c>
      <c r="IC43" s="114">
        <v>18.0</v>
      </c>
      <c r="ID43" s="114">
        <v>52.0</v>
      </c>
      <c r="IE43" s="114">
        <v>52.0</v>
      </c>
      <c r="IF43" s="114">
        <v>36.0</v>
      </c>
      <c r="IG43" s="114">
        <v>43.0</v>
      </c>
      <c r="IH43" s="114">
        <v>76.0</v>
      </c>
      <c r="II43" s="114">
        <v>19.0</v>
      </c>
      <c r="IJ43" s="114">
        <v>33.0</v>
      </c>
      <c r="IK43" s="114">
        <v>36.0</v>
      </c>
      <c r="IL43" s="114">
        <v>41.0</v>
      </c>
      <c r="IM43" s="114">
        <v>37.0</v>
      </c>
      <c r="IN43" s="114">
        <v>18.0</v>
      </c>
      <c r="IO43" s="114">
        <v>130.0</v>
      </c>
      <c r="IP43" s="114">
        <v>157.0</v>
      </c>
      <c r="IQ43" s="114">
        <v>154.0</v>
      </c>
      <c r="IR43" s="114">
        <v>150.0</v>
      </c>
      <c r="IS43" s="114">
        <v>33.0</v>
      </c>
      <c r="IT43" s="114">
        <v>55.0</v>
      </c>
      <c r="IU43" s="114">
        <v>1.0</v>
      </c>
      <c r="IV43" s="114">
        <v>1.0</v>
      </c>
      <c r="IW43" s="114">
        <v>106.0</v>
      </c>
      <c r="IX43" s="114">
        <v>93.0</v>
      </c>
      <c r="IY43" s="114">
        <v>135.0</v>
      </c>
      <c r="IZ43" s="114">
        <v>6.0</v>
      </c>
      <c r="JA43" s="114">
        <v>23.0</v>
      </c>
      <c r="JB43" s="114">
        <v>1.0</v>
      </c>
      <c r="JC43" s="114">
        <v>28.0</v>
      </c>
      <c r="JD43" s="114">
        <v>173.0</v>
      </c>
      <c r="JE43" s="114">
        <v>152.0</v>
      </c>
      <c r="JF43" s="114">
        <v>154.0</v>
      </c>
      <c r="JG43" s="114">
        <v>41.0</v>
      </c>
      <c r="JH43" s="114">
        <v>41.0</v>
      </c>
      <c r="JI43" s="114">
        <v>67.0</v>
      </c>
      <c r="JJ43" s="114">
        <v>67.0</v>
      </c>
      <c r="JK43" s="114">
        <v>83.0</v>
      </c>
      <c r="JL43" s="114">
        <v>53.0</v>
      </c>
      <c r="JM43" s="114">
        <v>69.0</v>
      </c>
      <c r="JN43" s="114">
        <v>49.0</v>
      </c>
      <c r="JO43" s="114">
        <v>48.0</v>
      </c>
      <c r="JP43" s="114">
        <v>44.0</v>
      </c>
      <c r="JQ43" s="114">
        <v>147.0</v>
      </c>
      <c r="JR43" s="114">
        <v>97.0</v>
      </c>
      <c r="JS43" s="114">
        <v>132.0</v>
      </c>
    </row>
    <row r="44">
      <c r="A44" s="114">
        <v>203.0</v>
      </c>
      <c r="B44" s="110" t="s">
        <v>1236</v>
      </c>
      <c r="C44" s="110" t="s">
        <v>565</v>
      </c>
      <c r="D44" s="110" t="s">
        <v>1188</v>
      </c>
      <c r="E44" s="114">
        <v>59.9</v>
      </c>
      <c r="F44" s="114">
        <v>63.5</v>
      </c>
      <c r="G44" s="114">
        <v>53.3</v>
      </c>
      <c r="H44" s="114">
        <v>74.0</v>
      </c>
      <c r="I44" s="114">
        <v>42.0</v>
      </c>
      <c r="J44" s="114">
        <v>43.4</v>
      </c>
      <c r="K44" s="114">
        <v>13.0</v>
      </c>
      <c r="L44" s="114">
        <v>40.2</v>
      </c>
      <c r="M44" s="114">
        <v>48.3</v>
      </c>
      <c r="N44" s="114">
        <v>54.4</v>
      </c>
      <c r="O44" s="114">
        <v>76.5</v>
      </c>
      <c r="P44" s="114">
        <v>93.5</v>
      </c>
      <c r="Q44" s="114">
        <v>65.2</v>
      </c>
      <c r="R44" s="114">
        <v>75.5</v>
      </c>
      <c r="S44" s="114">
        <v>75.5</v>
      </c>
      <c r="T44" s="114">
        <v>74.9</v>
      </c>
      <c r="U44" s="114">
        <v>93.7</v>
      </c>
      <c r="V44" s="114">
        <v>37.3</v>
      </c>
      <c r="W44" s="110" t="s">
        <v>1184</v>
      </c>
      <c r="X44" s="114">
        <v>64.5</v>
      </c>
      <c r="Y44" s="114">
        <v>83.3</v>
      </c>
      <c r="Z44" s="114">
        <v>100.0</v>
      </c>
      <c r="AA44" s="114">
        <v>100.0</v>
      </c>
      <c r="AB44" s="110" t="s">
        <v>1184</v>
      </c>
      <c r="AC44" s="114">
        <v>52.5</v>
      </c>
      <c r="AD44" s="114">
        <v>87.1</v>
      </c>
      <c r="AE44" s="114">
        <v>89.4</v>
      </c>
      <c r="AF44" s="114">
        <v>38.6</v>
      </c>
      <c r="AG44" s="114">
        <v>19.1</v>
      </c>
      <c r="AH44" s="114">
        <v>1.8</v>
      </c>
      <c r="AI44" s="114">
        <v>42.5</v>
      </c>
      <c r="AJ44" s="114">
        <v>100.0</v>
      </c>
      <c r="AK44" s="110" t="s">
        <v>1184</v>
      </c>
      <c r="AL44" s="110" t="s">
        <v>1184</v>
      </c>
      <c r="AM44" s="110" t="s">
        <v>1184</v>
      </c>
      <c r="AN44" s="110" t="s">
        <v>1184</v>
      </c>
      <c r="AO44" s="114">
        <v>100.0</v>
      </c>
      <c r="AP44" s="114">
        <v>100.0</v>
      </c>
      <c r="AQ44" s="114">
        <v>100.0</v>
      </c>
      <c r="AR44" s="114">
        <v>37.4</v>
      </c>
      <c r="AS44" s="114">
        <v>16.0</v>
      </c>
      <c r="AT44" s="114">
        <v>58.7</v>
      </c>
      <c r="AU44" s="114">
        <v>61.5</v>
      </c>
      <c r="AV44" s="114">
        <v>61.5</v>
      </c>
      <c r="AW44" s="114">
        <v>52.8</v>
      </c>
      <c r="AX44" s="114">
        <v>52.8</v>
      </c>
      <c r="AY44" s="114">
        <v>63.6</v>
      </c>
      <c r="AZ44" s="114">
        <v>84.5</v>
      </c>
      <c r="BA44" s="114">
        <v>62.1</v>
      </c>
      <c r="BB44" s="114">
        <v>57.3</v>
      </c>
      <c r="BC44" s="114">
        <v>100.0</v>
      </c>
      <c r="BD44" s="114">
        <v>29.8</v>
      </c>
      <c r="BE44" s="114">
        <v>58.5</v>
      </c>
      <c r="BF44" s="114">
        <v>68.4</v>
      </c>
      <c r="BG44" s="114">
        <v>21.7</v>
      </c>
      <c r="BH44" s="114">
        <v>54.7</v>
      </c>
      <c r="BI44" s="114">
        <v>58.5</v>
      </c>
      <c r="BJ44" s="114">
        <v>46.0</v>
      </c>
      <c r="BK44" s="114">
        <v>68.9</v>
      </c>
      <c r="BL44" s="114">
        <v>31.7</v>
      </c>
      <c r="BM44" s="114">
        <v>46.9</v>
      </c>
      <c r="BN44" s="114">
        <v>9.6</v>
      </c>
      <c r="BO44" s="114">
        <v>30.3</v>
      </c>
      <c r="BP44" s="114">
        <v>37.9</v>
      </c>
      <c r="BQ44" s="114">
        <v>52.0</v>
      </c>
      <c r="BR44" s="114">
        <v>76.1</v>
      </c>
      <c r="BS44" s="114">
        <v>92.1</v>
      </c>
      <c r="BT44" s="114">
        <v>65.5</v>
      </c>
      <c r="BU44" s="114">
        <v>67.1</v>
      </c>
      <c r="BV44" s="114">
        <v>67.1</v>
      </c>
      <c r="BW44" s="114">
        <v>74.5</v>
      </c>
      <c r="BX44" s="114">
        <v>93.7</v>
      </c>
      <c r="BY44" s="114">
        <v>35.9</v>
      </c>
      <c r="BZ44" s="110" t="s">
        <v>1184</v>
      </c>
      <c r="CA44" s="114">
        <v>65.2</v>
      </c>
      <c r="CB44" s="114">
        <v>81.1</v>
      </c>
      <c r="CC44" s="114">
        <v>100.0</v>
      </c>
      <c r="CD44" s="114">
        <v>100.0</v>
      </c>
      <c r="CE44" s="110" t="s">
        <v>1184</v>
      </c>
      <c r="CF44" s="114">
        <v>40.0</v>
      </c>
      <c r="CG44" s="114">
        <v>89.9</v>
      </c>
      <c r="CH44" s="114">
        <v>88.3</v>
      </c>
      <c r="CI44" s="114">
        <v>38.6</v>
      </c>
      <c r="CJ44" s="114">
        <v>26.6</v>
      </c>
      <c r="CK44" s="114">
        <v>14.3</v>
      </c>
      <c r="CL44" s="114">
        <v>68.7</v>
      </c>
      <c r="CM44" s="114">
        <v>58.3</v>
      </c>
      <c r="CN44" s="110" t="s">
        <v>1184</v>
      </c>
      <c r="CO44" s="110" t="s">
        <v>1184</v>
      </c>
      <c r="CP44" s="110" t="s">
        <v>1184</v>
      </c>
      <c r="CQ44" s="110" t="s">
        <v>1184</v>
      </c>
      <c r="CR44" s="114">
        <v>95.9</v>
      </c>
      <c r="CS44" s="114">
        <v>100.0</v>
      </c>
      <c r="CT44" s="114">
        <v>91.9</v>
      </c>
      <c r="CU44" s="114">
        <v>42.6</v>
      </c>
      <c r="CV44" s="114">
        <v>16.0</v>
      </c>
      <c r="CW44" s="114">
        <v>69.1</v>
      </c>
      <c r="CX44" s="114">
        <v>61.5</v>
      </c>
      <c r="CY44" s="114">
        <v>61.5</v>
      </c>
      <c r="CZ44" s="114">
        <v>41.0</v>
      </c>
      <c r="DA44" s="114">
        <v>41.0</v>
      </c>
      <c r="DB44" s="114">
        <v>48.9</v>
      </c>
      <c r="DC44" s="114">
        <v>57.5</v>
      </c>
      <c r="DD44" s="114">
        <v>0.0</v>
      </c>
      <c r="DE44" s="114">
        <v>92.8</v>
      </c>
      <c r="DF44" s="114">
        <v>100.0</v>
      </c>
      <c r="DG44" s="114">
        <v>26.9</v>
      </c>
      <c r="DH44" s="114">
        <v>13.8</v>
      </c>
      <c r="DI44" s="114">
        <v>80.0</v>
      </c>
      <c r="DJ44" s="114">
        <v>17.6</v>
      </c>
      <c r="DK44" s="114">
        <v>5.2</v>
      </c>
      <c r="DL44" s="114">
        <v>5.0</v>
      </c>
      <c r="DM44" s="114">
        <v>7.3</v>
      </c>
      <c r="DN44" s="114">
        <v>5.1</v>
      </c>
      <c r="DO44" s="114">
        <v>10.3</v>
      </c>
      <c r="DP44" s="114">
        <v>-3.5</v>
      </c>
      <c r="DQ44" s="114">
        <v>3.4</v>
      </c>
      <c r="DR44" s="114">
        <v>9.9</v>
      </c>
      <c r="DS44" s="114">
        <v>10.4</v>
      </c>
      <c r="DT44" s="114">
        <v>2.4</v>
      </c>
      <c r="DU44" s="114">
        <v>0.4</v>
      </c>
      <c r="DV44" s="114">
        <v>1.4</v>
      </c>
      <c r="DW44" s="114">
        <v>-0.3</v>
      </c>
      <c r="DX44" s="114">
        <v>8.4</v>
      </c>
      <c r="DY44" s="114">
        <v>8.4</v>
      </c>
      <c r="DZ44" s="114">
        <v>0.4</v>
      </c>
      <c r="EA44" s="114">
        <v>0.0</v>
      </c>
      <c r="EB44" s="114">
        <v>1.4</v>
      </c>
      <c r="EC44" s="110" t="s">
        <v>1184</v>
      </c>
      <c r="ED44" s="114">
        <v>-0.7</v>
      </c>
      <c r="EE44" s="114">
        <v>2.2</v>
      </c>
      <c r="EF44" s="114">
        <v>0.0</v>
      </c>
      <c r="EG44" s="114">
        <v>0.0</v>
      </c>
      <c r="EH44" s="110" t="s">
        <v>1184</v>
      </c>
      <c r="EI44" s="114">
        <v>12.5</v>
      </c>
      <c r="EJ44" s="114">
        <v>-2.8</v>
      </c>
      <c r="EK44" s="114">
        <v>1.1</v>
      </c>
      <c r="EL44" s="114">
        <v>0.0</v>
      </c>
      <c r="EM44" s="114">
        <v>-7.5</v>
      </c>
      <c r="EN44" s="114">
        <v>-12.5</v>
      </c>
      <c r="EO44" s="114">
        <v>-26.2</v>
      </c>
      <c r="EP44" s="114">
        <v>41.7</v>
      </c>
      <c r="EQ44" s="110" t="s">
        <v>1184</v>
      </c>
      <c r="ER44" s="110" t="s">
        <v>1184</v>
      </c>
      <c r="ES44" s="110" t="s">
        <v>1184</v>
      </c>
      <c r="ET44" s="110" t="s">
        <v>1184</v>
      </c>
      <c r="EU44" s="114">
        <v>4.1</v>
      </c>
      <c r="EV44" s="114">
        <v>0.0</v>
      </c>
      <c r="EW44" s="114">
        <v>8.1</v>
      </c>
      <c r="EX44" s="114">
        <v>-5.2</v>
      </c>
      <c r="EY44" s="114">
        <v>0.0</v>
      </c>
      <c r="EZ44" s="114">
        <v>-10.4</v>
      </c>
      <c r="FA44" s="114">
        <v>0.0</v>
      </c>
      <c r="FB44" s="114">
        <v>0.0</v>
      </c>
      <c r="FC44" s="114">
        <v>11.8</v>
      </c>
      <c r="FD44" s="114">
        <v>11.8</v>
      </c>
      <c r="FE44" s="114">
        <v>14.7</v>
      </c>
      <c r="FF44" s="114">
        <v>27.0</v>
      </c>
      <c r="FG44" s="114">
        <v>62.1</v>
      </c>
      <c r="FH44" s="114">
        <v>-35.5</v>
      </c>
      <c r="FI44" s="114">
        <v>0.0</v>
      </c>
      <c r="FJ44" s="114">
        <v>2.9</v>
      </c>
      <c r="FK44" s="114">
        <v>44.7</v>
      </c>
      <c r="FL44" s="114">
        <v>-11.6</v>
      </c>
      <c r="FM44" s="114">
        <v>4.1</v>
      </c>
      <c r="FN44" s="114">
        <v>19.0</v>
      </c>
      <c r="FO44" s="114">
        <v>32.0</v>
      </c>
      <c r="FP44" s="114">
        <v>39.0</v>
      </c>
      <c r="FQ44" s="114">
        <v>48.0</v>
      </c>
      <c r="FR44" s="114">
        <v>54.0</v>
      </c>
      <c r="FS44" s="114">
        <v>97.0</v>
      </c>
      <c r="FT44" s="114">
        <v>154.0</v>
      </c>
      <c r="FU44" s="114">
        <v>113.0</v>
      </c>
      <c r="FV44" s="114">
        <v>112.0</v>
      </c>
      <c r="FW44" s="114">
        <v>44.0</v>
      </c>
      <c r="FX44" s="114">
        <v>30.0</v>
      </c>
      <c r="FY44" s="114">
        <v>23.0</v>
      </c>
      <c r="FZ44" s="114">
        <v>34.0</v>
      </c>
      <c r="GA44" s="114">
        <v>30.0</v>
      </c>
      <c r="GB44" s="114">
        <v>30.0</v>
      </c>
      <c r="GC44" s="114">
        <v>4.0</v>
      </c>
      <c r="GD44" s="114">
        <v>22.0</v>
      </c>
      <c r="GE44" s="114">
        <v>19.0</v>
      </c>
      <c r="GF44" s="110" t="s">
        <v>1184</v>
      </c>
      <c r="GG44" s="114">
        <v>14.0</v>
      </c>
      <c r="GH44" s="114">
        <v>17.0</v>
      </c>
      <c r="GI44" s="114">
        <v>1.0</v>
      </c>
      <c r="GJ44" s="114">
        <v>1.0</v>
      </c>
      <c r="GK44" s="110" t="s">
        <v>1184</v>
      </c>
      <c r="GL44" s="114">
        <v>41.0</v>
      </c>
      <c r="GM44" s="114">
        <v>72.0</v>
      </c>
      <c r="GN44" s="114">
        <v>9.0</v>
      </c>
      <c r="GO44" s="114">
        <v>124.0</v>
      </c>
      <c r="GP44" s="114">
        <v>127.0</v>
      </c>
      <c r="GQ44" s="114">
        <v>157.0</v>
      </c>
      <c r="GR44" s="114">
        <v>95.0</v>
      </c>
      <c r="GS44" s="114">
        <v>1.0</v>
      </c>
      <c r="GT44" s="110" t="s">
        <v>1184</v>
      </c>
      <c r="GU44" s="110" t="s">
        <v>1184</v>
      </c>
      <c r="GV44" s="110" t="s">
        <v>1184</v>
      </c>
      <c r="GW44" s="110" t="s">
        <v>1184</v>
      </c>
      <c r="GX44" s="114">
        <v>1.0</v>
      </c>
      <c r="GY44" s="114">
        <v>1.0</v>
      </c>
      <c r="GZ44" s="114">
        <v>1.0</v>
      </c>
      <c r="HA44" s="114">
        <v>79.0</v>
      </c>
      <c r="HB44" s="114">
        <v>135.0</v>
      </c>
      <c r="HC44" s="114">
        <v>29.0</v>
      </c>
      <c r="HD44" s="114">
        <v>32.0</v>
      </c>
      <c r="HE44" s="114">
        <v>32.0</v>
      </c>
      <c r="HF44" s="114">
        <v>39.0</v>
      </c>
      <c r="HG44" s="114">
        <v>39.0</v>
      </c>
      <c r="HH44" s="114">
        <v>20.0</v>
      </c>
      <c r="HI44" s="114">
        <v>7.0</v>
      </c>
      <c r="HJ44" s="114">
        <v>60.0</v>
      </c>
      <c r="HK44" s="114">
        <v>106.0</v>
      </c>
      <c r="HL44" s="114">
        <v>1.0</v>
      </c>
      <c r="HM44" s="114">
        <v>111.0</v>
      </c>
      <c r="HN44" s="114">
        <v>52.0</v>
      </c>
      <c r="HO44" s="114">
        <v>29.0</v>
      </c>
      <c r="HP44" s="114">
        <v>149.0</v>
      </c>
      <c r="HQ44" s="114">
        <v>16.0</v>
      </c>
      <c r="HR44" s="114">
        <v>33.0</v>
      </c>
      <c r="HS44" s="114">
        <v>42.0</v>
      </c>
      <c r="HT44" s="114">
        <v>35.0</v>
      </c>
      <c r="HU44" s="114">
        <v>90.0</v>
      </c>
      <c r="HV44" s="114">
        <v>99.0</v>
      </c>
      <c r="HW44" s="114">
        <v>154.0</v>
      </c>
      <c r="HX44" s="114">
        <v>127.0</v>
      </c>
      <c r="HY44" s="114">
        <v>130.0</v>
      </c>
      <c r="HZ44" s="114">
        <v>48.0</v>
      </c>
      <c r="IA44" s="114">
        <v>30.0</v>
      </c>
      <c r="IB44" s="114">
        <v>21.0</v>
      </c>
      <c r="IC44" s="114">
        <v>32.0</v>
      </c>
      <c r="ID44" s="114">
        <v>33.0</v>
      </c>
      <c r="IE44" s="114">
        <v>33.0</v>
      </c>
      <c r="IF44" s="114">
        <v>4.0</v>
      </c>
      <c r="IG44" s="114">
        <v>22.0</v>
      </c>
      <c r="IH44" s="114">
        <v>19.0</v>
      </c>
      <c r="II44" s="110" t="s">
        <v>1184</v>
      </c>
      <c r="IJ44" s="114">
        <v>7.0</v>
      </c>
      <c r="IK44" s="114">
        <v>10.0</v>
      </c>
      <c r="IL44" s="114">
        <v>1.0</v>
      </c>
      <c r="IM44" s="114">
        <v>1.0</v>
      </c>
      <c r="IN44" s="110" t="s">
        <v>1184</v>
      </c>
      <c r="IO44" s="114">
        <v>28.0</v>
      </c>
      <c r="IP44" s="114">
        <v>135.0</v>
      </c>
      <c r="IQ44" s="114">
        <v>8.0</v>
      </c>
      <c r="IR44" s="114">
        <v>124.0</v>
      </c>
      <c r="IS44" s="114">
        <v>112.0</v>
      </c>
      <c r="IT44" s="114">
        <v>120.0</v>
      </c>
      <c r="IU44" s="114">
        <v>64.0</v>
      </c>
      <c r="IV44" s="114">
        <v>78.0</v>
      </c>
      <c r="IW44" s="110" t="s">
        <v>1184</v>
      </c>
      <c r="IX44" s="110" t="s">
        <v>1184</v>
      </c>
      <c r="IY44" s="110" t="s">
        <v>1184</v>
      </c>
      <c r="IZ44" s="110" t="s">
        <v>1184</v>
      </c>
      <c r="JA44" s="114">
        <v>29.0</v>
      </c>
      <c r="JB44" s="114">
        <v>1.0</v>
      </c>
      <c r="JC44" s="114">
        <v>34.0</v>
      </c>
      <c r="JD44" s="114">
        <v>58.0</v>
      </c>
      <c r="JE44" s="114">
        <v>135.0</v>
      </c>
      <c r="JF44" s="114">
        <v>8.0</v>
      </c>
      <c r="JG44" s="114">
        <v>32.0</v>
      </c>
      <c r="JH44" s="114">
        <v>32.0</v>
      </c>
      <c r="JI44" s="114">
        <v>84.0</v>
      </c>
      <c r="JJ44" s="114">
        <v>84.0</v>
      </c>
      <c r="JK44" s="114">
        <v>34.0</v>
      </c>
      <c r="JL44" s="114">
        <v>37.0</v>
      </c>
      <c r="JM44" s="114">
        <v>77.0</v>
      </c>
      <c r="JN44" s="114">
        <v>25.0</v>
      </c>
      <c r="JO44" s="114">
        <v>1.0</v>
      </c>
      <c r="JP44" s="114">
        <v>116.0</v>
      </c>
      <c r="JQ44" s="114">
        <v>157.0</v>
      </c>
      <c r="JR44" s="114">
        <v>28.0</v>
      </c>
      <c r="JS44" s="114">
        <v>154.0</v>
      </c>
    </row>
    <row r="45">
      <c r="A45" s="114">
        <v>276.0</v>
      </c>
      <c r="B45" s="110" t="s">
        <v>1237</v>
      </c>
      <c r="C45" s="110" t="s">
        <v>365</v>
      </c>
      <c r="D45" s="110" t="s">
        <v>1197</v>
      </c>
      <c r="E45" s="114">
        <v>62.4</v>
      </c>
      <c r="F45" s="114">
        <v>82.0</v>
      </c>
      <c r="G45" s="114">
        <v>75.2</v>
      </c>
      <c r="H45" s="114">
        <v>100.0</v>
      </c>
      <c r="I45" s="114">
        <v>65.5</v>
      </c>
      <c r="J45" s="114">
        <v>49.3</v>
      </c>
      <c r="K45" s="114">
        <v>13.4</v>
      </c>
      <c r="L45" s="114">
        <v>60.1</v>
      </c>
      <c r="M45" s="114">
        <v>56.3</v>
      </c>
      <c r="N45" s="114">
        <v>59.6</v>
      </c>
      <c r="O45" s="114">
        <v>99.1</v>
      </c>
      <c r="P45" s="114">
        <v>100.0</v>
      </c>
      <c r="Q45" s="114">
        <v>98.6</v>
      </c>
      <c r="R45" s="114">
        <v>89.8</v>
      </c>
      <c r="S45" s="114">
        <v>89.8</v>
      </c>
      <c r="T45" s="114">
        <v>69.0</v>
      </c>
      <c r="U45" s="114">
        <v>98.5</v>
      </c>
      <c r="V45" s="114">
        <v>49.8</v>
      </c>
      <c r="W45" s="114">
        <v>29.5</v>
      </c>
      <c r="X45" s="114">
        <v>66.8</v>
      </c>
      <c r="Y45" s="114">
        <v>88.5</v>
      </c>
      <c r="Z45" s="114">
        <v>100.0</v>
      </c>
      <c r="AA45" s="114">
        <v>100.0</v>
      </c>
      <c r="AB45" s="114">
        <v>100.0</v>
      </c>
      <c r="AC45" s="114">
        <v>64.3</v>
      </c>
      <c r="AD45" s="114">
        <v>86.2</v>
      </c>
      <c r="AE45" s="114">
        <v>89.4</v>
      </c>
      <c r="AF45" s="114">
        <v>36.2</v>
      </c>
      <c r="AG45" s="114">
        <v>17.9</v>
      </c>
      <c r="AH45" s="114">
        <v>11.5</v>
      </c>
      <c r="AI45" s="114">
        <v>47.8</v>
      </c>
      <c r="AJ45" s="114">
        <v>26.1</v>
      </c>
      <c r="AK45" s="114">
        <v>26.9</v>
      </c>
      <c r="AL45" s="114">
        <v>25.5</v>
      </c>
      <c r="AM45" s="114">
        <v>41.3</v>
      </c>
      <c r="AN45" s="114">
        <v>10.1</v>
      </c>
      <c r="AO45" s="114">
        <v>100.0</v>
      </c>
      <c r="AP45" s="114">
        <v>100.0</v>
      </c>
      <c r="AQ45" s="114">
        <v>100.0</v>
      </c>
      <c r="AR45" s="114">
        <v>60.9</v>
      </c>
      <c r="AS45" s="114">
        <v>60.0</v>
      </c>
      <c r="AT45" s="114">
        <v>61.9</v>
      </c>
      <c r="AU45" s="114">
        <v>97.0</v>
      </c>
      <c r="AV45" s="114">
        <v>97.0</v>
      </c>
      <c r="AW45" s="114">
        <v>47.2</v>
      </c>
      <c r="AX45" s="114">
        <v>47.2</v>
      </c>
      <c r="AY45" s="114">
        <v>64.3</v>
      </c>
      <c r="AZ45" s="114">
        <v>73.9</v>
      </c>
      <c r="BA45" s="114">
        <v>82.8</v>
      </c>
      <c r="BB45" s="114">
        <v>90.9</v>
      </c>
      <c r="BC45" s="114">
        <v>100.0</v>
      </c>
      <c r="BD45" s="114">
        <v>9.1</v>
      </c>
      <c r="BE45" s="114">
        <v>93.4</v>
      </c>
      <c r="BF45" s="114">
        <v>60.8</v>
      </c>
      <c r="BG45" s="114">
        <v>27.5</v>
      </c>
      <c r="BH45" s="114">
        <v>60.2</v>
      </c>
      <c r="BI45" s="114">
        <v>77.1</v>
      </c>
      <c r="BJ45" s="114">
        <v>68.1</v>
      </c>
      <c r="BK45" s="114">
        <v>100.0</v>
      </c>
      <c r="BL45" s="114">
        <v>52.3</v>
      </c>
      <c r="BM45" s="114">
        <v>50.1</v>
      </c>
      <c r="BN45" s="114">
        <v>7.5</v>
      </c>
      <c r="BO45" s="114">
        <v>44.7</v>
      </c>
      <c r="BP45" s="114">
        <v>44.6</v>
      </c>
      <c r="BQ45" s="114">
        <v>55.9</v>
      </c>
      <c r="BR45" s="114">
        <v>98.2</v>
      </c>
      <c r="BS45" s="114">
        <v>99.6</v>
      </c>
      <c r="BT45" s="114">
        <v>97.3</v>
      </c>
      <c r="BU45" s="114">
        <v>83.0</v>
      </c>
      <c r="BV45" s="114">
        <v>83.0</v>
      </c>
      <c r="BW45" s="114">
        <v>67.7</v>
      </c>
      <c r="BX45" s="114">
        <v>98.5</v>
      </c>
      <c r="BY45" s="114">
        <v>49.5</v>
      </c>
      <c r="BZ45" s="114">
        <v>24.4</v>
      </c>
      <c r="CA45" s="114">
        <v>68.3</v>
      </c>
      <c r="CB45" s="114">
        <v>86.0</v>
      </c>
      <c r="CC45" s="114">
        <v>100.0</v>
      </c>
      <c r="CD45" s="114">
        <v>100.0</v>
      </c>
      <c r="CE45" s="114">
        <v>100.0</v>
      </c>
      <c r="CF45" s="114">
        <v>46.5</v>
      </c>
      <c r="CG45" s="114">
        <v>88.4</v>
      </c>
      <c r="CH45" s="114">
        <v>88.8</v>
      </c>
      <c r="CI45" s="114">
        <v>36.2</v>
      </c>
      <c r="CJ45" s="114">
        <v>35.9</v>
      </c>
      <c r="CK45" s="114">
        <v>14.6</v>
      </c>
      <c r="CL45" s="114">
        <v>100.0</v>
      </c>
      <c r="CM45" s="114">
        <v>100.0</v>
      </c>
      <c r="CN45" s="114">
        <v>18.7</v>
      </c>
      <c r="CO45" s="114">
        <v>1.3</v>
      </c>
      <c r="CP45" s="114">
        <v>41.3</v>
      </c>
      <c r="CQ45" s="114">
        <v>12.0</v>
      </c>
      <c r="CR45" s="114">
        <v>100.0</v>
      </c>
      <c r="CS45" s="114">
        <v>100.0</v>
      </c>
      <c r="CT45" s="114">
        <v>100.0</v>
      </c>
      <c r="CU45" s="114">
        <v>62.7</v>
      </c>
      <c r="CV45" s="114">
        <v>60.0</v>
      </c>
      <c r="CW45" s="114">
        <v>65.3</v>
      </c>
      <c r="CX45" s="114">
        <v>97.0</v>
      </c>
      <c r="CY45" s="114">
        <v>97.0</v>
      </c>
      <c r="CZ45" s="114">
        <v>42.3</v>
      </c>
      <c r="DA45" s="114">
        <v>42.3</v>
      </c>
      <c r="DB45" s="114">
        <v>57.5</v>
      </c>
      <c r="DC45" s="114">
        <v>100.0</v>
      </c>
      <c r="DD45" s="114">
        <v>60.8</v>
      </c>
      <c r="DE45" s="114">
        <v>100.0</v>
      </c>
      <c r="DF45" s="114">
        <v>100.0</v>
      </c>
      <c r="DG45" s="114">
        <v>8.9</v>
      </c>
      <c r="DH45" s="114">
        <v>0.0</v>
      </c>
      <c r="DI45" s="114">
        <v>55.9</v>
      </c>
      <c r="DJ45" s="114">
        <v>24.0</v>
      </c>
      <c r="DK45" s="114">
        <v>2.2</v>
      </c>
      <c r="DL45" s="114">
        <v>4.9</v>
      </c>
      <c r="DM45" s="114">
        <v>7.1</v>
      </c>
      <c r="DN45" s="114">
        <v>0.0</v>
      </c>
      <c r="DO45" s="114">
        <v>13.2</v>
      </c>
      <c r="DP45" s="114">
        <v>-0.8</v>
      </c>
      <c r="DQ45" s="114">
        <v>5.9</v>
      </c>
      <c r="DR45" s="114">
        <v>15.4</v>
      </c>
      <c r="DS45" s="114">
        <v>11.7</v>
      </c>
      <c r="DT45" s="114">
        <v>3.7</v>
      </c>
      <c r="DU45" s="114">
        <v>0.9</v>
      </c>
      <c r="DV45" s="114">
        <v>0.4</v>
      </c>
      <c r="DW45" s="114">
        <v>1.3</v>
      </c>
      <c r="DX45" s="114">
        <v>6.8</v>
      </c>
      <c r="DY45" s="114">
        <v>6.8</v>
      </c>
      <c r="DZ45" s="114">
        <v>1.3</v>
      </c>
      <c r="EA45" s="114">
        <v>0.0</v>
      </c>
      <c r="EB45" s="114">
        <v>0.3</v>
      </c>
      <c r="EC45" s="114">
        <v>5.1</v>
      </c>
      <c r="ED45" s="114">
        <v>-1.5</v>
      </c>
      <c r="EE45" s="114">
        <v>2.5</v>
      </c>
      <c r="EF45" s="114">
        <v>0.0</v>
      </c>
      <c r="EG45" s="114">
        <v>0.0</v>
      </c>
      <c r="EH45" s="114">
        <v>0.0</v>
      </c>
      <c r="EI45" s="114">
        <v>17.8</v>
      </c>
      <c r="EJ45" s="114">
        <v>-2.2</v>
      </c>
      <c r="EK45" s="114">
        <v>0.6</v>
      </c>
      <c r="EL45" s="114">
        <v>0.0</v>
      </c>
      <c r="EM45" s="114">
        <v>-18.0</v>
      </c>
      <c r="EN45" s="114">
        <v>-3.1</v>
      </c>
      <c r="EO45" s="114">
        <v>-52.2</v>
      </c>
      <c r="EP45" s="114">
        <v>-73.9</v>
      </c>
      <c r="EQ45" s="114">
        <v>8.2</v>
      </c>
      <c r="ER45" s="114">
        <v>24.2</v>
      </c>
      <c r="ES45" s="114">
        <v>0.0</v>
      </c>
      <c r="ET45" s="114">
        <v>-1.9</v>
      </c>
      <c r="EU45" s="114">
        <v>0.0</v>
      </c>
      <c r="EV45" s="114">
        <v>0.0</v>
      </c>
      <c r="EW45" s="114">
        <v>0.0</v>
      </c>
      <c r="EX45" s="114">
        <v>-1.8</v>
      </c>
      <c r="EY45" s="114">
        <v>0.0</v>
      </c>
      <c r="EZ45" s="114">
        <v>-3.4</v>
      </c>
      <c r="FA45" s="114">
        <v>0.0</v>
      </c>
      <c r="FB45" s="114">
        <v>0.0</v>
      </c>
      <c r="FC45" s="114">
        <v>4.9</v>
      </c>
      <c r="FD45" s="114">
        <v>4.9</v>
      </c>
      <c r="FE45" s="114">
        <v>6.8</v>
      </c>
      <c r="FF45" s="114">
        <v>-26.1</v>
      </c>
      <c r="FG45" s="114">
        <v>22.0</v>
      </c>
      <c r="FH45" s="114">
        <v>-9.1</v>
      </c>
      <c r="FI45" s="114">
        <v>0.0</v>
      </c>
      <c r="FJ45" s="114">
        <v>0.2</v>
      </c>
      <c r="FK45" s="114">
        <v>93.4</v>
      </c>
      <c r="FL45" s="114">
        <v>4.9</v>
      </c>
      <c r="FM45" s="114">
        <v>3.5</v>
      </c>
      <c r="FN45" s="114">
        <v>13.0</v>
      </c>
      <c r="FO45" s="114">
        <v>16.0</v>
      </c>
      <c r="FP45" s="114">
        <v>18.0</v>
      </c>
      <c r="FQ45" s="114">
        <v>1.0</v>
      </c>
      <c r="FR45" s="114">
        <v>22.0</v>
      </c>
      <c r="FS45" s="114">
        <v>75.0</v>
      </c>
      <c r="FT45" s="114">
        <v>151.0</v>
      </c>
      <c r="FU45" s="114">
        <v>68.0</v>
      </c>
      <c r="FV45" s="114">
        <v>75.0</v>
      </c>
      <c r="FW45" s="114">
        <v>36.0</v>
      </c>
      <c r="FX45" s="114">
        <v>8.0</v>
      </c>
      <c r="FY45" s="114">
        <v>1.0</v>
      </c>
      <c r="FZ45" s="114">
        <v>11.0</v>
      </c>
      <c r="GA45" s="114">
        <v>15.0</v>
      </c>
      <c r="GB45" s="114">
        <v>15.0</v>
      </c>
      <c r="GC45" s="114">
        <v>11.0</v>
      </c>
      <c r="GD45" s="114">
        <v>8.0</v>
      </c>
      <c r="GE45" s="114">
        <v>9.0</v>
      </c>
      <c r="GF45" s="114">
        <v>90.0</v>
      </c>
      <c r="GG45" s="114">
        <v>6.0</v>
      </c>
      <c r="GH45" s="114">
        <v>4.0</v>
      </c>
      <c r="GI45" s="114">
        <v>1.0</v>
      </c>
      <c r="GJ45" s="114">
        <v>1.0</v>
      </c>
      <c r="GK45" s="114">
        <v>1.0</v>
      </c>
      <c r="GL45" s="114">
        <v>21.0</v>
      </c>
      <c r="GM45" s="114">
        <v>79.0</v>
      </c>
      <c r="GN45" s="114">
        <v>9.0</v>
      </c>
      <c r="GO45" s="114">
        <v>145.0</v>
      </c>
      <c r="GP45" s="114">
        <v>132.0</v>
      </c>
      <c r="GQ45" s="114">
        <v>103.0</v>
      </c>
      <c r="GR45" s="114">
        <v>78.0</v>
      </c>
      <c r="GS45" s="114">
        <v>139.0</v>
      </c>
      <c r="GT45" s="114">
        <v>34.0</v>
      </c>
      <c r="GU45" s="114">
        <v>66.0</v>
      </c>
      <c r="GV45" s="114">
        <v>11.0</v>
      </c>
      <c r="GW45" s="114">
        <v>49.0</v>
      </c>
      <c r="GX45" s="114">
        <v>1.0</v>
      </c>
      <c r="GY45" s="114">
        <v>1.0</v>
      </c>
      <c r="GZ45" s="114">
        <v>1.0</v>
      </c>
      <c r="HA45" s="114">
        <v>20.0</v>
      </c>
      <c r="HB45" s="114">
        <v>34.0</v>
      </c>
      <c r="HC45" s="114">
        <v>25.0</v>
      </c>
      <c r="HD45" s="114">
        <v>8.0</v>
      </c>
      <c r="HE45" s="114">
        <v>8.0</v>
      </c>
      <c r="HF45" s="114">
        <v>60.0</v>
      </c>
      <c r="HG45" s="114">
        <v>60.0</v>
      </c>
      <c r="HH45" s="114">
        <v>18.0</v>
      </c>
      <c r="HI45" s="114">
        <v>13.0</v>
      </c>
      <c r="HJ45" s="114">
        <v>19.0</v>
      </c>
      <c r="HK45" s="114">
        <v>23.0</v>
      </c>
      <c r="HL45" s="114">
        <v>1.0</v>
      </c>
      <c r="HM45" s="114">
        <v>158.0</v>
      </c>
      <c r="HN45" s="114">
        <v>18.0</v>
      </c>
      <c r="HO45" s="114">
        <v>48.0</v>
      </c>
      <c r="HP45" s="114">
        <v>137.0</v>
      </c>
      <c r="HQ45" s="114">
        <v>2.0</v>
      </c>
      <c r="HR45" s="114">
        <v>15.0</v>
      </c>
      <c r="HS45" s="114">
        <v>16.0</v>
      </c>
      <c r="HT45" s="114">
        <v>1.0</v>
      </c>
      <c r="HU45" s="114">
        <v>29.0</v>
      </c>
      <c r="HV45" s="114">
        <v>82.0</v>
      </c>
      <c r="HW45" s="114">
        <v>160.0</v>
      </c>
      <c r="HX45" s="114">
        <v>94.0</v>
      </c>
      <c r="HY45" s="114">
        <v>110.0</v>
      </c>
      <c r="HZ45" s="114">
        <v>41.0</v>
      </c>
      <c r="IA45" s="114">
        <v>7.0</v>
      </c>
      <c r="IB45" s="114">
        <v>8.0</v>
      </c>
      <c r="IC45" s="114">
        <v>11.0</v>
      </c>
      <c r="ID45" s="114">
        <v>12.0</v>
      </c>
      <c r="IE45" s="114">
        <v>12.0</v>
      </c>
      <c r="IF45" s="114">
        <v>8.0</v>
      </c>
      <c r="IG45" s="114">
        <v>8.0</v>
      </c>
      <c r="IH45" s="114">
        <v>8.0</v>
      </c>
      <c r="II45" s="114">
        <v>89.0</v>
      </c>
      <c r="IJ45" s="114">
        <v>4.0</v>
      </c>
      <c r="IK45" s="114">
        <v>4.0</v>
      </c>
      <c r="IL45" s="114">
        <v>1.0</v>
      </c>
      <c r="IM45" s="114">
        <v>1.0</v>
      </c>
      <c r="IN45" s="114">
        <v>1.0</v>
      </c>
      <c r="IO45" s="114">
        <v>20.0</v>
      </c>
      <c r="IP45" s="114">
        <v>141.0</v>
      </c>
      <c r="IQ45" s="114">
        <v>6.0</v>
      </c>
      <c r="IR45" s="114">
        <v>145.0</v>
      </c>
      <c r="IS45" s="114">
        <v>56.0</v>
      </c>
      <c r="IT45" s="114">
        <v>116.0</v>
      </c>
      <c r="IU45" s="114">
        <v>1.0</v>
      </c>
      <c r="IV45" s="114">
        <v>1.0</v>
      </c>
      <c r="IW45" s="114">
        <v>70.0</v>
      </c>
      <c r="IX45" s="114">
        <v>108.0</v>
      </c>
      <c r="IY45" s="114">
        <v>11.0</v>
      </c>
      <c r="IZ45" s="114">
        <v>42.0</v>
      </c>
      <c r="JA45" s="114">
        <v>1.0</v>
      </c>
      <c r="JB45" s="114">
        <v>1.0</v>
      </c>
      <c r="JC45" s="114">
        <v>1.0</v>
      </c>
      <c r="JD45" s="114">
        <v>16.0</v>
      </c>
      <c r="JE45" s="114">
        <v>34.0</v>
      </c>
      <c r="JF45" s="114">
        <v>13.0</v>
      </c>
      <c r="JG45" s="114">
        <v>8.0</v>
      </c>
      <c r="JH45" s="114">
        <v>8.0</v>
      </c>
      <c r="JI45" s="114">
        <v>75.0</v>
      </c>
      <c r="JJ45" s="114">
        <v>75.0</v>
      </c>
      <c r="JK45" s="114">
        <v>13.0</v>
      </c>
      <c r="JL45" s="114">
        <v>1.0</v>
      </c>
      <c r="JM45" s="114">
        <v>35.0</v>
      </c>
      <c r="JN45" s="114">
        <v>1.0</v>
      </c>
      <c r="JO45" s="114">
        <v>1.0</v>
      </c>
      <c r="JP45" s="114">
        <v>158.0</v>
      </c>
      <c r="JQ45" s="114">
        <v>162.0</v>
      </c>
      <c r="JR45" s="114">
        <v>79.0</v>
      </c>
      <c r="JS45" s="114">
        <v>146.0</v>
      </c>
    </row>
    <row r="46">
      <c r="A46" s="114">
        <v>262.0</v>
      </c>
      <c r="B46" s="110" t="s">
        <v>1238</v>
      </c>
      <c r="C46" s="110" t="s">
        <v>352</v>
      </c>
      <c r="D46" s="110" t="s">
        <v>1186</v>
      </c>
      <c r="E46" s="114">
        <v>47.5</v>
      </c>
      <c r="F46" s="114">
        <v>21.6</v>
      </c>
      <c r="G46" s="114">
        <v>19.6</v>
      </c>
      <c r="H46" s="114">
        <v>25.0</v>
      </c>
      <c r="I46" s="114">
        <v>6.4</v>
      </c>
      <c r="J46" s="114">
        <v>40.7</v>
      </c>
      <c r="K46" s="114">
        <v>42.9</v>
      </c>
      <c r="L46" s="114">
        <v>62.2</v>
      </c>
      <c r="M46" s="114">
        <v>59.7</v>
      </c>
      <c r="N46" s="114">
        <v>56.8</v>
      </c>
      <c r="O46" s="114">
        <v>18.3</v>
      </c>
      <c r="P46" s="114">
        <v>18.6</v>
      </c>
      <c r="Q46" s="114">
        <v>18.2</v>
      </c>
      <c r="R46" s="114">
        <v>45.6</v>
      </c>
      <c r="S46" s="114">
        <v>45.6</v>
      </c>
      <c r="T46" s="114">
        <v>16.9</v>
      </c>
      <c r="U46" s="114">
        <v>3.3</v>
      </c>
      <c r="V46" s="114">
        <v>14.9</v>
      </c>
      <c r="W46" s="114">
        <v>46.3</v>
      </c>
      <c r="X46" s="114">
        <v>36.2</v>
      </c>
      <c r="Y46" s="114">
        <v>10.8</v>
      </c>
      <c r="Z46" s="114">
        <v>7.8</v>
      </c>
      <c r="AA46" s="114">
        <v>7.8</v>
      </c>
      <c r="AB46" s="114">
        <v>1.8</v>
      </c>
      <c r="AC46" s="114">
        <v>5.6</v>
      </c>
      <c r="AD46" s="114">
        <v>90.9</v>
      </c>
      <c r="AE46" s="114">
        <v>5.3</v>
      </c>
      <c r="AF46" s="114">
        <v>37.6</v>
      </c>
      <c r="AG46" s="114">
        <v>100.0</v>
      </c>
      <c r="AH46" s="110" t="s">
        <v>1184</v>
      </c>
      <c r="AI46" s="114">
        <v>100.0</v>
      </c>
      <c r="AJ46" s="114">
        <v>100.0</v>
      </c>
      <c r="AK46" s="114">
        <v>6.5</v>
      </c>
      <c r="AL46" s="110" t="s">
        <v>1184</v>
      </c>
      <c r="AM46" s="114">
        <v>6.5</v>
      </c>
      <c r="AN46" s="110" t="s">
        <v>1184</v>
      </c>
      <c r="AO46" s="114">
        <v>74.6</v>
      </c>
      <c r="AP46" s="114">
        <v>61.0</v>
      </c>
      <c r="AQ46" s="114">
        <v>88.3</v>
      </c>
      <c r="AR46" s="114">
        <v>49.0</v>
      </c>
      <c r="AS46" s="114">
        <v>82.2</v>
      </c>
      <c r="AT46" s="114">
        <v>15.7</v>
      </c>
      <c r="AU46" s="114">
        <v>0.0</v>
      </c>
      <c r="AV46" s="114">
        <v>0.0</v>
      </c>
      <c r="AW46" s="114">
        <v>73.7</v>
      </c>
      <c r="AX46" s="114">
        <v>73.7</v>
      </c>
      <c r="AY46" s="114">
        <v>82.1</v>
      </c>
      <c r="AZ46" s="114">
        <v>32.6</v>
      </c>
      <c r="BA46" s="110" t="s">
        <v>1184</v>
      </c>
      <c r="BB46" s="114">
        <v>68.8</v>
      </c>
      <c r="BC46" s="114">
        <v>65.3</v>
      </c>
      <c r="BD46" s="114">
        <v>74.9</v>
      </c>
      <c r="BE46" s="110" t="s">
        <v>1184</v>
      </c>
      <c r="BF46" s="114">
        <v>80.8</v>
      </c>
      <c r="BG46" s="114">
        <v>80.3</v>
      </c>
      <c r="BH46" s="114">
        <v>34.6</v>
      </c>
      <c r="BI46" s="114">
        <v>19.4</v>
      </c>
      <c r="BJ46" s="114">
        <v>19.1</v>
      </c>
      <c r="BK46" s="114">
        <v>19.6</v>
      </c>
      <c r="BL46" s="114">
        <v>7.3</v>
      </c>
      <c r="BM46" s="114">
        <v>55.5</v>
      </c>
      <c r="BN46" s="114">
        <v>48.1</v>
      </c>
      <c r="BO46" s="114">
        <v>62.1</v>
      </c>
      <c r="BP46" s="114">
        <v>69.5</v>
      </c>
      <c r="BQ46" s="114">
        <v>57.4</v>
      </c>
      <c r="BR46" s="114">
        <v>13.2</v>
      </c>
      <c r="BS46" s="114">
        <v>13.2</v>
      </c>
      <c r="BT46" s="114">
        <v>13.2</v>
      </c>
      <c r="BU46" s="114">
        <v>39.6</v>
      </c>
      <c r="BV46" s="114">
        <v>39.6</v>
      </c>
      <c r="BW46" s="114">
        <v>16.5</v>
      </c>
      <c r="BX46" s="114">
        <v>3.3</v>
      </c>
      <c r="BY46" s="114">
        <v>13.0</v>
      </c>
      <c r="BZ46" s="114">
        <v>46.3</v>
      </c>
      <c r="CA46" s="114">
        <v>26.7</v>
      </c>
      <c r="CB46" s="114">
        <v>6.7</v>
      </c>
      <c r="CC46" s="114">
        <v>0.4</v>
      </c>
      <c r="CD46" s="114">
        <v>0.4</v>
      </c>
      <c r="CE46" s="114">
        <v>1.8</v>
      </c>
      <c r="CF46" s="114">
        <v>2.5</v>
      </c>
      <c r="CG46" s="114">
        <v>94.2</v>
      </c>
      <c r="CH46" s="114">
        <v>0.0</v>
      </c>
      <c r="CI46" s="114">
        <v>37.6</v>
      </c>
      <c r="CJ46" s="114">
        <v>66.4</v>
      </c>
      <c r="CK46" s="110" t="s">
        <v>1184</v>
      </c>
      <c r="CL46" s="114">
        <v>32.7</v>
      </c>
      <c r="CM46" s="114">
        <v>100.0</v>
      </c>
      <c r="CN46" s="114">
        <v>6.5</v>
      </c>
      <c r="CO46" s="110" t="s">
        <v>1184</v>
      </c>
      <c r="CP46" s="114">
        <v>6.5</v>
      </c>
      <c r="CQ46" s="110" t="s">
        <v>1184</v>
      </c>
      <c r="CR46" s="114">
        <v>61.6</v>
      </c>
      <c r="CS46" s="114">
        <v>54.4</v>
      </c>
      <c r="CT46" s="114">
        <v>68.7</v>
      </c>
      <c r="CU46" s="114">
        <v>47.4</v>
      </c>
      <c r="CV46" s="114">
        <v>82.2</v>
      </c>
      <c r="CW46" s="114">
        <v>12.7</v>
      </c>
      <c r="CX46" s="114">
        <v>0.0</v>
      </c>
      <c r="CY46" s="114">
        <v>0.0</v>
      </c>
      <c r="CZ46" s="114">
        <v>51.4</v>
      </c>
      <c r="DA46" s="114">
        <v>51.4</v>
      </c>
      <c r="DB46" s="114">
        <v>29.9</v>
      </c>
      <c r="DC46" s="114">
        <v>35.9</v>
      </c>
      <c r="DD46" s="110" t="s">
        <v>1184</v>
      </c>
      <c r="DE46" s="114">
        <v>73.1</v>
      </c>
      <c r="DF46" s="114">
        <v>69.2</v>
      </c>
      <c r="DG46" s="114">
        <v>72.0</v>
      </c>
      <c r="DH46" s="110" t="s">
        <v>1184</v>
      </c>
      <c r="DI46" s="114">
        <v>54.8</v>
      </c>
      <c r="DJ46" s="114">
        <v>77.0</v>
      </c>
      <c r="DK46" s="114">
        <v>12.9</v>
      </c>
      <c r="DL46" s="114">
        <v>2.2</v>
      </c>
      <c r="DM46" s="114">
        <v>0.5</v>
      </c>
      <c r="DN46" s="114">
        <v>5.4</v>
      </c>
      <c r="DO46" s="114">
        <v>-0.9</v>
      </c>
      <c r="DP46" s="114">
        <v>-14.8</v>
      </c>
      <c r="DQ46" s="114">
        <v>-5.2</v>
      </c>
      <c r="DR46" s="114">
        <v>0.1</v>
      </c>
      <c r="DS46" s="114">
        <v>-9.8</v>
      </c>
      <c r="DT46" s="114">
        <v>-0.6</v>
      </c>
      <c r="DU46" s="114">
        <v>5.1</v>
      </c>
      <c r="DV46" s="114">
        <v>5.4</v>
      </c>
      <c r="DW46" s="114">
        <v>5.0</v>
      </c>
      <c r="DX46" s="114">
        <v>6.0</v>
      </c>
      <c r="DY46" s="114">
        <v>6.0</v>
      </c>
      <c r="DZ46" s="114">
        <v>0.4</v>
      </c>
      <c r="EA46" s="114">
        <v>0.0</v>
      </c>
      <c r="EB46" s="114">
        <v>1.9</v>
      </c>
      <c r="EC46" s="114">
        <v>0.0</v>
      </c>
      <c r="ED46" s="114">
        <v>9.5</v>
      </c>
      <c r="EE46" s="114">
        <v>4.1</v>
      </c>
      <c r="EF46" s="114">
        <v>7.4</v>
      </c>
      <c r="EG46" s="114">
        <v>7.4</v>
      </c>
      <c r="EH46" s="114">
        <v>0.0</v>
      </c>
      <c r="EI46" s="114">
        <v>3.1</v>
      </c>
      <c r="EJ46" s="114">
        <v>-3.3</v>
      </c>
      <c r="EK46" s="114">
        <v>5.3</v>
      </c>
      <c r="EL46" s="114">
        <v>0.0</v>
      </c>
      <c r="EM46" s="114">
        <v>33.6</v>
      </c>
      <c r="EN46" s="110" t="s">
        <v>1184</v>
      </c>
      <c r="EO46" s="114">
        <v>67.3</v>
      </c>
      <c r="EP46" s="114">
        <v>0.0</v>
      </c>
      <c r="EQ46" s="114">
        <v>0.0</v>
      </c>
      <c r="ER46" s="110" t="s">
        <v>1184</v>
      </c>
      <c r="ES46" s="114">
        <v>0.0</v>
      </c>
      <c r="ET46" s="110" t="s">
        <v>1184</v>
      </c>
      <c r="EU46" s="114">
        <v>13.0</v>
      </c>
      <c r="EV46" s="114">
        <v>6.6</v>
      </c>
      <c r="EW46" s="114">
        <v>19.6</v>
      </c>
      <c r="EX46" s="114">
        <v>1.6</v>
      </c>
      <c r="EY46" s="114">
        <v>0.0</v>
      </c>
      <c r="EZ46" s="114">
        <v>3.0</v>
      </c>
      <c r="FA46" s="114">
        <v>0.0</v>
      </c>
      <c r="FB46" s="114">
        <v>0.0</v>
      </c>
      <c r="FC46" s="114">
        <v>22.3</v>
      </c>
      <c r="FD46" s="114">
        <v>22.3</v>
      </c>
      <c r="FE46" s="114">
        <v>52.2</v>
      </c>
      <c r="FF46" s="114">
        <v>-3.3</v>
      </c>
      <c r="FG46" s="110" t="s">
        <v>1184</v>
      </c>
      <c r="FH46" s="114">
        <v>-4.3</v>
      </c>
      <c r="FI46" s="114">
        <v>-3.9</v>
      </c>
      <c r="FJ46" s="114">
        <v>2.9</v>
      </c>
      <c r="FK46" s="110" t="s">
        <v>1184</v>
      </c>
      <c r="FL46" s="114">
        <v>26.0</v>
      </c>
      <c r="FM46" s="114">
        <v>3.3</v>
      </c>
      <c r="FN46" s="114">
        <v>60.0</v>
      </c>
      <c r="FO46" s="114">
        <v>148.0</v>
      </c>
      <c r="FP46" s="114">
        <v>158.0</v>
      </c>
      <c r="FQ46" s="114">
        <v>112.0</v>
      </c>
      <c r="FR46" s="114">
        <v>161.0</v>
      </c>
      <c r="FS46" s="114">
        <v>110.0</v>
      </c>
      <c r="FT46" s="114">
        <v>43.0</v>
      </c>
      <c r="FU46" s="114">
        <v>58.0</v>
      </c>
      <c r="FV46" s="114">
        <v>65.0</v>
      </c>
      <c r="FW46" s="114">
        <v>42.0</v>
      </c>
      <c r="FX46" s="114">
        <v>142.0</v>
      </c>
      <c r="FY46" s="114">
        <v>142.0</v>
      </c>
      <c r="FZ46" s="114">
        <v>142.0</v>
      </c>
      <c r="GA46" s="114">
        <v>98.0</v>
      </c>
      <c r="GB46" s="114">
        <v>98.0</v>
      </c>
      <c r="GC46" s="114">
        <v>129.0</v>
      </c>
      <c r="GD46" s="114">
        <v>150.0</v>
      </c>
      <c r="GE46" s="114">
        <v>104.0</v>
      </c>
      <c r="GF46" s="114">
        <v>41.0</v>
      </c>
      <c r="GG46" s="114">
        <v>135.0</v>
      </c>
      <c r="GH46" s="114">
        <v>172.0</v>
      </c>
      <c r="GI46" s="114">
        <v>169.0</v>
      </c>
      <c r="GJ46" s="114">
        <v>171.0</v>
      </c>
      <c r="GK46" s="114">
        <v>87.0</v>
      </c>
      <c r="GL46" s="114">
        <v>164.0</v>
      </c>
      <c r="GM46" s="114">
        <v>52.0</v>
      </c>
      <c r="GN46" s="114">
        <v>166.0</v>
      </c>
      <c r="GO46" s="114">
        <v>129.0</v>
      </c>
      <c r="GP46" s="114">
        <v>1.0</v>
      </c>
      <c r="GQ46" s="110" t="s">
        <v>1184</v>
      </c>
      <c r="GR46" s="114">
        <v>1.0</v>
      </c>
      <c r="GS46" s="114">
        <v>1.0</v>
      </c>
      <c r="GT46" s="114">
        <v>131.0</v>
      </c>
      <c r="GU46" s="110" t="s">
        <v>1184</v>
      </c>
      <c r="GV46" s="114">
        <v>113.0</v>
      </c>
      <c r="GW46" s="110" t="s">
        <v>1184</v>
      </c>
      <c r="GX46" s="114">
        <v>74.0</v>
      </c>
      <c r="GY46" s="114">
        <v>113.0</v>
      </c>
      <c r="GZ46" s="114">
        <v>47.0</v>
      </c>
      <c r="HA46" s="114">
        <v>39.0</v>
      </c>
      <c r="HB46" s="114">
        <v>4.0</v>
      </c>
      <c r="HC46" s="114">
        <v>165.0</v>
      </c>
      <c r="HD46" s="114">
        <v>141.0</v>
      </c>
      <c r="HE46" s="114">
        <v>141.0</v>
      </c>
      <c r="HF46" s="114">
        <v>7.0</v>
      </c>
      <c r="HG46" s="114">
        <v>7.0</v>
      </c>
      <c r="HH46" s="114">
        <v>7.0</v>
      </c>
      <c r="HI46" s="114">
        <v>119.0</v>
      </c>
      <c r="HJ46" s="110" t="s">
        <v>1184</v>
      </c>
      <c r="HK46" s="114">
        <v>71.0</v>
      </c>
      <c r="HL46" s="114">
        <v>93.0</v>
      </c>
      <c r="HM46" s="114">
        <v>26.0</v>
      </c>
      <c r="HN46" s="110" t="s">
        <v>1184</v>
      </c>
      <c r="HO46" s="114">
        <v>16.0</v>
      </c>
      <c r="HP46" s="114">
        <v>33.0</v>
      </c>
      <c r="HQ46" s="114">
        <v>118.0</v>
      </c>
      <c r="HR46" s="114">
        <v>153.0</v>
      </c>
      <c r="HS46" s="114">
        <v>158.0</v>
      </c>
      <c r="HT46" s="114">
        <v>111.0</v>
      </c>
      <c r="HU46" s="114">
        <v>159.0</v>
      </c>
      <c r="HV46" s="114">
        <v>68.0</v>
      </c>
      <c r="HW46" s="114">
        <v>32.0</v>
      </c>
      <c r="HX46" s="114">
        <v>55.0</v>
      </c>
      <c r="HY46" s="114">
        <v>35.0</v>
      </c>
      <c r="HZ46" s="114">
        <v>38.0</v>
      </c>
      <c r="IA46" s="114">
        <v>140.0</v>
      </c>
      <c r="IB46" s="114">
        <v>141.0</v>
      </c>
      <c r="IC46" s="114">
        <v>140.0</v>
      </c>
      <c r="ID46" s="114">
        <v>101.0</v>
      </c>
      <c r="IE46" s="114">
        <v>101.0</v>
      </c>
      <c r="IF46" s="114">
        <v>131.0</v>
      </c>
      <c r="IG46" s="114">
        <v>150.0</v>
      </c>
      <c r="IH46" s="114">
        <v>107.0</v>
      </c>
      <c r="II46" s="114">
        <v>34.0</v>
      </c>
      <c r="IJ46" s="114">
        <v>156.0</v>
      </c>
      <c r="IK46" s="114">
        <v>176.0</v>
      </c>
      <c r="IL46" s="114">
        <v>177.0</v>
      </c>
      <c r="IM46" s="114">
        <v>177.0</v>
      </c>
      <c r="IN46" s="114">
        <v>79.0</v>
      </c>
      <c r="IO46" s="114">
        <v>161.0</v>
      </c>
      <c r="IP46" s="114">
        <v>103.0</v>
      </c>
      <c r="IQ46" s="114">
        <v>173.0</v>
      </c>
      <c r="IR46" s="114">
        <v>129.0</v>
      </c>
      <c r="IS46" s="114">
        <v>13.0</v>
      </c>
      <c r="IT46" s="110" t="s">
        <v>1184</v>
      </c>
      <c r="IU46" s="114">
        <v>138.0</v>
      </c>
      <c r="IV46" s="114">
        <v>1.0</v>
      </c>
      <c r="IW46" s="114">
        <v>134.0</v>
      </c>
      <c r="IX46" s="110" t="s">
        <v>1184</v>
      </c>
      <c r="IY46" s="114">
        <v>113.0</v>
      </c>
      <c r="IZ46" s="110" t="s">
        <v>1184</v>
      </c>
      <c r="JA46" s="114">
        <v>94.0</v>
      </c>
      <c r="JB46" s="114">
        <v>106.0</v>
      </c>
      <c r="JC46" s="114">
        <v>64.0</v>
      </c>
      <c r="JD46" s="114">
        <v>42.0</v>
      </c>
      <c r="JE46" s="114">
        <v>4.0</v>
      </c>
      <c r="JF46" s="114">
        <v>171.0</v>
      </c>
      <c r="JG46" s="114">
        <v>141.0</v>
      </c>
      <c r="JH46" s="114">
        <v>141.0</v>
      </c>
      <c r="JI46" s="114">
        <v>24.0</v>
      </c>
      <c r="JJ46" s="114">
        <v>24.0</v>
      </c>
      <c r="JK46" s="114">
        <v>101.0</v>
      </c>
      <c r="JL46" s="114">
        <v>92.0</v>
      </c>
      <c r="JM46" s="110" t="s">
        <v>1184</v>
      </c>
      <c r="JN46" s="114">
        <v>46.0</v>
      </c>
      <c r="JO46" s="114">
        <v>78.0</v>
      </c>
      <c r="JP46" s="114">
        <v>23.0</v>
      </c>
      <c r="JQ46" s="110" t="s">
        <v>1184</v>
      </c>
      <c r="JR46" s="114">
        <v>86.0</v>
      </c>
      <c r="JS46" s="114">
        <v>41.0</v>
      </c>
    </row>
    <row r="47">
      <c r="A47" s="114">
        <v>212.0</v>
      </c>
      <c r="B47" s="110" t="s">
        <v>1239</v>
      </c>
      <c r="C47" s="110" t="s">
        <v>820</v>
      </c>
      <c r="D47" s="110" t="s">
        <v>1192</v>
      </c>
      <c r="E47" s="114">
        <v>51.2</v>
      </c>
      <c r="F47" s="114">
        <v>46.2</v>
      </c>
      <c r="G47" s="114">
        <v>44.0</v>
      </c>
      <c r="H47" s="114">
        <v>45.5</v>
      </c>
      <c r="I47" s="114">
        <v>29.8</v>
      </c>
      <c r="J47" s="114">
        <v>100.0</v>
      </c>
      <c r="K47" s="114">
        <v>74.1</v>
      </c>
      <c r="L47" s="114">
        <v>82.9</v>
      </c>
      <c r="M47" s="114">
        <v>91.0</v>
      </c>
      <c r="N47" s="114">
        <v>82.2</v>
      </c>
      <c r="O47" s="114">
        <v>47.6</v>
      </c>
      <c r="P47" s="114">
        <v>53.7</v>
      </c>
      <c r="Q47" s="114">
        <v>43.5</v>
      </c>
      <c r="R47" s="114">
        <v>52.1</v>
      </c>
      <c r="S47" s="114">
        <v>52.1</v>
      </c>
      <c r="T47" s="114">
        <v>48.5</v>
      </c>
      <c r="U47" s="114">
        <v>53.6</v>
      </c>
      <c r="V47" s="114">
        <v>12.6</v>
      </c>
      <c r="W47" s="114">
        <v>74.3</v>
      </c>
      <c r="X47" s="114">
        <v>37.6</v>
      </c>
      <c r="Y47" s="114">
        <v>54.5</v>
      </c>
      <c r="Z47" s="114">
        <v>80.2</v>
      </c>
      <c r="AA47" s="114">
        <v>85.0</v>
      </c>
      <c r="AB47" s="114">
        <v>0.4</v>
      </c>
      <c r="AC47" s="114">
        <v>75.2</v>
      </c>
      <c r="AD47" s="110" t="s">
        <v>1184</v>
      </c>
      <c r="AE47" s="114">
        <v>19.6</v>
      </c>
      <c r="AF47" s="114">
        <v>48.9</v>
      </c>
      <c r="AG47" s="114">
        <v>14.3</v>
      </c>
      <c r="AH47" s="114">
        <v>0.0</v>
      </c>
      <c r="AI47" s="114">
        <v>100.0</v>
      </c>
      <c r="AJ47" s="110" t="s">
        <v>1184</v>
      </c>
      <c r="AK47" s="114">
        <v>12.4</v>
      </c>
      <c r="AL47" s="110" t="s">
        <v>1184</v>
      </c>
      <c r="AM47" s="114">
        <v>16.5</v>
      </c>
      <c r="AN47" s="114">
        <v>7.1</v>
      </c>
      <c r="AO47" s="114">
        <v>87.7</v>
      </c>
      <c r="AP47" s="114">
        <v>97.3</v>
      </c>
      <c r="AQ47" s="114">
        <v>78.1</v>
      </c>
      <c r="AR47" s="114">
        <v>17.8</v>
      </c>
      <c r="AS47" s="110" t="s">
        <v>1184</v>
      </c>
      <c r="AT47" s="114">
        <v>17.8</v>
      </c>
      <c r="AU47" s="114">
        <v>0.9</v>
      </c>
      <c r="AV47" s="114">
        <v>0.9</v>
      </c>
      <c r="AW47" s="114">
        <v>68.8</v>
      </c>
      <c r="AX47" s="114">
        <v>68.8</v>
      </c>
      <c r="AY47" s="114">
        <v>50.5</v>
      </c>
      <c r="AZ47" s="114">
        <v>44.5</v>
      </c>
      <c r="BA47" s="114">
        <v>70.6</v>
      </c>
      <c r="BB47" s="114">
        <v>70.2</v>
      </c>
      <c r="BC47" s="114">
        <v>86.8</v>
      </c>
      <c r="BD47" s="114">
        <v>99.2</v>
      </c>
      <c r="BE47" s="114">
        <v>43.4</v>
      </c>
      <c r="BF47" s="114">
        <v>29.1</v>
      </c>
      <c r="BG47" s="114">
        <v>60.3</v>
      </c>
      <c r="BH47" s="114">
        <v>41.0</v>
      </c>
      <c r="BI47" s="114">
        <v>44.8</v>
      </c>
      <c r="BJ47" s="114">
        <v>43.1</v>
      </c>
      <c r="BK47" s="114">
        <v>40.9</v>
      </c>
      <c r="BL47" s="114">
        <v>33.7</v>
      </c>
      <c r="BM47" s="114">
        <v>83.6</v>
      </c>
      <c r="BN47" s="114">
        <v>71.7</v>
      </c>
      <c r="BO47" s="114">
        <v>78.9</v>
      </c>
      <c r="BP47" s="114">
        <v>87.7</v>
      </c>
      <c r="BQ47" s="114">
        <v>79.3</v>
      </c>
      <c r="BR47" s="114">
        <v>46.7</v>
      </c>
      <c r="BS47" s="114">
        <v>51.2</v>
      </c>
      <c r="BT47" s="114">
        <v>43.7</v>
      </c>
      <c r="BU47" s="114">
        <v>48.0</v>
      </c>
      <c r="BV47" s="114">
        <v>48.0</v>
      </c>
      <c r="BW47" s="114">
        <v>46.3</v>
      </c>
      <c r="BX47" s="114">
        <v>53.6</v>
      </c>
      <c r="BY47" s="114">
        <v>12.5</v>
      </c>
      <c r="BZ47" s="114">
        <v>65.3</v>
      </c>
      <c r="CA47" s="114">
        <v>36.7</v>
      </c>
      <c r="CB47" s="114">
        <v>52.9</v>
      </c>
      <c r="CC47" s="114">
        <v>80.2</v>
      </c>
      <c r="CD47" s="114">
        <v>85.0</v>
      </c>
      <c r="CE47" s="114">
        <v>0.4</v>
      </c>
      <c r="CF47" s="114">
        <v>63.9</v>
      </c>
      <c r="CG47" s="110" t="s">
        <v>1184</v>
      </c>
      <c r="CH47" s="114">
        <v>19.6</v>
      </c>
      <c r="CI47" s="114">
        <v>48.9</v>
      </c>
      <c r="CJ47" s="114">
        <v>40.9</v>
      </c>
      <c r="CK47" s="114">
        <v>31.1</v>
      </c>
      <c r="CL47" s="114">
        <v>100.0</v>
      </c>
      <c r="CM47" s="110" t="s">
        <v>1184</v>
      </c>
      <c r="CN47" s="114">
        <v>9.4</v>
      </c>
      <c r="CO47" s="110" t="s">
        <v>1184</v>
      </c>
      <c r="CP47" s="114">
        <v>16.5</v>
      </c>
      <c r="CQ47" s="114">
        <v>0.4</v>
      </c>
      <c r="CR47" s="114">
        <v>38.1</v>
      </c>
      <c r="CS47" s="114">
        <v>50.4</v>
      </c>
      <c r="CT47" s="114">
        <v>25.9</v>
      </c>
      <c r="CU47" s="114">
        <v>15.2</v>
      </c>
      <c r="CV47" s="110" t="s">
        <v>1184</v>
      </c>
      <c r="CW47" s="114">
        <v>15.2</v>
      </c>
      <c r="CX47" s="114">
        <v>0.9</v>
      </c>
      <c r="CY47" s="114">
        <v>0.9</v>
      </c>
      <c r="CZ47" s="114">
        <v>43.8</v>
      </c>
      <c r="DA47" s="114">
        <v>43.8</v>
      </c>
      <c r="DB47" s="114">
        <v>0.0</v>
      </c>
      <c r="DC47" s="114">
        <v>45.4</v>
      </c>
      <c r="DD47" s="114">
        <v>0.0</v>
      </c>
      <c r="DE47" s="114">
        <v>100.0</v>
      </c>
      <c r="DF47" s="114">
        <v>73.3</v>
      </c>
      <c r="DG47" s="114">
        <v>91.6</v>
      </c>
      <c r="DH47" s="114">
        <v>3.6</v>
      </c>
      <c r="DI47" s="114">
        <v>29.0</v>
      </c>
      <c r="DJ47" s="114">
        <v>59.6</v>
      </c>
      <c r="DK47" s="114">
        <v>10.2</v>
      </c>
      <c r="DL47" s="114">
        <v>1.4</v>
      </c>
      <c r="DM47" s="114">
        <v>0.9</v>
      </c>
      <c r="DN47" s="114">
        <v>4.6</v>
      </c>
      <c r="DO47" s="114">
        <v>-3.9</v>
      </c>
      <c r="DP47" s="114">
        <v>16.4</v>
      </c>
      <c r="DQ47" s="114">
        <v>2.4</v>
      </c>
      <c r="DR47" s="114">
        <v>4.0</v>
      </c>
      <c r="DS47" s="114">
        <v>3.3</v>
      </c>
      <c r="DT47" s="114">
        <v>2.9</v>
      </c>
      <c r="DU47" s="114">
        <v>0.9</v>
      </c>
      <c r="DV47" s="114">
        <v>2.5</v>
      </c>
      <c r="DW47" s="114">
        <v>-0.2</v>
      </c>
      <c r="DX47" s="114">
        <v>4.1</v>
      </c>
      <c r="DY47" s="114">
        <v>4.1</v>
      </c>
      <c r="DZ47" s="114">
        <v>2.2</v>
      </c>
      <c r="EA47" s="114">
        <v>0.0</v>
      </c>
      <c r="EB47" s="114">
        <v>0.1</v>
      </c>
      <c r="EC47" s="114">
        <v>9.0</v>
      </c>
      <c r="ED47" s="114">
        <v>0.9</v>
      </c>
      <c r="EE47" s="114">
        <v>1.6</v>
      </c>
      <c r="EF47" s="114">
        <v>0.0</v>
      </c>
      <c r="EG47" s="114">
        <v>0.0</v>
      </c>
      <c r="EH47" s="114">
        <v>0.0</v>
      </c>
      <c r="EI47" s="114">
        <v>11.3</v>
      </c>
      <c r="EJ47" s="110" t="s">
        <v>1184</v>
      </c>
      <c r="EK47" s="114">
        <v>0.0</v>
      </c>
      <c r="EL47" s="114">
        <v>0.0</v>
      </c>
      <c r="EM47" s="114">
        <v>-26.6</v>
      </c>
      <c r="EN47" s="114">
        <v>-31.1</v>
      </c>
      <c r="EO47" s="114">
        <v>0.0</v>
      </c>
      <c r="EP47" s="110" t="s">
        <v>1184</v>
      </c>
      <c r="EQ47" s="114">
        <v>3.0</v>
      </c>
      <c r="ER47" s="110" t="s">
        <v>1184</v>
      </c>
      <c r="ES47" s="114">
        <v>0.0</v>
      </c>
      <c r="ET47" s="114">
        <v>6.7</v>
      </c>
      <c r="EU47" s="114">
        <v>49.6</v>
      </c>
      <c r="EV47" s="114">
        <v>46.9</v>
      </c>
      <c r="EW47" s="114">
        <v>52.2</v>
      </c>
      <c r="EX47" s="114">
        <v>2.6</v>
      </c>
      <c r="EY47" s="110" t="s">
        <v>1184</v>
      </c>
      <c r="EZ47" s="114">
        <v>2.6</v>
      </c>
      <c r="FA47" s="114">
        <v>0.0</v>
      </c>
      <c r="FB47" s="114">
        <v>0.0</v>
      </c>
      <c r="FC47" s="114">
        <v>25.0</v>
      </c>
      <c r="FD47" s="114">
        <v>25.0</v>
      </c>
      <c r="FE47" s="114">
        <v>50.5</v>
      </c>
      <c r="FF47" s="114">
        <v>-0.9</v>
      </c>
      <c r="FG47" s="114">
        <v>70.6</v>
      </c>
      <c r="FH47" s="114">
        <v>-29.8</v>
      </c>
      <c r="FI47" s="114">
        <v>13.5</v>
      </c>
      <c r="FJ47" s="114">
        <v>7.6</v>
      </c>
      <c r="FK47" s="114">
        <v>39.8</v>
      </c>
      <c r="FL47" s="114">
        <v>0.1</v>
      </c>
      <c r="FM47" s="114">
        <v>0.7</v>
      </c>
      <c r="FN47" s="114">
        <v>42.0</v>
      </c>
      <c r="FO47" s="114">
        <v>65.0</v>
      </c>
      <c r="FP47" s="114">
        <v>60.0</v>
      </c>
      <c r="FQ47" s="114">
        <v>78.0</v>
      </c>
      <c r="FR47" s="114">
        <v>96.0</v>
      </c>
      <c r="FS47" s="114">
        <v>1.0</v>
      </c>
      <c r="FT47" s="114">
        <v>20.0</v>
      </c>
      <c r="FU47" s="114">
        <v>23.0</v>
      </c>
      <c r="FV47" s="114">
        <v>13.0</v>
      </c>
      <c r="FW47" s="114">
        <v>21.0</v>
      </c>
      <c r="FX47" s="114">
        <v>90.0</v>
      </c>
      <c r="FY47" s="114">
        <v>83.0</v>
      </c>
      <c r="FZ47" s="114">
        <v>96.0</v>
      </c>
      <c r="GA47" s="114">
        <v>79.0</v>
      </c>
      <c r="GB47" s="114">
        <v>79.0</v>
      </c>
      <c r="GC47" s="114">
        <v>54.0</v>
      </c>
      <c r="GD47" s="114">
        <v>68.0</v>
      </c>
      <c r="GE47" s="114">
        <v>126.0</v>
      </c>
      <c r="GF47" s="114">
        <v>2.0</v>
      </c>
      <c r="GG47" s="114">
        <v>126.0</v>
      </c>
      <c r="GH47" s="114">
        <v>98.0</v>
      </c>
      <c r="GI47" s="114">
        <v>89.0</v>
      </c>
      <c r="GJ47" s="114">
        <v>80.0</v>
      </c>
      <c r="GK47" s="114">
        <v>108.0</v>
      </c>
      <c r="GL47" s="114">
        <v>10.0</v>
      </c>
      <c r="GM47" s="110" t="s">
        <v>1184</v>
      </c>
      <c r="GN47" s="114">
        <v>143.0</v>
      </c>
      <c r="GO47" s="114">
        <v>62.0</v>
      </c>
      <c r="GP47" s="114">
        <v>158.0</v>
      </c>
      <c r="GQ47" s="114">
        <v>161.0</v>
      </c>
      <c r="GR47" s="114">
        <v>1.0</v>
      </c>
      <c r="GS47" s="110" t="s">
        <v>1184</v>
      </c>
      <c r="GT47" s="114">
        <v>117.0</v>
      </c>
      <c r="GU47" s="110" t="s">
        <v>1184</v>
      </c>
      <c r="GV47" s="114">
        <v>49.0</v>
      </c>
      <c r="GW47" s="114">
        <v>68.0</v>
      </c>
      <c r="GX47" s="114">
        <v>56.0</v>
      </c>
      <c r="GY47" s="114">
        <v>67.0</v>
      </c>
      <c r="GZ47" s="114">
        <v>63.0</v>
      </c>
      <c r="HA47" s="114">
        <v>158.0</v>
      </c>
      <c r="HB47" s="110" t="s">
        <v>1184</v>
      </c>
      <c r="HC47" s="114">
        <v>162.0</v>
      </c>
      <c r="HD47" s="114">
        <v>123.0</v>
      </c>
      <c r="HE47" s="114">
        <v>123.0</v>
      </c>
      <c r="HF47" s="114">
        <v>9.0</v>
      </c>
      <c r="HG47" s="114">
        <v>9.0</v>
      </c>
      <c r="HH47" s="114">
        <v>52.0</v>
      </c>
      <c r="HI47" s="114">
        <v>81.0</v>
      </c>
      <c r="HJ47" s="114">
        <v>45.0</v>
      </c>
      <c r="HK47" s="114">
        <v>64.0</v>
      </c>
      <c r="HL47" s="114">
        <v>63.0</v>
      </c>
      <c r="HM47" s="114">
        <v>5.0</v>
      </c>
      <c r="HN47" s="114">
        <v>90.0</v>
      </c>
      <c r="HO47" s="114">
        <v>149.0</v>
      </c>
      <c r="HP47" s="114">
        <v>71.0</v>
      </c>
      <c r="HQ47" s="114">
        <v>75.0</v>
      </c>
      <c r="HR47" s="114">
        <v>53.0</v>
      </c>
      <c r="HS47" s="114">
        <v>48.0</v>
      </c>
      <c r="HT47" s="114">
        <v>74.0</v>
      </c>
      <c r="HU47" s="114">
        <v>83.0</v>
      </c>
      <c r="HV47" s="114">
        <v>18.0</v>
      </c>
      <c r="HW47" s="114">
        <v>19.0</v>
      </c>
      <c r="HX47" s="114">
        <v>25.0</v>
      </c>
      <c r="HY47" s="114">
        <v>16.0</v>
      </c>
      <c r="HZ47" s="114">
        <v>21.0</v>
      </c>
      <c r="IA47" s="114">
        <v>86.0</v>
      </c>
      <c r="IB47" s="114">
        <v>80.0</v>
      </c>
      <c r="IC47" s="114">
        <v>86.0</v>
      </c>
      <c r="ID47" s="114">
        <v>72.0</v>
      </c>
      <c r="IE47" s="114">
        <v>72.0</v>
      </c>
      <c r="IF47" s="114">
        <v>57.0</v>
      </c>
      <c r="IG47" s="114">
        <v>68.0</v>
      </c>
      <c r="IH47" s="114">
        <v>114.0</v>
      </c>
      <c r="II47" s="114">
        <v>3.0</v>
      </c>
      <c r="IJ47" s="114">
        <v>109.0</v>
      </c>
      <c r="IK47" s="114">
        <v>77.0</v>
      </c>
      <c r="IL47" s="114">
        <v>66.0</v>
      </c>
      <c r="IM47" s="114">
        <v>60.0</v>
      </c>
      <c r="IN47" s="114">
        <v>99.0</v>
      </c>
      <c r="IO47" s="114">
        <v>4.0</v>
      </c>
      <c r="IP47" s="110" t="s">
        <v>1184</v>
      </c>
      <c r="IQ47" s="114">
        <v>128.0</v>
      </c>
      <c r="IR47" s="114">
        <v>62.0</v>
      </c>
      <c r="IS47" s="114">
        <v>38.0</v>
      </c>
      <c r="IT47" s="114">
        <v>33.0</v>
      </c>
      <c r="IU47" s="114">
        <v>1.0</v>
      </c>
      <c r="IV47" s="110" t="s">
        <v>1184</v>
      </c>
      <c r="IW47" s="114">
        <v>127.0</v>
      </c>
      <c r="IX47" s="110" t="s">
        <v>1184</v>
      </c>
      <c r="IY47" s="114">
        <v>49.0</v>
      </c>
      <c r="IZ47" s="114">
        <v>94.0</v>
      </c>
      <c r="JA47" s="114">
        <v>139.0</v>
      </c>
      <c r="JB47" s="114">
        <v>111.0</v>
      </c>
      <c r="JC47" s="114">
        <v>155.0</v>
      </c>
      <c r="JD47" s="114">
        <v>165.0</v>
      </c>
      <c r="JE47" s="110" t="s">
        <v>1184</v>
      </c>
      <c r="JF47" s="114">
        <v>167.0</v>
      </c>
      <c r="JG47" s="114">
        <v>123.0</v>
      </c>
      <c r="JH47" s="114">
        <v>123.0</v>
      </c>
      <c r="JI47" s="114">
        <v>60.0</v>
      </c>
      <c r="JJ47" s="114">
        <v>60.0</v>
      </c>
      <c r="JK47" s="114">
        <v>161.0</v>
      </c>
      <c r="JL47" s="114">
        <v>58.0</v>
      </c>
      <c r="JM47" s="114">
        <v>77.0</v>
      </c>
      <c r="JN47" s="114">
        <v>1.0</v>
      </c>
      <c r="JO47" s="114">
        <v>70.0</v>
      </c>
      <c r="JP47" s="114">
        <v>9.0</v>
      </c>
      <c r="JQ47" s="114">
        <v>161.0</v>
      </c>
      <c r="JR47" s="114">
        <v>157.0</v>
      </c>
      <c r="JS47" s="114">
        <v>79.0</v>
      </c>
    </row>
    <row r="48">
      <c r="A48" s="114">
        <v>208.0</v>
      </c>
      <c r="B48" s="110" t="s">
        <v>1240</v>
      </c>
      <c r="C48" s="110" t="s">
        <v>351</v>
      </c>
      <c r="D48" s="110" t="s">
        <v>1197</v>
      </c>
      <c r="E48" s="114">
        <v>77.9</v>
      </c>
      <c r="F48" s="114">
        <v>85.5</v>
      </c>
      <c r="G48" s="114">
        <v>80.5</v>
      </c>
      <c r="H48" s="114">
        <v>100.0</v>
      </c>
      <c r="I48" s="114">
        <v>74.6</v>
      </c>
      <c r="J48" s="114">
        <v>45.8</v>
      </c>
      <c r="K48" s="114">
        <v>24.1</v>
      </c>
      <c r="L48" s="114">
        <v>66.4</v>
      </c>
      <c r="M48" s="114">
        <v>65.2</v>
      </c>
      <c r="N48" s="114">
        <v>81.2</v>
      </c>
      <c r="O48" s="114">
        <v>97.5</v>
      </c>
      <c r="P48" s="114">
        <v>99.9</v>
      </c>
      <c r="Q48" s="114">
        <v>95.8</v>
      </c>
      <c r="R48" s="114">
        <v>100.0</v>
      </c>
      <c r="S48" s="114">
        <v>100.0</v>
      </c>
      <c r="T48" s="114">
        <v>68.3</v>
      </c>
      <c r="U48" s="114">
        <v>99.4</v>
      </c>
      <c r="V48" s="114">
        <v>35.4</v>
      </c>
      <c r="W48" s="114">
        <v>39.1</v>
      </c>
      <c r="X48" s="114">
        <v>61.3</v>
      </c>
      <c r="Y48" s="114">
        <v>76.9</v>
      </c>
      <c r="Z48" s="114">
        <v>84.8</v>
      </c>
      <c r="AA48" s="114">
        <v>84.8</v>
      </c>
      <c r="AB48" s="114">
        <v>100.0</v>
      </c>
      <c r="AC48" s="114">
        <v>37.5</v>
      </c>
      <c r="AD48" s="114">
        <v>93.5</v>
      </c>
      <c r="AE48" s="114">
        <v>76.0</v>
      </c>
      <c r="AF48" s="114">
        <v>34.4</v>
      </c>
      <c r="AG48" s="114">
        <v>16.4</v>
      </c>
      <c r="AH48" s="114">
        <v>10.3</v>
      </c>
      <c r="AI48" s="114">
        <v>41.8</v>
      </c>
      <c r="AJ48" s="114">
        <v>27.1</v>
      </c>
      <c r="AK48" s="114">
        <v>10.9</v>
      </c>
      <c r="AL48" s="114">
        <v>17.9</v>
      </c>
      <c r="AM48" s="114">
        <v>5.1</v>
      </c>
      <c r="AN48" s="114">
        <v>9.5</v>
      </c>
      <c r="AO48" s="114">
        <v>100.0</v>
      </c>
      <c r="AP48" s="114">
        <v>100.0</v>
      </c>
      <c r="AQ48" s="114">
        <v>100.0</v>
      </c>
      <c r="AR48" s="114">
        <v>75.7</v>
      </c>
      <c r="AS48" s="114">
        <v>78.4</v>
      </c>
      <c r="AT48" s="114">
        <v>73.0</v>
      </c>
      <c r="AU48" s="114">
        <v>100.0</v>
      </c>
      <c r="AV48" s="114">
        <v>100.0</v>
      </c>
      <c r="AW48" s="114">
        <v>92.4</v>
      </c>
      <c r="AX48" s="114">
        <v>92.4</v>
      </c>
      <c r="AY48" s="114">
        <v>100.0</v>
      </c>
      <c r="AZ48" s="114">
        <v>57.5</v>
      </c>
      <c r="BA48" s="114">
        <v>100.0</v>
      </c>
      <c r="BB48" s="114">
        <v>67.0</v>
      </c>
      <c r="BC48" s="114">
        <v>100.0</v>
      </c>
      <c r="BD48" s="114">
        <v>100.0</v>
      </c>
      <c r="BE48" s="114">
        <v>72.0</v>
      </c>
      <c r="BF48" s="114">
        <v>88.6</v>
      </c>
      <c r="BG48" s="114">
        <v>34.4</v>
      </c>
      <c r="BH48" s="114">
        <v>63.0</v>
      </c>
      <c r="BI48" s="114">
        <v>78.4</v>
      </c>
      <c r="BJ48" s="114">
        <v>71.0</v>
      </c>
      <c r="BK48" s="114">
        <v>99.6</v>
      </c>
      <c r="BL48" s="114">
        <v>56.4</v>
      </c>
      <c r="BM48" s="114">
        <v>42.2</v>
      </c>
      <c r="BN48" s="114">
        <v>19.4</v>
      </c>
      <c r="BO48" s="114">
        <v>55.4</v>
      </c>
      <c r="BP48" s="114">
        <v>58.4</v>
      </c>
      <c r="BQ48" s="114">
        <v>76.6</v>
      </c>
      <c r="BR48" s="114">
        <v>95.0</v>
      </c>
      <c r="BS48" s="114">
        <v>96.4</v>
      </c>
      <c r="BT48" s="114">
        <v>94.1</v>
      </c>
      <c r="BU48" s="114">
        <v>91.2</v>
      </c>
      <c r="BV48" s="114">
        <v>91.2</v>
      </c>
      <c r="BW48" s="114">
        <v>65.4</v>
      </c>
      <c r="BX48" s="114">
        <v>99.4</v>
      </c>
      <c r="BY48" s="114">
        <v>34.9</v>
      </c>
      <c r="BZ48" s="114">
        <v>28.1</v>
      </c>
      <c r="CA48" s="114">
        <v>62.5</v>
      </c>
      <c r="CB48" s="114">
        <v>73.8</v>
      </c>
      <c r="CC48" s="114">
        <v>80.3</v>
      </c>
      <c r="CD48" s="114">
        <v>80.3</v>
      </c>
      <c r="CE48" s="114">
        <v>100.0</v>
      </c>
      <c r="CF48" s="114">
        <v>29.6</v>
      </c>
      <c r="CG48" s="114">
        <v>95.4</v>
      </c>
      <c r="CH48" s="114">
        <v>75.2</v>
      </c>
      <c r="CI48" s="114">
        <v>34.4</v>
      </c>
      <c r="CJ48" s="114">
        <v>32.2</v>
      </c>
      <c r="CK48" s="114">
        <v>9.7</v>
      </c>
      <c r="CL48" s="114">
        <v>100.0</v>
      </c>
      <c r="CM48" s="114">
        <v>100.0</v>
      </c>
      <c r="CN48" s="114">
        <v>7.1</v>
      </c>
      <c r="CO48" s="114">
        <v>9.2</v>
      </c>
      <c r="CP48" s="114">
        <v>5.1</v>
      </c>
      <c r="CQ48" s="114">
        <v>7.0</v>
      </c>
      <c r="CR48" s="114">
        <v>100.0</v>
      </c>
      <c r="CS48" s="114">
        <v>100.0</v>
      </c>
      <c r="CT48" s="114">
        <v>100.0</v>
      </c>
      <c r="CU48" s="114">
        <v>76.0</v>
      </c>
      <c r="CV48" s="114">
        <v>78.4</v>
      </c>
      <c r="CW48" s="114">
        <v>73.6</v>
      </c>
      <c r="CX48" s="114">
        <v>100.0</v>
      </c>
      <c r="CY48" s="114">
        <v>100.0</v>
      </c>
      <c r="CZ48" s="114">
        <v>55.4</v>
      </c>
      <c r="DA48" s="114">
        <v>55.4</v>
      </c>
      <c r="DB48" s="114">
        <v>62.6</v>
      </c>
      <c r="DC48" s="114">
        <v>57.2</v>
      </c>
      <c r="DD48" s="114">
        <v>96.9</v>
      </c>
      <c r="DE48" s="114">
        <v>100.0</v>
      </c>
      <c r="DF48" s="114">
        <v>100.0</v>
      </c>
      <c r="DG48" s="114">
        <v>43.2</v>
      </c>
      <c r="DH48" s="114">
        <v>25.5</v>
      </c>
      <c r="DI48" s="114">
        <v>59.6</v>
      </c>
      <c r="DJ48" s="114">
        <v>22.4</v>
      </c>
      <c r="DK48" s="114">
        <v>14.9</v>
      </c>
      <c r="DL48" s="114">
        <v>7.1</v>
      </c>
      <c r="DM48" s="114">
        <v>9.5</v>
      </c>
      <c r="DN48" s="114">
        <v>0.4</v>
      </c>
      <c r="DO48" s="114">
        <v>18.2</v>
      </c>
      <c r="DP48" s="114">
        <v>3.6</v>
      </c>
      <c r="DQ48" s="114">
        <v>4.7</v>
      </c>
      <c r="DR48" s="114">
        <v>11.0</v>
      </c>
      <c r="DS48" s="114">
        <v>6.8</v>
      </c>
      <c r="DT48" s="114">
        <v>4.6</v>
      </c>
      <c r="DU48" s="114">
        <v>2.5</v>
      </c>
      <c r="DV48" s="114">
        <v>3.5</v>
      </c>
      <c r="DW48" s="114">
        <v>1.7</v>
      </c>
      <c r="DX48" s="114">
        <v>8.8</v>
      </c>
      <c r="DY48" s="114">
        <v>8.8</v>
      </c>
      <c r="DZ48" s="114">
        <v>2.9</v>
      </c>
      <c r="EA48" s="114">
        <v>0.0</v>
      </c>
      <c r="EB48" s="114">
        <v>0.5</v>
      </c>
      <c r="EC48" s="114">
        <v>11.0</v>
      </c>
      <c r="ED48" s="114">
        <v>-1.2</v>
      </c>
      <c r="EE48" s="114">
        <v>3.1</v>
      </c>
      <c r="EF48" s="114">
        <v>4.5</v>
      </c>
      <c r="EG48" s="114">
        <v>4.5</v>
      </c>
      <c r="EH48" s="114">
        <v>0.0</v>
      </c>
      <c r="EI48" s="114">
        <v>7.9</v>
      </c>
      <c r="EJ48" s="114">
        <v>-1.9</v>
      </c>
      <c r="EK48" s="114">
        <v>0.8</v>
      </c>
      <c r="EL48" s="114">
        <v>0.0</v>
      </c>
      <c r="EM48" s="114">
        <v>-15.8</v>
      </c>
      <c r="EN48" s="114">
        <v>0.6</v>
      </c>
      <c r="EO48" s="114">
        <v>-58.2</v>
      </c>
      <c r="EP48" s="114">
        <v>-72.9</v>
      </c>
      <c r="EQ48" s="114">
        <v>3.8</v>
      </c>
      <c r="ER48" s="114">
        <v>8.7</v>
      </c>
      <c r="ES48" s="114">
        <v>0.0</v>
      </c>
      <c r="ET48" s="114">
        <v>2.5</v>
      </c>
      <c r="EU48" s="114">
        <v>0.0</v>
      </c>
      <c r="EV48" s="114">
        <v>0.0</v>
      </c>
      <c r="EW48" s="114">
        <v>0.0</v>
      </c>
      <c r="EX48" s="114">
        <v>-0.3</v>
      </c>
      <c r="EY48" s="114">
        <v>0.0</v>
      </c>
      <c r="EZ48" s="114">
        <v>-0.6</v>
      </c>
      <c r="FA48" s="114">
        <v>0.0</v>
      </c>
      <c r="FB48" s="114">
        <v>0.0</v>
      </c>
      <c r="FC48" s="114">
        <v>37.0</v>
      </c>
      <c r="FD48" s="114">
        <v>37.0</v>
      </c>
      <c r="FE48" s="114">
        <v>37.4</v>
      </c>
      <c r="FF48" s="114">
        <v>0.3</v>
      </c>
      <c r="FG48" s="114">
        <v>3.1</v>
      </c>
      <c r="FH48" s="114">
        <v>-33.0</v>
      </c>
      <c r="FI48" s="114">
        <v>0.0</v>
      </c>
      <c r="FJ48" s="114">
        <v>56.8</v>
      </c>
      <c r="FK48" s="114">
        <v>46.5</v>
      </c>
      <c r="FL48" s="114">
        <v>29.0</v>
      </c>
      <c r="FM48" s="114">
        <v>12.0</v>
      </c>
      <c r="FN48" s="114">
        <v>1.0</v>
      </c>
      <c r="FO48" s="114">
        <v>10.0</v>
      </c>
      <c r="FP48" s="114">
        <v>12.0</v>
      </c>
      <c r="FQ48" s="114">
        <v>1.0</v>
      </c>
      <c r="FR48" s="114">
        <v>15.0</v>
      </c>
      <c r="FS48" s="114">
        <v>87.0</v>
      </c>
      <c r="FT48" s="114">
        <v>105.0</v>
      </c>
      <c r="FU48" s="114">
        <v>49.0</v>
      </c>
      <c r="FV48" s="114">
        <v>43.0</v>
      </c>
      <c r="FW48" s="114">
        <v>22.0</v>
      </c>
      <c r="FX48" s="114">
        <v>13.0</v>
      </c>
      <c r="FY48" s="114">
        <v>14.0</v>
      </c>
      <c r="FZ48" s="114">
        <v>15.0</v>
      </c>
      <c r="GA48" s="114">
        <v>1.0</v>
      </c>
      <c r="GB48" s="114">
        <v>1.0</v>
      </c>
      <c r="GC48" s="114">
        <v>13.0</v>
      </c>
      <c r="GD48" s="114">
        <v>4.0</v>
      </c>
      <c r="GE48" s="114">
        <v>22.0</v>
      </c>
      <c r="GF48" s="114">
        <v>55.0</v>
      </c>
      <c r="GG48" s="114">
        <v>21.0</v>
      </c>
      <c r="GH48" s="114">
        <v>39.0</v>
      </c>
      <c r="GI48" s="114">
        <v>80.0</v>
      </c>
      <c r="GJ48" s="114">
        <v>81.0</v>
      </c>
      <c r="GK48" s="114">
        <v>1.0</v>
      </c>
      <c r="GL48" s="114">
        <v>71.0</v>
      </c>
      <c r="GM48" s="114">
        <v>33.0</v>
      </c>
      <c r="GN48" s="114">
        <v>36.0</v>
      </c>
      <c r="GO48" s="114">
        <v>156.0</v>
      </c>
      <c r="GP48" s="114">
        <v>144.0</v>
      </c>
      <c r="GQ48" s="114">
        <v>112.0</v>
      </c>
      <c r="GR48" s="114">
        <v>96.0</v>
      </c>
      <c r="GS48" s="114">
        <v>134.0</v>
      </c>
      <c r="GT48" s="114">
        <v>122.0</v>
      </c>
      <c r="GU48" s="114">
        <v>77.0</v>
      </c>
      <c r="GV48" s="114">
        <v>125.0</v>
      </c>
      <c r="GW48" s="114">
        <v>52.0</v>
      </c>
      <c r="GX48" s="114">
        <v>1.0</v>
      </c>
      <c r="GY48" s="114">
        <v>1.0</v>
      </c>
      <c r="GZ48" s="114">
        <v>1.0</v>
      </c>
      <c r="HA48" s="114">
        <v>1.0</v>
      </c>
      <c r="HB48" s="114">
        <v>6.0</v>
      </c>
      <c r="HC48" s="114">
        <v>5.0</v>
      </c>
      <c r="HD48" s="114">
        <v>1.0</v>
      </c>
      <c r="HE48" s="114">
        <v>1.0</v>
      </c>
      <c r="HF48" s="114">
        <v>1.0</v>
      </c>
      <c r="HG48" s="114">
        <v>1.0</v>
      </c>
      <c r="HH48" s="114">
        <v>1.0</v>
      </c>
      <c r="HI48" s="114">
        <v>36.0</v>
      </c>
      <c r="HJ48" s="114">
        <v>1.0</v>
      </c>
      <c r="HK48" s="114">
        <v>77.0</v>
      </c>
      <c r="HL48" s="114">
        <v>1.0</v>
      </c>
      <c r="HM48" s="114">
        <v>1.0</v>
      </c>
      <c r="HN48" s="114">
        <v>37.0</v>
      </c>
      <c r="HO48" s="114">
        <v>8.0</v>
      </c>
      <c r="HP48" s="114">
        <v>128.0</v>
      </c>
      <c r="HQ48" s="114">
        <v>1.0</v>
      </c>
      <c r="HR48" s="114">
        <v>13.0</v>
      </c>
      <c r="HS48" s="114">
        <v>13.0</v>
      </c>
      <c r="HT48" s="114">
        <v>9.0</v>
      </c>
      <c r="HU48" s="114">
        <v>22.0</v>
      </c>
      <c r="HV48" s="114">
        <v>120.0</v>
      </c>
      <c r="HW48" s="114">
        <v>121.0</v>
      </c>
      <c r="HX48" s="114">
        <v>68.0</v>
      </c>
      <c r="HY48" s="114">
        <v>61.0</v>
      </c>
      <c r="HZ48" s="114">
        <v>22.0</v>
      </c>
      <c r="IA48" s="114">
        <v>15.0</v>
      </c>
      <c r="IB48" s="114">
        <v>15.0</v>
      </c>
      <c r="IC48" s="114">
        <v>15.0</v>
      </c>
      <c r="ID48" s="114">
        <v>3.0</v>
      </c>
      <c r="IE48" s="114">
        <v>3.0</v>
      </c>
      <c r="IF48" s="114">
        <v>15.0</v>
      </c>
      <c r="IG48" s="114">
        <v>4.0</v>
      </c>
      <c r="IH48" s="114">
        <v>23.0</v>
      </c>
      <c r="II48" s="114">
        <v>75.0</v>
      </c>
      <c r="IJ48" s="114">
        <v>11.0</v>
      </c>
      <c r="IK48" s="114">
        <v>23.0</v>
      </c>
      <c r="IL48" s="114">
        <v>65.0</v>
      </c>
      <c r="IM48" s="114">
        <v>70.0</v>
      </c>
      <c r="IN48" s="114">
        <v>1.0</v>
      </c>
      <c r="IO48" s="114">
        <v>54.0</v>
      </c>
      <c r="IP48" s="114">
        <v>89.0</v>
      </c>
      <c r="IQ48" s="114">
        <v>21.0</v>
      </c>
      <c r="IR48" s="114">
        <v>156.0</v>
      </c>
      <c r="IS48" s="114">
        <v>76.0</v>
      </c>
      <c r="IT48" s="114">
        <v>145.0</v>
      </c>
      <c r="IU48" s="114">
        <v>1.0</v>
      </c>
      <c r="IV48" s="114">
        <v>1.0</v>
      </c>
      <c r="IW48" s="114">
        <v>133.0</v>
      </c>
      <c r="IX48" s="114">
        <v>97.0</v>
      </c>
      <c r="IY48" s="114">
        <v>125.0</v>
      </c>
      <c r="IZ48" s="114">
        <v>65.0</v>
      </c>
      <c r="JA48" s="114">
        <v>1.0</v>
      </c>
      <c r="JB48" s="114">
        <v>1.0</v>
      </c>
      <c r="JC48" s="114">
        <v>1.0</v>
      </c>
      <c r="JD48" s="114">
        <v>1.0</v>
      </c>
      <c r="JE48" s="114">
        <v>6.0</v>
      </c>
      <c r="JF48" s="114">
        <v>6.0</v>
      </c>
      <c r="JG48" s="114">
        <v>1.0</v>
      </c>
      <c r="JH48" s="114">
        <v>1.0</v>
      </c>
      <c r="JI48" s="114">
        <v>17.0</v>
      </c>
      <c r="JJ48" s="114">
        <v>17.0</v>
      </c>
      <c r="JK48" s="114">
        <v>10.0</v>
      </c>
      <c r="JL48" s="114">
        <v>38.0</v>
      </c>
      <c r="JM48" s="114">
        <v>10.0</v>
      </c>
      <c r="JN48" s="114">
        <v>1.0</v>
      </c>
      <c r="JO48" s="114">
        <v>1.0</v>
      </c>
      <c r="JP48" s="114">
        <v>67.0</v>
      </c>
      <c r="JQ48" s="114">
        <v>138.0</v>
      </c>
      <c r="JR48" s="114">
        <v>67.0</v>
      </c>
      <c r="JS48" s="114">
        <v>147.0</v>
      </c>
    </row>
    <row r="49">
      <c r="A49" s="114">
        <v>214.0</v>
      </c>
      <c r="B49" s="110" t="s">
        <v>1241</v>
      </c>
      <c r="C49" s="110" t="s">
        <v>353</v>
      </c>
      <c r="D49" s="110" t="s">
        <v>1192</v>
      </c>
      <c r="E49" s="114">
        <v>42.2</v>
      </c>
      <c r="F49" s="114">
        <v>33.0</v>
      </c>
      <c r="G49" s="114">
        <v>33.5</v>
      </c>
      <c r="H49" s="114">
        <v>37.7</v>
      </c>
      <c r="I49" s="114">
        <v>26.4</v>
      </c>
      <c r="J49" s="114">
        <v>67.1</v>
      </c>
      <c r="K49" s="114">
        <v>20.5</v>
      </c>
      <c r="L49" s="114">
        <v>57.3</v>
      </c>
      <c r="M49" s="114">
        <v>62.5</v>
      </c>
      <c r="N49" s="114">
        <v>29.6</v>
      </c>
      <c r="O49" s="114">
        <v>39.0</v>
      </c>
      <c r="P49" s="114">
        <v>44.7</v>
      </c>
      <c r="Q49" s="114">
        <v>35.2</v>
      </c>
      <c r="R49" s="114">
        <v>29.5</v>
      </c>
      <c r="S49" s="114">
        <v>29.5</v>
      </c>
      <c r="T49" s="114">
        <v>18.2</v>
      </c>
      <c r="U49" s="114">
        <v>21.1</v>
      </c>
      <c r="V49" s="114">
        <v>11.6</v>
      </c>
      <c r="W49" s="114">
        <v>18.9</v>
      </c>
      <c r="X49" s="114">
        <v>51.8</v>
      </c>
      <c r="Y49" s="114">
        <v>80.7</v>
      </c>
      <c r="Z49" s="114">
        <v>91.5</v>
      </c>
      <c r="AA49" s="114">
        <v>99.0</v>
      </c>
      <c r="AB49" s="114">
        <v>100.0</v>
      </c>
      <c r="AC49" s="114">
        <v>49.6</v>
      </c>
      <c r="AD49" s="114">
        <v>64.8</v>
      </c>
      <c r="AE49" s="114">
        <v>51.2</v>
      </c>
      <c r="AF49" s="114">
        <v>38.5</v>
      </c>
      <c r="AG49" s="114">
        <v>16.9</v>
      </c>
      <c r="AH49" s="114">
        <v>9.5</v>
      </c>
      <c r="AI49" s="114">
        <v>49.2</v>
      </c>
      <c r="AJ49" s="114">
        <v>29.0</v>
      </c>
      <c r="AK49" s="114">
        <v>51.4</v>
      </c>
      <c r="AL49" s="114">
        <v>78.5</v>
      </c>
      <c r="AM49" s="114">
        <v>24.3</v>
      </c>
      <c r="AN49" s="110" t="s">
        <v>1184</v>
      </c>
      <c r="AO49" s="114">
        <v>54.9</v>
      </c>
      <c r="AP49" s="114">
        <v>54.3</v>
      </c>
      <c r="AQ49" s="114">
        <v>55.5</v>
      </c>
      <c r="AR49" s="114">
        <v>23.3</v>
      </c>
      <c r="AS49" s="114">
        <v>22.4</v>
      </c>
      <c r="AT49" s="114">
        <v>24.2</v>
      </c>
      <c r="AU49" s="114">
        <v>5.8</v>
      </c>
      <c r="AV49" s="114">
        <v>5.8</v>
      </c>
      <c r="AW49" s="114">
        <v>36.5</v>
      </c>
      <c r="AX49" s="114">
        <v>36.5</v>
      </c>
      <c r="AY49" s="114">
        <v>32.6</v>
      </c>
      <c r="AZ49" s="114">
        <v>34.1</v>
      </c>
      <c r="BA49" s="110" t="s">
        <v>1184</v>
      </c>
      <c r="BB49" s="114">
        <v>51.9</v>
      </c>
      <c r="BC49" s="114">
        <v>56.2</v>
      </c>
      <c r="BD49" s="114">
        <v>33.1</v>
      </c>
      <c r="BE49" s="114">
        <v>44.7</v>
      </c>
      <c r="BF49" s="114">
        <v>66.1</v>
      </c>
      <c r="BG49" s="114">
        <v>56.9</v>
      </c>
      <c r="BH49" s="114">
        <v>45.3</v>
      </c>
      <c r="BI49" s="114">
        <v>32.4</v>
      </c>
      <c r="BJ49" s="114">
        <v>34.5</v>
      </c>
      <c r="BK49" s="114">
        <v>31.7</v>
      </c>
      <c r="BL49" s="114">
        <v>33.6</v>
      </c>
      <c r="BM49" s="114">
        <v>63.5</v>
      </c>
      <c r="BN49" s="114">
        <v>21.1</v>
      </c>
      <c r="BO49" s="114">
        <v>50.6</v>
      </c>
      <c r="BP49" s="114">
        <v>62.3</v>
      </c>
      <c r="BQ49" s="114">
        <v>32.9</v>
      </c>
      <c r="BR49" s="114">
        <v>35.5</v>
      </c>
      <c r="BS49" s="114">
        <v>39.1</v>
      </c>
      <c r="BT49" s="114">
        <v>33.1</v>
      </c>
      <c r="BU49" s="114">
        <v>28.5</v>
      </c>
      <c r="BV49" s="114">
        <v>28.5</v>
      </c>
      <c r="BW49" s="114">
        <v>17.3</v>
      </c>
      <c r="BX49" s="114">
        <v>21.1</v>
      </c>
      <c r="BY49" s="114">
        <v>10.1</v>
      </c>
      <c r="BZ49" s="114">
        <v>17.1</v>
      </c>
      <c r="CA49" s="114">
        <v>52.7</v>
      </c>
      <c r="CB49" s="114">
        <v>76.5</v>
      </c>
      <c r="CC49" s="114">
        <v>81.2</v>
      </c>
      <c r="CD49" s="114">
        <v>97.7</v>
      </c>
      <c r="CE49" s="114">
        <v>100.0</v>
      </c>
      <c r="CF49" s="114">
        <v>33.5</v>
      </c>
      <c r="CG49" s="114">
        <v>95.7</v>
      </c>
      <c r="CH49" s="114">
        <v>47.7</v>
      </c>
      <c r="CI49" s="114">
        <v>38.5</v>
      </c>
      <c r="CJ49" s="114">
        <v>17.4</v>
      </c>
      <c r="CK49" s="114">
        <v>12.2</v>
      </c>
      <c r="CL49" s="114">
        <v>38.7</v>
      </c>
      <c r="CM49" s="114">
        <v>27.2</v>
      </c>
      <c r="CN49" s="114">
        <v>49.1</v>
      </c>
      <c r="CO49" s="114">
        <v>73.8</v>
      </c>
      <c r="CP49" s="114">
        <v>24.3</v>
      </c>
      <c r="CQ49" s="110" t="s">
        <v>1184</v>
      </c>
      <c r="CR49" s="114">
        <v>87.5</v>
      </c>
      <c r="CS49" s="114">
        <v>91.7</v>
      </c>
      <c r="CT49" s="114">
        <v>83.3</v>
      </c>
      <c r="CU49" s="114">
        <v>20.9</v>
      </c>
      <c r="CV49" s="114">
        <v>22.4</v>
      </c>
      <c r="CW49" s="114">
        <v>19.4</v>
      </c>
      <c r="CX49" s="114">
        <v>5.8</v>
      </c>
      <c r="CY49" s="114">
        <v>5.8</v>
      </c>
      <c r="CZ49" s="114">
        <v>43.8</v>
      </c>
      <c r="DA49" s="114">
        <v>43.8</v>
      </c>
      <c r="DB49" s="114">
        <v>48.7</v>
      </c>
      <c r="DC49" s="114">
        <v>28.5</v>
      </c>
      <c r="DD49" s="110" t="s">
        <v>1184</v>
      </c>
      <c r="DE49" s="114">
        <v>29.5</v>
      </c>
      <c r="DF49" s="114">
        <v>56.2</v>
      </c>
      <c r="DG49" s="114">
        <v>37.6</v>
      </c>
      <c r="DH49" s="114">
        <v>51.5</v>
      </c>
      <c r="DI49" s="114">
        <v>69.6</v>
      </c>
      <c r="DJ49" s="114">
        <v>60.3</v>
      </c>
      <c r="DK49" s="114">
        <v>-3.1</v>
      </c>
      <c r="DL49" s="114">
        <v>0.6</v>
      </c>
      <c r="DM49" s="114">
        <v>-1.0</v>
      </c>
      <c r="DN49" s="114">
        <v>6.0</v>
      </c>
      <c r="DO49" s="114">
        <v>-7.2</v>
      </c>
      <c r="DP49" s="114">
        <v>3.6</v>
      </c>
      <c r="DQ49" s="114">
        <v>-0.6</v>
      </c>
      <c r="DR49" s="114">
        <v>6.7</v>
      </c>
      <c r="DS49" s="114">
        <v>0.2</v>
      </c>
      <c r="DT49" s="114">
        <v>-3.3</v>
      </c>
      <c r="DU49" s="114">
        <v>3.5</v>
      </c>
      <c r="DV49" s="114">
        <v>5.6</v>
      </c>
      <c r="DW49" s="114">
        <v>2.1</v>
      </c>
      <c r="DX49" s="114">
        <v>1.0</v>
      </c>
      <c r="DY49" s="114">
        <v>1.0</v>
      </c>
      <c r="DZ49" s="114">
        <v>0.9</v>
      </c>
      <c r="EA49" s="114">
        <v>0.0</v>
      </c>
      <c r="EB49" s="114">
        <v>1.5</v>
      </c>
      <c r="EC49" s="114">
        <v>1.8</v>
      </c>
      <c r="ED49" s="114">
        <v>-0.9</v>
      </c>
      <c r="EE49" s="114">
        <v>4.2</v>
      </c>
      <c r="EF49" s="114">
        <v>10.3</v>
      </c>
      <c r="EG49" s="114">
        <v>1.3</v>
      </c>
      <c r="EH49" s="114">
        <v>0.0</v>
      </c>
      <c r="EI49" s="114">
        <v>16.1</v>
      </c>
      <c r="EJ49" s="114">
        <v>-30.9</v>
      </c>
      <c r="EK49" s="114">
        <v>3.5</v>
      </c>
      <c r="EL49" s="114">
        <v>0.0</v>
      </c>
      <c r="EM49" s="114">
        <v>-0.5</v>
      </c>
      <c r="EN49" s="114">
        <v>-2.7</v>
      </c>
      <c r="EO49" s="114">
        <v>10.5</v>
      </c>
      <c r="EP49" s="114">
        <v>1.8</v>
      </c>
      <c r="EQ49" s="114">
        <v>2.3</v>
      </c>
      <c r="ER49" s="114">
        <v>4.7</v>
      </c>
      <c r="ES49" s="114">
        <v>0.0</v>
      </c>
      <c r="ET49" s="110" t="s">
        <v>1184</v>
      </c>
      <c r="EU49" s="114">
        <v>-32.6</v>
      </c>
      <c r="EV49" s="114">
        <v>-37.4</v>
      </c>
      <c r="EW49" s="114">
        <v>-27.8</v>
      </c>
      <c r="EX49" s="114">
        <v>2.4</v>
      </c>
      <c r="EY49" s="114">
        <v>0.0</v>
      </c>
      <c r="EZ49" s="114">
        <v>4.8</v>
      </c>
      <c r="FA49" s="114">
        <v>0.0</v>
      </c>
      <c r="FB49" s="114">
        <v>0.0</v>
      </c>
      <c r="FC49" s="114">
        <v>-7.3</v>
      </c>
      <c r="FD49" s="114">
        <v>-7.3</v>
      </c>
      <c r="FE49" s="114">
        <v>-16.1</v>
      </c>
      <c r="FF49" s="114">
        <v>5.6</v>
      </c>
      <c r="FG49" s="110" t="s">
        <v>1184</v>
      </c>
      <c r="FH49" s="114">
        <v>22.4</v>
      </c>
      <c r="FI49" s="114">
        <v>0.0</v>
      </c>
      <c r="FJ49" s="114">
        <v>-4.5</v>
      </c>
      <c r="FK49" s="114">
        <v>-6.8</v>
      </c>
      <c r="FL49" s="114">
        <v>-3.5</v>
      </c>
      <c r="FM49" s="114">
        <v>-3.4</v>
      </c>
      <c r="FN49" s="114">
        <v>89.0</v>
      </c>
      <c r="FO49" s="114">
        <v>106.0</v>
      </c>
      <c r="FP49" s="114">
        <v>97.0</v>
      </c>
      <c r="FQ49" s="114">
        <v>96.0</v>
      </c>
      <c r="FR49" s="114">
        <v>107.0</v>
      </c>
      <c r="FS49" s="114">
        <v>30.0</v>
      </c>
      <c r="FT49" s="114">
        <v>119.0</v>
      </c>
      <c r="FU49" s="114">
        <v>73.0</v>
      </c>
      <c r="FV49" s="114">
        <v>48.0</v>
      </c>
      <c r="FW49" s="114">
        <v>98.0</v>
      </c>
      <c r="FX49" s="114">
        <v>110.0</v>
      </c>
      <c r="FY49" s="114">
        <v>104.0</v>
      </c>
      <c r="FZ49" s="114">
        <v>111.0</v>
      </c>
      <c r="GA49" s="114">
        <v>157.0</v>
      </c>
      <c r="GB49" s="114">
        <v>157.0</v>
      </c>
      <c r="GC49" s="114">
        <v>126.0</v>
      </c>
      <c r="GD49" s="114">
        <v>114.0</v>
      </c>
      <c r="GE49" s="114">
        <v>134.0</v>
      </c>
      <c r="GF49" s="114">
        <v>110.0</v>
      </c>
      <c r="GG49" s="114">
        <v>56.0</v>
      </c>
      <c r="GH49" s="114">
        <v>27.0</v>
      </c>
      <c r="GI49" s="114">
        <v>65.0</v>
      </c>
      <c r="GJ49" s="114">
        <v>44.0</v>
      </c>
      <c r="GK49" s="114">
        <v>1.0</v>
      </c>
      <c r="GL49" s="114">
        <v>49.0</v>
      </c>
      <c r="GM49" s="114">
        <v>137.0</v>
      </c>
      <c r="GN49" s="114">
        <v>83.0</v>
      </c>
      <c r="GO49" s="114">
        <v>125.0</v>
      </c>
      <c r="GP49" s="114">
        <v>143.0</v>
      </c>
      <c r="GQ49" s="114">
        <v>121.0</v>
      </c>
      <c r="GR49" s="114">
        <v>72.0</v>
      </c>
      <c r="GS49" s="114">
        <v>128.0</v>
      </c>
      <c r="GT49" s="114">
        <v>9.0</v>
      </c>
      <c r="GU49" s="114">
        <v>8.0</v>
      </c>
      <c r="GV49" s="114">
        <v>25.0</v>
      </c>
      <c r="GW49" s="110" t="s">
        <v>1184</v>
      </c>
      <c r="GX49" s="114">
        <v>131.0</v>
      </c>
      <c r="GY49" s="114">
        <v>131.0</v>
      </c>
      <c r="GZ49" s="114">
        <v>123.0</v>
      </c>
      <c r="HA49" s="114">
        <v>137.0</v>
      </c>
      <c r="HB49" s="114">
        <v>106.0</v>
      </c>
      <c r="HC49" s="114">
        <v>142.0</v>
      </c>
      <c r="HD49" s="114">
        <v>92.0</v>
      </c>
      <c r="HE49" s="114">
        <v>92.0</v>
      </c>
      <c r="HF49" s="114">
        <v>104.0</v>
      </c>
      <c r="HG49" s="114">
        <v>104.0</v>
      </c>
      <c r="HH49" s="114">
        <v>98.0</v>
      </c>
      <c r="HI49" s="114">
        <v>115.0</v>
      </c>
      <c r="HJ49" s="110" t="s">
        <v>1184</v>
      </c>
      <c r="HK49" s="114">
        <v>118.0</v>
      </c>
      <c r="HL49" s="114">
        <v>121.0</v>
      </c>
      <c r="HM49" s="114">
        <v>99.0</v>
      </c>
      <c r="HN49" s="114">
        <v>86.0</v>
      </c>
      <c r="HO49" s="114">
        <v>32.0</v>
      </c>
      <c r="HP49" s="114">
        <v>79.0</v>
      </c>
      <c r="HQ49" s="114">
        <v>56.0</v>
      </c>
      <c r="HR49" s="114">
        <v>102.0</v>
      </c>
      <c r="HS49" s="114">
        <v>81.0</v>
      </c>
      <c r="HT49" s="114">
        <v>87.0</v>
      </c>
      <c r="HU49" s="114">
        <v>84.0</v>
      </c>
      <c r="HV49" s="114">
        <v>44.0</v>
      </c>
      <c r="HW49" s="114">
        <v>116.0</v>
      </c>
      <c r="HX49" s="114">
        <v>79.0</v>
      </c>
      <c r="HY49" s="114">
        <v>46.0</v>
      </c>
      <c r="HZ49" s="114">
        <v>95.0</v>
      </c>
      <c r="IA49" s="114">
        <v>107.0</v>
      </c>
      <c r="IB49" s="114">
        <v>101.0</v>
      </c>
      <c r="IC49" s="114">
        <v>107.0</v>
      </c>
      <c r="ID49" s="114">
        <v>148.0</v>
      </c>
      <c r="IE49" s="114">
        <v>148.0</v>
      </c>
      <c r="IF49" s="114">
        <v>130.0</v>
      </c>
      <c r="IG49" s="114">
        <v>114.0</v>
      </c>
      <c r="IH49" s="114">
        <v>138.0</v>
      </c>
      <c r="II49" s="114">
        <v>116.0</v>
      </c>
      <c r="IJ49" s="114">
        <v>33.0</v>
      </c>
      <c r="IK49" s="114">
        <v>21.0</v>
      </c>
      <c r="IL49" s="114">
        <v>64.0</v>
      </c>
      <c r="IM49" s="114">
        <v>43.0</v>
      </c>
      <c r="IN49" s="114">
        <v>1.0</v>
      </c>
      <c r="IO49" s="114">
        <v>42.0</v>
      </c>
      <c r="IP49" s="114">
        <v>85.0</v>
      </c>
      <c r="IQ49" s="114">
        <v>67.0</v>
      </c>
      <c r="IR49" s="114">
        <v>125.0</v>
      </c>
      <c r="IS49" s="114">
        <v>164.0</v>
      </c>
      <c r="IT49" s="114">
        <v>136.0</v>
      </c>
      <c r="IU49" s="114">
        <v>125.0</v>
      </c>
      <c r="IV49" s="114">
        <v>127.0</v>
      </c>
      <c r="IW49" s="114">
        <v>12.0</v>
      </c>
      <c r="IX49" s="114">
        <v>15.0</v>
      </c>
      <c r="IY49" s="114">
        <v>25.0</v>
      </c>
      <c r="IZ49" s="110" t="s">
        <v>1184</v>
      </c>
      <c r="JA49" s="114">
        <v>39.0</v>
      </c>
      <c r="JB49" s="114">
        <v>59.0</v>
      </c>
      <c r="JC49" s="114">
        <v>44.0</v>
      </c>
      <c r="JD49" s="114">
        <v>147.0</v>
      </c>
      <c r="JE49" s="114">
        <v>106.0</v>
      </c>
      <c r="JF49" s="114">
        <v>156.0</v>
      </c>
      <c r="JG49" s="114">
        <v>92.0</v>
      </c>
      <c r="JH49" s="114">
        <v>92.0</v>
      </c>
      <c r="JI49" s="114">
        <v>60.0</v>
      </c>
      <c r="JJ49" s="114">
        <v>60.0</v>
      </c>
      <c r="JK49" s="114">
        <v>37.0</v>
      </c>
      <c r="JL49" s="114">
        <v>115.0</v>
      </c>
      <c r="JM49" s="110" t="s">
        <v>1184</v>
      </c>
      <c r="JN49" s="114">
        <v>145.0</v>
      </c>
      <c r="JO49" s="114">
        <v>107.0</v>
      </c>
      <c r="JP49" s="114">
        <v>87.0</v>
      </c>
      <c r="JQ49" s="114">
        <v>71.0</v>
      </c>
      <c r="JR49" s="114">
        <v>46.0</v>
      </c>
      <c r="JS49" s="114">
        <v>78.0</v>
      </c>
    </row>
    <row r="50">
      <c r="A50" s="114">
        <v>12.0</v>
      </c>
      <c r="B50" s="110" t="s">
        <v>1242</v>
      </c>
      <c r="C50" s="110" t="s">
        <v>314</v>
      </c>
      <c r="D50" s="110" t="s">
        <v>1190</v>
      </c>
      <c r="E50" s="114">
        <v>29.6</v>
      </c>
      <c r="F50" s="114">
        <v>42.0</v>
      </c>
      <c r="G50" s="114">
        <v>39.4</v>
      </c>
      <c r="H50" s="114">
        <v>78.4</v>
      </c>
      <c r="I50" s="114">
        <v>12.1</v>
      </c>
      <c r="J50" s="114">
        <v>35.6</v>
      </c>
      <c r="K50" s="114">
        <v>8.2</v>
      </c>
      <c r="L50" s="114">
        <v>27.6</v>
      </c>
      <c r="M50" s="114">
        <v>39.9</v>
      </c>
      <c r="N50" s="114">
        <v>30.7</v>
      </c>
      <c r="O50" s="114">
        <v>53.3</v>
      </c>
      <c r="P50" s="114">
        <v>59.6</v>
      </c>
      <c r="Q50" s="114">
        <v>49.1</v>
      </c>
      <c r="R50" s="114">
        <v>38.3</v>
      </c>
      <c r="S50" s="114">
        <v>38.3</v>
      </c>
      <c r="T50" s="114">
        <v>32.0</v>
      </c>
      <c r="U50" s="114">
        <v>53.2</v>
      </c>
      <c r="V50" s="114">
        <v>11.0</v>
      </c>
      <c r="W50" s="114">
        <v>10.5</v>
      </c>
      <c r="X50" s="114">
        <v>31.6</v>
      </c>
      <c r="Y50" s="114">
        <v>22.7</v>
      </c>
      <c r="Z50" s="114">
        <v>7.1</v>
      </c>
      <c r="AA50" s="114">
        <v>29.2</v>
      </c>
      <c r="AB50" s="114">
        <v>0.2</v>
      </c>
      <c r="AC50" s="114">
        <v>8.0</v>
      </c>
      <c r="AD50" s="114">
        <v>80.8</v>
      </c>
      <c r="AE50" s="114">
        <v>74.4</v>
      </c>
      <c r="AF50" s="114">
        <v>59.7</v>
      </c>
      <c r="AG50" s="114">
        <v>23.7</v>
      </c>
      <c r="AH50" s="114">
        <v>5.1</v>
      </c>
      <c r="AI50" s="114">
        <v>58.4</v>
      </c>
      <c r="AJ50" s="114">
        <v>100.0</v>
      </c>
      <c r="AK50" s="114">
        <v>18.5</v>
      </c>
      <c r="AL50" s="114">
        <v>31.7</v>
      </c>
      <c r="AM50" s="114">
        <v>12.4</v>
      </c>
      <c r="AN50" s="114">
        <v>9.3</v>
      </c>
      <c r="AO50" s="114">
        <v>70.8</v>
      </c>
      <c r="AP50" s="114">
        <v>95.9</v>
      </c>
      <c r="AQ50" s="114">
        <v>45.7</v>
      </c>
      <c r="AR50" s="114">
        <v>63.3</v>
      </c>
      <c r="AS50" s="114">
        <v>81.8</v>
      </c>
      <c r="AT50" s="114">
        <v>44.8</v>
      </c>
      <c r="AU50" s="114">
        <v>33.1</v>
      </c>
      <c r="AV50" s="114">
        <v>33.1</v>
      </c>
      <c r="AW50" s="114">
        <v>20.9</v>
      </c>
      <c r="AX50" s="114">
        <v>20.9</v>
      </c>
      <c r="AY50" s="114">
        <v>18.8</v>
      </c>
      <c r="AZ50" s="114">
        <v>36.1</v>
      </c>
      <c r="BA50" s="114">
        <v>76.5</v>
      </c>
      <c r="BB50" s="114">
        <v>46.3</v>
      </c>
      <c r="BC50" s="114">
        <v>63.9</v>
      </c>
      <c r="BD50" s="114">
        <v>8.6</v>
      </c>
      <c r="BE50" s="114">
        <v>13.3</v>
      </c>
      <c r="BF50" s="114">
        <v>23.1</v>
      </c>
      <c r="BG50" s="114">
        <v>40.6</v>
      </c>
      <c r="BH50" s="114">
        <v>33.6</v>
      </c>
      <c r="BI50" s="114">
        <v>36.6</v>
      </c>
      <c r="BJ50" s="114">
        <v>32.3</v>
      </c>
      <c r="BK50" s="114">
        <v>61.4</v>
      </c>
      <c r="BL50" s="114">
        <v>9.3</v>
      </c>
      <c r="BM50" s="114">
        <v>36.0</v>
      </c>
      <c r="BN50" s="114">
        <v>13.2</v>
      </c>
      <c r="BO50" s="114">
        <v>41.7</v>
      </c>
      <c r="BP50" s="114">
        <v>50.8</v>
      </c>
      <c r="BQ50" s="114">
        <v>29.7</v>
      </c>
      <c r="BR50" s="114">
        <v>49.4</v>
      </c>
      <c r="BS50" s="114">
        <v>53.7</v>
      </c>
      <c r="BT50" s="114">
        <v>46.6</v>
      </c>
      <c r="BU50" s="114">
        <v>32.5</v>
      </c>
      <c r="BV50" s="114">
        <v>32.5</v>
      </c>
      <c r="BW50" s="114">
        <v>32.3</v>
      </c>
      <c r="BX50" s="114">
        <v>53.2</v>
      </c>
      <c r="BY50" s="114">
        <v>10.5</v>
      </c>
      <c r="BZ50" s="114">
        <v>12.5</v>
      </c>
      <c r="CA50" s="114">
        <v>32.2</v>
      </c>
      <c r="CB50" s="114">
        <v>22.3</v>
      </c>
      <c r="CC50" s="114">
        <v>7.0</v>
      </c>
      <c r="CD50" s="114">
        <v>28.9</v>
      </c>
      <c r="CE50" s="114">
        <v>0.2</v>
      </c>
      <c r="CF50" s="114">
        <v>3.9</v>
      </c>
      <c r="CG50" s="114">
        <v>92.6</v>
      </c>
      <c r="CH50" s="114">
        <v>73.9</v>
      </c>
      <c r="CI50" s="114">
        <v>59.7</v>
      </c>
      <c r="CJ50" s="114">
        <v>30.1</v>
      </c>
      <c r="CK50" s="114">
        <v>14.9</v>
      </c>
      <c r="CL50" s="114">
        <v>51.2</v>
      </c>
      <c r="CM50" s="114">
        <v>100.0</v>
      </c>
      <c r="CN50" s="114">
        <v>36.2</v>
      </c>
      <c r="CO50" s="114">
        <v>81.8</v>
      </c>
      <c r="CP50" s="114">
        <v>12.4</v>
      </c>
      <c r="CQ50" s="114">
        <v>8.1</v>
      </c>
      <c r="CR50" s="114">
        <v>58.9</v>
      </c>
      <c r="CS50" s="114">
        <v>78.7</v>
      </c>
      <c r="CT50" s="114">
        <v>39.1</v>
      </c>
      <c r="CU50" s="114">
        <v>48.4</v>
      </c>
      <c r="CV50" s="114">
        <v>81.8</v>
      </c>
      <c r="CW50" s="114">
        <v>14.9</v>
      </c>
      <c r="CX50" s="114">
        <v>33.1</v>
      </c>
      <c r="CY50" s="114">
        <v>33.1</v>
      </c>
      <c r="CZ50" s="114">
        <v>33.7</v>
      </c>
      <c r="DA50" s="114">
        <v>33.7</v>
      </c>
      <c r="DB50" s="114">
        <v>39.6</v>
      </c>
      <c r="DC50" s="114">
        <v>48.9</v>
      </c>
      <c r="DD50" s="114">
        <v>91.2</v>
      </c>
      <c r="DE50" s="114">
        <v>43.9</v>
      </c>
      <c r="DF50" s="114">
        <v>30.7</v>
      </c>
      <c r="DG50" s="114">
        <v>14.0</v>
      </c>
      <c r="DH50" s="114">
        <v>42.7</v>
      </c>
      <c r="DI50" s="114">
        <v>54.4</v>
      </c>
      <c r="DJ50" s="114">
        <v>44.0</v>
      </c>
      <c r="DK50" s="114">
        <v>-4.0</v>
      </c>
      <c r="DL50" s="114">
        <v>5.4</v>
      </c>
      <c r="DM50" s="114">
        <v>7.1</v>
      </c>
      <c r="DN50" s="114">
        <v>17.0</v>
      </c>
      <c r="DO50" s="114">
        <v>2.8</v>
      </c>
      <c r="DP50" s="114">
        <v>-0.4</v>
      </c>
      <c r="DQ50" s="114">
        <v>-5.0</v>
      </c>
      <c r="DR50" s="114">
        <v>-14.1</v>
      </c>
      <c r="DS50" s="114">
        <v>-10.9</v>
      </c>
      <c r="DT50" s="114">
        <v>1.0</v>
      </c>
      <c r="DU50" s="114">
        <v>3.9</v>
      </c>
      <c r="DV50" s="114">
        <v>5.9</v>
      </c>
      <c r="DW50" s="114">
        <v>2.5</v>
      </c>
      <c r="DX50" s="114">
        <v>5.8</v>
      </c>
      <c r="DY50" s="114">
        <v>5.8</v>
      </c>
      <c r="DZ50" s="114">
        <v>-0.3</v>
      </c>
      <c r="EA50" s="114">
        <v>0.0</v>
      </c>
      <c r="EB50" s="114">
        <v>0.5</v>
      </c>
      <c r="EC50" s="114">
        <v>-2.0</v>
      </c>
      <c r="ED50" s="114">
        <v>-0.6</v>
      </c>
      <c r="EE50" s="114">
        <v>0.4</v>
      </c>
      <c r="EF50" s="114">
        <v>0.1</v>
      </c>
      <c r="EG50" s="114">
        <v>0.3</v>
      </c>
      <c r="EH50" s="114">
        <v>0.0</v>
      </c>
      <c r="EI50" s="114">
        <v>4.1</v>
      </c>
      <c r="EJ50" s="114">
        <v>-11.8</v>
      </c>
      <c r="EK50" s="114">
        <v>0.5</v>
      </c>
      <c r="EL50" s="114">
        <v>0.0</v>
      </c>
      <c r="EM50" s="114">
        <v>-6.4</v>
      </c>
      <c r="EN50" s="114">
        <v>-9.8</v>
      </c>
      <c r="EO50" s="114">
        <v>7.2</v>
      </c>
      <c r="EP50" s="114">
        <v>0.0</v>
      </c>
      <c r="EQ50" s="114">
        <v>-17.7</v>
      </c>
      <c r="ER50" s="114">
        <v>-50.1</v>
      </c>
      <c r="ES50" s="114">
        <v>0.0</v>
      </c>
      <c r="ET50" s="114">
        <v>1.2</v>
      </c>
      <c r="EU50" s="114">
        <v>11.9</v>
      </c>
      <c r="EV50" s="114">
        <v>17.2</v>
      </c>
      <c r="EW50" s="114">
        <v>6.6</v>
      </c>
      <c r="EX50" s="114">
        <v>14.9</v>
      </c>
      <c r="EY50" s="114">
        <v>0.0</v>
      </c>
      <c r="EZ50" s="114">
        <v>29.9</v>
      </c>
      <c r="FA50" s="114">
        <v>0.0</v>
      </c>
      <c r="FB50" s="114">
        <v>0.0</v>
      </c>
      <c r="FC50" s="114">
        <v>-12.8</v>
      </c>
      <c r="FD50" s="114">
        <v>-12.8</v>
      </c>
      <c r="FE50" s="114">
        <v>-20.8</v>
      </c>
      <c r="FF50" s="114">
        <v>-12.8</v>
      </c>
      <c r="FG50" s="114">
        <v>-14.7</v>
      </c>
      <c r="FH50" s="114">
        <v>2.4</v>
      </c>
      <c r="FI50" s="114">
        <v>33.2</v>
      </c>
      <c r="FJ50" s="114">
        <v>-5.4</v>
      </c>
      <c r="FK50" s="114">
        <v>-29.4</v>
      </c>
      <c r="FL50" s="114">
        <v>-31.3</v>
      </c>
      <c r="FM50" s="114">
        <v>-3.4</v>
      </c>
      <c r="FN50" s="114">
        <v>155.0</v>
      </c>
      <c r="FO50" s="114">
        <v>82.0</v>
      </c>
      <c r="FP50" s="114">
        <v>76.0</v>
      </c>
      <c r="FQ50" s="114">
        <v>40.0</v>
      </c>
      <c r="FR50" s="114">
        <v>151.0</v>
      </c>
      <c r="FS50" s="114">
        <v>132.0</v>
      </c>
      <c r="FT50" s="114">
        <v>161.0</v>
      </c>
      <c r="FU50" s="114">
        <v>144.0</v>
      </c>
      <c r="FV50" s="114">
        <v>127.0</v>
      </c>
      <c r="FW50" s="114">
        <v>97.0</v>
      </c>
      <c r="FX50" s="114">
        <v>72.0</v>
      </c>
      <c r="FY50" s="114">
        <v>69.0</v>
      </c>
      <c r="FZ50" s="114">
        <v>70.0</v>
      </c>
      <c r="GA50" s="114">
        <v>126.0</v>
      </c>
      <c r="GB50" s="114">
        <v>126.0</v>
      </c>
      <c r="GC50" s="114">
        <v>88.0</v>
      </c>
      <c r="GD50" s="114">
        <v>69.0</v>
      </c>
      <c r="GE50" s="114">
        <v>139.0</v>
      </c>
      <c r="GF50" s="114">
        <v>127.0</v>
      </c>
      <c r="GG50" s="114">
        <v>155.0</v>
      </c>
      <c r="GH50" s="114">
        <v>157.0</v>
      </c>
      <c r="GI50" s="114">
        <v>170.0</v>
      </c>
      <c r="GJ50" s="114">
        <v>148.0</v>
      </c>
      <c r="GK50" s="114">
        <v>113.0</v>
      </c>
      <c r="GL50" s="114">
        <v>159.0</v>
      </c>
      <c r="GM50" s="114">
        <v>103.0</v>
      </c>
      <c r="GN50" s="114">
        <v>40.0</v>
      </c>
      <c r="GO50" s="114">
        <v>30.0</v>
      </c>
      <c r="GP50" s="114">
        <v>101.0</v>
      </c>
      <c r="GQ50" s="114">
        <v>143.0</v>
      </c>
      <c r="GR50" s="114">
        <v>53.0</v>
      </c>
      <c r="GS50" s="114">
        <v>1.0</v>
      </c>
      <c r="GT50" s="114">
        <v>73.0</v>
      </c>
      <c r="GU50" s="114">
        <v>50.0</v>
      </c>
      <c r="GV50" s="114">
        <v>76.0</v>
      </c>
      <c r="GW50" s="114">
        <v>53.0</v>
      </c>
      <c r="GX50" s="114">
        <v>84.0</v>
      </c>
      <c r="GY50" s="114">
        <v>68.0</v>
      </c>
      <c r="GZ50" s="114">
        <v>140.0</v>
      </c>
      <c r="HA50" s="114">
        <v>15.0</v>
      </c>
      <c r="HB50" s="114">
        <v>5.0</v>
      </c>
      <c r="HC50" s="114">
        <v>67.0</v>
      </c>
      <c r="HD50" s="114">
        <v>51.0</v>
      </c>
      <c r="HE50" s="114">
        <v>51.0</v>
      </c>
      <c r="HF50" s="114">
        <v>168.0</v>
      </c>
      <c r="HG50" s="114">
        <v>168.0</v>
      </c>
      <c r="HH50" s="114">
        <v>128.0</v>
      </c>
      <c r="HI50" s="114">
        <v>112.0</v>
      </c>
      <c r="HJ50" s="114">
        <v>31.0</v>
      </c>
      <c r="HK50" s="114">
        <v>134.0</v>
      </c>
      <c r="HL50" s="114">
        <v>98.0</v>
      </c>
      <c r="HM50" s="114">
        <v>159.0</v>
      </c>
      <c r="HN50" s="114">
        <v>140.0</v>
      </c>
      <c r="HO50" s="114">
        <v>160.0</v>
      </c>
      <c r="HP50" s="114">
        <v>112.0</v>
      </c>
      <c r="HQ50" s="114">
        <v>126.0</v>
      </c>
      <c r="HR50" s="114">
        <v>84.0</v>
      </c>
      <c r="HS50" s="114">
        <v>93.0</v>
      </c>
      <c r="HT50" s="114">
        <v>48.0</v>
      </c>
      <c r="HU50" s="114">
        <v>154.0</v>
      </c>
      <c r="HV50" s="114">
        <v>143.0</v>
      </c>
      <c r="HW50" s="114">
        <v>142.0</v>
      </c>
      <c r="HX50" s="114">
        <v>98.0</v>
      </c>
      <c r="HY50" s="114">
        <v>91.0</v>
      </c>
      <c r="HZ50" s="114">
        <v>98.0</v>
      </c>
      <c r="IA50" s="114">
        <v>73.0</v>
      </c>
      <c r="IB50" s="114">
        <v>72.0</v>
      </c>
      <c r="IC50" s="114">
        <v>74.0</v>
      </c>
      <c r="ID50" s="114">
        <v>130.0</v>
      </c>
      <c r="IE50" s="114">
        <v>130.0</v>
      </c>
      <c r="IF50" s="114">
        <v>88.0</v>
      </c>
      <c r="IG50" s="114">
        <v>69.0</v>
      </c>
      <c r="IH50" s="114">
        <v>128.0</v>
      </c>
      <c r="II50" s="114">
        <v>125.0</v>
      </c>
      <c r="IJ50" s="114">
        <v>135.0</v>
      </c>
      <c r="IK50" s="114">
        <v>149.0</v>
      </c>
      <c r="IL50" s="114">
        <v>164.0</v>
      </c>
      <c r="IM50" s="114">
        <v>142.0</v>
      </c>
      <c r="IN50" s="114">
        <v>107.0</v>
      </c>
      <c r="IO50" s="114">
        <v>156.0</v>
      </c>
      <c r="IP50" s="114">
        <v>120.0</v>
      </c>
      <c r="IQ50" s="114">
        <v>22.0</v>
      </c>
      <c r="IR50" s="114">
        <v>30.0</v>
      </c>
      <c r="IS50" s="114">
        <v>88.0</v>
      </c>
      <c r="IT50" s="114">
        <v>110.0</v>
      </c>
      <c r="IU50" s="114">
        <v>88.0</v>
      </c>
      <c r="IV50" s="114">
        <v>1.0</v>
      </c>
      <c r="IW50" s="114">
        <v>23.0</v>
      </c>
      <c r="IX50" s="114">
        <v>12.0</v>
      </c>
      <c r="IY50" s="114">
        <v>76.0</v>
      </c>
      <c r="IZ50" s="114">
        <v>59.0</v>
      </c>
      <c r="JA50" s="114">
        <v>95.0</v>
      </c>
      <c r="JB50" s="114">
        <v>72.0</v>
      </c>
      <c r="JC50" s="114">
        <v>129.0</v>
      </c>
      <c r="JD50" s="114">
        <v>41.0</v>
      </c>
      <c r="JE50" s="114">
        <v>5.0</v>
      </c>
      <c r="JF50" s="114">
        <v>168.0</v>
      </c>
      <c r="JG50" s="114">
        <v>51.0</v>
      </c>
      <c r="JH50" s="114">
        <v>51.0</v>
      </c>
      <c r="JI50" s="114">
        <v>120.0</v>
      </c>
      <c r="JJ50" s="114">
        <v>120.0</v>
      </c>
      <c r="JK50" s="114">
        <v>74.0</v>
      </c>
      <c r="JL50" s="114">
        <v>48.0</v>
      </c>
      <c r="JM50" s="114">
        <v>15.0</v>
      </c>
      <c r="JN50" s="114">
        <v>115.0</v>
      </c>
      <c r="JO50" s="114">
        <v>156.0</v>
      </c>
      <c r="JP50" s="114">
        <v>151.0</v>
      </c>
      <c r="JQ50" s="114">
        <v>99.0</v>
      </c>
      <c r="JR50" s="114">
        <v>87.0</v>
      </c>
      <c r="JS50" s="114">
        <v>105.0</v>
      </c>
    </row>
    <row r="51">
      <c r="A51" s="114">
        <v>218.0</v>
      </c>
      <c r="B51" s="110" t="s">
        <v>1243</v>
      </c>
      <c r="C51" s="110" t="s">
        <v>354</v>
      </c>
      <c r="D51" s="110" t="s">
        <v>1192</v>
      </c>
      <c r="E51" s="114">
        <v>46.5</v>
      </c>
      <c r="F51" s="114">
        <v>46.9</v>
      </c>
      <c r="G51" s="114">
        <v>44.1</v>
      </c>
      <c r="H51" s="114">
        <v>49.7</v>
      </c>
      <c r="I51" s="114">
        <v>38.8</v>
      </c>
      <c r="J51" s="114">
        <v>69.8</v>
      </c>
      <c r="K51" s="114">
        <v>27.2</v>
      </c>
      <c r="L51" s="114">
        <v>69.9</v>
      </c>
      <c r="M51" s="114">
        <v>47.8</v>
      </c>
      <c r="N51" s="114">
        <v>14.5</v>
      </c>
      <c r="O51" s="114">
        <v>50.3</v>
      </c>
      <c r="P51" s="114">
        <v>55.6</v>
      </c>
      <c r="Q51" s="114">
        <v>46.7</v>
      </c>
      <c r="R51" s="114">
        <v>62.3</v>
      </c>
      <c r="S51" s="114">
        <v>62.3</v>
      </c>
      <c r="T51" s="114">
        <v>38.5</v>
      </c>
      <c r="U51" s="114">
        <v>49.3</v>
      </c>
      <c r="V51" s="114">
        <v>28.0</v>
      </c>
      <c r="W51" s="114">
        <v>27.5</v>
      </c>
      <c r="X51" s="114">
        <v>49.2</v>
      </c>
      <c r="Y51" s="114">
        <v>75.2</v>
      </c>
      <c r="Z51" s="114">
        <v>91.0</v>
      </c>
      <c r="AA51" s="114">
        <v>77.4</v>
      </c>
      <c r="AB51" s="114">
        <v>100.0</v>
      </c>
      <c r="AC51" s="114">
        <v>43.1</v>
      </c>
      <c r="AD51" s="114">
        <v>74.4</v>
      </c>
      <c r="AE51" s="114">
        <v>40.2</v>
      </c>
      <c r="AF51" s="114">
        <v>49.6</v>
      </c>
      <c r="AG51" s="114">
        <v>25.8</v>
      </c>
      <c r="AH51" s="114">
        <v>21.0</v>
      </c>
      <c r="AI51" s="114">
        <v>37.0</v>
      </c>
      <c r="AJ51" s="114">
        <v>43.9</v>
      </c>
      <c r="AK51" s="114">
        <v>19.2</v>
      </c>
      <c r="AL51" s="114">
        <v>22.7</v>
      </c>
      <c r="AM51" s="114">
        <v>15.7</v>
      </c>
      <c r="AN51" s="110" t="s">
        <v>1184</v>
      </c>
      <c r="AO51" s="114">
        <v>79.9</v>
      </c>
      <c r="AP51" s="114">
        <v>100.0</v>
      </c>
      <c r="AQ51" s="114">
        <v>59.7</v>
      </c>
      <c r="AR51" s="114">
        <v>23.1</v>
      </c>
      <c r="AS51" s="114">
        <v>17.1</v>
      </c>
      <c r="AT51" s="114">
        <v>29.2</v>
      </c>
      <c r="AU51" s="114">
        <v>0.0</v>
      </c>
      <c r="AV51" s="114">
        <v>0.0</v>
      </c>
      <c r="AW51" s="114">
        <v>43.2</v>
      </c>
      <c r="AX51" s="114">
        <v>43.2</v>
      </c>
      <c r="AY51" s="114">
        <v>41.2</v>
      </c>
      <c r="AZ51" s="114">
        <v>58.5</v>
      </c>
      <c r="BA51" s="114">
        <v>60.2</v>
      </c>
      <c r="BB51" s="114">
        <v>99.9</v>
      </c>
      <c r="BC51" s="114">
        <v>77.9</v>
      </c>
      <c r="BD51" s="114">
        <v>30.7</v>
      </c>
      <c r="BE51" s="114">
        <v>62.4</v>
      </c>
      <c r="BF51" s="114">
        <v>50.7</v>
      </c>
      <c r="BG51" s="114">
        <v>55.2</v>
      </c>
      <c r="BH51" s="114">
        <v>37.3</v>
      </c>
      <c r="BI51" s="114">
        <v>41.8</v>
      </c>
      <c r="BJ51" s="114">
        <v>39.3</v>
      </c>
      <c r="BK51" s="114">
        <v>40.6</v>
      </c>
      <c r="BL51" s="114">
        <v>34.0</v>
      </c>
      <c r="BM51" s="114">
        <v>87.0</v>
      </c>
      <c r="BN51" s="114">
        <v>27.3</v>
      </c>
      <c r="BO51" s="114">
        <v>66.7</v>
      </c>
      <c r="BP51" s="114">
        <v>50.9</v>
      </c>
      <c r="BQ51" s="114">
        <v>19.0</v>
      </c>
      <c r="BR51" s="114">
        <v>43.2</v>
      </c>
      <c r="BS51" s="114">
        <v>46.4</v>
      </c>
      <c r="BT51" s="114">
        <v>41.1</v>
      </c>
      <c r="BU51" s="114">
        <v>56.8</v>
      </c>
      <c r="BV51" s="114">
        <v>56.8</v>
      </c>
      <c r="BW51" s="114">
        <v>37.3</v>
      </c>
      <c r="BX51" s="114">
        <v>49.3</v>
      </c>
      <c r="BY51" s="114">
        <v>27.2</v>
      </c>
      <c r="BZ51" s="114">
        <v>23.3</v>
      </c>
      <c r="CA51" s="114">
        <v>43.8</v>
      </c>
      <c r="CB51" s="114">
        <v>69.1</v>
      </c>
      <c r="CC51" s="114">
        <v>77.7</v>
      </c>
      <c r="CD51" s="114">
        <v>72.6</v>
      </c>
      <c r="CE51" s="114">
        <v>100.0</v>
      </c>
      <c r="CF51" s="114">
        <v>31.2</v>
      </c>
      <c r="CG51" s="114">
        <v>94.4</v>
      </c>
      <c r="CH51" s="114">
        <v>28.6</v>
      </c>
      <c r="CI51" s="114">
        <v>49.6</v>
      </c>
      <c r="CJ51" s="114">
        <v>24.5</v>
      </c>
      <c r="CK51" s="114">
        <v>20.9</v>
      </c>
      <c r="CL51" s="114">
        <v>39.1</v>
      </c>
      <c r="CM51" s="114">
        <v>31.7</v>
      </c>
      <c r="CN51" s="114">
        <v>23.4</v>
      </c>
      <c r="CO51" s="114">
        <v>31.1</v>
      </c>
      <c r="CP51" s="114">
        <v>15.7</v>
      </c>
      <c r="CQ51" s="110" t="s">
        <v>1184</v>
      </c>
      <c r="CR51" s="114">
        <v>49.2</v>
      </c>
      <c r="CS51" s="114">
        <v>54.5</v>
      </c>
      <c r="CT51" s="114">
        <v>43.8</v>
      </c>
      <c r="CU51" s="114">
        <v>21.1</v>
      </c>
      <c r="CV51" s="114">
        <v>17.1</v>
      </c>
      <c r="CW51" s="114">
        <v>25.1</v>
      </c>
      <c r="CX51" s="114">
        <v>0.0</v>
      </c>
      <c r="CY51" s="114">
        <v>0.0</v>
      </c>
      <c r="CZ51" s="114">
        <v>27.9</v>
      </c>
      <c r="DA51" s="114">
        <v>27.9</v>
      </c>
      <c r="DB51" s="114">
        <v>16.9</v>
      </c>
      <c r="DC51" s="114">
        <v>41.8</v>
      </c>
      <c r="DD51" s="114">
        <v>0.0</v>
      </c>
      <c r="DE51" s="114">
        <v>69.6</v>
      </c>
      <c r="DF51" s="114">
        <v>86.4</v>
      </c>
      <c r="DG51" s="114">
        <v>26.7</v>
      </c>
      <c r="DH51" s="114">
        <v>43.0</v>
      </c>
      <c r="DI51" s="114">
        <v>44.8</v>
      </c>
      <c r="DJ51" s="114">
        <v>54.2</v>
      </c>
      <c r="DK51" s="114">
        <v>9.2</v>
      </c>
      <c r="DL51" s="114">
        <v>5.1</v>
      </c>
      <c r="DM51" s="114">
        <v>4.8</v>
      </c>
      <c r="DN51" s="114">
        <v>9.1</v>
      </c>
      <c r="DO51" s="114">
        <v>4.8</v>
      </c>
      <c r="DP51" s="114">
        <v>-17.2</v>
      </c>
      <c r="DQ51" s="114">
        <v>-0.1</v>
      </c>
      <c r="DR51" s="114">
        <v>3.2</v>
      </c>
      <c r="DS51" s="114">
        <v>-3.1</v>
      </c>
      <c r="DT51" s="114">
        <v>-4.5</v>
      </c>
      <c r="DU51" s="114">
        <v>7.1</v>
      </c>
      <c r="DV51" s="114">
        <v>9.2</v>
      </c>
      <c r="DW51" s="114">
        <v>5.6</v>
      </c>
      <c r="DX51" s="114">
        <v>5.5</v>
      </c>
      <c r="DY51" s="114">
        <v>5.5</v>
      </c>
      <c r="DZ51" s="114">
        <v>1.2</v>
      </c>
      <c r="EA51" s="114">
        <v>0.0</v>
      </c>
      <c r="EB51" s="114">
        <v>0.8</v>
      </c>
      <c r="EC51" s="114">
        <v>4.2</v>
      </c>
      <c r="ED51" s="114">
        <v>5.4</v>
      </c>
      <c r="EE51" s="114">
        <v>6.1</v>
      </c>
      <c r="EF51" s="114">
        <v>13.3</v>
      </c>
      <c r="EG51" s="114">
        <v>4.8</v>
      </c>
      <c r="EH51" s="114">
        <v>0.0</v>
      </c>
      <c r="EI51" s="114">
        <v>11.9</v>
      </c>
      <c r="EJ51" s="114">
        <v>-20.0</v>
      </c>
      <c r="EK51" s="114">
        <v>11.6</v>
      </c>
      <c r="EL51" s="114">
        <v>0.0</v>
      </c>
      <c r="EM51" s="114">
        <v>1.3</v>
      </c>
      <c r="EN51" s="114">
        <v>0.1</v>
      </c>
      <c r="EO51" s="114">
        <v>-2.1</v>
      </c>
      <c r="EP51" s="114">
        <v>12.2</v>
      </c>
      <c r="EQ51" s="114">
        <v>-4.2</v>
      </c>
      <c r="ER51" s="114">
        <v>-8.4</v>
      </c>
      <c r="ES51" s="114">
        <v>0.0</v>
      </c>
      <c r="ET51" s="110" t="s">
        <v>1184</v>
      </c>
      <c r="EU51" s="114">
        <v>30.7</v>
      </c>
      <c r="EV51" s="114">
        <v>45.5</v>
      </c>
      <c r="EW51" s="114">
        <v>15.9</v>
      </c>
      <c r="EX51" s="114">
        <v>2.0</v>
      </c>
      <c r="EY51" s="114">
        <v>0.0</v>
      </c>
      <c r="EZ51" s="114">
        <v>4.1</v>
      </c>
      <c r="FA51" s="114">
        <v>0.0</v>
      </c>
      <c r="FB51" s="114">
        <v>0.0</v>
      </c>
      <c r="FC51" s="114">
        <v>15.3</v>
      </c>
      <c r="FD51" s="114">
        <v>15.3</v>
      </c>
      <c r="FE51" s="114">
        <v>24.3</v>
      </c>
      <c r="FF51" s="114">
        <v>16.7</v>
      </c>
      <c r="FG51" s="114">
        <v>60.2</v>
      </c>
      <c r="FH51" s="114">
        <v>30.3</v>
      </c>
      <c r="FI51" s="114">
        <v>-8.5</v>
      </c>
      <c r="FJ51" s="114">
        <v>4.0</v>
      </c>
      <c r="FK51" s="114">
        <v>19.4</v>
      </c>
      <c r="FL51" s="114">
        <v>5.9</v>
      </c>
      <c r="FM51" s="114">
        <v>1.0</v>
      </c>
      <c r="FN51" s="114">
        <v>66.0</v>
      </c>
      <c r="FO51" s="114">
        <v>63.0</v>
      </c>
      <c r="FP51" s="114">
        <v>59.0</v>
      </c>
      <c r="FQ51" s="114">
        <v>72.0</v>
      </c>
      <c r="FR51" s="114">
        <v>66.0</v>
      </c>
      <c r="FS51" s="114">
        <v>26.0</v>
      </c>
      <c r="FT51" s="114">
        <v>94.0</v>
      </c>
      <c r="FU51" s="114">
        <v>41.0</v>
      </c>
      <c r="FV51" s="114">
        <v>113.0</v>
      </c>
      <c r="FW51" s="114">
        <v>139.0</v>
      </c>
      <c r="FX51" s="114">
        <v>81.0</v>
      </c>
      <c r="FY51" s="114">
        <v>77.0</v>
      </c>
      <c r="FZ51" s="114">
        <v>82.0</v>
      </c>
      <c r="GA51" s="114">
        <v>55.0</v>
      </c>
      <c r="GB51" s="114">
        <v>55.0</v>
      </c>
      <c r="GC51" s="114">
        <v>77.0</v>
      </c>
      <c r="GD51" s="114">
        <v>80.0</v>
      </c>
      <c r="GE51" s="114">
        <v>40.0</v>
      </c>
      <c r="GF51" s="114">
        <v>94.0</v>
      </c>
      <c r="GG51" s="114">
        <v>66.0</v>
      </c>
      <c r="GH51" s="114">
        <v>45.0</v>
      </c>
      <c r="GI51" s="114">
        <v>67.0</v>
      </c>
      <c r="GJ51" s="114">
        <v>99.0</v>
      </c>
      <c r="GK51" s="114">
        <v>1.0</v>
      </c>
      <c r="GL51" s="114">
        <v>59.0</v>
      </c>
      <c r="GM51" s="114">
        <v>122.0</v>
      </c>
      <c r="GN51" s="114">
        <v>103.0</v>
      </c>
      <c r="GO51" s="114">
        <v>60.0</v>
      </c>
      <c r="GP51" s="114">
        <v>95.0</v>
      </c>
      <c r="GQ51" s="114">
        <v>56.0</v>
      </c>
      <c r="GR51" s="114">
        <v>108.0</v>
      </c>
      <c r="GS51" s="114">
        <v>91.0</v>
      </c>
      <c r="GT51" s="114">
        <v>69.0</v>
      </c>
      <c r="GU51" s="114">
        <v>69.0</v>
      </c>
      <c r="GV51" s="114">
        <v>57.0</v>
      </c>
      <c r="GW51" s="110" t="s">
        <v>1184</v>
      </c>
      <c r="GX51" s="114">
        <v>65.0</v>
      </c>
      <c r="GY51" s="114">
        <v>1.0</v>
      </c>
      <c r="GZ51" s="114">
        <v>106.0</v>
      </c>
      <c r="HA51" s="114">
        <v>138.0</v>
      </c>
      <c r="HB51" s="114">
        <v>132.0</v>
      </c>
      <c r="HC51" s="114">
        <v>124.0</v>
      </c>
      <c r="HD51" s="114">
        <v>141.0</v>
      </c>
      <c r="HE51" s="114">
        <v>141.0</v>
      </c>
      <c r="HF51" s="114">
        <v>74.0</v>
      </c>
      <c r="HG51" s="114">
        <v>74.0</v>
      </c>
      <c r="HH51" s="114">
        <v>80.0</v>
      </c>
      <c r="HI51" s="114">
        <v>32.0</v>
      </c>
      <c r="HJ51" s="114">
        <v>69.0</v>
      </c>
      <c r="HK51" s="114">
        <v>16.0</v>
      </c>
      <c r="HL51" s="114">
        <v>76.0</v>
      </c>
      <c r="HM51" s="114">
        <v>107.0</v>
      </c>
      <c r="HN51" s="114">
        <v>45.0</v>
      </c>
      <c r="HO51" s="114">
        <v>85.0</v>
      </c>
      <c r="HP51" s="114">
        <v>83.0</v>
      </c>
      <c r="HQ51" s="114">
        <v>93.0</v>
      </c>
      <c r="HR51" s="114">
        <v>65.0</v>
      </c>
      <c r="HS51" s="114">
        <v>61.0</v>
      </c>
      <c r="HT51" s="114">
        <v>75.0</v>
      </c>
      <c r="HU51" s="114">
        <v>80.0</v>
      </c>
      <c r="HV51" s="114">
        <v>13.0</v>
      </c>
      <c r="HW51" s="114">
        <v>96.0</v>
      </c>
      <c r="HX51" s="114">
        <v>44.0</v>
      </c>
      <c r="HY51" s="114">
        <v>89.0</v>
      </c>
      <c r="HZ51" s="114">
        <v>135.0</v>
      </c>
      <c r="IA51" s="114">
        <v>93.0</v>
      </c>
      <c r="IB51" s="114">
        <v>92.0</v>
      </c>
      <c r="IC51" s="114">
        <v>93.0</v>
      </c>
      <c r="ID51" s="114">
        <v>54.0</v>
      </c>
      <c r="IE51" s="114">
        <v>54.0</v>
      </c>
      <c r="IF51" s="114">
        <v>76.0</v>
      </c>
      <c r="IG51" s="114">
        <v>80.0</v>
      </c>
      <c r="IH51" s="114">
        <v>39.0</v>
      </c>
      <c r="II51" s="114">
        <v>95.0</v>
      </c>
      <c r="IJ51" s="114">
        <v>70.0</v>
      </c>
      <c r="IK51" s="114">
        <v>34.0</v>
      </c>
      <c r="IL51" s="114">
        <v>73.0</v>
      </c>
      <c r="IM51" s="114">
        <v>87.0</v>
      </c>
      <c r="IN51" s="114">
        <v>1.0</v>
      </c>
      <c r="IO51" s="114">
        <v>50.0</v>
      </c>
      <c r="IP51" s="114">
        <v>101.0</v>
      </c>
      <c r="IQ51" s="114">
        <v>108.0</v>
      </c>
      <c r="IR51" s="114">
        <v>60.0</v>
      </c>
      <c r="IS51" s="114">
        <v>127.0</v>
      </c>
      <c r="IT51" s="114">
        <v>72.0</v>
      </c>
      <c r="IU51" s="114">
        <v>122.0</v>
      </c>
      <c r="IV51" s="114">
        <v>120.0</v>
      </c>
      <c r="IW51" s="114">
        <v>45.0</v>
      </c>
      <c r="IX51" s="114">
        <v>47.0</v>
      </c>
      <c r="IY51" s="114">
        <v>57.0</v>
      </c>
      <c r="IZ51" s="110" t="s">
        <v>1184</v>
      </c>
      <c r="JA51" s="114">
        <v>111.0</v>
      </c>
      <c r="JB51" s="114">
        <v>105.0</v>
      </c>
      <c r="JC51" s="114">
        <v>122.0</v>
      </c>
      <c r="JD51" s="114">
        <v>145.0</v>
      </c>
      <c r="JE51" s="114">
        <v>132.0</v>
      </c>
      <c r="JF51" s="114">
        <v>144.0</v>
      </c>
      <c r="JG51" s="114">
        <v>141.0</v>
      </c>
      <c r="JH51" s="114">
        <v>141.0</v>
      </c>
      <c r="JI51" s="114">
        <v>136.0</v>
      </c>
      <c r="JJ51" s="114">
        <v>136.0</v>
      </c>
      <c r="JK51" s="114">
        <v>136.0</v>
      </c>
      <c r="JL51" s="114">
        <v>72.0</v>
      </c>
      <c r="JM51" s="114">
        <v>77.0</v>
      </c>
      <c r="JN51" s="114">
        <v>51.0</v>
      </c>
      <c r="JO51" s="114">
        <v>54.0</v>
      </c>
      <c r="JP51" s="114">
        <v>118.0</v>
      </c>
      <c r="JQ51" s="114">
        <v>96.0</v>
      </c>
      <c r="JR51" s="114">
        <v>118.0</v>
      </c>
      <c r="JS51" s="114">
        <v>89.0</v>
      </c>
    </row>
    <row r="52">
      <c r="A52" s="114">
        <v>818.0</v>
      </c>
      <c r="B52" s="110" t="s">
        <v>1244</v>
      </c>
      <c r="C52" s="110" t="s">
        <v>355</v>
      </c>
      <c r="D52" s="110" t="s">
        <v>1190</v>
      </c>
      <c r="E52" s="114">
        <v>35.5</v>
      </c>
      <c r="F52" s="114">
        <v>31.5</v>
      </c>
      <c r="G52" s="114">
        <v>34.6</v>
      </c>
      <c r="H52" s="114">
        <v>84.4</v>
      </c>
      <c r="I52" s="114">
        <v>0.0</v>
      </c>
      <c r="J52" s="114">
        <v>26.8</v>
      </c>
      <c r="K52" s="114">
        <v>0.9</v>
      </c>
      <c r="L52" s="114">
        <v>4.6</v>
      </c>
      <c r="M52" s="114">
        <v>15.1</v>
      </c>
      <c r="N52" s="114">
        <v>39.0</v>
      </c>
      <c r="O52" s="114">
        <v>36.7</v>
      </c>
      <c r="P52" s="114">
        <v>36.7</v>
      </c>
      <c r="Q52" s="114">
        <v>36.7</v>
      </c>
      <c r="R52" s="114">
        <v>13.1</v>
      </c>
      <c r="S52" s="114">
        <v>13.1</v>
      </c>
      <c r="T52" s="114">
        <v>19.8</v>
      </c>
      <c r="U52" s="114">
        <v>24.2</v>
      </c>
      <c r="V52" s="114">
        <v>26.6</v>
      </c>
      <c r="W52" s="114">
        <v>4.3</v>
      </c>
      <c r="X52" s="114">
        <v>43.7</v>
      </c>
      <c r="Y52" s="114">
        <v>42.5</v>
      </c>
      <c r="Z52" s="114">
        <v>75.4</v>
      </c>
      <c r="AA52" s="114">
        <v>42.4</v>
      </c>
      <c r="AB52" s="114">
        <v>10.3</v>
      </c>
      <c r="AC52" s="114">
        <v>18.9</v>
      </c>
      <c r="AD52" s="114">
        <v>97.0</v>
      </c>
      <c r="AE52" s="114">
        <v>41.4</v>
      </c>
      <c r="AF52" s="114">
        <v>63.5</v>
      </c>
      <c r="AG52" s="114">
        <v>55.1</v>
      </c>
      <c r="AH52" s="114">
        <v>48.3</v>
      </c>
      <c r="AI52" s="114">
        <v>100.0</v>
      </c>
      <c r="AJ52" s="114">
        <v>51.3</v>
      </c>
      <c r="AK52" s="114">
        <v>10.6</v>
      </c>
      <c r="AL52" s="114">
        <v>17.2</v>
      </c>
      <c r="AM52" s="114">
        <v>8.1</v>
      </c>
      <c r="AN52" s="114">
        <v>5.2</v>
      </c>
      <c r="AO52" s="114">
        <v>73.8</v>
      </c>
      <c r="AP52" s="114">
        <v>84.5</v>
      </c>
      <c r="AQ52" s="114">
        <v>63.2</v>
      </c>
      <c r="AR52" s="114">
        <v>38.6</v>
      </c>
      <c r="AS52" s="114">
        <v>24.2</v>
      </c>
      <c r="AT52" s="114">
        <v>53.0</v>
      </c>
      <c r="AU52" s="114">
        <v>42.0</v>
      </c>
      <c r="AV52" s="114">
        <v>42.0</v>
      </c>
      <c r="AW52" s="114">
        <v>28.5</v>
      </c>
      <c r="AX52" s="114">
        <v>28.5</v>
      </c>
      <c r="AY52" s="114">
        <v>33.4</v>
      </c>
      <c r="AZ52" s="114">
        <v>53.4</v>
      </c>
      <c r="BA52" s="114">
        <v>71.6</v>
      </c>
      <c r="BB52" s="114">
        <v>63.8</v>
      </c>
      <c r="BC52" s="114">
        <v>51.9</v>
      </c>
      <c r="BD52" s="114">
        <v>8.2</v>
      </c>
      <c r="BE52" s="114">
        <v>0.0</v>
      </c>
      <c r="BF52" s="114">
        <v>49.9</v>
      </c>
      <c r="BG52" s="114">
        <v>59.2</v>
      </c>
      <c r="BH52" s="114">
        <v>29.0</v>
      </c>
      <c r="BI52" s="114">
        <v>25.3</v>
      </c>
      <c r="BJ52" s="114">
        <v>28.1</v>
      </c>
      <c r="BK52" s="114">
        <v>67.0</v>
      </c>
      <c r="BL52" s="114">
        <v>0.0</v>
      </c>
      <c r="BM52" s="114">
        <v>24.1</v>
      </c>
      <c r="BN52" s="114">
        <v>5.3</v>
      </c>
      <c r="BO52" s="114">
        <v>7.5</v>
      </c>
      <c r="BP52" s="114">
        <v>20.5</v>
      </c>
      <c r="BQ52" s="114">
        <v>40.4</v>
      </c>
      <c r="BR52" s="114">
        <v>27.4</v>
      </c>
      <c r="BS52" s="114">
        <v>24.6</v>
      </c>
      <c r="BT52" s="114">
        <v>29.3</v>
      </c>
      <c r="BU52" s="114">
        <v>9.5</v>
      </c>
      <c r="BV52" s="114">
        <v>9.5</v>
      </c>
      <c r="BW52" s="114">
        <v>20.6</v>
      </c>
      <c r="BX52" s="114">
        <v>24.2</v>
      </c>
      <c r="BY52" s="114">
        <v>22.8</v>
      </c>
      <c r="BZ52" s="114">
        <v>11.1</v>
      </c>
      <c r="CA52" s="114">
        <v>39.5</v>
      </c>
      <c r="CB52" s="114">
        <v>40.1</v>
      </c>
      <c r="CC52" s="114">
        <v>75.3</v>
      </c>
      <c r="CD52" s="114">
        <v>42.4</v>
      </c>
      <c r="CE52" s="114">
        <v>9.0</v>
      </c>
      <c r="CF52" s="114">
        <v>4.0</v>
      </c>
      <c r="CG52" s="114">
        <v>99.3</v>
      </c>
      <c r="CH52" s="114">
        <v>39.5</v>
      </c>
      <c r="CI52" s="114">
        <v>63.5</v>
      </c>
      <c r="CJ52" s="114">
        <v>53.6</v>
      </c>
      <c r="CK52" s="114">
        <v>45.8</v>
      </c>
      <c r="CL52" s="114">
        <v>100.0</v>
      </c>
      <c r="CM52" s="114">
        <v>53.9</v>
      </c>
      <c r="CN52" s="114">
        <v>12.3</v>
      </c>
      <c r="CO52" s="114">
        <v>22.2</v>
      </c>
      <c r="CP52" s="114">
        <v>8.1</v>
      </c>
      <c r="CQ52" s="114">
        <v>4.9</v>
      </c>
      <c r="CR52" s="114">
        <v>42.9</v>
      </c>
      <c r="CS52" s="114">
        <v>34.6</v>
      </c>
      <c r="CT52" s="114">
        <v>51.3</v>
      </c>
      <c r="CU52" s="114">
        <v>37.3</v>
      </c>
      <c r="CV52" s="114">
        <v>24.2</v>
      </c>
      <c r="CW52" s="114">
        <v>50.4</v>
      </c>
      <c r="CX52" s="114">
        <v>42.0</v>
      </c>
      <c r="CY52" s="114">
        <v>42.0</v>
      </c>
      <c r="CZ52" s="114">
        <v>19.5</v>
      </c>
      <c r="DA52" s="114">
        <v>19.5</v>
      </c>
      <c r="DB52" s="114">
        <v>19.7</v>
      </c>
      <c r="DC52" s="114">
        <v>10.1</v>
      </c>
      <c r="DD52" s="114">
        <v>61.4</v>
      </c>
      <c r="DE52" s="114">
        <v>36.4</v>
      </c>
      <c r="DF52" s="114">
        <v>31.7</v>
      </c>
      <c r="DG52" s="114">
        <v>5.6</v>
      </c>
      <c r="DH52" s="114">
        <v>71.0</v>
      </c>
      <c r="DI52" s="114">
        <v>32.7</v>
      </c>
      <c r="DJ52" s="114">
        <v>57.5</v>
      </c>
      <c r="DK52" s="114">
        <v>6.5</v>
      </c>
      <c r="DL52" s="114">
        <v>6.2</v>
      </c>
      <c r="DM52" s="114">
        <v>6.5</v>
      </c>
      <c r="DN52" s="114">
        <v>17.4</v>
      </c>
      <c r="DO52" s="114">
        <v>0.0</v>
      </c>
      <c r="DP52" s="114">
        <v>2.7</v>
      </c>
      <c r="DQ52" s="114">
        <v>-4.4</v>
      </c>
      <c r="DR52" s="114">
        <v>-2.9</v>
      </c>
      <c r="DS52" s="114">
        <v>-5.4</v>
      </c>
      <c r="DT52" s="114">
        <v>-1.4</v>
      </c>
      <c r="DU52" s="114">
        <v>9.3</v>
      </c>
      <c r="DV52" s="114">
        <v>12.1</v>
      </c>
      <c r="DW52" s="114">
        <v>7.4</v>
      </c>
      <c r="DX52" s="114">
        <v>3.6</v>
      </c>
      <c r="DY52" s="114">
        <v>3.6</v>
      </c>
      <c r="DZ52" s="114">
        <v>-0.8</v>
      </c>
      <c r="EA52" s="114">
        <v>0.0</v>
      </c>
      <c r="EB52" s="114">
        <v>3.8</v>
      </c>
      <c r="EC52" s="114">
        <v>-6.8</v>
      </c>
      <c r="ED52" s="114">
        <v>4.2</v>
      </c>
      <c r="EE52" s="114">
        <v>2.4</v>
      </c>
      <c r="EF52" s="114">
        <v>0.1</v>
      </c>
      <c r="EG52" s="114">
        <v>0.0</v>
      </c>
      <c r="EH52" s="114">
        <v>1.3</v>
      </c>
      <c r="EI52" s="114">
        <v>14.9</v>
      </c>
      <c r="EJ52" s="114">
        <v>-2.3</v>
      </c>
      <c r="EK52" s="114">
        <v>1.9</v>
      </c>
      <c r="EL52" s="114">
        <v>0.0</v>
      </c>
      <c r="EM52" s="114">
        <v>1.5</v>
      </c>
      <c r="EN52" s="114">
        <v>2.5</v>
      </c>
      <c r="EO52" s="114">
        <v>0.0</v>
      </c>
      <c r="EP52" s="114">
        <v>-2.6</v>
      </c>
      <c r="EQ52" s="114">
        <v>-1.7</v>
      </c>
      <c r="ER52" s="114">
        <v>-5.0</v>
      </c>
      <c r="ES52" s="114">
        <v>0.0</v>
      </c>
      <c r="ET52" s="114">
        <v>0.3</v>
      </c>
      <c r="EU52" s="114">
        <v>30.9</v>
      </c>
      <c r="EV52" s="114">
        <v>49.9</v>
      </c>
      <c r="EW52" s="114">
        <v>11.9</v>
      </c>
      <c r="EX52" s="114">
        <v>1.3</v>
      </c>
      <c r="EY52" s="114">
        <v>0.0</v>
      </c>
      <c r="EZ52" s="114">
        <v>2.6</v>
      </c>
      <c r="FA52" s="114">
        <v>0.0</v>
      </c>
      <c r="FB52" s="114">
        <v>0.0</v>
      </c>
      <c r="FC52" s="114">
        <v>9.0</v>
      </c>
      <c r="FD52" s="114">
        <v>9.0</v>
      </c>
      <c r="FE52" s="114">
        <v>13.7</v>
      </c>
      <c r="FF52" s="114">
        <v>43.3</v>
      </c>
      <c r="FG52" s="114">
        <v>10.2</v>
      </c>
      <c r="FH52" s="114">
        <v>27.4</v>
      </c>
      <c r="FI52" s="114">
        <v>20.2</v>
      </c>
      <c r="FJ52" s="114">
        <v>2.6</v>
      </c>
      <c r="FK52" s="114">
        <v>-71.0</v>
      </c>
      <c r="FL52" s="114">
        <v>17.2</v>
      </c>
      <c r="FM52" s="114">
        <v>1.7</v>
      </c>
      <c r="FN52" s="114">
        <v>127.0</v>
      </c>
      <c r="FO52" s="114">
        <v>111.0</v>
      </c>
      <c r="FP52" s="114">
        <v>92.0</v>
      </c>
      <c r="FQ52" s="114">
        <v>33.0</v>
      </c>
      <c r="FR52" s="114">
        <v>174.0</v>
      </c>
      <c r="FS52" s="114">
        <v>161.0</v>
      </c>
      <c r="FT52" s="114">
        <v>170.0</v>
      </c>
      <c r="FU52" s="114">
        <v>171.0</v>
      </c>
      <c r="FV52" s="114">
        <v>159.0</v>
      </c>
      <c r="FW52" s="114">
        <v>75.0</v>
      </c>
      <c r="FX52" s="114">
        <v>112.0</v>
      </c>
      <c r="FY52" s="114">
        <v>118.0</v>
      </c>
      <c r="FZ52" s="114">
        <v>108.0</v>
      </c>
      <c r="GA52" s="114">
        <v>177.0</v>
      </c>
      <c r="GB52" s="114">
        <v>177.0</v>
      </c>
      <c r="GC52" s="114">
        <v>121.0</v>
      </c>
      <c r="GD52" s="114">
        <v>107.0</v>
      </c>
      <c r="GE52" s="114">
        <v>42.0</v>
      </c>
      <c r="GF52" s="114">
        <v>131.0</v>
      </c>
      <c r="GG52" s="114">
        <v>95.0</v>
      </c>
      <c r="GH52" s="114">
        <v>124.0</v>
      </c>
      <c r="GI52" s="114">
        <v>100.0</v>
      </c>
      <c r="GJ52" s="114">
        <v>141.0</v>
      </c>
      <c r="GK52" s="114">
        <v>61.0</v>
      </c>
      <c r="GL52" s="114">
        <v>127.0</v>
      </c>
      <c r="GM52" s="114">
        <v>12.0</v>
      </c>
      <c r="GN52" s="114">
        <v>98.0</v>
      </c>
      <c r="GO52" s="114">
        <v>17.0</v>
      </c>
      <c r="GP52" s="114">
        <v>29.0</v>
      </c>
      <c r="GQ52" s="114">
        <v>23.0</v>
      </c>
      <c r="GR52" s="114">
        <v>1.0</v>
      </c>
      <c r="GS52" s="114">
        <v>78.0</v>
      </c>
      <c r="GT52" s="114">
        <v>123.0</v>
      </c>
      <c r="GU52" s="114">
        <v>81.0</v>
      </c>
      <c r="GV52" s="114">
        <v>107.0</v>
      </c>
      <c r="GW52" s="114">
        <v>80.0</v>
      </c>
      <c r="GX52" s="114">
        <v>78.0</v>
      </c>
      <c r="GY52" s="114">
        <v>79.0</v>
      </c>
      <c r="GZ52" s="114">
        <v>94.0</v>
      </c>
      <c r="HA52" s="114">
        <v>78.0</v>
      </c>
      <c r="HB52" s="114">
        <v>96.0</v>
      </c>
      <c r="HC52" s="114">
        <v>41.0</v>
      </c>
      <c r="HD52" s="114">
        <v>46.0</v>
      </c>
      <c r="HE52" s="114">
        <v>46.0</v>
      </c>
      <c r="HF52" s="114">
        <v>139.0</v>
      </c>
      <c r="HG52" s="114">
        <v>139.0</v>
      </c>
      <c r="HH52" s="114">
        <v>96.0</v>
      </c>
      <c r="HI52" s="114">
        <v>48.0</v>
      </c>
      <c r="HJ52" s="114">
        <v>41.0</v>
      </c>
      <c r="HK52" s="114">
        <v>88.0</v>
      </c>
      <c r="HL52" s="114">
        <v>139.0</v>
      </c>
      <c r="HM52" s="114">
        <v>162.0</v>
      </c>
      <c r="HN52" s="114">
        <v>152.0</v>
      </c>
      <c r="HO52" s="114">
        <v>87.0</v>
      </c>
      <c r="HP52" s="114">
        <v>76.0</v>
      </c>
      <c r="HQ52" s="114">
        <v>153.0</v>
      </c>
      <c r="HR52" s="114">
        <v>125.0</v>
      </c>
      <c r="HS52" s="114">
        <v>117.0</v>
      </c>
      <c r="HT52" s="114">
        <v>39.0</v>
      </c>
      <c r="HU52" s="114">
        <v>171.0</v>
      </c>
      <c r="HV52" s="114">
        <v>167.0</v>
      </c>
      <c r="HW52" s="114">
        <v>165.0</v>
      </c>
      <c r="HX52" s="114">
        <v>168.0</v>
      </c>
      <c r="HY52" s="114">
        <v>153.0</v>
      </c>
      <c r="HZ52" s="114">
        <v>77.0</v>
      </c>
      <c r="IA52" s="114">
        <v>116.0</v>
      </c>
      <c r="IB52" s="114">
        <v>120.0</v>
      </c>
      <c r="IC52" s="114">
        <v>113.0</v>
      </c>
      <c r="ID52" s="114">
        <v>177.0</v>
      </c>
      <c r="IE52" s="114">
        <v>177.0</v>
      </c>
      <c r="IF52" s="114">
        <v>119.0</v>
      </c>
      <c r="IG52" s="114">
        <v>107.0</v>
      </c>
      <c r="IH52" s="114">
        <v>53.0</v>
      </c>
      <c r="II52" s="114">
        <v>128.0</v>
      </c>
      <c r="IJ52" s="114">
        <v>94.0</v>
      </c>
      <c r="IK52" s="114">
        <v>112.0</v>
      </c>
      <c r="IL52" s="114">
        <v>80.0</v>
      </c>
      <c r="IM52" s="114">
        <v>127.0</v>
      </c>
      <c r="IN52" s="114">
        <v>48.0</v>
      </c>
      <c r="IO52" s="114">
        <v>155.0</v>
      </c>
      <c r="IP52" s="114">
        <v>10.0</v>
      </c>
      <c r="IQ52" s="114">
        <v>78.0</v>
      </c>
      <c r="IR52" s="114">
        <v>17.0</v>
      </c>
      <c r="IS52" s="114">
        <v>18.0</v>
      </c>
      <c r="IT52" s="114">
        <v>9.0</v>
      </c>
      <c r="IU52" s="114">
        <v>1.0</v>
      </c>
      <c r="IV52" s="114">
        <v>84.0</v>
      </c>
      <c r="IW52" s="114">
        <v>116.0</v>
      </c>
      <c r="IX52" s="114">
        <v>66.0</v>
      </c>
      <c r="IY52" s="114">
        <v>107.0</v>
      </c>
      <c r="IZ52" s="114">
        <v>81.0</v>
      </c>
      <c r="JA52" s="114">
        <v>125.0</v>
      </c>
      <c r="JB52" s="114">
        <v>151.0</v>
      </c>
      <c r="JC52" s="114">
        <v>103.0</v>
      </c>
      <c r="JD52" s="114">
        <v>81.0</v>
      </c>
      <c r="JE52" s="114">
        <v>96.0</v>
      </c>
      <c r="JF52" s="114">
        <v>46.0</v>
      </c>
      <c r="JG52" s="114">
        <v>46.0</v>
      </c>
      <c r="JH52" s="114">
        <v>46.0</v>
      </c>
      <c r="JI52" s="114">
        <v>164.0</v>
      </c>
      <c r="JJ52" s="114">
        <v>164.0</v>
      </c>
      <c r="JK52" s="114">
        <v>127.0</v>
      </c>
      <c r="JL52" s="114">
        <v>158.0</v>
      </c>
      <c r="JM52" s="114">
        <v>34.0</v>
      </c>
      <c r="JN52" s="114">
        <v>130.0</v>
      </c>
      <c r="JO52" s="114">
        <v>153.0</v>
      </c>
      <c r="JP52" s="114">
        <v>163.0</v>
      </c>
      <c r="JQ52" s="114">
        <v>27.0</v>
      </c>
      <c r="JR52" s="114">
        <v>153.0</v>
      </c>
      <c r="JS52" s="114">
        <v>83.0</v>
      </c>
    </row>
    <row r="53">
      <c r="A53" s="114">
        <v>232.0</v>
      </c>
      <c r="B53" s="110" t="s">
        <v>1245</v>
      </c>
      <c r="C53" s="110" t="s">
        <v>827</v>
      </c>
      <c r="D53" s="110" t="s">
        <v>1186</v>
      </c>
      <c r="E53" s="114">
        <v>31.7</v>
      </c>
      <c r="F53" s="114">
        <v>17.5</v>
      </c>
      <c r="G53" s="114">
        <v>19.3</v>
      </c>
      <c r="H53" s="114">
        <v>10.5</v>
      </c>
      <c r="I53" s="114">
        <v>21.0</v>
      </c>
      <c r="J53" s="114">
        <v>32.8</v>
      </c>
      <c r="K53" s="114">
        <v>34.9</v>
      </c>
      <c r="L53" s="114">
        <v>65.2</v>
      </c>
      <c r="M53" s="114">
        <v>39.9</v>
      </c>
      <c r="N53" s="114">
        <v>22.4</v>
      </c>
      <c r="O53" s="114">
        <v>6.4</v>
      </c>
      <c r="P53" s="114">
        <v>6.3</v>
      </c>
      <c r="Q53" s="114">
        <v>6.4</v>
      </c>
      <c r="R53" s="114">
        <v>37.8</v>
      </c>
      <c r="S53" s="114">
        <v>37.8</v>
      </c>
      <c r="T53" s="114">
        <v>15.3</v>
      </c>
      <c r="U53" s="114">
        <v>0.1</v>
      </c>
      <c r="V53" s="114">
        <v>6.8</v>
      </c>
      <c r="W53" s="114">
        <v>54.4</v>
      </c>
      <c r="X53" s="114">
        <v>30.6</v>
      </c>
      <c r="Y53" s="114">
        <v>8.8</v>
      </c>
      <c r="Z53" s="114">
        <v>0.0</v>
      </c>
      <c r="AA53" s="114">
        <v>0.0</v>
      </c>
      <c r="AB53" s="114">
        <v>0.0</v>
      </c>
      <c r="AC53" s="114">
        <v>11.9</v>
      </c>
      <c r="AD53" s="114">
        <v>97.3</v>
      </c>
      <c r="AE53" s="114">
        <v>18.2</v>
      </c>
      <c r="AF53" s="114">
        <v>34.6</v>
      </c>
      <c r="AG53" s="114">
        <v>90.1</v>
      </c>
      <c r="AH53" s="114">
        <v>100.0</v>
      </c>
      <c r="AI53" s="114">
        <v>69.5</v>
      </c>
      <c r="AJ53" s="114">
        <v>51.5</v>
      </c>
      <c r="AK53" s="114">
        <v>22.7</v>
      </c>
      <c r="AL53" s="114">
        <v>41.9</v>
      </c>
      <c r="AM53" s="114">
        <v>3.5</v>
      </c>
      <c r="AN53" s="110" t="s">
        <v>1184</v>
      </c>
      <c r="AO53" s="114">
        <v>58.1</v>
      </c>
      <c r="AP53" s="114">
        <v>56.0</v>
      </c>
      <c r="AQ53" s="114">
        <v>60.1</v>
      </c>
      <c r="AR53" s="114">
        <v>14.9</v>
      </c>
      <c r="AS53" s="114">
        <v>7.6</v>
      </c>
      <c r="AT53" s="114">
        <v>22.3</v>
      </c>
      <c r="AU53" s="114">
        <v>0.0</v>
      </c>
      <c r="AV53" s="114">
        <v>0.0</v>
      </c>
      <c r="AW53" s="114">
        <v>40.4</v>
      </c>
      <c r="AX53" s="114">
        <v>40.4</v>
      </c>
      <c r="AY53" s="114">
        <v>23.4</v>
      </c>
      <c r="AZ53" s="114">
        <v>36.6</v>
      </c>
      <c r="BA53" s="110" t="s">
        <v>1184</v>
      </c>
      <c r="BB53" s="114">
        <v>61.1</v>
      </c>
      <c r="BC53" s="114">
        <v>63.0</v>
      </c>
      <c r="BD53" s="114">
        <v>55.3</v>
      </c>
      <c r="BE53" s="114">
        <v>27.4</v>
      </c>
      <c r="BF53" s="114">
        <v>31.4</v>
      </c>
      <c r="BG53" s="114">
        <v>77.5</v>
      </c>
      <c r="BH53" s="114">
        <v>37.2</v>
      </c>
      <c r="BI53" s="114">
        <v>16.4</v>
      </c>
      <c r="BJ53" s="114">
        <v>21.1</v>
      </c>
      <c r="BK53" s="114">
        <v>7.0</v>
      </c>
      <c r="BL53" s="114">
        <v>25.8</v>
      </c>
      <c r="BM53" s="114">
        <v>34.0</v>
      </c>
      <c r="BN53" s="114">
        <v>42.2</v>
      </c>
      <c r="BO53" s="114">
        <v>66.8</v>
      </c>
      <c r="BP53" s="114">
        <v>60.2</v>
      </c>
      <c r="BQ53" s="114">
        <v>23.2</v>
      </c>
      <c r="BR53" s="114">
        <v>1.8</v>
      </c>
      <c r="BS53" s="114">
        <v>1.7</v>
      </c>
      <c r="BT53" s="114">
        <v>1.9</v>
      </c>
      <c r="BU53" s="114">
        <v>31.5</v>
      </c>
      <c r="BV53" s="114">
        <v>31.5</v>
      </c>
      <c r="BW53" s="114">
        <v>12.1</v>
      </c>
      <c r="BX53" s="114">
        <v>0.1</v>
      </c>
      <c r="BY53" s="114">
        <v>7.0</v>
      </c>
      <c r="BZ53" s="114">
        <v>41.1</v>
      </c>
      <c r="CA53" s="114">
        <v>31.7</v>
      </c>
      <c r="CB53" s="114">
        <v>8.1</v>
      </c>
      <c r="CC53" s="114">
        <v>0.0</v>
      </c>
      <c r="CD53" s="114">
        <v>0.0</v>
      </c>
      <c r="CE53" s="114">
        <v>0.0</v>
      </c>
      <c r="CF53" s="114">
        <v>6.6</v>
      </c>
      <c r="CG53" s="114">
        <v>99.0</v>
      </c>
      <c r="CH53" s="114">
        <v>18.2</v>
      </c>
      <c r="CI53" s="114">
        <v>34.6</v>
      </c>
      <c r="CJ53" s="114">
        <v>94.2</v>
      </c>
      <c r="CK53" s="114">
        <v>100.0</v>
      </c>
      <c r="CL53" s="114">
        <v>53.3</v>
      </c>
      <c r="CM53" s="114">
        <v>100.0</v>
      </c>
      <c r="CN53" s="114">
        <v>10.5</v>
      </c>
      <c r="CO53" s="114">
        <v>17.6</v>
      </c>
      <c r="CP53" s="114">
        <v>3.5</v>
      </c>
      <c r="CQ53" s="110" t="s">
        <v>1184</v>
      </c>
      <c r="CR53" s="114">
        <v>74.9</v>
      </c>
      <c r="CS53" s="114">
        <v>75.0</v>
      </c>
      <c r="CT53" s="114">
        <v>74.9</v>
      </c>
      <c r="CU53" s="114">
        <v>20.3</v>
      </c>
      <c r="CV53" s="114">
        <v>7.6</v>
      </c>
      <c r="CW53" s="114">
        <v>33.1</v>
      </c>
      <c r="CX53" s="114">
        <v>0.0</v>
      </c>
      <c r="CY53" s="114">
        <v>0.0</v>
      </c>
      <c r="CZ53" s="114">
        <v>54.1</v>
      </c>
      <c r="DA53" s="114">
        <v>54.1</v>
      </c>
      <c r="DB53" s="114">
        <v>47.3</v>
      </c>
      <c r="DC53" s="114">
        <v>39.7</v>
      </c>
      <c r="DD53" s="110" t="s">
        <v>1184</v>
      </c>
      <c r="DE53" s="114">
        <v>75.4</v>
      </c>
      <c r="DF53" s="114">
        <v>100.0</v>
      </c>
      <c r="DG53" s="114">
        <v>59.0</v>
      </c>
      <c r="DH53" s="114">
        <v>81.0</v>
      </c>
      <c r="DI53" s="114">
        <v>20.2</v>
      </c>
      <c r="DJ53" s="114">
        <v>77.7</v>
      </c>
      <c r="DK53" s="114">
        <v>-5.5</v>
      </c>
      <c r="DL53" s="114">
        <v>1.1</v>
      </c>
      <c r="DM53" s="114">
        <v>-1.8</v>
      </c>
      <c r="DN53" s="114">
        <v>3.5</v>
      </c>
      <c r="DO53" s="114">
        <v>-4.8</v>
      </c>
      <c r="DP53" s="114">
        <v>-1.2</v>
      </c>
      <c r="DQ53" s="114">
        <v>-7.3</v>
      </c>
      <c r="DR53" s="114">
        <v>-1.6</v>
      </c>
      <c r="DS53" s="114">
        <v>-20.3</v>
      </c>
      <c r="DT53" s="114">
        <v>-0.8</v>
      </c>
      <c r="DU53" s="114">
        <v>4.6</v>
      </c>
      <c r="DV53" s="114">
        <v>4.6</v>
      </c>
      <c r="DW53" s="114">
        <v>4.5</v>
      </c>
      <c r="DX53" s="114">
        <v>6.3</v>
      </c>
      <c r="DY53" s="114">
        <v>6.3</v>
      </c>
      <c r="DZ53" s="114">
        <v>3.2</v>
      </c>
      <c r="EA53" s="114">
        <v>0.0</v>
      </c>
      <c r="EB53" s="114">
        <v>-0.2</v>
      </c>
      <c r="EC53" s="114">
        <v>13.3</v>
      </c>
      <c r="ED53" s="114">
        <v>-1.1</v>
      </c>
      <c r="EE53" s="114">
        <v>0.7</v>
      </c>
      <c r="EF53" s="114">
        <v>0.0</v>
      </c>
      <c r="EG53" s="114">
        <v>0.0</v>
      </c>
      <c r="EH53" s="114">
        <v>0.0</v>
      </c>
      <c r="EI53" s="114">
        <v>5.3</v>
      </c>
      <c r="EJ53" s="114">
        <v>-1.7</v>
      </c>
      <c r="EK53" s="114">
        <v>0.0</v>
      </c>
      <c r="EL53" s="114">
        <v>0.0</v>
      </c>
      <c r="EM53" s="114">
        <v>-4.1</v>
      </c>
      <c r="EN53" s="114">
        <v>0.0</v>
      </c>
      <c r="EO53" s="114">
        <v>16.2</v>
      </c>
      <c r="EP53" s="114">
        <v>-48.5</v>
      </c>
      <c r="EQ53" s="114">
        <v>12.2</v>
      </c>
      <c r="ER53" s="114">
        <v>24.3</v>
      </c>
      <c r="ES53" s="114">
        <v>0.0</v>
      </c>
      <c r="ET53" s="110" t="s">
        <v>1184</v>
      </c>
      <c r="EU53" s="114">
        <v>-16.8</v>
      </c>
      <c r="EV53" s="114">
        <v>-19.0</v>
      </c>
      <c r="EW53" s="114">
        <v>-14.8</v>
      </c>
      <c r="EX53" s="114">
        <v>-5.4</v>
      </c>
      <c r="EY53" s="114">
        <v>0.0</v>
      </c>
      <c r="EZ53" s="114">
        <v>-10.8</v>
      </c>
      <c r="FA53" s="114">
        <v>0.0</v>
      </c>
      <c r="FB53" s="114">
        <v>0.0</v>
      </c>
      <c r="FC53" s="114">
        <v>-13.7</v>
      </c>
      <c r="FD53" s="114">
        <v>-13.7</v>
      </c>
      <c r="FE53" s="114">
        <v>-23.9</v>
      </c>
      <c r="FF53" s="114">
        <v>-3.1</v>
      </c>
      <c r="FG53" s="110" t="s">
        <v>1184</v>
      </c>
      <c r="FH53" s="114">
        <v>-14.3</v>
      </c>
      <c r="FI53" s="114">
        <v>-37.0</v>
      </c>
      <c r="FJ53" s="114">
        <v>-3.7</v>
      </c>
      <c r="FK53" s="114">
        <v>-53.6</v>
      </c>
      <c r="FL53" s="114">
        <v>11.2</v>
      </c>
      <c r="FM53" s="114">
        <v>-0.2</v>
      </c>
      <c r="FN53" s="114">
        <v>144.0</v>
      </c>
      <c r="FO53" s="114">
        <v>169.0</v>
      </c>
      <c r="FP53" s="114">
        <v>161.0</v>
      </c>
      <c r="FQ53" s="114">
        <v>157.0</v>
      </c>
      <c r="FR53" s="114">
        <v>129.0</v>
      </c>
      <c r="FS53" s="114">
        <v>139.0</v>
      </c>
      <c r="FT53" s="114">
        <v>63.0</v>
      </c>
      <c r="FU53" s="114">
        <v>52.0</v>
      </c>
      <c r="FV53" s="114">
        <v>127.0</v>
      </c>
      <c r="FW53" s="114">
        <v>107.0</v>
      </c>
      <c r="FX53" s="114">
        <v>173.0</v>
      </c>
      <c r="FY53" s="114">
        <v>173.0</v>
      </c>
      <c r="FZ53" s="114">
        <v>173.0</v>
      </c>
      <c r="GA53" s="114">
        <v>127.0</v>
      </c>
      <c r="GB53" s="114">
        <v>127.0</v>
      </c>
      <c r="GC53" s="114">
        <v>139.0</v>
      </c>
      <c r="GD53" s="114">
        <v>179.0</v>
      </c>
      <c r="GE53" s="114">
        <v>161.0</v>
      </c>
      <c r="GF53" s="114">
        <v>21.0</v>
      </c>
      <c r="GG53" s="114">
        <v>156.0</v>
      </c>
      <c r="GH53" s="114">
        <v>175.0</v>
      </c>
      <c r="GI53" s="114">
        <v>179.0</v>
      </c>
      <c r="GJ53" s="114">
        <v>179.0</v>
      </c>
      <c r="GK53" s="114">
        <v>119.0</v>
      </c>
      <c r="GL53" s="114">
        <v>149.0</v>
      </c>
      <c r="GM53" s="114">
        <v>10.0</v>
      </c>
      <c r="GN53" s="114">
        <v>146.0</v>
      </c>
      <c r="GO53" s="114">
        <v>154.0</v>
      </c>
      <c r="GP53" s="114">
        <v>10.0</v>
      </c>
      <c r="GQ53" s="114">
        <v>1.0</v>
      </c>
      <c r="GR53" s="114">
        <v>39.0</v>
      </c>
      <c r="GS53" s="114">
        <v>76.0</v>
      </c>
      <c r="GT53" s="114">
        <v>52.0</v>
      </c>
      <c r="GU53" s="114">
        <v>34.0</v>
      </c>
      <c r="GV53" s="114">
        <v>132.0</v>
      </c>
      <c r="GW53" s="110" t="s">
        <v>1184</v>
      </c>
      <c r="GX53" s="114">
        <v>122.0</v>
      </c>
      <c r="GY53" s="114">
        <v>124.0</v>
      </c>
      <c r="GZ53" s="114">
        <v>103.0</v>
      </c>
      <c r="HA53" s="114">
        <v>165.0</v>
      </c>
      <c r="HB53" s="114">
        <v>145.0</v>
      </c>
      <c r="HC53" s="114">
        <v>148.0</v>
      </c>
      <c r="HD53" s="114">
        <v>141.0</v>
      </c>
      <c r="HE53" s="114">
        <v>141.0</v>
      </c>
      <c r="HF53" s="114">
        <v>88.0</v>
      </c>
      <c r="HG53" s="114">
        <v>88.0</v>
      </c>
      <c r="HH53" s="114">
        <v>123.0</v>
      </c>
      <c r="HI53" s="114">
        <v>110.0</v>
      </c>
      <c r="HJ53" s="110" t="s">
        <v>1184</v>
      </c>
      <c r="HK53" s="114">
        <v>97.0</v>
      </c>
      <c r="HL53" s="114">
        <v>101.0</v>
      </c>
      <c r="HM53" s="114">
        <v>46.0</v>
      </c>
      <c r="HN53" s="114">
        <v>117.0</v>
      </c>
      <c r="HO53" s="114">
        <v>143.0</v>
      </c>
      <c r="HP53" s="114">
        <v>35.0</v>
      </c>
      <c r="HQ53" s="114">
        <v>95.0</v>
      </c>
      <c r="HR53" s="114">
        <v>166.0</v>
      </c>
      <c r="HS53" s="114">
        <v>146.0</v>
      </c>
      <c r="HT53" s="114">
        <v>156.0</v>
      </c>
      <c r="HU53" s="114">
        <v>109.0</v>
      </c>
      <c r="HV53" s="114">
        <v>148.0</v>
      </c>
      <c r="HW53" s="114">
        <v>42.0</v>
      </c>
      <c r="HX53" s="114">
        <v>42.0</v>
      </c>
      <c r="HY53" s="114">
        <v>54.0</v>
      </c>
      <c r="HZ53" s="114">
        <v>120.0</v>
      </c>
      <c r="IA53" s="114">
        <v>172.0</v>
      </c>
      <c r="IB53" s="114">
        <v>172.0</v>
      </c>
      <c r="IC53" s="114">
        <v>172.0</v>
      </c>
      <c r="ID53" s="114">
        <v>133.0</v>
      </c>
      <c r="IE53" s="114">
        <v>133.0</v>
      </c>
      <c r="IF53" s="114">
        <v>150.0</v>
      </c>
      <c r="IG53" s="114">
        <v>179.0</v>
      </c>
      <c r="IH53" s="114">
        <v>159.0</v>
      </c>
      <c r="II53" s="114">
        <v>44.0</v>
      </c>
      <c r="IJ53" s="114">
        <v>137.0</v>
      </c>
      <c r="IK53" s="114">
        <v>174.0</v>
      </c>
      <c r="IL53" s="114">
        <v>179.0</v>
      </c>
      <c r="IM53" s="114">
        <v>179.0</v>
      </c>
      <c r="IN53" s="114">
        <v>114.0</v>
      </c>
      <c r="IO53" s="114">
        <v>141.0</v>
      </c>
      <c r="IP53" s="114">
        <v>19.0</v>
      </c>
      <c r="IQ53" s="114">
        <v>134.0</v>
      </c>
      <c r="IR53" s="114">
        <v>154.0</v>
      </c>
      <c r="IS53" s="114">
        <v>9.0</v>
      </c>
      <c r="IT53" s="114">
        <v>1.0</v>
      </c>
      <c r="IU53" s="114">
        <v>85.0</v>
      </c>
      <c r="IV53" s="114">
        <v>1.0</v>
      </c>
      <c r="IW53" s="114">
        <v>124.0</v>
      </c>
      <c r="IX53" s="114">
        <v>80.0</v>
      </c>
      <c r="IY53" s="114">
        <v>132.0</v>
      </c>
      <c r="IZ53" s="110" t="s">
        <v>1184</v>
      </c>
      <c r="JA53" s="114">
        <v>65.0</v>
      </c>
      <c r="JB53" s="114">
        <v>78.0</v>
      </c>
      <c r="JC53" s="114">
        <v>50.0</v>
      </c>
      <c r="JD53" s="114">
        <v>152.0</v>
      </c>
      <c r="JE53" s="114">
        <v>145.0</v>
      </c>
      <c r="JF53" s="114">
        <v>112.0</v>
      </c>
      <c r="JG53" s="114">
        <v>141.0</v>
      </c>
      <c r="JH53" s="114">
        <v>141.0</v>
      </c>
      <c r="JI53" s="114">
        <v>19.0</v>
      </c>
      <c r="JJ53" s="114">
        <v>19.0</v>
      </c>
      <c r="JK53" s="114">
        <v>45.0</v>
      </c>
      <c r="JL53" s="114">
        <v>78.0</v>
      </c>
      <c r="JM53" s="110" t="s">
        <v>1184</v>
      </c>
      <c r="JN53" s="114">
        <v>43.0</v>
      </c>
      <c r="JO53" s="114">
        <v>1.0</v>
      </c>
      <c r="JP53" s="114">
        <v>36.0</v>
      </c>
      <c r="JQ53" s="114">
        <v>11.0</v>
      </c>
      <c r="JR53" s="114">
        <v>164.0</v>
      </c>
      <c r="JS53" s="114">
        <v>38.0</v>
      </c>
    </row>
    <row r="54">
      <c r="A54" s="114">
        <v>724.0</v>
      </c>
      <c r="B54" s="110" t="s">
        <v>1246</v>
      </c>
      <c r="C54" s="110" t="s">
        <v>448</v>
      </c>
      <c r="D54" s="110" t="s">
        <v>1197</v>
      </c>
      <c r="E54" s="114">
        <v>56.6</v>
      </c>
      <c r="F54" s="114">
        <v>78.1</v>
      </c>
      <c r="G54" s="114">
        <v>74.0</v>
      </c>
      <c r="H54" s="114">
        <v>80.8</v>
      </c>
      <c r="I54" s="114">
        <v>79.6</v>
      </c>
      <c r="J54" s="114">
        <v>40.2</v>
      </c>
      <c r="K54" s="114">
        <v>21.3</v>
      </c>
      <c r="L54" s="114">
        <v>44.1</v>
      </c>
      <c r="M54" s="114">
        <v>63.0</v>
      </c>
      <c r="N54" s="114">
        <v>45.5</v>
      </c>
      <c r="O54" s="114">
        <v>96.9</v>
      </c>
      <c r="P54" s="114">
        <v>100.0</v>
      </c>
      <c r="Q54" s="114">
        <v>94.8</v>
      </c>
      <c r="R54" s="114">
        <v>70.5</v>
      </c>
      <c r="S54" s="114">
        <v>70.5</v>
      </c>
      <c r="T54" s="114">
        <v>61.4</v>
      </c>
      <c r="U54" s="114">
        <v>94.0</v>
      </c>
      <c r="V54" s="114">
        <v>27.7</v>
      </c>
      <c r="W54" s="114">
        <v>29.7</v>
      </c>
      <c r="X54" s="114">
        <v>60.3</v>
      </c>
      <c r="Y54" s="114">
        <v>85.8</v>
      </c>
      <c r="Z54" s="114">
        <v>100.0</v>
      </c>
      <c r="AA54" s="114">
        <v>100.0</v>
      </c>
      <c r="AB54" s="114">
        <v>100.0</v>
      </c>
      <c r="AC54" s="114">
        <v>51.7</v>
      </c>
      <c r="AD54" s="114">
        <v>90.2</v>
      </c>
      <c r="AE54" s="114">
        <v>80.8</v>
      </c>
      <c r="AF54" s="114">
        <v>32.8</v>
      </c>
      <c r="AG54" s="114">
        <v>13.4</v>
      </c>
      <c r="AH54" s="114">
        <v>8.6</v>
      </c>
      <c r="AI54" s="114">
        <v>33.6</v>
      </c>
      <c r="AJ54" s="114">
        <v>21.8</v>
      </c>
      <c r="AK54" s="114">
        <v>16.4</v>
      </c>
      <c r="AL54" s="114">
        <v>20.3</v>
      </c>
      <c r="AM54" s="114">
        <v>21.3</v>
      </c>
      <c r="AN54" s="114">
        <v>5.0</v>
      </c>
      <c r="AO54" s="114">
        <v>100.0</v>
      </c>
      <c r="AP54" s="114">
        <v>100.0</v>
      </c>
      <c r="AQ54" s="114">
        <v>100.0</v>
      </c>
      <c r="AR54" s="114">
        <v>31.8</v>
      </c>
      <c r="AS54" s="114">
        <v>27.3</v>
      </c>
      <c r="AT54" s="114">
        <v>36.2</v>
      </c>
      <c r="AU54" s="114">
        <v>91.1</v>
      </c>
      <c r="AV54" s="114">
        <v>91.1</v>
      </c>
      <c r="AW54" s="114">
        <v>41.3</v>
      </c>
      <c r="AX54" s="114">
        <v>41.3</v>
      </c>
      <c r="AY54" s="114">
        <v>52.7</v>
      </c>
      <c r="AZ54" s="114">
        <v>50.3</v>
      </c>
      <c r="BA54" s="114">
        <v>100.0</v>
      </c>
      <c r="BB54" s="114">
        <v>67.6</v>
      </c>
      <c r="BC54" s="114">
        <v>100.0</v>
      </c>
      <c r="BD54" s="114">
        <v>16.6</v>
      </c>
      <c r="BE54" s="114">
        <v>25.6</v>
      </c>
      <c r="BF54" s="114">
        <v>53.6</v>
      </c>
      <c r="BG54" s="114">
        <v>38.1</v>
      </c>
      <c r="BH54" s="114">
        <v>49.3</v>
      </c>
      <c r="BI54" s="114">
        <v>71.6</v>
      </c>
      <c r="BJ54" s="114">
        <v>64.7</v>
      </c>
      <c r="BK54" s="114">
        <v>73.3</v>
      </c>
      <c r="BL54" s="114">
        <v>67.2</v>
      </c>
      <c r="BM54" s="114">
        <v>40.8</v>
      </c>
      <c r="BN54" s="114">
        <v>15.9</v>
      </c>
      <c r="BO54" s="114">
        <v>29.6</v>
      </c>
      <c r="BP54" s="114">
        <v>54.8</v>
      </c>
      <c r="BQ54" s="114">
        <v>43.6</v>
      </c>
      <c r="BR54" s="114">
        <v>95.8</v>
      </c>
      <c r="BS54" s="114">
        <v>99.9</v>
      </c>
      <c r="BT54" s="114">
        <v>93.1</v>
      </c>
      <c r="BU54" s="114">
        <v>62.9</v>
      </c>
      <c r="BV54" s="114">
        <v>62.9</v>
      </c>
      <c r="BW54" s="114">
        <v>58.2</v>
      </c>
      <c r="BX54" s="114">
        <v>94.0</v>
      </c>
      <c r="BY54" s="114">
        <v>27.3</v>
      </c>
      <c r="BZ54" s="114">
        <v>17.5</v>
      </c>
      <c r="CA54" s="114">
        <v>55.6</v>
      </c>
      <c r="CB54" s="114">
        <v>71.6</v>
      </c>
      <c r="CC54" s="114">
        <v>100.0</v>
      </c>
      <c r="CD54" s="114">
        <v>100.0</v>
      </c>
      <c r="CE54" s="114">
        <v>49.8</v>
      </c>
      <c r="CF54" s="114">
        <v>37.8</v>
      </c>
      <c r="CG54" s="114">
        <v>97.0</v>
      </c>
      <c r="CH54" s="114">
        <v>65.0</v>
      </c>
      <c r="CI54" s="114">
        <v>32.8</v>
      </c>
      <c r="CJ54" s="114">
        <v>21.1</v>
      </c>
      <c r="CK54" s="114">
        <v>14.1</v>
      </c>
      <c r="CL54" s="114">
        <v>49.3</v>
      </c>
      <c r="CM54" s="114">
        <v>34.5</v>
      </c>
      <c r="CN54" s="114">
        <v>14.1</v>
      </c>
      <c r="CO54" s="114">
        <v>13.7</v>
      </c>
      <c r="CP54" s="114">
        <v>21.3</v>
      </c>
      <c r="CQ54" s="114">
        <v>5.2</v>
      </c>
      <c r="CR54" s="114">
        <v>100.0</v>
      </c>
      <c r="CS54" s="114">
        <v>100.0</v>
      </c>
      <c r="CT54" s="114">
        <v>100.0</v>
      </c>
      <c r="CU54" s="114">
        <v>33.0</v>
      </c>
      <c r="CV54" s="114">
        <v>27.3</v>
      </c>
      <c r="CW54" s="114">
        <v>38.6</v>
      </c>
      <c r="CX54" s="114">
        <v>91.1</v>
      </c>
      <c r="CY54" s="114">
        <v>91.1</v>
      </c>
      <c r="CZ54" s="114">
        <v>30.6</v>
      </c>
      <c r="DA54" s="114">
        <v>30.6</v>
      </c>
      <c r="DB54" s="114">
        <v>29.5</v>
      </c>
      <c r="DC54" s="114">
        <v>41.6</v>
      </c>
      <c r="DD54" s="114">
        <v>59.3</v>
      </c>
      <c r="DE54" s="114">
        <v>86.4</v>
      </c>
      <c r="DF54" s="114">
        <v>100.0</v>
      </c>
      <c r="DG54" s="114">
        <v>14.3</v>
      </c>
      <c r="DH54" s="114">
        <v>44.4</v>
      </c>
      <c r="DI54" s="114">
        <v>52.6</v>
      </c>
      <c r="DJ54" s="114">
        <v>32.9</v>
      </c>
      <c r="DK54" s="114">
        <v>7.3</v>
      </c>
      <c r="DL54" s="114">
        <v>6.5</v>
      </c>
      <c r="DM54" s="114">
        <v>9.3</v>
      </c>
      <c r="DN54" s="114">
        <v>7.5</v>
      </c>
      <c r="DO54" s="114">
        <v>12.4</v>
      </c>
      <c r="DP54" s="114">
        <v>-0.6</v>
      </c>
      <c r="DQ54" s="114">
        <v>5.4</v>
      </c>
      <c r="DR54" s="114">
        <v>14.5</v>
      </c>
      <c r="DS54" s="114">
        <v>8.2</v>
      </c>
      <c r="DT54" s="114">
        <v>1.9</v>
      </c>
      <c r="DU54" s="114">
        <v>1.1</v>
      </c>
      <c r="DV54" s="114">
        <v>0.1</v>
      </c>
      <c r="DW54" s="114">
        <v>1.7</v>
      </c>
      <c r="DX54" s="114">
        <v>7.6</v>
      </c>
      <c r="DY54" s="114">
        <v>7.6</v>
      </c>
      <c r="DZ54" s="114">
        <v>3.2</v>
      </c>
      <c r="EA54" s="114">
        <v>0.0</v>
      </c>
      <c r="EB54" s="114">
        <v>0.4</v>
      </c>
      <c r="EC54" s="114">
        <v>12.2</v>
      </c>
      <c r="ED54" s="114">
        <v>4.7</v>
      </c>
      <c r="EE54" s="114">
        <v>14.2</v>
      </c>
      <c r="EF54" s="114">
        <v>0.0</v>
      </c>
      <c r="EG54" s="114">
        <v>0.0</v>
      </c>
      <c r="EH54" s="114">
        <v>50.2</v>
      </c>
      <c r="EI54" s="114">
        <v>13.9</v>
      </c>
      <c r="EJ54" s="114">
        <v>-6.8</v>
      </c>
      <c r="EK54" s="114">
        <v>15.8</v>
      </c>
      <c r="EL54" s="114">
        <v>0.0</v>
      </c>
      <c r="EM54" s="114">
        <v>-7.7</v>
      </c>
      <c r="EN54" s="114">
        <v>-5.5</v>
      </c>
      <c r="EO54" s="114">
        <v>-15.7</v>
      </c>
      <c r="EP54" s="114">
        <v>-12.7</v>
      </c>
      <c r="EQ54" s="114">
        <v>2.3</v>
      </c>
      <c r="ER54" s="114">
        <v>6.6</v>
      </c>
      <c r="ES54" s="114">
        <v>0.0</v>
      </c>
      <c r="ET54" s="114">
        <v>-0.2</v>
      </c>
      <c r="EU54" s="114">
        <v>0.0</v>
      </c>
      <c r="EV54" s="114">
        <v>0.0</v>
      </c>
      <c r="EW54" s="114">
        <v>0.0</v>
      </c>
      <c r="EX54" s="114">
        <v>-1.2</v>
      </c>
      <c r="EY54" s="114">
        <v>0.0</v>
      </c>
      <c r="EZ54" s="114">
        <v>-2.4</v>
      </c>
      <c r="FA54" s="114">
        <v>0.0</v>
      </c>
      <c r="FB54" s="114">
        <v>0.0</v>
      </c>
      <c r="FC54" s="114">
        <v>10.7</v>
      </c>
      <c r="FD54" s="114">
        <v>10.7</v>
      </c>
      <c r="FE54" s="114">
        <v>23.2</v>
      </c>
      <c r="FF54" s="114">
        <v>8.7</v>
      </c>
      <c r="FG54" s="114">
        <v>40.7</v>
      </c>
      <c r="FH54" s="114">
        <v>-18.8</v>
      </c>
      <c r="FI54" s="114">
        <v>0.0</v>
      </c>
      <c r="FJ54" s="114">
        <v>2.3</v>
      </c>
      <c r="FK54" s="114">
        <v>-18.8</v>
      </c>
      <c r="FL54" s="114">
        <v>1.0</v>
      </c>
      <c r="FM54" s="114">
        <v>5.2</v>
      </c>
      <c r="FN54" s="114">
        <v>27.0</v>
      </c>
      <c r="FO54" s="114">
        <v>18.0</v>
      </c>
      <c r="FP54" s="114">
        <v>22.0</v>
      </c>
      <c r="FQ54" s="114">
        <v>37.0</v>
      </c>
      <c r="FR54" s="114">
        <v>12.0</v>
      </c>
      <c r="FS54" s="114">
        <v>112.0</v>
      </c>
      <c r="FT54" s="114">
        <v>112.0</v>
      </c>
      <c r="FU54" s="114">
        <v>103.0</v>
      </c>
      <c r="FV54" s="114">
        <v>47.0</v>
      </c>
      <c r="FW54" s="114">
        <v>60.0</v>
      </c>
      <c r="FX54" s="114">
        <v>15.0</v>
      </c>
      <c r="FY54" s="114">
        <v>1.0</v>
      </c>
      <c r="FZ54" s="114">
        <v>16.0</v>
      </c>
      <c r="GA54" s="114">
        <v>38.0</v>
      </c>
      <c r="GB54" s="114">
        <v>38.0</v>
      </c>
      <c r="GC54" s="114">
        <v>31.0</v>
      </c>
      <c r="GD54" s="114">
        <v>20.0</v>
      </c>
      <c r="GE54" s="114">
        <v>41.0</v>
      </c>
      <c r="GF54" s="114">
        <v>87.0</v>
      </c>
      <c r="GG54" s="114">
        <v>24.0</v>
      </c>
      <c r="GH54" s="114">
        <v>9.0</v>
      </c>
      <c r="GI54" s="114">
        <v>1.0</v>
      </c>
      <c r="GJ54" s="114">
        <v>1.0</v>
      </c>
      <c r="GK54" s="114">
        <v>1.0</v>
      </c>
      <c r="GL54" s="114">
        <v>44.0</v>
      </c>
      <c r="GM54" s="114">
        <v>57.0</v>
      </c>
      <c r="GN54" s="114">
        <v>25.0</v>
      </c>
      <c r="GO54" s="114">
        <v>163.0</v>
      </c>
      <c r="GP54" s="114">
        <v>162.0</v>
      </c>
      <c r="GQ54" s="114">
        <v>128.0</v>
      </c>
      <c r="GR54" s="114">
        <v>123.0</v>
      </c>
      <c r="GS54" s="114">
        <v>148.0</v>
      </c>
      <c r="GT54" s="114">
        <v>85.0</v>
      </c>
      <c r="GU54" s="114">
        <v>72.0</v>
      </c>
      <c r="GV54" s="114">
        <v>29.0</v>
      </c>
      <c r="GW54" s="114">
        <v>82.0</v>
      </c>
      <c r="GX54" s="114">
        <v>1.0</v>
      </c>
      <c r="GY54" s="114">
        <v>1.0</v>
      </c>
      <c r="GZ54" s="114">
        <v>1.0</v>
      </c>
      <c r="HA54" s="114">
        <v>104.0</v>
      </c>
      <c r="HB54" s="114">
        <v>86.0</v>
      </c>
      <c r="HC54" s="114">
        <v>100.0</v>
      </c>
      <c r="HD54" s="114">
        <v>14.0</v>
      </c>
      <c r="HE54" s="114">
        <v>14.0</v>
      </c>
      <c r="HF54" s="114">
        <v>83.0</v>
      </c>
      <c r="HG54" s="114">
        <v>83.0</v>
      </c>
      <c r="HH54" s="114">
        <v>44.0</v>
      </c>
      <c r="HI54" s="114">
        <v>58.0</v>
      </c>
      <c r="HJ54" s="114">
        <v>1.0</v>
      </c>
      <c r="HK54" s="114">
        <v>74.0</v>
      </c>
      <c r="HL54" s="114">
        <v>1.0</v>
      </c>
      <c r="HM54" s="114">
        <v>144.0</v>
      </c>
      <c r="HN54" s="114">
        <v>122.0</v>
      </c>
      <c r="HO54" s="114">
        <v>72.0</v>
      </c>
      <c r="HP54" s="114">
        <v>120.0</v>
      </c>
      <c r="HQ54" s="114">
        <v>37.0</v>
      </c>
      <c r="HR54" s="114">
        <v>19.0</v>
      </c>
      <c r="HS54" s="114">
        <v>21.0</v>
      </c>
      <c r="HT54" s="114">
        <v>34.0</v>
      </c>
      <c r="HU54" s="114">
        <v>11.0</v>
      </c>
      <c r="HV54" s="114">
        <v>126.0</v>
      </c>
      <c r="HW54" s="114">
        <v>136.0</v>
      </c>
      <c r="HX54" s="114">
        <v>131.0</v>
      </c>
      <c r="HY54" s="114">
        <v>75.0</v>
      </c>
      <c r="HZ54" s="114">
        <v>66.0</v>
      </c>
      <c r="IA54" s="114">
        <v>13.0</v>
      </c>
      <c r="IB54" s="114">
        <v>7.0</v>
      </c>
      <c r="IC54" s="114">
        <v>16.0</v>
      </c>
      <c r="ID54" s="114">
        <v>40.0</v>
      </c>
      <c r="IE54" s="114">
        <v>40.0</v>
      </c>
      <c r="IF54" s="114">
        <v>37.0</v>
      </c>
      <c r="IG54" s="114">
        <v>20.0</v>
      </c>
      <c r="IH54" s="114">
        <v>38.0</v>
      </c>
      <c r="II54" s="114">
        <v>115.0</v>
      </c>
      <c r="IJ54" s="114">
        <v>26.0</v>
      </c>
      <c r="IK54" s="114">
        <v>30.0</v>
      </c>
      <c r="IL54" s="114">
        <v>1.0</v>
      </c>
      <c r="IM54" s="114">
        <v>1.0</v>
      </c>
      <c r="IN54" s="114">
        <v>26.0</v>
      </c>
      <c r="IO54" s="114">
        <v>34.0</v>
      </c>
      <c r="IP54" s="114">
        <v>60.0</v>
      </c>
      <c r="IQ54" s="114">
        <v>41.0</v>
      </c>
      <c r="IR54" s="114">
        <v>163.0</v>
      </c>
      <c r="IS54" s="114">
        <v>147.0</v>
      </c>
      <c r="IT54" s="114">
        <v>123.0</v>
      </c>
      <c r="IU54" s="114">
        <v>96.0</v>
      </c>
      <c r="IV54" s="114">
        <v>114.0</v>
      </c>
      <c r="IW54" s="114">
        <v>100.0</v>
      </c>
      <c r="IX54" s="114">
        <v>91.0</v>
      </c>
      <c r="IY54" s="114">
        <v>29.0</v>
      </c>
      <c r="IZ54" s="114">
        <v>78.0</v>
      </c>
      <c r="JA54" s="114">
        <v>1.0</v>
      </c>
      <c r="JB54" s="114">
        <v>1.0</v>
      </c>
      <c r="JC54" s="114">
        <v>1.0</v>
      </c>
      <c r="JD54" s="114">
        <v>101.0</v>
      </c>
      <c r="JE54" s="114">
        <v>86.0</v>
      </c>
      <c r="JF54" s="114">
        <v>89.0</v>
      </c>
      <c r="JG54" s="114">
        <v>14.0</v>
      </c>
      <c r="JH54" s="114">
        <v>14.0</v>
      </c>
      <c r="JI54" s="114">
        <v>130.0</v>
      </c>
      <c r="JJ54" s="114">
        <v>130.0</v>
      </c>
      <c r="JK54" s="114">
        <v>104.0</v>
      </c>
      <c r="JL54" s="114">
        <v>73.0</v>
      </c>
      <c r="JM54" s="114">
        <v>39.0</v>
      </c>
      <c r="JN54" s="114">
        <v>30.0</v>
      </c>
      <c r="JO54" s="114">
        <v>1.0</v>
      </c>
      <c r="JP54" s="114">
        <v>150.0</v>
      </c>
      <c r="JQ54" s="114">
        <v>91.0</v>
      </c>
      <c r="JR54" s="114">
        <v>92.0</v>
      </c>
      <c r="JS54" s="114">
        <v>129.0</v>
      </c>
    </row>
    <row r="55">
      <c r="A55" s="114">
        <v>233.0</v>
      </c>
      <c r="B55" s="110" t="s">
        <v>1247</v>
      </c>
      <c r="C55" s="110" t="s">
        <v>357</v>
      </c>
      <c r="D55" s="110" t="s">
        <v>1188</v>
      </c>
      <c r="E55" s="114">
        <v>61.4</v>
      </c>
      <c r="F55" s="114">
        <v>71.8</v>
      </c>
      <c r="G55" s="114">
        <v>74.6</v>
      </c>
      <c r="H55" s="114">
        <v>59.8</v>
      </c>
      <c r="I55" s="114">
        <v>93.2</v>
      </c>
      <c r="J55" s="114">
        <v>76.2</v>
      </c>
      <c r="K55" s="114">
        <v>25.8</v>
      </c>
      <c r="L55" s="114">
        <v>37.9</v>
      </c>
      <c r="M55" s="114">
        <v>59.1</v>
      </c>
      <c r="N55" s="114">
        <v>72.0</v>
      </c>
      <c r="O55" s="114">
        <v>61.9</v>
      </c>
      <c r="P55" s="114">
        <v>66.1</v>
      </c>
      <c r="Q55" s="114">
        <v>59.2</v>
      </c>
      <c r="R55" s="114">
        <v>86.5</v>
      </c>
      <c r="S55" s="114">
        <v>86.5</v>
      </c>
      <c r="T55" s="114">
        <v>66.7</v>
      </c>
      <c r="U55" s="114">
        <v>90.3</v>
      </c>
      <c r="V55" s="114">
        <v>39.1</v>
      </c>
      <c r="W55" s="114">
        <v>47.2</v>
      </c>
      <c r="X55" s="114">
        <v>65.0</v>
      </c>
      <c r="Y55" s="114">
        <v>86.0</v>
      </c>
      <c r="Z55" s="114">
        <v>100.0</v>
      </c>
      <c r="AA55" s="114">
        <v>100.0</v>
      </c>
      <c r="AB55" s="114">
        <v>100.0</v>
      </c>
      <c r="AC55" s="114">
        <v>42.0</v>
      </c>
      <c r="AD55" s="114">
        <v>78.3</v>
      </c>
      <c r="AE55" s="114">
        <v>86.6</v>
      </c>
      <c r="AF55" s="114">
        <v>49.0</v>
      </c>
      <c r="AG55" s="114">
        <v>15.2</v>
      </c>
      <c r="AH55" s="114">
        <v>3.0</v>
      </c>
      <c r="AI55" s="114">
        <v>36.4</v>
      </c>
      <c r="AJ55" s="114">
        <v>67.3</v>
      </c>
      <c r="AK55" s="114">
        <v>40.8</v>
      </c>
      <c r="AL55" s="114">
        <v>89.2</v>
      </c>
      <c r="AM55" s="114">
        <v>10.2</v>
      </c>
      <c r="AN55" s="114">
        <v>17.9</v>
      </c>
      <c r="AO55" s="114">
        <v>100.0</v>
      </c>
      <c r="AP55" s="114">
        <v>100.0</v>
      </c>
      <c r="AQ55" s="114">
        <v>100.0</v>
      </c>
      <c r="AR55" s="114">
        <v>61.8</v>
      </c>
      <c r="AS55" s="114">
        <v>71.8</v>
      </c>
      <c r="AT55" s="114">
        <v>51.8</v>
      </c>
      <c r="AU55" s="114">
        <v>70.4</v>
      </c>
      <c r="AV55" s="114">
        <v>70.4</v>
      </c>
      <c r="AW55" s="114">
        <v>52.0</v>
      </c>
      <c r="AX55" s="114">
        <v>52.0</v>
      </c>
      <c r="AY55" s="114">
        <v>55.0</v>
      </c>
      <c r="AZ55" s="114">
        <v>44.1</v>
      </c>
      <c r="BA55" s="114">
        <v>70.3</v>
      </c>
      <c r="BB55" s="114">
        <v>64.6</v>
      </c>
      <c r="BC55" s="114">
        <v>88.3</v>
      </c>
      <c r="BD55" s="114">
        <v>47.9</v>
      </c>
      <c r="BE55" s="114">
        <v>39.8</v>
      </c>
      <c r="BF55" s="114">
        <v>72.1</v>
      </c>
      <c r="BG55" s="114">
        <v>10.4</v>
      </c>
      <c r="BH55" s="114">
        <v>55.3</v>
      </c>
      <c r="BI55" s="114">
        <v>60.0</v>
      </c>
      <c r="BJ55" s="114">
        <v>55.2</v>
      </c>
      <c r="BK55" s="114">
        <v>49.5</v>
      </c>
      <c r="BL55" s="114">
        <v>62.1</v>
      </c>
      <c r="BM55" s="114">
        <v>70.2</v>
      </c>
      <c r="BN55" s="114">
        <v>20.7</v>
      </c>
      <c r="BO55" s="114">
        <v>34.7</v>
      </c>
      <c r="BP55" s="114">
        <v>53.3</v>
      </c>
      <c r="BQ55" s="114">
        <v>67.3</v>
      </c>
      <c r="BR55" s="114">
        <v>60.6</v>
      </c>
      <c r="BS55" s="114">
        <v>63.7</v>
      </c>
      <c r="BT55" s="114">
        <v>58.5</v>
      </c>
      <c r="BU55" s="114">
        <v>78.8</v>
      </c>
      <c r="BV55" s="114">
        <v>78.8</v>
      </c>
      <c r="BW55" s="114">
        <v>66.4</v>
      </c>
      <c r="BX55" s="114">
        <v>90.3</v>
      </c>
      <c r="BY55" s="114">
        <v>38.9</v>
      </c>
      <c r="BZ55" s="114">
        <v>46.1</v>
      </c>
      <c r="CA55" s="114">
        <v>66.5</v>
      </c>
      <c r="CB55" s="114">
        <v>82.0</v>
      </c>
      <c r="CC55" s="114">
        <v>100.0</v>
      </c>
      <c r="CD55" s="114">
        <v>100.0</v>
      </c>
      <c r="CE55" s="114">
        <v>100.0</v>
      </c>
      <c r="CF55" s="114">
        <v>24.5</v>
      </c>
      <c r="CG55" s="114">
        <v>94.7</v>
      </c>
      <c r="CH55" s="114">
        <v>63.0</v>
      </c>
      <c r="CI55" s="114">
        <v>49.0</v>
      </c>
      <c r="CJ55" s="114">
        <v>32.7</v>
      </c>
      <c r="CK55" s="114">
        <v>10.3</v>
      </c>
      <c r="CL55" s="114">
        <v>100.0</v>
      </c>
      <c r="CM55" s="114">
        <v>100.0</v>
      </c>
      <c r="CN55" s="114">
        <v>42.5</v>
      </c>
      <c r="CO55" s="114">
        <v>90.7</v>
      </c>
      <c r="CP55" s="114">
        <v>10.2</v>
      </c>
      <c r="CQ55" s="114">
        <v>22.2</v>
      </c>
      <c r="CR55" s="114">
        <v>95.3</v>
      </c>
      <c r="CS55" s="114">
        <v>100.0</v>
      </c>
      <c r="CT55" s="114">
        <v>90.6</v>
      </c>
      <c r="CU55" s="114">
        <v>62.3</v>
      </c>
      <c r="CV55" s="114">
        <v>71.8</v>
      </c>
      <c r="CW55" s="114">
        <v>52.8</v>
      </c>
      <c r="CX55" s="114">
        <v>70.4</v>
      </c>
      <c r="CY55" s="114">
        <v>70.4</v>
      </c>
      <c r="CZ55" s="114">
        <v>40.5</v>
      </c>
      <c r="DA55" s="114">
        <v>40.5</v>
      </c>
      <c r="DB55" s="114">
        <v>38.8</v>
      </c>
      <c r="DC55" s="114">
        <v>43.7</v>
      </c>
      <c r="DD55" s="114">
        <v>0.0</v>
      </c>
      <c r="DE55" s="114">
        <v>64.5</v>
      </c>
      <c r="DF55" s="114">
        <v>47.9</v>
      </c>
      <c r="DG55" s="114">
        <v>41.3</v>
      </c>
      <c r="DH55" s="114">
        <v>50.3</v>
      </c>
      <c r="DI55" s="114">
        <v>74.4</v>
      </c>
      <c r="DJ55" s="114">
        <v>11.7</v>
      </c>
      <c r="DK55" s="114">
        <v>6.1</v>
      </c>
      <c r="DL55" s="114">
        <v>11.8</v>
      </c>
      <c r="DM55" s="114">
        <v>19.4</v>
      </c>
      <c r="DN55" s="114">
        <v>10.3</v>
      </c>
      <c r="DO55" s="114">
        <v>31.1</v>
      </c>
      <c r="DP55" s="114">
        <v>6.0</v>
      </c>
      <c r="DQ55" s="114">
        <v>5.1</v>
      </c>
      <c r="DR55" s="114">
        <v>3.2</v>
      </c>
      <c r="DS55" s="114">
        <v>5.8</v>
      </c>
      <c r="DT55" s="114">
        <v>4.7</v>
      </c>
      <c r="DU55" s="114">
        <v>1.3</v>
      </c>
      <c r="DV55" s="114">
        <v>2.4</v>
      </c>
      <c r="DW55" s="114">
        <v>0.7</v>
      </c>
      <c r="DX55" s="114">
        <v>7.7</v>
      </c>
      <c r="DY55" s="114">
        <v>7.7</v>
      </c>
      <c r="DZ55" s="114">
        <v>0.3</v>
      </c>
      <c r="EA55" s="114">
        <v>0.0</v>
      </c>
      <c r="EB55" s="114">
        <v>0.2</v>
      </c>
      <c r="EC55" s="114">
        <v>1.1</v>
      </c>
      <c r="ED55" s="114">
        <v>-1.5</v>
      </c>
      <c r="EE55" s="114">
        <v>4.0</v>
      </c>
      <c r="EF55" s="114">
        <v>0.0</v>
      </c>
      <c r="EG55" s="114">
        <v>0.0</v>
      </c>
      <c r="EH55" s="114">
        <v>0.0</v>
      </c>
      <c r="EI55" s="114">
        <v>17.5</v>
      </c>
      <c r="EJ55" s="114">
        <v>-16.4</v>
      </c>
      <c r="EK55" s="114">
        <v>23.6</v>
      </c>
      <c r="EL55" s="114">
        <v>0.0</v>
      </c>
      <c r="EM55" s="114">
        <v>-17.5</v>
      </c>
      <c r="EN55" s="114">
        <v>-7.3</v>
      </c>
      <c r="EO55" s="114">
        <v>-63.6</v>
      </c>
      <c r="EP55" s="114">
        <v>-32.7</v>
      </c>
      <c r="EQ55" s="114">
        <v>-1.7</v>
      </c>
      <c r="ER55" s="114">
        <v>-1.5</v>
      </c>
      <c r="ES55" s="114">
        <v>0.0</v>
      </c>
      <c r="ET55" s="114">
        <v>-4.3</v>
      </c>
      <c r="EU55" s="114">
        <v>4.7</v>
      </c>
      <c r="EV55" s="114">
        <v>0.0</v>
      </c>
      <c r="EW55" s="114">
        <v>9.4</v>
      </c>
      <c r="EX55" s="114">
        <v>-0.5</v>
      </c>
      <c r="EY55" s="114">
        <v>0.0</v>
      </c>
      <c r="EZ55" s="114">
        <v>-1.0</v>
      </c>
      <c r="FA55" s="114">
        <v>0.0</v>
      </c>
      <c r="FB55" s="114">
        <v>0.0</v>
      </c>
      <c r="FC55" s="114">
        <v>11.5</v>
      </c>
      <c r="FD55" s="114">
        <v>11.5</v>
      </c>
      <c r="FE55" s="114">
        <v>16.2</v>
      </c>
      <c r="FF55" s="114">
        <v>0.4</v>
      </c>
      <c r="FG55" s="114">
        <v>70.3</v>
      </c>
      <c r="FH55" s="114">
        <v>0.1</v>
      </c>
      <c r="FI55" s="114">
        <v>40.4</v>
      </c>
      <c r="FJ55" s="114">
        <v>6.6</v>
      </c>
      <c r="FK55" s="114">
        <v>-10.5</v>
      </c>
      <c r="FL55" s="114">
        <v>-2.3</v>
      </c>
      <c r="FM55" s="114">
        <v>-1.3</v>
      </c>
      <c r="FN55" s="114">
        <v>14.0</v>
      </c>
      <c r="FO55" s="114">
        <v>28.0</v>
      </c>
      <c r="FP55" s="114">
        <v>20.0</v>
      </c>
      <c r="FQ55" s="114">
        <v>63.0</v>
      </c>
      <c r="FR55" s="114">
        <v>7.0</v>
      </c>
      <c r="FS55" s="114">
        <v>21.0</v>
      </c>
      <c r="FT55" s="114">
        <v>99.0</v>
      </c>
      <c r="FU55" s="114">
        <v>118.0</v>
      </c>
      <c r="FV55" s="114">
        <v>68.0</v>
      </c>
      <c r="FW55" s="114">
        <v>25.0</v>
      </c>
      <c r="FX55" s="114">
        <v>49.0</v>
      </c>
      <c r="FY55" s="114">
        <v>55.0</v>
      </c>
      <c r="FZ55" s="114">
        <v>44.0</v>
      </c>
      <c r="GA55" s="114">
        <v>18.0</v>
      </c>
      <c r="GB55" s="114">
        <v>18.0</v>
      </c>
      <c r="GC55" s="114">
        <v>18.0</v>
      </c>
      <c r="GD55" s="114">
        <v>31.0</v>
      </c>
      <c r="GE55" s="114">
        <v>17.0</v>
      </c>
      <c r="GF55" s="114">
        <v>37.0</v>
      </c>
      <c r="GG55" s="114">
        <v>11.0</v>
      </c>
      <c r="GH55" s="114">
        <v>7.0</v>
      </c>
      <c r="GI55" s="114">
        <v>1.0</v>
      </c>
      <c r="GJ55" s="114">
        <v>1.0</v>
      </c>
      <c r="GK55" s="114">
        <v>1.0</v>
      </c>
      <c r="GL55" s="114">
        <v>63.0</v>
      </c>
      <c r="GM55" s="114">
        <v>108.0</v>
      </c>
      <c r="GN55" s="114">
        <v>17.0</v>
      </c>
      <c r="GO55" s="114">
        <v>61.0</v>
      </c>
      <c r="GP55" s="114">
        <v>153.0</v>
      </c>
      <c r="GQ55" s="114">
        <v>153.0</v>
      </c>
      <c r="GR55" s="114">
        <v>113.0</v>
      </c>
      <c r="GS55" s="114">
        <v>57.0</v>
      </c>
      <c r="GT55" s="114">
        <v>15.0</v>
      </c>
      <c r="GU55" s="114">
        <v>5.0</v>
      </c>
      <c r="GV55" s="114">
        <v>94.0</v>
      </c>
      <c r="GW55" s="114">
        <v>20.0</v>
      </c>
      <c r="GX55" s="114">
        <v>1.0</v>
      </c>
      <c r="GY55" s="114">
        <v>1.0</v>
      </c>
      <c r="GZ55" s="114">
        <v>1.0</v>
      </c>
      <c r="HA55" s="114">
        <v>17.0</v>
      </c>
      <c r="HB55" s="114">
        <v>13.0</v>
      </c>
      <c r="HC55" s="114">
        <v>45.0</v>
      </c>
      <c r="HD55" s="114">
        <v>25.0</v>
      </c>
      <c r="HE55" s="114">
        <v>25.0</v>
      </c>
      <c r="HF55" s="114">
        <v>42.0</v>
      </c>
      <c r="HG55" s="114">
        <v>42.0</v>
      </c>
      <c r="HH55" s="114">
        <v>37.0</v>
      </c>
      <c r="HI55" s="114">
        <v>83.0</v>
      </c>
      <c r="HJ55" s="114">
        <v>46.0</v>
      </c>
      <c r="HK55" s="114">
        <v>85.0</v>
      </c>
      <c r="HL55" s="114">
        <v>61.0</v>
      </c>
      <c r="HM55" s="114">
        <v>59.0</v>
      </c>
      <c r="HN55" s="114">
        <v>96.0</v>
      </c>
      <c r="HO55" s="114">
        <v>22.0</v>
      </c>
      <c r="HP55" s="114">
        <v>163.0</v>
      </c>
      <c r="HQ55" s="114">
        <v>14.0</v>
      </c>
      <c r="HR55" s="114">
        <v>30.0</v>
      </c>
      <c r="HS55" s="114">
        <v>31.0</v>
      </c>
      <c r="HT55" s="114">
        <v>64.0</v>
      </c>
      <c r="HU55" s="114">
        <v>17.0</v>
      </c>
      <c r="HV55" s="114">
        <v>32.0</v>
      </c>
      <c r="HW55" s="114">
        <v>117.0</v>
      </c>
      <c r="HX55" s="114">
        <v>112.0</v>
      </c>
      <c r="HY55" s="114">
        <v>80.0</v>
      </c>
      <c r="HZ55" s="114">
        <v>26.0</v>
      </c>
      <c r="IA55" s="114">
        <v>47.0</v>
      </c>
      <c r="IB55" s="114">
        <v>50.0</v>
      </c>
      <c r="IC55" s="114">
        <v>40.0</v>
      </c>
      <c r="ID55" s="114">
        <v>17.0</v>
      </c>
      <c r="IE55" s="114">
        <v>17.0</v>
      </c>
      <c r="IF55" s="114">
        <v>13.0</v>
      </c>
      <c r="IG55" s="114">
        <v>31.0</v>
      </c>
      <c r="IH55" s="114">
        <v>15.0</v>
      </c>
      <c r="II55" s="114">
        <v>35.0</v>
      </c>
      <c r="IJ55" s="114">
        <v>6.0</v>
      </c>
      <c r="IK55" s="114">
        <v>7.0</v>
      </c>
      <c r="IL55" s="114">
        <v>1.0</v>
      </c>
      <c r="IM55" s="114">
        <v>1.0</v>
      </c>
      <c r="IN55" s="114">
        <v>1.0</v>
      </c>
      <c r="IO55" s="114">
        <v>74.0</v>
      </c>
      <c r="IP55" s="114">
        <v>95.0</v>
      </c>
      <c r="IQ55" s="114">
        <v>44.0</v>
      </c>
      <c r="IR55" s="114">
        <v>61.0</v>
      </c>
      <c r="IS55" s="114">
        <v>72.0</v>
      </c>
      <c r="IT55" s="114">
        <v>144.0</v>
      </c>
      <c r="IU55" s="114">
        <v>1.0</v>
      </c>
      <c r="IV55" s="114">
        <v>1.0</v>
      </c>
      <c r="IW55" s="114">
        <v>16.0</v>
      </c>
      <c r="IX55" s="114">
        <v>8.0</v>
      </c>
      <c r="IY55" s="114">
        <v>94.0</v>
      </c>
      <c r="IZ55" s="114">
        <v>15.0</v>
      </c>
      <c r="JA55" s="114">
        <v>31.0</v>
      </c>
      <c r="JB55" s="114">
        <v>1.0</v>
      </c>
      <c r="JC55" s="114">
        <v>36.0</v>
      </c>
      <c r="JD55" s="114">
        <v>17.0</v>
      </c>
      <c r="JE55" s="114">
        <v>13.0</v>
      </c>
      <c r="JF55" s="114">
        <v>38.0</v>
      </c>
      <c r="JG55" s="114">
        <v>25.0</v>
      </c>
      <c r="JH55" s="114">
        <v>25.0</v>
      </c>
      <c r="JI55" s="114">
        <v>85.0</v>
      </c>
      <c r="JJ55" s="114">
        <v>85.0</v>
      </c>
      <c r="JK55" s="114">
        <v>79.0</v>
      </c>
      <c r="JL55" s="114">
        <v>67.0</v>
      </c>
      <c r="JM55" s="114">
        <v>77.0</v>
      </c>
      <c r="JN55" s="114">
        <v>65.0</v>
      </c>
      <c r="JO55" s="114">
        <v>126.0</v>
      </c>
      <c r="JP55" s="114">
        <v>69.0</v>
      </c>
      <c r="JQ55" s="114">
        <v>75.0</v>
      </c>
      <c r="JR55" s="114">
        <v>35.0</v>
      </c>
      <c r="JS55" s="114">
        <v>162.0</v>
      </c>
    </row>
    <row r="56">
      <c r="A56" s="114">
        <v>231.0</v>
      </c>
      <c r="B56" s="110" t="s">
        <v>1248</v>
      </c>
      <c r="C56" s="110" t="s">
        <v>359</v>
      </c>
      <c r="D56" s="110" t="s">
        <v>1186</v>
      </c>
      <c r="E56" s="114">
        <v>31.8</v>
      </c>
      <c r="F56" s="114">
        <v>25.3</v>
      </c>
      <c r="G56" s="114">
        <v>33.7</v>
      </c>
      <c r="H56" s="114">
        <v>10.7</v>
      </c>
      <c r="I56" s="114">
        <v>52.2</v>
      </c>
      <c r="J56" s="114">
        <v>35.9</v>
      </c>
      <c r="K56" s="114">
        <v>30.2</v>
      </c>
      <c r="L56" s="114">
        <v>70.6</v>
      </c>
      <c r="M56" s="114">
        <v>24.4</v>
      </c>
      <c r="N56" s="114">
        <v>13.0</v>
      </c>
      <c r="O56" s="114">
        <v>11.0</v>
      </c>
      <c r="P56" s="114">
        <v>10.6</v>
      </c>
      <c r="Q56" s="114">
        <v>11.3</v>
      </c>
      <c r="R56" s="114">
        <v>35.2</v>
      </c>
      <c r="S56" s="114">
        <v>35.2</v>
      </c>
      <c r="T56" s="114">
        <v>5.0</v>
      </c>
      <c r="U56" s="114">
        <v>1.0</v>
      </c>
      <c r="V56" s="114">
        <v>12.8</v>
      </c>
      <c r="W56" s="110" t="s">
        <v>1184</v>
      </c>
      <c r="X56" s="114">
        <v>45.6</v>
      </c>
      <c r="Y56" s="114">
        <v>59.2</v>
      </c>
      <c r="Z56" s="114">
        <v>77.3</v>
      </c>
      <c r="AA56" s="114">
        <v>64.6</v>
      </c>
      <c r="AB56" s="110" t="s">
        <v>1184</v>
      </c>
      <c r="AC56" s="114">
        <v>30.2</v>
      </c>
      <c r="AD56" s="114">
        <v>95.5</v>
      </c>
      <c r="AE56" s="114">
        <v>52.6</v>
      </c>
      <c r="AF56" s="114">
        <v>39.6</v>
      </c>
      <c r="AG56" s="114">
        <v>27.6</v>
      </c>
      <c r="AH56" s="114">
        <v>25.1</v>
      </c>
      <c r="AI56" s="114">
        <v>40.5</v>
      </c>
      <c r="AJ56" s="114">
        <v>29.2</v>
      </c>
      <c r="AK56" s="110" t="s">
        <v>1184</v>
      </c>
      <c r="AL56" s="110" t="s">
        <v>1184</v>
      </c>
      <c r="AM56" s="110" t="s">
        <v>1184</v>
      </c>
      <c r="AN56" s="110" t="s">
        <v>1184</v>
      </c>
      <c r="AO56" s="114">
        <v>43.6</v>
      </c>
      <c r="AP56" s="114">
        <v>50.8</v>
      </c>
      <c r="AQ56" s="114">
        <v>36.3</v>
      </c>
      <c r="AR56" s="114">
        <v>56.9</v>
      </c>
      <c r="AS56" s="114">
        <v>60.4</v>
      </c>
      <c r="AT56" s="114">
        <v>53.3</v>
      </c>
      <c r="AU56" s="114">
        <v>0.1</v>
      </c>
      <c r="AV56" s="114">
        <v>0.1</v>
      </c>
      <c r="AW56" s="114">
        <v>19.9</v>
      </c>
      <c r="AX56" s="114">
        <v>19.9</v>
      </c>
      <c r="AY56" s="114">
        <v>0.0</v>
      </c>
      <c r="AZ56" s="114">
        <v>27.1</v>
      </c>
      <c r="BA56" s="114">
        <v>59.0</v>
      </c>
      <c r="BB56" s="114">
        <v>38.8</v>
      </c>
      <c r="BC56" s="114">
        <v>52.3</v>
      </c>
      <c r="BD56" s="114">
        <v>14.8</v>
      </c>
      <c r="BE56" s="114">
        <v>48.2</v>
      </c>
      <c r="BF56" s="114">
        <v>95.3</v>
      </c>
      <c r="BG56" s="114">
        <v>86.2</v>
      </c>
      <c r="BH56" s="114">
        <v>28.2</v>
      </c>
      <c r="BI56" s="114">
        <v>24.1</v>
      </c>
      <c r="BJ56" s="114">
        <v>35.7</v>
      </c>
      <c r="BK56" s="114">
        <v>6.0</v>
      </c>
      <c r="BL56" s="114">
        <v>58.4</v>
      </c>
      <c r="BM56" s="114">
        <v>48.5</v>
      </c>
      <c r="BN56" s="114">
        <v>31.8</v>
      </c>
      <c r="BO56" s="114">
        <v>71.5</v>
      </c>
      <c r="BP56" s="114">
        <v>28.1</v>
      </c>
      <c r="BQ56" s="114">
        <v>17.8</v>
      </c>
      <c r="BR56" s="114">
        <v>5.2</v>
      </c>
      <c r="BS56" s="114">
        <v>4.9</v>
      </c>
      <c r="BT56" s="114">
        <v>5.4</v>
      </c>
      <c r="BU56" s="114">
        <v>28.1</v>
      </c>
      <c r="BV56" s="114">
        <v>28.1</v>
      </c>
      <c r="BW56" s="114">
        <v>4.2</v>
      </c>
      <c r="BX56" s="114">
        <v>1.0</v>
      </c>
      <c r="BY56" s="114">
        <v>10.6</v>
      </c>
      <c r="BZ56" s="110" t="s">
        <v>1184</v>
      </c>
      <c r="CA56" s="114">
        <v>41.2</v>
      </c>
      <c r="CB56" s="114">
        <v>47.1</v>
      </c>
      <c r="CC56" s="114">
        <v>64.8</v>
      </c>
      <c r="CD56" s="114">
        <v>45.8</v>
      </c>
      <c r="CE56" s="110" t="s">
        <v>1184</v>
      </c>
      <c r="CF56" s="114">
        <v>18.5</v>
      </c>
      <c r="CG56" s="114">
        <v>98.2</v>
      </c>
      <c r="CH56" s="114">
        <v>41.0</v>
      </c>
      <c r="CI56" s="114">
        <v>39.6</v>
      </c>
      <c r="CJ56" s="114">
        <v>39.7</v>
      </c>
      <c r="CK56" s="114">
        <v>26.1</v>
      </c>
      <c r="CL56" s="114">
        <v>100.0</v>
      </c>
      <c r="CM56" s="114">
        <v>60.6</v>
      </c>
      <c r="CN56" s="110" t="s">
        <v>1184</v>
      </c>
      <c r="CO56" s="110" t="s">
        <v>1184</v>
      </c>
      <c r="CP56" s="110" t="s">
        <v>1184</v>
      </c>
      <c r="CQ56" s="110" t="s">
        <v>1184</v>
      </c>
      <c r="CR56" s="114">
        <v>37.5</v>
      </c>
      <c r="CS56" s="114">
        <v>40.8</v>
      </c>
      <c r="CT56" s="114">
        <v>34.3</v>
      </c>
      <c r="CU56" s="114">
        <v>52.3</v>
      </c>
      <c r="CV56" s="114">
        <v>60.4</v>
      </c>
      <c r="CW56" s="114">
        <v>44.1</v>
      </c>
      <c r="CX56" s="114">
        <v>0.1</v>
      </c>
      <c r="CY56" s="114">
        <v>0.1</v>
      </c>
      <c r="CZ56" s="114">
        <v>16.1</v>
      </c>
      <c r="DA56" s="114">
        <v>16.1</v>
      </c>
      <c r="DB56" s="114">
        <v>1.8</v>
      </c>
      <c r="DC56" s="114">
        <v>16.2</v>
      </c>
      <c r="DD56" s="114">
        <v>0.0</v>
      </c>
      <c r="DE56" s="114">
        <v>28.5</v>
      </c>
      <c r="DF56" s="114">
        <v>47.7</v>
      </c>
      <c r="DG56" s="114">
        <v>15.8</v>
      </c>
      <c r="DH56" s="114">
        <v>37.1</v>
      </c>
      <c r="DI56" s="114">
        <v>70.2</v>
      </c>
      <c r="DJ56" s="114">
        <v>86.4</v>
      </c>
      <c r="DK56" s="114">
        <v>3.6</v>
      </c>
      <c r="DL56" s="114">
        <v>1.2</v>
      </c>
      <c r="DM56" s="114">
        <v>-2.0</v>
      </c>
      <c r="DN56" s="114">
        <v>4.7</v>
      </c>
      <c r="DO56" s="114">
        <v>-6.2</v>
      </c>
      <c r="DP56" s="114">
        <v>-12.6</v>
      </c>
      <c r="DQ56" s="114">
        <v>-1.6</v>
      </c>
      <c r="DR56" s="114">
        <v>-0.9</v>
      </c>
      <c r="DS56" s="114">
        <v>-3.7</v>
      </c>
      <c r="DT56" s="114">
        <v>-4.8</v>
      </c>
      <c r="DU56" s="114">
        <v>5.8</v>
      </c>
      <c r="DV56" s="114">
        <v>5.7</v>
      </c>
      <c r="DW56" s="114">
        <v>5.9</v>
      </c>
      <c r="DX56" s="114">
        <v>7.1</v>
      </c>
      <c r="DY56" s="114">
        <v>7.1</v>
      </c>
      <c r="DZ56" s="114">
        <v>0.8</v>
      </c>
      <c r="EA56" s="114">
        <v>0.0</v>
      </c>
      <c r="EB56" s="114">
        <v>2.2</v>
      </c>
      <c r="EC56" s="110" t="s">
        <v>1184</v>
      </c>
      <c r="ED56" s="114">
        <v>4.4</v>
      </c>
      <c r="EE56" s="114">
        <v>12.1</v>
      </c>
      <c r="EF56" s="114">
        <v>12.5</v>
      </c>
      <c r="EG56" s="114">
        <v>18.8</v>
      </c>
      <c r="EH56" s="110" t="s">
        <v>1184</v>
      </c>
      <c r="EI56" s="114">
        <v>11.7</v>
      </c>
      <c r="EJ56" s="114">
        <v>-2.7</v>
      </c>
      <c r="EK56" s="114">
        <v>11.6</v>
      </c>
      <c r="EL56" s="114">
        <v>0.0</v>
      </c>
      <c r="EM56" s="114">
        <v>-12.1</v>
      </c>
      <c r="EN56" s="114">
        <v>-1.0</v>
      </c>
      <c r="EO56" s="114">
        <v>-59.5</v>
      </c>
      <c r="EP56" s="114">
        <v>-31.4</v>
      </c>
      <c r="EQ56" s="110" t="s">
        <v>1184</v>
      </c>
      <c r="ER56" s="110" t="s">
        <v>1184</v>
      </c>
      <c r="ES56" s="110" t="s">
        <v>1184</v>
      </c>
      <c r="ET56" s="110" t="s">
        <v>1184</v>
      </c>
      <c r="EU56" s="114">
        <v>6.1</v>
      </c>
      <c r="EV56" s="114">
        <v>10.0</v>
      </c>
      <c r="EW56" s="114">
        <v>2.0</v>
      </c>
      <c r="EX56" s="114">
        <v>4.6</v>
      </c>
      <c r="EY56" s="114">
        <v>0.0</v>
      </c>
      <c r="EZ56" s="114">
        <v>9.2</v>
      </c>
      <c r="FA56" s="114">
        <v>0.0</v>
      </c>
      <c r="FB56" s="114">
        <v>0.0</v>
      </c>
      <c r="FC56" s="114">
        <v>3.8</v>
      </c>
      <c r="FD56" s="114">
        <v>3.8</v>
      </c>
      <c r="FE56" s="114">
        <v>-1.8</v>
      </c>
      <c r="FF56" s="114">
        <v>10.9</v>
      </c>
      <c r="FG56" s="114">
        <v>59.0</v>
      </c>
      <c r="FH56" s="114">
        <v>10.3</v>
      </c>
      <c r="FI56" s="114">
        <v>4.6</v>
      </c>
      <c r="FJ56" s="114">
        <v>-1.0</v>
      </c>
      <c r="FK56" s="114">
        <v>11.1</v>
      </c>
      <c r="FL56" s="114">
        <v>25.1</v>
      </c>
      <c r="FM56" s="114">
        <v>-0.2</v>
      </c>
      <c r="FN56" s="114">
        <v>143.0</v>
      </c>
      <c r="FO56" s="114">
        <v>134.0</v>
      </c>
      <c r="FP56" s="114">
        <v>95.0</v>
      </c>
      <c r="FQ56" s="114">
        <v>154.0</v>
      </c>
      <c r="FR56" s="114">
        <v>37.0</v>
      </c>
      <c r="FS56" s="114">
        <v>130.0</v>
      </c>
      <c r="FT56" s="114">
        <v>83.0</v>
      </c>
      <c r="FU56" s="114">
        <v>38.0</v>
      </c>
      <c r="FV56" s="114">
        <v>148.0</v>
      </c>
      <c r="FW56" s="114">
        <v>145.0</v>
      </c>
      <c r="FX56" s="114">
        <v>166.0</v>
      </c>
      <c r="FY56" s="114">
        <v>166.0</v>
      </c>
      <c r="FZ56" s="114">
        <v>165.0</v>
      </c>
      <c r="GA56" s="114">
        <v>141.0</v>
      </c>
      <c r="GB56" s="114">
        <v>141.0</v>
      </c>
      <c r="GC56" s="114">
        <v>173.0</v>
      </c>
      <c r="GD56" s="114">
        <v>165.0</v>
      </c>
      <c r="GE56" s="114">
        <v>125.0</v>
      </c>
      <c r="GF56" s="110" t="s">
        <v>1184</v>
      </c>
      <c r="GG56" s="114">
        <v>84.0</v>
      </c>
      <c r="GH56" s="114">
        <v>86.0</v>
      </c>
      <c r="GI56" s="114">
        <v>93.0</v>
      </c>
      <c r="GJ56" s="114">
        <v>111.0</v>
      </c>
      <c r="GK56" s="110" t="s">
        <v>1184</v>
      </c>
      <c r="GL56" s="114">
        <v>97.0</v>
      </c>
      <c r="GM56" s="114">
        <v>23.0</v>
      </c>
      <c r="GN56" s="114">
        <v>81.0</v>
      </c>
      <c r="GO56" s="114">
        <v>115.0</v>
      </c>
      <c r="GP56" s="114">
        <v>85.0</v>
      </c>
      <c r="GQ56" s="114">
        <v>41.0</v>
      </c>
      <c r="GR56" s="114">
        <v>103.0</v>
      </c>
      <c r="GS56" s="114">
        <v>127.0</v>
      </c>
      <c r="GT56" s="110" t="s">
        <v>1184</v>
      </c>
      <c r="GU56" s="110" t="s">
        <v>1184</v>
      </c>
      <c r="GV56" s="110" t="s">
        <v>1184</v>
      </c>
      <c r="GW56" s="110" t="s">
        <v>1184</v>
      </c>
      <c r="GX56" s="114">
        <v>153.0</v>
      </c>
      <c r="GY56" s="114">
        <v>137.0</v>
      </c>
      <c r="GZ56" s="114">
        <v>156.0</v>
      </c>
      <c r="HA56" s="114">
        <v>23.0</v>
      </c>
      <c r="HB56" s="114">
        <v>33.0</v>
      </c>
      <c r="HC56" s="114">
        <v>40.0</v>
      </c>
      <c r="HD56" s="114">
        <v>137.0</v>
      </c>
      <c r="HE56" s="114">
        <v>137.0</v>
      </c>
      <c r="HF56" s="114">
        <v>169.0</v>
      </c>
      <c r="HG56" s="114">
        <v>169.0</v>
      </c>
      <c r="HH56" s="114">
        <v>165.0</v>
      </c>
      <c r="HI56" s="114">
        <v>134.0</v>
      </c>
      <c r="HJ56" s="114">
        <v>83.0</v>
      </c>
      <c r="HK56" s="114">
        <v>149.0</v>
      </c>
      <c r="HL56" s="114">
        <v>134.0</v>
      </c>
      <c r="HM56" s="114">
        <v>147.0</v>
      </c>
      <c r="HN56" s="114">
        <v>79.0</v>
      </c>
      <c r="HO56" s="114">
        <v>5.0</v>
      </c>
      <c r="HP56" s="114">
        <v>23.0</v>
      </c>
      <c r="HQ56" s="114">
        <v>158.0</v>
      </c>
      <c r="HR56" s="114">
        <v>128.0</v>
      </c>
      <c r="HS56" s="114">
        <v>73.0</v>
      </c>
      <c r="HT56" s="114">
        <v>162.0</v>
      </c>
      <c r="HU56" s="114">
        <v>21.0</v>
      </c>
      <c r="HV56" s="114">
        <v>90.0</v>
      </c>
      <c r="HW56" s="114">
        <v>76.0</v>
      </c>
      <c r="HX56" s="114">
        <v>34.0</v>
      </c>
      <c r="HY56" s="114">
        <v>146.0</v>
      </c>
      <c r="HZ56" s="114">
        <v>138.0</v>
      </c>
      <c r="IA56" s="114">
        <v>162.0</v>
      </c>
      <c r="IB56" s="114">
        <v>163.0</v>
      </c>
      <c r="IC56" s="114">
        <v>162.0</v>
      </c>
      <c r="ID56" s="114">
        <v>150.0</v>
      </c>
      <c r="IE56" s="114">
        <v>150.0</v>
      </c>
      <c r="IF56" s="114">
        <v>173.0</v>
      </c>
      <c r="IG56" s="114">
        <v>165.0</v>
      </c>
      <c r="IH56" s="114">
        <v>127.0</v>
      </c>
      <c r="II56" s="110" t="s">
        <v>1184</v>
      </c>
      <c r="IJ56" s="114">
        <v>85.0</v>
      </c>
      <c r="IK56" s="114">
        <v>91.0</v>
      </c>
      <c r="IL56" s="114">
        <v>96.0</v>
      </c>
      <c r="IM56" s="114">
        <v>120.0</v>
      </c>
      <c r="IN56" s="110" t="s">
        <v>1184</v>
      </c>
      <c r="IO56" s="114">
        <v>99.0</v>
      </c>
      <c r="IP56" s="114">
        <v>38.0</v>
      </c>
      <c r="IQ56" s="114">
        <v>77.0</v>
      </c>
      <c r="IR56" s="114">
        <v>115.0</v>
      </c>
      <c r="IS56" s="114">
        <v>43.0</v>
      </c>
      <c r="IT56" s="114">
        <v>49.0</v>
      </c>
      <c r="IU56" s="114">
        <v>1.0</v>
      </c>
      <c r="IV56" s="114">
        <v>74.0</v>
      </c>
      <c r="IW56" s="110" t="s">
        <v>1184</v>
      </c>
      <c r="IX56" s="110" t="s">
        <v>1184</v>
      </c>
      <c r="IY56" s="110" t="s">
        <v>1184</v>
      </c>
      <c r="IZ56" s="110" t="s">
        <v>1184</v>
      </c>
      <c r="JA56" s="114">
        <v>141.0</v>
      </c>
      <c r="JB56" s="114">
        <v>136.0</v>
      </c>
      <c r="JC56" s="114">
        <v>145.0</v>
      </c>
      <c r="JD56" s="114">
        <v>28.0</v>
      </c>
      <c r="JE56" s="114">
        <v>33.0</v>
      </c>
      <c r="JF56" s="114">
        <v>67.0</v>
      </c>
      <c r="JG56" s="114">
        <v>137.0</v>
      </c>
      <c r="JH56" s="114">
        <v>137.0</v>
      </c>
      <c r="JI56" s="114">
        <v>171.0</v>
      </c>
      <c r="JJ56" s="114">
        <v>171.0</v>
      </c>
      <c r="JK56" s="114">
        <v>159.0</v>
      </c>
      <c r="JL56" s="114">
        <v>145.0</v>
      </c>
      <c r="JM56" s="114">
        <v>77.0</v>
      </c>
      <c r="JN56" s="114">
        <v>148.0</v>
      </c>
      <c r="JO56" s="114">
        <v>127.0</v>
      </c>
      <c r="JP56" s="114">
        <v>147.0</v>
      </c>
      <c r="JQ56" s="114">
        <v>111.0</v>
      </c>
      <c r="JR56" s="114">
        <v>44.0</v>
      </c>
      <c r="JS56" s="114">
        <v>24.0</v>
      </c>
    </row>
    <row r="57">
      <c r="A57" s="114">
        <v>246.0</v>
      </c>
      <c r="B57" s="110" t="s">
        <v>1249</v>
      </c>
      <c r="C57" s="110" t="s">
        <v>360</v>
      </c>
      <c r="D57" s="110" t="s">
        <v>1197</v>
      </c>
      <c r="E57" s="114">
        <v>76.5</v>
      </c>
      <c r="F57" s="114">
        <v>93.4</v>
      </c>
      <c r="G57" s="114">
        <v>93.5</v>
      </c>
      <c r="H57" s="114">
        <v>100.0</v>
      </c>
      <c r="I57" s="114">
        <v>100.0</v>
      </c>
      <c r="J57" s="114">
        <v>79.6</v>
      </c>
      <c r="K57" s="114">
        <v>13.1</v>
      </c>
      <c r="L57" s="114">
        <v>68.6</v>
      </c>
      <c r="M57" s="114">
        <v>64.5</v>
      </c>
      <c r="N57" s="114">
        <v>77.6</v>
      </c>
      <c r="O57" s="114">
        <v>100.0</v>
      </c>
      <c r="P57" s="114">
        <v>100.0</v>
      </c>
      <c r="Q57" s="114">
        <v>100.0</v>
      </c>
      <c r="R57" s="114">
        <v>100.0</v>
      </c>
      <c r="S57" s="114">
        <v>100.0</v>
      </c>
      <c r="T57" s="114">
        <v>69.6</v>
      </c>
      <c r="U57" s="114">
        <v>98.3</v>
      </c>
      <c r="V57" s="114">
        <v>35.4</v>
      </c>
      <c r="W57" s="114">
        <v>46.5</v>
      </c>
      <c r="X57" s="114">
        <v>62.0</v>
      </c>
      <c r="Y57" s="114">
        <v>71.1</v>
      </c>
      <c r="Z57" s="114">
        <v>73.3</v>
      </c>
      <c r="AA57" s="114">
        <v>73.4</v>
      </c>
      <c r="AB57" s="114">
        <v>100.0</v>
      </c>
      <c r="AC57" s="114">
        <v>26.2</v>
      </c>
      <c r="AD57" s="114">
        <v>61.8</v>
      </c>
      <c r="AE57" s="114">
        <v>70.3</v>
      </c>
      <c r="AF57" s="114">
        <v>60.8</v>
      </c>
      <c r="AG57" s="114">
        <v>20.1</v>
      </c>
      <c r="AH57" s="114">
        <v>4.6</v>
      </c>
      <c r="AI57" s="114">
        <v>100.0</v>
      </c>
      <c r="AJ57" s="114">
        <v>33.2</v>
      </c>
      <c r="AK57" s="114">
        <v>42.4</v>
      </c>
      <c r="AL57" s="114">
        <v>73.9</v>
      </c>
      <c r="AM57" s="114">
        <v>11.0</v>
      </c>
      <c r="AN57" s="110" t="s">
        <v>1184</v>
      </c>
      <c r="AO57" s="114">
        <v>100.0</v>
      </c>
      <c r="AP57" s="114">
        <v>100.0</v>
      </c>
      <c r="AQ57" s="114">
        <v>100.0</v>
      </c>
      <c r="AR57" s="114">
        <v>62.7</v>
      </c>
      <c r="AS57" s="114">
        <v>73.1</v>
      </c>
      <c r="AT57" s="114">
        <v>52.4</v>
      </c>
      <c r="AU57" s="114">
        <v>100.0</v>
      </c>
      <c r="AV57" s="114">
        <v>100.0</v>
      </c>
      <c r="AW57" s="114">
        <v>83.6</v>
      </c>
      <c r="AX57" s="114">
        <v>83.6</v>
      </c>
      <c r="AY57" s="114">
        <v>88.7</v>
      </c>
      <c r="AZ57" s="114">
        <v>72.5</v>
      </c>
      <c r="BA57" s="114">
        <v>92.0</v>
      </c>
      <c r="BB57" s="114">
        <v>95.5</v>
      </c>
      <c r="BC57" s="114">
        <v>100.0</v>
      </c>
      <c r="BD57" s="114">
        <v>88.4</v>
      </c>
      <c r="BE57" s="114">
        <v>49.1</v>
      </c>
      <c r="BF57" s="114">
        <v>70.5</v>
      </c>
      <c r="BG57" s="114">
        <v>18.5</v>
      </c>
      <c r="BH57" s="114">
        <v>55.5</v>
      </c>
      <c r="BI57" s="114">
        <v>88.1</v>
      </c>
      <c r="BJ57" s="114">
        <v>84.6</v>
      </c>
      <c r="BK57" s="114">
        <v>95.3</v>
      </c>
      <c r="BL57" s="114">
        <v>87.4</v>
      </c>
      <c r="BM57" s="114">
        <v>66.3</v>
      </c>
      <c r="BN57" s="114">
        <v>8.7</v>
      </c>
      <c r="BO57" s="114">
        <v>60.7</v>
      </c>
      <c r="BP57" s="114">
        <v>59.1</v>
      </c>
      <c r="BQ57" s="114">
        <v>72.0</v>
      </c>
      <c r="BR57" s="114">
        <v>99.4</v>
      </c>
      <c r="BS57" s="114">
        <v>98.6</v>
      </c>
      <c r="BT57" s="114">
        <v>100.0</v>
      </c>
      <c r="BU57" s="114">
        <v>100.0</v>
      </c>
      <c r="BV57" s="114">
        <v>100.0</v>
      </c>
      <c r="BW57" s="114">
        <v>66.7</v>
      </c>
      <c r="BX57" s="114">
        <v>98.3</v>
      </c>
      <c r="BY57" s="114">
        <v>35.2</v>
      </c>
      <c r="BZ57" s="114">
        <v>35.0</v>
      </c>
      <c r="CA57" s="114">
        <v>57.2</v>
      </c>
      <c r="CB57" s="114">
        <v>57.4</v>
      </c>
      <c r="CC57" s="114">
        <v>58.3</v>
      </c>
      <c r="CD57" s="114">
        <v>58.6</v>
      </c>
      <c r="CE57" s="114">
        <v>91.3</v>
      </c>
      <c r="CF57" s="114">
        <v>23.6</v>
      </c>
      <c r="CG57" s="114">
        <v>88.0</v>
      </c>
      <c r="CH57" s="114">
        <v>4.8</v>
      </c>
      <c r="CI57" s="114">
        <v>60.8</v>
      </c>
      <c r="CJ57" s="114">
        <v>21.8</v>
      </c>
      <c r="CK57" s="114">
        <v>9.2</v>
      </c>
      <c r="CL57" s="114">
        <v>100.0</v>
      </c>
      <c r="CM57" s="114">
        <v>19.0</v>
      </c>
      <c r="CN57" s="114">
        <v>46.7</v>
      </c>
      <c r="CO57" s="114">
        <v>82.3</v>
      </c>
      <c r="CP57" s="114">
        <v>11.0</v>
      </c>
      <c r="CQ57" s="110" t="s">
        <v>1184</v>
      </c>
      <c r="CR57" s="114">
        <v>100.0</v>
      </c>
      <c r="CS57" s="114">
        <v>100.0</v>
      </c>
      <c r="CT57" s="114">
        <v>100.0</v>
      </c>
      <c r="CU57" s="114">
        <v>65.2</v>
      </c>
      <c r="CV57" s="114">
        <v>73.1</v>
      </c>
      <c r="CW57" s="114">
        <v>57.3</v>
      </c>
      <c r="CX57" s="114">
        <v>100.0</v>
      </c>
      <c r="CY57" s="114">
        <v>100.0</v>
      </c>
      <c r="CZ57" s="114">
        <v>36.4</v>
      </c>
      <c r="DA57" s="114">
        <v>36.4</v>
      </c>
      <c r="DB57" s="114">
        <v>38.2</v>
      </c>
      <c r="DC57" s="114">
        <v>34.6</v>
      </c>
      <c r="DD57" s="114">
        <v>25.6</v>
      </c>
      <c r="DE57" s="114">
        <v>49.1</v>
      </c>
      <c r="DF57" s="114">
        <v>92.3</v>
      </c>
      <c r="DG57" s="114">
        <v>29.6</v>
      </c>
      <c r="DH57" s="114">
        <v>52.7</v>
      </c>
      <c r="DI57" s="114">
        <v>53.4</v>
      </c>
      <c r="DJ57" s="114">
        <v>12.2</v>
      </c>
      <c r="DK57" s="114">
        <v>21.0</v>
      </c>
      <c r="DL57" s="114">
        <v>5.3</v>
      </c>
      <c r="DM57" s="114">
        <v>8.9</v>
      </c>
      <c r="DN57" s="114">
        <v>4.7</v>
      </c>
      <c r="DO57" s="114">
        <v>12.6</v>
      </c>
      <c r="DP57" s="114">
        <v>13.3</v>
      </c>
      <c r="DQ57" s="114">
        <v>4.4</v>
      </c>
      <c r="DR57" s="114">
        <v>7.9</v>
      </c>
      <c r="DS57" s="114">
        <v>5.4</v>
      </c>
      <c r="DT57" s="114">
        <v>5.6</v>
      </c>
      <c r="DU57" s="114">
        <v>0.6</v>
      </c>
      <c r="DV57" s="114">
        <v>1.4</v>
      </c>
      <c r="DW57" s="114">
        <v>0.0</v>
      </c>
      <c r="DX57" s="114">
        <v>0.0</v>
      </c>
      <c r="DY57" s="114">
        <v>0.0</v>
      </c>
      <c r="DZ57" s="114">
        <v>2.9</v>
      </c>
      <c r="EA57" s="114">
        <v>0.0</v>
      </c>
      <c r="EB57" s="114">
        <v>0.2</v>
      </c>
      <c r="EC57" s="114">
        <v>11.5</v>
      </c>
      <c r="ED57" s="114">
        <v>4.8</v>
      </c>
      <c r="EE57" s="114">
        <v>13.7</v>
      </c>
      <c r="EF57" s="114">
        <v>15.0</v>
      </c>
      <c r="EG57" s="114">
        <v>14.8</v>
      </c>
      <c r="EH57" s="114">
        <v>8.7</v>
      </c>
      <c r="EI57" s="114">
        <v>2.6</v>
      </c>
      <c r="EJ57" s="114">
        <v>-26.2</v>
      </c>
      <c r="EK57" s="114">
        <v>65.5</v>
      </c>
      <c r="EL57" s="114">
        <v>0.0</v>
      </c>
      <c r="EM57" s="114">
        <v>-1.7</v>
      </c>
      <c r="EN57" s="114">
        <v>-4.6</v>
      </c>
      <c r="EO57" s="114">
        <v>0.0</v>
      </c>
      <c r="EP57" s="114">
        <v>14.2</v>
      </c>
      <c r="EQ57" s="114">
        <v>-4.3</v>
      </c>
      <c r="ER57" s="114">
        <v>-8.4</v>
      </c>
      <c r="ES57" s="114">
        <v>0.0</v>
      </c>
      <c r="ET57" s="110" t="s">
        <v>1184</v>
      </c>
      <c r="EU57" s="114">
        <v>0.0</v>
      </c>
      <c r="EV57" s="114">
        <v>0.0</v>
      </c>
      <c r="EW57" s="114">
        <v>0.0</v>
      </c>
      <c r="EX57" s="114">
        <v>-2.5</v>
      </c>
      <c r="EY57" s="114">
        <v>0.0</v>
      </c>
      <c r="EZ57" s="114">
        <v>-4.9</v>
      </c>
      <c r="FA57" s="114">
        <v>0.0</v>
      </c>
      <c r="FB57" s="114">
        <v>0.0</v>
      </c>
      <c r="FC57" s="114">
        <v>47.2</v>
      </c>
      <c r="FD57" s="114">
        <v>47.2</v>
      </c>
      <c r="FE57" s="114">
        <v>50.5</v>
      </c>
      <c r="FF57" s="114">
        <v>37.9</v>
      </c>
      <c r="FG57" s="114">
        <v>66.4</v>
      </c>
      <c r="FH57" s="114">
        <v>46.4</v>
      </c>
      <c r="FI57" s="114">
        <v>7.7</v>
      </c>
      <c r="FJ57" s="114">
        <v>58.8</v>
      </c>
      <c r="FK57" s="114">
        <v>-3.6</v>
      </c>
      <c r="FL57" s="114">
        <v>17.1</v>
      </c>
      <c r="FM57" s="114">
        <v>6.3</v>
      </c>
      <c r="FN57" s="114">
        <v>3.0</v>
      </c>
      <c r="FO57" s="114">
        <v>2.0</v>
      </c>
      <c r="FP57" s="114">
        <v>3.0</v>
      </c>
      <c r="FQ57" s="114">
        <v>1.0</v>
      </c>
      <c r="FR57" s="114">
        <v>1.0</v>
      </c>
      <c r="FS57" s="114">
        <v>17.0</v>
      </c>
      <c r="FT57" s="114">
        <v>153.0</v>
      </c>
      <c r="FU57" s="114">
        <v>45.0</v>
      </c>
      <c r="FV57" s="114">
        <v>44.0</v>
      </c>
      <c r="FW57" s="114">
        <v>23.0</v>
      </c>
      <c r="FX57" s="114">
        <v>1.0</v>
      </c>
      <c r="FY57" s="114">
        <v>1.0</v>
      </c>
      <c r="FZ57" s="114">
        <v>1.0</v>
      </c>
      <c r="GA57" s="114">
        <v>1.0</v>
      </c>
      <c r="GB57" s="114">
        <v>1.0</v>
      </c>
      <c r="GC57" s="114">
        <v>10.0</v>
      </c>
      <c r="GD57" s="114">
        <v>9.0</v>
      </c>
      <c r="GE57" s="114">
        <v>22.0</v>
      </c>
      <c r="GF57" s="114">
        <v>40.0</v>
      </c>
      <c r="GG57" s="114">
        <v>18.0</v>
      </c>
      <c r="GH57" s="114">
        <v>54.0</v>
      </c>
      <c r="GI57" s="114">
        <v>104.0</v>
      </c>
      <c r="GJ57" s="114">
        <v>104.0</v>
      </c>
      <c r="GK57" s="114">
        <v>1.0</v>
      </c>
      <c r="GL57" s="114">
        <v>114.0</v>
      </c>
      <c r="GM57" s="114">
        <v>139.0</v>
      </c>
      <c r="GN57" s="114">
        <v>51.0</v>
      </c>
      <c r="GO57" s="114">
        <v>26.0</v>
      </c>
      <c r="GP57" s="114">
        <v>119.0</v>
      </c>
      <c r="GQ57" s="114">
        <v>145.0</v>
      </c>
      <c r="GR57" s="114">
        <v>1.0</v>
      </c>
      <c r="GS57" s="114">
        <v>115.0</v>
      </c>
      <c r="GT57" s="114">
        <v>13.0</v>
      </c>
      <c r="GU57" s="114">
        <v>9.0</v>
      </c>
      <c r="GV57" s="114">
        <v>88.0</v>
      </c>
      <c r="GW57" s="110" t="s">
        <v>1184</v>
      </c>
      <c r="GX57" s="114">
        <v>1.0</v>
      </c>
      <c r="GY57" s="114">
        <v>1.0</v>
      </c>
      <c r="GZ57" s="114">
        <v>1.0</v>
      </c>
      <c r="HA57" s="114">
        <v>16.0</v>
      </c>
      <c r="HB57" s="114">
        <v>8.0</v>
      </c>
      <c r="HC57" s="114">
        <v>43.0</v>
      </c>
      <c r="HD57" s="114">
        <v>1.0</v>
      </c>
      <c r="HE57" s="114">
        <v>1.0</v>
      </c>
      <c r="HF57" s="114">
        <v>3.0</v>
      </c>
      <c r="HG57" s="114">
        <v>3.0</v>
      </c>
      <c r="HH57" s="114">
        <v>3.0</v>
      </c>
      <c r="HI57" s="114">
        <v>14.0</v>
      </c>
      <c r="HJ57" s="114">
        <v>12.0</v>
      </c>
      <c r="HK57" s="114">
        <v>19.0</v>
      </c>
      <c r="HL57" s="114">
        <v>1.0</v>
      </c>
      <c r="HM57" s="114">
        <v>14.0</v>
      </c>
      <c r="HN57" s="114">
        <v>72.0</v>
      </c>
      <c r="HO57" s="114">
        <v>25.0</v>
      </c>
      <c r="HP57" s="114">
        <v>157.0</v>
      </c>
      <c r="HQ57" s="114">
        <v>13.0</v>
      </c>
      <c r="HR57" s="114">
        <v>3.0</v>
      </c>
      <c r="HS57" s="114">
        <v>5.0</v>
      </c>
      <c r="HT57" s="114">
        <v>17.0</v>
      </c>
      <c r="HU57" s="114">
        <v>5.0</v>
      </c>
      <c r="HV57" s="114">
        <v>41.0</v>
      </c>
      <c r="HW57" s="114">
        <v>157.0</v>
      </c>
      <c r="HX57" s="114">
        <v>57.0</v>
      </c>
      <c r="HY57" s="114">
        <v>58.0</v>
      </c>
      <c r="HZ57" s="114">
        <v>24.0</v>
      </c>
      <c r="IA57" s="114">
        <v>3.0</v>
      </c>
      <c r="IB57" s="114">
        <v>9.0</v>
      </c>
      <c r="IC57" s="114">
        <v>1.0</v>
      </c>
      <c r="ID57" s="114">
        <v>1.0</v>
      </c>
      <c r="IE57" s="114">
        <v>1.0</v>
      </c>
      <c r="IF57" s="114">
        <v>11.0</v>
      </c>
      <c r="IG57" s="114">
        <v>9.0</v>
      </c>
      <c r="IH57" s="114">
        <v>21.0</v>
      </c>
      <c r="II57" s="114">
        <v>60.0</v>
      </c>
      <c r="IJ57" s="114">
        <v>22.0</v>
      </c>
      <c r="IK57" s="114">
        <v>65.0</v>
      </c>
      <c r="IL57" s="114">
        <v>105.0</v>
      </c>
      <c r="IM57" s="114">
        <v>104.0</v>
      </c>
      <c r="IN57" s="114">
        <v>17.0</v>
      </c>
      <c r="IO57" s="114">
        <v>79.0</v>
      </c>
      <c r="IP57" s="114">
        <v>142.0</v>
      </c>
      <c r="IQ57" s="114">
        <v>158.0</v>
      </c>
      <c r="IR57" s="114">
        <v>26.0</v>
      </c>
      <c r="IS57" s="114">
        <v>140.0</v>
      </c>
      <c r="IT57" s="114">
        <v>148.0</v>
      </c>
      <c r="IU57" s="114">
        <v>1.0</v>
      </c>
      <c r="IV57" s="114">
        <v>144.0</v>
      </c>
      <c r="IW57" s="114">
        <v>13.0</v>
      </c>
      <c r="IX57" s="114">
        <v>11.0</v>
      </c>
      <c r="IY57" s="114">
        <v>88.0</v>
      </c>
      <c r="IZ57" s="110" t="s">
        <v>1184</v>
      </c>
      <c r="JA57" s="114">
        <v>1.0</v>
      </c>
      <c r="JB57" s="114">
        <v>1.0</v>
      </c>
      <c r="JC57" s="114">
        <v>1.0</v>
      </c>
      <c r="JD57" s="114">
        <v>9.0</v>
      </c>
      <c r="JE57" s="114">
        <v>8.0</v>
      </c>
      <c r="JF57" s="114">
        <v>27.0</v>
      </c>
      <c r="JG57" s="114">
        <v>1.0</v>
      </c>
      <c r="JH57" s="114">
        <v>1.0</v>
      </c>
      <c r="JI57" s="114">
        <v>109.0</v>
      </c>
      <c r="JJ57" s="114">
        <v>109.0</v>
      </c>
      <c r="JK57" s="114">
        <v>80.0</v>
      </c>
      <c r="JL57" s="114">
        <v>98.0</v>
      </c>
      <c r="JM57" s="114">
        <v>62.0</v>
      </c>
      <c r="JN57" s="114">
        <v>100.0</v>
      </c>
      <c r="JO57" s="114">
        <v>49.0</v>
      </c>
      <c r="JP57" s="114">
        <v>111.0</v>
      </c>
      <c r="JQ57" s="114">
        <v>66.0</v>
      </c>
      <c r="JR57" s="114">
        <v>89.0</v>
      </c>
      <c r="JS57" s="114">
        <v>160.0</v>
      </c>
    </row>
    <row r="58">
      <c r="A58" s="114">
        <v>242.0</v>
      </c>
      <c r="B58" s="110" t="s">
        <v>1250</v>
      </c>
      <c r="C58" s="110" t="s">
        <v>810</v>
      </c>
      <c r="D58" s="110" t="s">
        <v>1215</v>
      </c>
      <c r="E58" s="114">
        <v>31.3</v>
      </c>
      <c r="F58" s="114">
        <v>36.3</v>
      </c>
      <c r="G58" s="114">
        <v>30.3</v>
      </c>
      <c r="H58" s="114">
        <v>22.6</v>
      </c>
      <c r="I58" s="114">
        <v>22.7</v>
      </c>
      <c r="J58" s="114">
        <v>78.1</v>
      </c>
      <c r="K58" s="114">
        <v>76.2</v>
      </c>
      <c r="L58" s="114">
        <v>64.1</v>
      </c>
      <c r="M58" s="114">
        <v>100.0</v>
      </c>
      <c r="N58" s="114">
        <v>50.0</v>
      </c>
      <c r="O58" s="114">
        <v>34.7</v>
      </c>
      <c r="P58" s="114">
        <v>38.8</v>
      </c>
      <c r="Q58" s="114">
        <v>32.0</v>
      </c>
      <c r="R58" s="114">
        <v>76.1</v>
      </c>
      <c r="S58" s="114">
        <v>76.1</v>
      </c>
      <c r="T58" s="114">
        <v>34.0</v>
      </c>
      <c r="U58" s="114">
        <v>36.2</v>
      </c>
      <c r="V58" s="114">
        <v>16.1</v>
      </c>
      <c r="W58" s="114">
        <v>47.6</v>
      </c>
      <c r="X58" s="114">
        <v>21.0</v>
      </c>
      <c r="Y58" s="114">
        <v>16.4</v>
      </c>
      <c r="Z58" s="114">
        <v>14.4</v>
      </c>
      <c r="AA58" s="114">
        <v>9.0</v>
      </c>
      <c r="AB58" s="114">
        <v>9.5</v>
      </c>
      <c r="AC58" s="114">
        <v>0.0</v>
      </c>
      <c r="AD58" s="114">
        <v>88.7</v>
      </c>
      <c r="AE58" s="114">
        <v>7.1</v>
      </c>
      <c r="AF58" s="114">
        <v>72.3</v>
      </c>
      <c r="AG58" s="114">
        <v>22.7</v>
      </c>
      <c r="AH58" s="114">
        <v>22.7</v>
      </c>
      <c r="AI58" s="110" t="s">
        <v>1184</v>
      </c>
      <c r="AJ58" s="110" t="s">
        <v>1184</v>
      </c>
      <c r="AK58" s="114">
        <v>32.3</v>
      </c>
      <c r="AL58" s="114">
        <v>49.6</v>
      </c>
      <c r="AM58" s="114">
        <v>15.0</v>
      </c>
      <c r="AN58" s="110" t="s">
        <v>1184</v>
      </c>
      <c r="AO58" s="114">
        <v>46.9</v>
      </c>
      <c r="AP58" s="114">
        <v>37.3</v>
      </c>
      <c r="AQ58" s="114">
        <v>56.5</v>
      </c>
      <c r="AR58" s="114">
        <v>11.1</v>
      </c>
      <c r="AS58" s="110" t="s">
        <v>1184</v>
      </c>
      <c r="AT58" s="114">
        <v>11.1</v>
      </c>
      <c r="AU58" s="114">
        <v>3.9</v>
      </c>
      <c r="AV58" s="114">
        <v>3.9</v>
      </c>
      <c r="AW58" s="114">
        <v>40.0</v>
      </c>
      <c r="AX58" s="114">
        <v>40.0</v>
      </c>
      <c r="AY58" s="114">
        <v>0.0</v>
      </c>
      <c r="AZ58" s="114">
        <v>100.0</v>
      </c>
      <c r="BA58" s="110" t="s">
        <v>1184</v>
      </c>
      <c r="BB58" s="114">
        <v>100.0</v>
      </c>
      <c r="BC58" s="114">
        <v>92.1</v>
      </c>
      <c r="BD58" s="114">
        <v>60.1</v>
      </c>
      <c r="BE58" s="114">
        <v>25.9</v>
      </c>
      <c r="BF58" s="114">
        <v>34.0</v>
      </c>
      <c r="BG58" s="114">
        <v>54.1</v>
      </c>
      <c r="BH58" s="114">
        <v>35.0</v>
      </c>
      <c r="BI58" s="114">
        <v>34.5</v>
      </c>
      <c r="BJ58" s="114">
        <v>29.6</v>
      </c>
      <c r="BK58" s="114">
        <v>16.9</v>
      </c>
      <c r="BL58" s="114">
        <v>25.3</v>
      </c>
      <c r="BM58" s="114">
        <v>84.7</v>
      </c>
      <c r="BN58" s="114">
        <v>74.2</v>
      </c>
      <c r="BO58" s="114">
        <v>63.1</v>
      </c>
      <c r="BP58" s="114">
        <v>100.0</v>
      </c>
      <c r="BQ58" s="114">
        <v>52.8</v>
      </c>
      <c r="BR58" s="114">
        <v>31.3</v>
      </c>
      <c r="BS58" s="114">
        <v>34.2</v>
      </c>
      <c r="BT58" s="114">
        <v>29.4</v>
      </c>
      <c r="BU58" s="114">
        <v>71.1</v>
      </c>
      <c r="BV58" s="114">
        <v>71.1</v>
      </c>
      <c r="BW58" s="114">
        <v>32.8</v>
      </c>
      <c r="BX58" s="114">
        <v>36.2</v>
      </c>
      <c r="BY58" s="114">
        <v>15.4</v>
      </c>
      <c r="BZ58" s="114">
        <v>43.5</v>
      </c>
      <c r="CA58" s="114">
        <v>25.2</v>
      </c>
      <c r="CB58" s="114">
        <v>16.6</v>
      </c>
      <c r="CC58" s="114">
        <v>14.4</v>
      </c>
      <c r="CD58" s="114">
        <v>9.0</v>
      </c>
      <c r="CE58" s="114">
        <v>9.5</v>
      </c>
      <c r="CF58" s="114">
        <v>0.0</v>
      </c>
      <c r="CG58" s="114">
        <v>98.2</v>
      </c>
      <c r="CH58" s="114">
        <v>7.1</v>
      </c>
      <c r="CI58" s="114">
        <v>72.3</v>
      </c>
      <c r="CJ58" s="114">
        <v>27.3</v>
      </c>
      <c r="CK58" s="114">
        <v>27.3</v>
      </c>
      <c r="CL58" s="110" t="s">
        <v>1184</v>
      </c>
      <c r="CM58" s="110" t="s">
        <v>1184</v>
      </c>
      <c r="CN58" s="114">
        <v>25.2</v>
      </c>
      <c r="CO58" s="114">
        <v>35.4</v>
      </c>
      <c r="CP58" s="114">
        <v>15.0</v>
      </c>
      <c r="CQ58" s="110" t="s">
        <v>1184</v>
      </c>
      <c r="CR58" s="114">
        <v>86.6</v>
      </c>
      <c r="CS58" s="114">
        <v>100.0</v>
      </c>
      <c r="CT58" s="114">
        <v>73.2</v>
      </c>
      <c r="CU58" s="114">
        <v>13.9</v>
      </c>
      <c r="CV58" s="110" t="s">
        <v>1184</v>
      </c>
      <c r="CW58" s="114">
        <v>13.9</v>
      </c>
      <c r="CX58" s="114">
        <v>3.9</v>
      </c>
      <c r="CY58" s="114">
        <v>3.9</v>
      </c>
      <c r="CZ58" s="114">
        <v>46.2</v>
      </c>
      <c r="DA58" s="114">
        <v>46.2</v>
      </c>
      <c r="DB58" s="114">
        <v>13.0</v>
      </c>
      <c r="DC58" s="114">
        <v>51.1</v>
      </c>
      <c r="DD58" s="110" t="s">
        <v>1184</v>
      </c>
      <c r="DE58" s="114">
        <v>86.3</v>
      </c>
      <c r="DF58" s="114">
        <v>86.8</v>
      </c>
      <c r="DG58" s="114">
        <v>72.4</v>
      </c>
      <c r="DH58" s="114">
        <v>34.8</v>
      </c>
      <c r="DI58" s="114">
        <v>49.1</v>
      </c>
      <c r="DJ58" s="114">
        <v>70.3</v>
      </c>
      <c r="DK58" s="114">
        <v>-3.7</v>
      </c>
      <c r="DL58" s="114">
        <v>1.8</v>
      </c>
      <c r="DM58" s="114">
        <v>0.7</v>
      </c>
      <c r="DN58" s="114">
        <v>5.7</v>
      </c>
      <c r="DO58" s="114">
        <v>-2.6</v>
      </c>
      <c r="DP58" s="114">
        <v>-6.6</v>
      </c>
      <c r="DQ58" s="114">
        <v>2.0</v>
      </c>
      <c r="DR58" s="114">
        <v>1.0</v>
      </c>
      <c r="DS58" s="114">
        <v>0.0</v>
      </c>
      <c r="DT58" s="114">
        <v>-2.8</v>
      </c>
      <c r="DU58" s="114">
        <v>3.4</v>
      </c>
      <c r="DV58" s="114">
        <v>4.6</v>
      </c>
      <c r="DW58" s="114">
        <v>2.6</v>
      </c>
      <c r="DX58" s="114">
        <v>5.0</v>
      </c>
      <c r="DY58" s="114">
        <v>5.0</v>
      </c>
      <c r="DZ58" s="114">
        <v>1.2</v>
      </c>
      <c r="EA58" s="114">
        <v>0.0</v>
      </c>
      <c r="EB58" s="114">
        <v>0.7</v>
      </c>
      <c r="EC58" s="114">
        <v>4.1</v>
      </c>
      <c r="ED58" s="114">
        <v>-4.2</v>
      </c>
      <c r="EE58" s="114">
        <v>-0.2</v>
      </c>
      <c r="EF58" s="114">
        <v>0.0</v>
      </c>
      <c r="EG58" s="114">
        <v>0.0</v>
      </c>
      <c r="EH58" s="114">
        <v>0.0</v>
      </c>
      <c r="EI58" s="114">
        <v>0.0</v>
      </c>
      <c r="EJ58" s="114">
        <v>-9.5</v>
      </c>
      <c r="EK58" s="114">
        <v>0.0</v>
      </c>
      <c r="EL58" s="114">
        <v>0.0</v>
      </c>
      <c r="EM58" s="114">
        <v>-4.6</v>
      </c>
      <c r="EN58" s="114">
        <v>-4.6</v>
      </c>
      <c r="EO58" s="110" t="s">
        <v>1184</v>
      </c>
      <c r="EP58" s="110" t="s">
        <v>1184</v>
      </c>
      <c r="EQ58" s="114">
        <v>7.1</v>
      </c>
      <c r="ER58" s="114">
        <v>14.2</v>
      </c>
      <c r="ES58" s="114">
        <v>0.0</v>
      </c>
      <c r="ET58" s="110" t="s">
        <v>1184</v>
      </c>
      <c r="EU58" s="114">
        <v>-39.7</v>
      </c>
      <c r="EV58" s="114">
        <v>-62.7</v>
      </c>
      <c r="EW58" s="114">
        <v>-16.7</v>
      </c>
      <c r="EX58" s="114">
        <v>-2.8</v>
      </c>
      <c r="EY58" s="110" t="s">
        <v>1184</v>
      </c>
      <c r="EZ58" s="114">
        <v>-2.8</v>
      </c>
      <c r="FA58" s="114">
        <v>0.0</v>
      </c>
      <c r="FB58" s="114">
        <v>0.0</v>
      </c>
      <c r="FC58" s="114">
        <v>-6.2</v>
      </c>
      <c r="FD58" s="114">
        <v>-6.2</v>
      </c>
      <c r="FE58" s="114">
        <v>-13.0</v>
      </c>
      <c r="FF58" s="114">
        <v>48.9</v>
      </c>
      <c r="FG58" s="110" t="s">
        <v>1184</v>
      </c>
      <c r="FH58" s="114">
        <v>13.7</v>
      </c>
      <c r="FI58" s="114">
        <v>5.3</v>
      </c>
      <c r="FJ58" s="114">
        <v>-12.3</v>
      </c>
      <c r="FK58" s="114">
        <v>-8.9</v>
      </c>
      <c r="FL58" s="114">
        <v>-15.1</v>
      </c>
      <c r="FM58" s="114">
        <v>-16.2</v>
      </c>
      <c r="FN58" s="114">
        <v>147.0</v>
      </c>
      <c r="FO58" s="114">
        <v>100.0</v>
      </c>
      <c r="FP58" s="114">
        <v>113.0</v>
      </c>
      <c r="FQ58" s="114">
        <v>118.0</v>
      </c>
      <c r="FR58" s="114">
        <v>120.0</v>
      </c>
      <c r="FS58" s="114">
        <v>18.0</v>
      </c>
      <c r="FT58" s="114">
        <v>19.0</v>
      </c>
      <c r="FU58" s="114">
        <v>56.0</v>
      </c>
      <c r="FV58" s="114">
        <v>1.0</v>
      </c>
      <c r="FW58" s="114">
        <v>49.0</v>
      </c>
      <c r="FX58" s="114">
        <v>117.0</v>
      </c>
      <c r="FY58" s="114">
        <v>114.0</v>
      </c>
      <c r="FZ58" s="114">
        <v>118.0</v>
      </c>
      <c r="GA58" s="114">
        <v>29.0</v>
      </c>
      <c r="GB58" s="114">
        <v>29.0</v>
      </c>
      <c r="GC58" s="114">
        <v>83.0</v>
      </c>
      <c r="GD58" s="114">
        <v>95.0</v>
      </c>
      <c r="GE58" s="114">
        <v>88.0</v>
      </c>
      <c r="GF58" s="114">
        <v>35.0</v>
      </c>
      <c r="GG58" s="114">
        <v>173.0</v>
      </c>
      <c r="GH58" s="114">
        <v>164.0</v>
      </c>
      <c r="GI58" s="114">
        <v>163.0</v>
      </c>
      <c r="GJ58" s="114">
        <v>169.0</v>
      </c>
      <c r="GK58" s="114">
        <v>66.0</v>
      </c>
      <c r="GL58" s="114">
        <v>178.0</v>
      </c>
      <c r="GM58" s="114">
        <v>65.0</v>
      </c>
      <c r="GN58" s="114">
        <v>163.0</v>
      </c>
      <c r="GO58" s="114">
        <v>5.0</v>
      </c>
      <c r="GP58" s="114">
        <v>107.0</v>
      </c>
      <c r="GQ58" s="114">
        <v>53.0</v>
      </c>
      <c r="GR58" s="110" t="s">
        <v>1184</v>
      </c>
      <c r="GS58" s="110" t="s">
        <v>1184</v>
      </c>
      <c r="GT58" s="114">
        <v>27.0</v>
      </c>
      <c r="GU58" s="114">
        <v>25.0</v>
      </c>
      <c r="GV58" s="114">
        <v>64.0</v>
      </c>
      <c r="GW58" s="110" t="s">
        <v>1184</v>
      </c>
      <c r="GX58" s="114">
        <v>145.0</v>
      </c>
      <c r="GY58" s="114">
        <v>151.0</v>
      </c>
      <c r="GZ58" s="114">
        <v>120.0</v>
      </c>
      <c r="HA58" s="114">
        <v>173.0</v>
      </c>
      <c r="HB58" s="110" t="s">
        <v>1184</v>
      </c>
      <c r="HC58" s="114">
        <v>172.0</v>
      </c>
      <c r="HD58" s="114">
        <v>100.0</v>
      </c>
      <c r="HE58" s="114">
        <v>100.0</v>
      </c>
      <c r="HF58" s="114">
        <v>90.0</v>
      </c>
      <c r="HG58" s="114">
        <v>90.0</v>
      </c>
      <c r="HH58" s="114">
        <v>165.0</v>
      </c>
      <c r="HI58" s="114">
        <v>1.0</v>
      </c>
      <c r="HJ58" s="110" t="s">
        <v>1184</v>
      </c>
      <c r="HK58" s="114">
        <v>1.0</v>
      </c>
      <c r="HL58" s="114">
        <v>58.0</v>
      </c>
      <c r="HM58" s="114">
        <v>38.0</v>
      </c>
      <c r="HN58" s="114">
        <v>121.0</v>
      </c>
      <c r="HO58" s="114">
        <v>140.0</v>
      </c>
      <c r="HP58" s="114">
        <v>86.0</v>
      </c>
      <c r="HQ58" s="114">
        <v>114.0</v>
      </c>
      <c r="HR58" s="114">
        <v>93.0</v>
      </c>
      <c r="HS58" s="114">
        <v>108.0</v>
      </c>
      <c r="HT58" s="114">
        <v>118.0</v>
      </c>
      <c r="HU58" s="114">
        <v>110.0</v>
      </c>
      <c r="HV58" s="114">
        <v>17.0</v>
      </c>
      <c r="HW58" s="114">
        <v>17.0</v>
      </c>
      <c r="HX58" s="114">
        <v>54.0</v>
      </c>
      <c r="HY58" s="114">
        <v>1.0</v>
      </c>
      <c r="HZ58" s="114">
        <v>44.0</v>
      </c>
      <c r="IA58" s="114">
        <v>111.0</v>
      </c>
      <c r="IB58" s="114">
        <v>113.0</v>
      </c>
      <c r="IC58" s="114">
        <v>112.0</v>
      </c>
      <c r="ID58" s="114">
        <v>27.0</v>
      </c>
      <c r="IE58" s="114">
        <v>27.0</v>
      </c>
      <c r="IF58" s="114">
        <v>87.0</v>
      </c>
      <c r="IG58" s="114">
        <v>95.0</v>
      </c>
      <c r="IH58" s="114">
        <v>82.0</v>
      </c>
      <c r="II58" s="114">
        <v>41.0</v>
      </c>
      <c r="IJ58" s="114">
        <v>158.0</v>
      </c>
      <c r="IK58" s="114">
        <v>157.0</v>
      </c>
      <c r="IL58" s="114">
        <v>160.0</v>
      </c>
      <c r="IM58" s="114">
        <v>164.0</v>
      </c>
      <c r="IN58" s="114">
        <v>45.0</v>
      </c>
      <c r="IO58" s="114">
        <v>174.0</v>
      </c>
      <c r="IP58" s="114">
        <v>38.0</v>
      </c>
      <c r="IQ58" s="114">
        <v>153.0</v>
      </c>
      <c r="IR58" s="114">
        <v>5.0</v>
      </c>
      <c r="IS58" s="114">
        <v>108.0</v>
      </c>
      <c r="IT58" s="114">
        <v>42.0</v>
      </c>
      <c r="IU58" s="110" t="s">
        <v>1184</v>
      </c>
      <c r="IV58" s="110" t="s">
        <v>1184</v>
      </c>
      <c r="IW58" s="114">
        <v>41.0</v>
      </c>
      <c r="IX58" s="114">
        <v>39.0</v>
      </c>
      <c r="IY58" s="114">
        <v>64.0</v>
      </c>
      <c r="IZ58" s="110" t="s">
        <v>1184</v>
      </c>
      <c r="JA58" s="114">
        <v>42.0</v>
      </c>
      <c r="JB58" s="114">
        <v>1.0</v>
      </c>
      <c r="JC58" s="114">
        <v>54.0</v>
      </c>
      <c r="JD58" s="114">
        <v>170.0</v>
      </c>
      <c r="JE58" s="110" t="s">
        <v>1184</v>
      </c>
      <c r="JF58" s="114">
        <v>169.0</v>
      </c>
      <c r="JG58" s="114">
        <v>100.0</v>
      </c>
      <c r="JH58" s="114">
        <v>100.0</v>
      </c>
      <c r="JI58" s="114">
        <v>47.0</v>
      </c>
      <c r="JJ58" s="114">
        <v>47.0</v>
      </c>
      <c r="JK58" s="114">
        <v>149.0</v>
      </c>
      <c r="JL58" s="114">
        <v>43.0</v>
      </c>
      <c r="JM58" s="110" t="s">
        <v>1184</v>
      </c>
      <c r="JN58" s="114">
        <v>31.0</v>
      </c>
      <c r="JO58" s="114">
        <v>53.0</v>
      </c>
      <c r="JP58" s="114">
        <v>22.0</v>
      </c>
      <c r="JQ58" s="114">
        <v>117.0</v>
      </c>
      <c r="JR58" s="114">
        <v>107.0</v>
      </c>
      <c r="JS58" s="114">
        <v>55.0</v>
      </c>
    </row>
    <row r="59">
      <c r="A59" s="114">
        <v>250.0</v>
      </c>
      <c r="B59" s="110" t="s">
        <v>1251</v>
      </c>
      <c r="C59" s="110" t="s">
        <v>361</v>
      </c>
      <c r="D59" s="110" t="s">
        <v>1197</v>
      </c>
      <c r="E59" s="114">
        <v>62.5</v>
      </c>
      <c r="F59" s="114">
        <v>83.9</v>
      </c>
      <c r="G59" s="114">
        <v>82.0</v>
      </c>
      <c r="H59" s="114">
        <v>100.0</v>
      </c>
      <c r="I59" s="114">
        <v>78.4</v>
      </c>
      <c r="J59" s="114">
        <v>61.5</v>
      </c>
      <c r="K59" s="114">
        <v>18.1</v>
      </c>
      <c r="L59" s="114">
        <v>60.1</v>
      </c>
      <c r="M59" s="114">
        <v>56.7</v>
      </c>
      <c r="N59" s="114">
        <v>57.1</v>
      </c>
      <c r="O59" s="114">
        <v>96.3</v>
      </c>
      <c r="P59" s="114">
        <v>100.0</v>
      </c>
      <c r="Q59" s="114">
        <v>93.8</v>
      </c>
      <c r="R59" s="114">
        <v>83.1</v>
      </c>
      <c r="S59" s="114">
        <v>83.1</v>
      </c>
      <c r="T59" s="114">
        <v>63.8</v>
      </c>
      <c r="U59" s="114">
        <v>96.9</v>
      </c>
      <c r="V59" s="114">
        <v>31.6</v>
      </c>
      <c r="W59" s="114">
        <v>29.6</v>
      </c>
      <c r="X59" s="114">
        <v>64.0</v>
      </c>
      <c r="Y59" s="114">
        <v>86.5</v>
      </c>
      <c r="Z59" s="114">
        <v>100.0</v>
      </c>
      <c r="AA59" s="114">
        <v>100.0</v>
      </c>
      <c r="AB59" s="114">
        <v>100.0</v>
      </c>
      <c r="AC59" s="114">
        <v>60.0</v>
      </c>
      <c r="AD59" s="114">
        <v>88.7</v>
      </c>
      <c r="AE59" s="114">
        <v>72.5</v>
      </c>
      <c r="AF59" s="114">
        <v>36.6</v>
      </c>
      <c r="AG59" s="114">
        <v>21.5</v>
      </c>
      <c r="AH59" s="114">
        <v>15.7</v>
      </c>
      <c r="AI59" s="114">
        <v>50.9</v>
      </c>
      <c r="AJ59" s="114">
        <v>26.7</v>
      </c>
      <c r="AK59" s="114">
        <v>19.5</v>
      </c>
      <c r="AL59" s="114">
        <v>30.1</v>
      </c>
      <c r="AM59" s="114">
        <v>15.3</v>
      </c>
      <c r="AN59" s="114">
        <v>11.3</v>
      </c>
      <c r="AO59" s="114">
        <v>100.0</v>
      </c>
      <c r="AP59" s="114">
        <v>100.0</v>
      </c>
      <c r="AQ59" s="114">
        <v>100.0</v>
      </c>
      <c r="AR59" s="114">
        <v>49.5</v>
      </c>
      <c r="AS59" s="114">
        <v>33.8</v>
      </c>
      <c r="AT59" s="114">
        <v>65.2</v>
      </c>
      <c r="AU59" s="114">
        <v>88.0</v>
      </c>
      <c r="AV59" s="114">
        <v>88.0</v>
      </c>
      <c r="AW59" s="114">
        <v>49.5</v>
      </c>
      <c r="AX59" s="114">
        <v>49.5</v>
      </c>
      <c r="AY59" s="114">
        <v>66.1</v>
      </c>
      <c r="AZ59" s="114">
        <v>67.1</v>
      </c>
      <c r="BA59" s="114">
        <v>91.9</v>
      </c>
      <c r="BB59" s="114">
        <v>73.7</v>
      </c>
      <c r="BC59" s="114">
        <v>100.0</v>
      </c>
      <c r="BD59" s="114">
        <v>16.3</v>
      </c>
      <c r="BE59" s="114">
        <v>77.3</v>
      </c>
      <c r="BF59" s="114">
        <v>57.4</v>
      </c>
      <c r="BG59" s="114">
        <v>38.7</v>
      </c>
      <c r="BH59" s="114">
        <v>56.1</v>
      </c>
      <c r="BI59" s="114">
        <v>76.2</v>
      </c>
      <c r="BJ59" s="114">
        <v>72.5</v>
      </c>
      <c r="BK59" s="114">
        <v>95.5</v>
      </c>
      <c r="BL59" s="114">
        <v>63.8</v>
      </c>
      <c r="BM59" s="114">
        <v>59.6</v>
      </c>
      <c r="BN59" s="114">
        <v>13.0</v>
      </c>
      <c r="BO59" s="114">
        <v>44.7</v>
      </c>
      <c r="BP59" s="114">
        <v>45.7</v>
      </c>
      <c r="BQ59" s="114">
        <v>52.8</v>
      </c>
      <c r="BR59" s="114">
        <v>91.5</v>
      </c>
      <c r="BS59" s="114">
        <v>94.2</v>
      </c>
      <c r="BT59" s="114">
        <v>89.7</v>
      </c>
      <c r="BU59" s="114">
        <v>73.5</v>
      </c>
      <c r="BV59" s="114">
        <v>73.5</v>
      </c>
      <c r="BW59" s="114">
        <v>61.1</v>
      </c>
      <c r="BX59" s="114">
        <v>96.9</v>
      </c>
      <c r="BY59" s="114">
        <v>31.4</v>
      </c>
      <c r="BZ59" s="114">
        <v>19.1</v>
      </c>
      <c r="CA59" s="114">
        <v>62.9</v>
      </c>
      <c r="CB59" s="114">
        <v>82.1</v>
      </c>
      <c r="CC59" s="114">
        <v>98.6</v>
      </c>
      <c r="CD59" s="114">
        <v>99.0</v>
      </c>
      <c r="CE59" s="114">
        <v>100.0</v>
      </c>
      <c r="CF59" s="114">
        <v>39.0</v>
      </c>
      <c r="CG59" s="114">
        <v>93.6</v>
      </c>
      <c r="CH59" s="114">
        <v>58.7</v>
      </c>
      <c r="CI59" s="114">
        <v>36.6</v>
      </c>
      <c r="CJ59" s="114">
        <v>27.1</v>
      </c>
      <c r="CK59" s="114">
        <v>14.8</v>
      </c>
      <c r="CL59" s="114">
        <v>50.1</v>
      </c>
      <c r="CM59" s="114">
        <v>78.0</v>
      </c>
      <c r="CN59" s="114">
        <v>15.8</v>
      </c>
      <c r="CO59" s="114">
        <v>22.8</v>
      </c>
      <c r="CP59" s="114">
        <v>15.3</v>
      </c>
      <c r="CQ59" s="114">
        <v>7.4</v>
      </c>
      <c r="CR59" s="114">
        <v>100.0</v>
      </c>
      <c r="CS59" s="114">
        <v>100.0</v>
      </c>
      <c r="CT59" s="114">
        <v>100.0</v>
      </c>
      <c r="CU59" s="114">
        <v>51.4</v>
      </c>
      <c r="CV59" s="114">
        <v>33.8</v>
      </c>
      <c r="CW59" s="114">
        <v>69.1</v>
      </c>
      <c r="CX59" s="114">
        <v>88.0</v>
      </c>
      <c r="CY59" s="114">
        <v>88.0</v>
      </c>
      <c r="CZ59" s="114">
        <v>38.0</v>
      </c>
      <c r="DA59" s="114">
        <v>38.0</v>
      </c>
      <c r="DB59" s="114">
        <v>48.9</v>
      </c>
      <c r="DC59" s="114">
        <v>61.3</v>
      </c>
      <c r="DD59" s="114">
        <v>62.3</v>
      </c>
      <c r="DE59" s="114">
        <v>100.0</v>
      </c>
      <c r="DF59" s="114">
        <v>100.0</v>
      </c>
      <c r="DG59" s="114">
        <v>11.6</v>
      </c>
      <c r="DH59" s="114">
        <v>26.8</v>
      </c>
      <c r="DI59" s="114">
        <v>51.5</v>
      </c>
      <c r="DJ59" s="114">
        <v>33.6</v>
      </c>
      <c r="DK59" s="114">
        <v>6.4</v>
      </c>
      <c r="DL59" s="114">
        <v>7.7</v>
      </c>
      <c r="DM59" s="114">
        <v>9.5</v>
      </c>
      <c r="DN59" s="114">
        <v>4.5</v>
      </c>
      <c r="DO59" s="114">
        <v>14.6</v>
      </c>
      <c r="DP59" s="114">
        <v>1.9</v>
      </c>
      <c r="DQ59" s="114">
        <v>5.1</v>
      </c>
      <c r="DR59" s="114">
        <v>15.4</v>
      </c>
      <c r="DS59" s="114">
        <v>11.0</v>
      </c>
      <c r="DT59" s="114">
        <v>4.3</v>
      </c>
      <c r="DU59" s="114">
        <v>4.8</v>
      </c>
      <c r="DV59" s="114">
        <v>5.8</v>
      </c>
      <c r="DW59" s="114">
        <v>4.1</v>
      </c>
      <c r="DX59" s="114">
        <v>9.6</v>
      </c>
      <c r="DY59" s="114">
        <v>9.6</v>
      </c>
      <c r="DZ59" s="114">
        <v>2.7</v>
      </c>
      <c r="EA59" s="114">
        <v>0.0</v>
      </c>
      <c r="EB59" s="114">
        <v>0.2</v>
      </c>
      <c r="EC59" s="114">
        <v>10.5</v>
      </c>
      <c r="ED59" s="114">
        <v>1.1</v>
      </c>
      <c r="EE59" s="114">
        <v>4.4</v>
      </c>
      <c r="EF59" s="114">
        <v>1.4</v>
      </c>
      <c r="EG59" s="114">
        <v>1.0</v>
      </c>
      <c r="EH59" s="114">
        <v>0.0</v>
      </c>
      <c r="EI59" s="114">
        <v>21.0</v>
      </c>
      <c r="EJ59" s="114">
        <v>-4.9</v>
      </c>
      <c r="EK59" s="114">
        <v>13.8</v>
      </c>
      <c r="EL59" s="114">
        <v>0.0</v>
      </c>
      <c r="EM59" s="114">
        <v>-5.6</v>
      </c>
      <c r="EN59" s="114">
        <v>0.9</v>
      </c>
      <c r="EO59" s="114">
        <v>0.8</v>
      </c>
      <c r="EP59" s="114">
        <v>-51.3</v>
      </c>
      <c r="EQ59" s="114">
        <v>3.7</v>
      </c>
      <c r="ER59" s="114">
        <v>7.3</v>
      </c>
      <c r="ES59" s="114">
        <v>0.0</v>
      </c>
      <c r="ET59" s="114">
        <v>3.9</v>
      </c>
      <c r="EU59" s="114">
        <v>0.0</v>
      </c>
      <c r="EV59" s="114">
        <v>0.0</v>
      </c>
      <c r="EW59" s="114">
        <v>0.0</v>
      </c>
      <c r="EX59" s="114">
        <v>-1.9</v>
      </c>
      <c r="EY59" s="114">
        <v>0.0</v>
      </c>
      <c r="EZ59" s="114">
        <v>-3.9</v>
      </c>
      <c r="FA59" s="114">
        <v>0.0</v>
      </c>
      <c r="FB59" s="114">
        <v>0.0</v>
      </c>
      <c r="FC59" s="114">
        <v>11.5</v>
      </c>
      <c r="FD59" s="114">
        <v>11.5</v>
      </c>
      <c r="FE59" s="114">
        <v>17.2</v>
      </c>
      <c r="FF59" s="114">
        <v>5.8</v>
      </c>
      <c r="FG59" s="114">
        <v>29.6</v>
      </c>
      <c r="FH59" s="114">
        <v>-26.3</v>
      </c>
      <c r="FI59" s="114">
        <v>0.0</v>
      </c>
      <c r="FJ59" s="114">
        <v>4.7</v>
      </c>
      <c r="FK59" s="114">
        <v>50.5</v>
      </c>
      <c r="FL59" s="114">
        <v>5.9</v>
      </c>
      <c r="FM59" s="114">
        <v>5.1</v>
      </c>
      <c r="FN59" s="114">
        <v>12.0</v>
      </c>
      <c r="FO59" s="114">
        <v>12.0</v>
      </c>
      <c r="FP59" s="114">
        <v>10.0</v>
      </c>
      <c r="FQ59" s="114">
        <v>1.0</v>
      </c>
      <c r="FR59" s="114">
        <v>13.0</v>
      </c>
      <c r="FS59" s="114">
        <v>45.0</v>
      </c>
      <c r="FT59" s="114">
        <v>130.0</v>
      </c>
      <c r="FU59" s="114">
        <v>68.0</v>
      </c>
      <c r="FV59" s="114">
        <v>73.0</v>
      </c>
      <c r="FW59" s="114">
        <v>40.0</v>
      </c>
      <c r="FX59" s="114">
        <v>16.0</v>
      </c>
      <c r="FY59" s="114">
        <v>1.0</v>
      </c>
      <c r="FZ59" s="114">
        <v>17.0</v>
      </c>
      <c r="GA59" s="114">
        <v>20.0</v>
      </c>
      <c r="GB59" s="114">
        <v>20.0</v>
      </c>
      <c r="GC59" s="114">
        <v>21.0</v>
      </c>
      <c r="GD59" s="114">
        <v>14.0</v>
      </c>
      <c r="GE59" s="114">
        <v>30.0</v>
      </c>
      <c r="GF59" s="114">
        <v>89.0</v>
      </c>
      <c r="GG59" s="114">
        <v>15.0</v>
      </c>
      <c r="GH59" s="114">
        <v>6.0</v>
      </c>
      <c r="GI59" s="114">
        <v>1.0</v>
      </c>
      <c r="GJ59" s="114">
        <v>1.0</v>
      </c>
      <c r="GK59" s="114">
        <v>1.0</v>
      </c>
      <c r="GL59" s="114">
        <v>27.0</v>
      </c>
      <c r="GM59" s="114">
        <v>65.0</v>
      </c>
      <c r="GN59" s="114">
        <v>45.0</v>
      </c>
      <c r="GO59" s="114">
        <v>143.0</v>
      </c>
      <c r="GP59" s="114">
        <v>115.0</v>
      </c>
      <c r="GQ59" s="114">
        <v>81.0</v>
      </c>
      <c r="GR59" s="114">
        <v>66.0</v>
      </c>
      <c r="GS59" s="114">
        <v>135.0</v>
      </c>
      <c r="GT59" s="114">
        <v>66.0</v>
      </c>
      <c r="GU59" s="114">
        <v>56.0</v>
      </c>
      <c r="GV59" s="114">
        <v>61.0</v>
      </c>
      <c r="GW59" s="114">
        <v>43.0</v>
      </c>
      <c r="GX59" s="114">
        <v>1.0</v>
      </c>
      <c r="GY59" s="114">
        <v>1.0</v>
      </c>
      <c r="GZ59" s="114">
        <v>1.0</v>
      </c>
      <c r="HA59" s="114">
        <v>37.0</v>
      </c>
      <c r="HB59" s="114">
        <v>70.0</v>
      </c>
      <c r="HC59" s="114">
        <v>16.0</v>
      </c>
      <c r="HD59" s="114">
        <v>16.0</v>
      </c>
      <c r="HE59" s="114">
        <v>16.0</v>
      </c>
      <c r="HF59" s="114">
        <v>51.0</v>
      </c>
      <c r="HG59" s="114">
        <v>51.0</v>
      </c>
      <c r="HH59" s="114">
        <v>15.0</v>
      </c>
      <c r="HI59" s="114">
        <v>23.0</v>
      </c>
      <c r="HJ59" s="114">
        <v>13.0</v>
      </c>
      <c r="HK59" s="114">
        <v>49.0</v>
      </c>
      <c r="HL59" s="114">
        <v>1.0</v>
      </c>
      <c r="HM59" s="114">
        <v>145.0</v>
      </c>
      <c r="HN59" s="114">
        <v>28.0</v>
      </c>
      <c r="HO59" s="114">
        <v>63.0</v>
      </c>
      <c r="HP59" s="114">
        <v>118.0</v>
      </c>
      <c r="HQ59" s="114">
        <v>12.0</v>
      </c>
      <c r="HR59" s="114">
        <v>16.0</v>
      </c>
      <c r="HS59" s="114">
        <v>11.0</v>
      </c>
      <c r="HT59" s="114">
        <v>15.0</v>
      </c>
      <c r="HU59" s="114">
        <v>15.0</v>
      </c>
      <c r="HV59" s="114">
        <v>58.0</v>
      </c>
      <c r="HW59" s="114">
        <v>143.0</v>
      </c>
      <c r="HX59" s="114">
        <v>94.0</v>
      </c>
      <c r="HY59" s="114">
        <v>109.0</v>
      </c>
      <c r="HZ59" s="114">
        <v>44.0</v>
      </c>
      <c r="IA59" s="114">
        <v>20.0</v>
      </c>
      <c r="IB59" s="114">
        <v>18.0</v>
      </c>
      <c r="IC59" s="114">
        <v>21.0</v>
      </c>
      <c r="ID59" s="114">
        <v>22.0</v>
      </c>
      <c r="IE59" s="114">
        <v>22.0</v>
      </c>
      <c r="IF59" s="114">
        <v>25.0</v>
      </c>
      <c r="IG59" s="114">
        <v>14.0</v>
      </c>
      <c r="IH59" s="114">
        <v>28.0</v>
      </c>
      <c r="II59" s="114">
        <v>108.0</v>
      </c>
      <c r="IJ59" s="114">
        <v>9.0</v>
      </c>
      <c r="IK59" s="114">
        <v>6.0</v>
      </c>
      <c r="IL59" s="114">
        <v>39.0</v>
      </c>
      <c r="IM59" s="114">
        <v>33.0</v>
      </c>
      <c r="IN59" s="114">
        <v>1.0</v>
      </c>
      <c r="IO59" s="114">
        <v>31.0</v>
      </c>
      <c r="IP59" s="114">
        <v>113.0</v>
      </c>
      <c r="IQ59" s="114">
        <v>49.0</v>
      </c>
      <c r="IR59" s="114">
        <v>143.0</v>
      </c>
      <c r="IS59" s="114">
        <v>109.0</v>
      </c>
      <c r="IT59" s="114">
        <v>115.0</v>
      </c>
      <c r="IU59" s="114">
        <v>93.0</v>
      </c>
      <c r="IV59" s="114">
        <v>69.0</v>
      </c>
      <c r="IW59" s="114">
        <v>87.0</v>
      </c>
      <c r="IX59" s="114">
        <v>64.0</v>
      </c>
      <c r="IY59" s="114">
        <v>61.0</v>
      </c>
      <c r="IZ59" s="114">
        <v>64.0</v>
      </c>
      <c r="JA59" s="114">
        <v>1.0</v>
      </c>
      <c r="JB59" s="114">
        <v>1.0</v>
      </c>
      <c r="JC59" s="114">
        <v>1.0</v>
      </c>
      <c r="JD59" s="114">
        <v>32.0</v>
      </c>
      <c r="JE59" s="114">
        <v>70.0</v>
      </c>
      <c r="JF59" s="114">
        <v>8.0</v>
      </c>
      <c r="JG59" s="114">
        <v>16.0</v>
      </c>
      <c r="JH59" s="114">
        <v>16.0</v>
      </c>
      <c r="JI59" s="114">
        <v>102.0</v>
      </c>
      <c r="JJ59" s="114">
        <v>102.0</v>
      </c>
      <c r="JK59" s="114">
        <v>34.0</v>
      </c>
      <c r="JL59" s="114">
        <v>31.0</v>
      </c>
      <c r="JM59" s="114">
        <v>33.0</v>
      </c>
      <c r="JN59" s="114">
        <v>1.0</v>
      </c>
      <c r="JO59" s="114">
        <v>1.0</v>
      </c>
      <c r="JP59" s="114">
        <v>154.0</v>
      </c>
      <c r="JQ59" s="114">
        <v>136.0</v>
      </c>
      <c r="JR59" s="114">
        <v>96.0</v>
      </c>
      <c r="JS59" s="114">
        <v>127.0</v>
      </c>
    </row>
    <row r="60">
      <c r="A60" s="114">
        <v>583.0</v>
      </c>
      <c r="B60" s="110" t="s">
        <v>1252</v>
      </c>
      <c r="C60" s="110" t="s">
        <v>1253</v>
      </c>
      <c r="D60" s="110" t="s">
        <v>1215</v>
      </c>
      <c r="E60" s="114">
        <v>37.4</v>
      </c>
      <c r="F60" s="114">
        <v>31.9</v>
      </c>
      <c r="G60" s="114">
        <v>31.6</v>
      </c>
      <c r="H60" s="114">
        <v>17.4</v>
      </c>
      <c r="I60" s="114">
        <v>22.2</v>
      </c>
      <c r="J60" s="114">
        <v>100.0</v>
      </c>
      <c r="K60" s="114">
        <v>100.0</v>
      </c>
      <c r="L60" s="114">
        <v>100.0</v>
      </c>
      <c r="M60" s="114">
        <v>95.8</v>
      </c>
      <c r="N60" s="114">
        <v>100.0</v>
      </c>
      <c r="O60" s="114">
        <v>35.5</v>
      </c>
      <c r="P60" s="114">
        <v>39.4</v>
      </c>
      <c r="Q60" s="114">
        <v>33.0</v>
      </c>
      <c r="R60" s="114">
        <v>40.9</v>
      </c>
      <c r="S60" s="114">
        <v>40.9</v>
      </c>
      <c r="T60" s="114">
        <v>14.9</v>
      </c>
      <c r="U60" s="114">
        <v>2.8</v>
      </c>
      <c r="V60" s="114">
        <v>15.2</v>
      </c>
      <c r="W60" s="114">
        <v>39.1</v>
      </c>
      <c r="X60" s="114">
        <v>29.4</v>
      </c>
      <c r="Y60" s="114">
        <v>3.6</v>
      </c>
      <c r="Z60" s="114">
        <v>0.0</v>
      </c>
      <c r="AA60" s="114">
        <v>0.0</v>
      </c>
      <c r="AB60" s="114">
        <v>0.1</v>
      </c>
      <c r="AC60" s="114">
        <v>2.9</v>
      </c>
      <c r="AD60" s="110" t="s">
        <v>1184</v>
      </c>
      <c r="AE60" s="114">
        <v>0.0</v>
      </c>
      <c r="AF60" s="114">
        <v>37.3</v>
      </c>
      <c r="AG60" s="114">
        <v>100.0</v>
      </c>
      <c r="AH60" s="114">
        <v>100.0</v>
      </c>
      <c r="AI60" s="110" t="s">
        <v>1184</v>
      </c>
      <c r="AJ60" s="110" t="s">
        <v>1184</v>
      </c>
      <c r="AK60" s="114">
        <v>0.0</v>
      </c>
      <c r="AL60" s="114">
        <v>0.0</v>
      </c>
      <c r="AM60" s="110" t="s">
        <v>1184</v>
      </c>
      <c r="AN60" s="110" t="s">
        <v>1184</v>
      </c>
      <c r="AO60" s="114">
        <v>50.5</v>
      </c>
      <c r="AP60" s="114">
        <v>34.2</v>
      </c>
      <c r="AQ60" s="114">
        <v>66.9</v>
      </c>
      <c r="AR60" s="114">
        <v>19.4</v>
      </c>
      <c r="AS60" s="110" t="s">
        <v>1184</v>
      </c>
      <c r="AT60" s="114">
        <v>19.4</v>
      </c>
      <c r="AU60" s="110" t="s">
        <v>1184</v>
      </c>
      <c r="AV60" s="110" t="s">
        <v>1184</v>
      </c>
      <c r="AW60" s="114">
        <v>49.2</v>
      </c>
      <c r="AX60" s="114">
        <v>49.2</v>
      </c>
      <c r="AY60" s="114">
        <v>14.1</v>
      </c>
      <c r="AZ60" s="114">
        <v>32.4</v>
      </c>
      <c r="BA60" s="110" t="s">
        <v>1184</v>
      </c>
      <c r="BB60" s="114">
        <v>48.1</v>
      </c>
      <c r="BC60" s="114">
        <v>79.8</v>
      </c>
      <c r="BD60" s="114">
        <v>89.8</v>
      </c>
      <c r="BE60" s="110" t="s">
        <v>1184</v>
      </c>
      <c r="BF60" s="114">
        <v>0.0</v>
      </c>
      <c r="BG60" s="114">
        <v>71.3</v>
      </c>
      <c r="BH60" s="114">
        <v>43.3</v>
      </c>
      <c r="BI60" s="114">
        <v>30.9</v>
      </c>
      <c r="BJ60" s="114">
        <v>30.8</v>
      </c>
      <c r="BK60" s="114">
        <v>12.9</v>
      </c>
      <c r="BL60" s="114">
        <v>26.0</v>
      </c>
      <c r="BM60" s="114">
        <v>82.3</v>
      </c>
      <c r="BN60" s="114">
        <v>100.0</v>
      </c>
      <c r="BO60" s="114">
        <v>100.0</v>
      </c>
      <c r="BP60" s="114">
        <v>94.6</v>
      </c>
      <c r="BQ60" s="114">
        <v>98.9</v>
      </c>
      <c r="BR60" s="114">
        <v>33.2</v>
      </c>
      <c r="BS60" s="114">
        <v>36.0</v>
      </c>
      <c r="BT60" s="114">
        <v>31.3</v>
      </c>
      <c r="BU60" s="114">
        <v>36.6</v>
      </c>
      <c r="BV60" s="114">
        <v>36.6</v>
      </c>
      <c r="BW60" s="114">
        <v>19.5</v>
      </c>
      <c r="BX60" s="114">
        <v>2.8</v>
      </c>
      <c r="BY60" s="114">
        <v>15.1</v>
      </c>
      <c r="BZ60" s="114">
        <v>57.5</v>
      </c>
      <c r="CA60" s="114">
        <v>24.8</v>
      </c>
      <c r="CB60" s="114">
        <v>3.2</v>
      </c>
      <c r="CC60" s="114">
        <v>0.0</v>
      </c>
      <c r="CD60" s="114">
        <v>0.0</v>
      </c>
      <c r="CE60" s="114">
        <v>0.1</v>
      </c>
      <c r="CF60" s="114">
        <v>0.0</v>
      </c>
      <c r="CG60" s="110" t="s">
        <v>1184</v>
      </c>
      <c r="CH60" s="114">
        <v>0.0</v>
      </c>
      <c r="CI60" s="114">
        <v>37.3</v>
      </c>
      <c r="CJ60" s="114">
        <v>21.2</v>
      </c>
      <c r="CK60" s="114">
        <v>21.2</v>
      </c>
      <c r="CL60" s="110" t="s">
        <v>1184</v>
      </c>
      <c r="CM60" s="110" t="s">
        <v>1184</v>
      </c>
      <c r="CN60" s="114">
        <v>52.7</v>
      </c>
      <c r="CO60" s="114">
        <v>52.7</v>
      </c>
      <c r="CP60" s="110" t="s">
        <v>1184</v>
      </c>
      <c r="CQ60" s="110" t="s">
        <v>1184</v>
      </c>
      <c r="CR60" s="114">
        <v>99.0</v>
      </c>
      <c r="CS60" s="114">
        <v>98.0</v>
      </c>
      <c r="CT60" s="114">
        <v>100.0</v>
      </c>
      <c r="CU60" s="114">
        <v>19.7</v>
      </c>
      <c r="CV60" s="110" t="s">
        <v>1184</v>
      </c>
      <c r="CW60" s="114">
        <v>19.7</v>
      </c>
      <c r="CX60" s="110" t="s">
        <v>1184</v>
      </c>
      <c r="CY60" s="110" t="s">
        <v>1184</v>
      </c>
      <c r="CZ60" s="114">
        <v>70.3</v>
      </c>
      <c r="DA60" s="114">
        <v>70.3</v>
      </c>
      <c r="DB60" s="114">
        <v>48.6</v>
      </c>
      <c r="DC60" s="114">
        <v>48.8</v>
      </c>
      <c r="DD60" s="110" t="s">
        <v>1184</v>
      </c>
      <c r="DE60" s="114">
        <v>72.8</v>
      </c>
      <c r="DF60" s="114">
        <v>75.8</v>
      </c>
      <c r="DG60" s="114">
        <v>100.0</v>
      </c>
      <c r="DH60" s="110" t="s">
        <v>1184</v>
      </c>
      <c r="DI60" s="114">
        <v>33.9</v>
      </c>
      <c r="DJ60" s="114">
        <v>77.5</v>
      </c>
      <c r="DK60" s="114">
        <v>-5.9</v>
      </c>
      <c r="DL60" s="114">
        <v>1.0</v>
      </c>
      <c r="DM60" s="114">
        <v>0.8</v>
      </c>
      <c r="DN60" s="114">
        <v>4.5</v>
      </c>
      <c r="DO60" s="114">
        <v>-3.8</v>
      </c>
      <c r="DP60" s="114">
        <v>17.7</v>
      </c>
      <c r="DQ60" s="114">
        <v>0.0</v>
      </c>
      <c r="DR60" s="114">
        <v>0.0</v>
      </c>
      <c r="DS60" s="114">
        <v>1.2</v>
      </c>
      <c r="DT60" s="114">
        <v>1.1</v>
      </c>
      <c r="DU60" s="114">
        <v>2.3</v>
      </c>
      <c r="DV60" s="114">
        <v>3.4</v>
      </c>
      <c r="DW60" s="114">
        <v>1.7</v>
      </c>
      <c r="DX60" s="114">
        <v>4.3</v>
      </c>
      <c r="DY60" s="114">
        <v>4.3</v>
      </c>
      <c r="DZ60" s="114">
        <v>-4.6</v>
      </c>
      <c r="EA60" s="114">
        <v>0.0</v>
      </c>
      <c r="EB60" s="114">
        <v>0.1</v>
      </c>
      <c r="EC60" s="114">
        <v>-18.4</v>
      </c>
      <c r="ED60" s="114">
        <v>4.6</v>
      </c>
      <c r="EE60" s="114">
        <v>0.4</v>
      </c>
      <c r="EF60" s="114">
        <v>0.0</v>
      </c>
      <c r="EG60" s="114">
        <v>0.0</v>
      </c>
      <c r="EH60" s="114">
        <v>0.0</v>
      </c>
      <c r="EI60" s="114">
        <v>2.9</v>
      </c>
      <c r="EJ60" s="110" t="s">
        <v>1184</v>
      </c>
      <c r="EK60" s="114">
        <v>0.0</v>
      </c>
      <c r="EL60" s="114">
        <v>0.0</v>
      </c>
      <c r="EM60" s="114">
        <v>78.8</v>
      </c>
      <c r="EN60" s="114">
        <v>78.8</v>
      </c>
      <c r="EO60" s="110" t="s">
        <v>1184</v>
      </c>
      <c r="EP60" s="110" t="s">
        <v>1184</v>
      </c>
      <c r="EQ60" s="114">
        <v>-52.7</v>
      </c>
      <c r="ER60" s="114">
        <v>-52.7</v>
      </c>
      <c r="ES60" s="110" t="s">
        <v>1184</v>
      </c>
      <c r="ET60" s="110" t="s">
        <v>1184</v>
      </c>
      <c r="EU60" s="114">
        <v>-48.5</v>
      </c>
      <c r="EV60" s="114">
        <v>-63.8</v>
      </c>
      <c r="EW60" s="114">
        <v>-33.1</v>
      </c>
      <c r="EX60" s="114">
        <v>-0.3</v>
      </c>
      <c r="EY60" s="110" t="s">
        <v>1184</v>
      </c>
      <c r="EZ60" s="114">
        <v>-0.3</v>
      </c>
      <c r="FA60" s="110" t="s">
        <v>1184</v>
      </c>
      <c r="FB60" s="110" t="s">
        <v>1184</v>
      </c>
      <c r="FC60" s="114">
        <v>-21.1</v>
      </c>
      <c r="FD60" s="114">
        <v>-21.1</v>
      </c>
      <c r="FE60" s="114">
        <v>-34.5</v>
      </c>
      <c r="FF60" s="114">
        <v>-16.4</v>
      </c>
      <c r="FG60" s="110" t="s">
        <v>1184</v>
      </c>
      <c r="FH60" s="114">
        <v>-24.7</v>
      </c>
      <c r="FI60" s="114">
        <v>4.0</v>
      </c>
      <c r="FJ60" s="114">
        <v>-10.2</v>
      </c>
      <c r="FK60" s="110" t="s">
        <v>1184</v>
      </c>
      <c r="FL60" s="114">
        <v>-33.9</v>
      </c>
      <c r="FM60" s="114">
        <v>-6.2</v>
      </c>
      <c r="FN60" s="114">
        <v>113.0</v>
      </c>
      <c r="FO60" s="114">
        <v>110.0</v>
      </c>
      <c r="FP60" s="114">
        <v>108.0</v>
      </c>
      <c r="FQ60" s="114">
        <v>132.0</v>
      </c>
      <c r="FR60" s="114">
        <v>123.0</v>
      </c>
      <c r="FS60" s="114">
        <v>1.0</v>
      </c>
      <c r="FT60" s="114">
        <v>1.0</v>
      </c>
      <c r="FU60" s="114">
        <v>1.0</v>
      </c>
      <c r="FV60" s="114">
        <v>10.0</v>
      </c>
      <c r="FW60" s="114">
        <v>1.0</v>
      </c>
      <c r="FX60" s="114">
        <v>114.0</v>
      </c>
      <c r="FY60" s="114">
        <v>112.0</v>
      </c>
      <c r="FZ60" s="114">
        <v>116.0</v>
      </c>
      <c r="GA60" s="114">
        <v>120.0</v>
      </c>
      <c r="GB60" s="114">
        <v>120.0</v>
      </c>
      <c r="GC60" s="114">
        <v>140.0</v>
      </c>
      <c r="GD60" s="114">
        <v>155.0</v>
      </c>
      <c r="GE60" s="114">
        <v>96.0</v>
      </c>
      <c r="GF60" s="114">
        <v>55.0</v>
      </c>
      <c r="GG60" s="114">
        <v>159.0</v>
      </c>
      <c r="GH60" s="114">
        <v>180.0</v>
      </c>
      <c r="GI60" s="114">
        <v>179.0</v>
      </c>
      <c r="GJ60" s="114">
        <v>179.0</v>
      </c>
      <c r="GK60" s="114">
        <v>115.0</v>
      </c>
      <c r="GL60" s="114">
        <v>171.0</v>
      </c>
      <c r="GM60" s="110" t="s">
        <v>1184</v>
      </c>
      <c r="GN60" s="114">
        <v>176.0</v>
      </c>
      <c r="GO60" s="114">
        <v>132.0</v>
      </c>
      <c r="GP60" s="114">
        <v>1.0</v>
      </c>
      <c r="GQ60" s="114">
        <v>1.0</v>
      </c>
      <c r="GR60" s="110" t="s">
        <v>1184</v>
      </c>
      <c r="GS60" s="110" t="s">
        <v>1184</v>
      </c>
      <c r="GT60" s="114">
        <v>136.0</v>
      </c>
      <c r="GU60" s="114">
        <v>110.0</v>
      </c>
      <c r="GV60" s="110" t="s">
        <v>1184</v>
      </c>
      <c r="GW60" s="110" t="s">
        <v>1184</v>
      </c>
      <c r="GX60" s="114">
        <v>140.0</v>
      </c>
      <c r="GY60" s="114">
        <v>158.0</v>
      </c>
      <c r="GZ60" s="114">
        <v>89.0</v>
      </c>
      <c r="HA60" s="114">
        <v>153.0</v>
      </c>
      <c r="HB60" s="110" t="s">
        <v>1184</v>
      </c>
      <c r="HC60" s="114">
        <v>157.0</v>
      </c>
      <c r="HD60" s="110" t="s">
        <v>1184</v>
      </c>
      <c r="HE60" s="110" t="s">
        <v>1184</v>
      </c>
      <c r="HF60" s="114">
        <v>54.0</v>
      </c>
      <c r="HG60" s="114">
        <v>54.0</v>
      </c>
      <c r="HH60" s="114">
        <v>140.0</v>
      </c>
      <c r="HI60" s="114">
        <v>120.0</v>
      </c>
      <c r="HJ60" s="110" t="s">
        <v>1184</v>
      </c>
      <c r="HK60" s="114">
        <v>131.0</v>
      </c>
      <c r="HL60" s="114">
        <v>74.0</v>
      </c>
      <c r="HM60" s="114">
        <v>12.0</v>
      </c>
      <c r="HN60" s="110" t="s">
        <v>1184</v>
      </c>
      <c r="HO60" s="114">
        <v>176.0</v>
      </c>
      <c r="HP60" s="114">
        <v>47.0</v>
      </c>
      <c r="HQ60" s="114">
        <v>69.0</v>
      </c>
      <c r="HR60" s="114">
        <v>107.0</v>
      </c>
      <c r="HS60" s="114">
        <v>101.0</v>
      </c>
      <c r="HT60" s="114">
        <v>128.0</v>
      </c>
      <c r="HU60" s="114">
        <v>107.0</v>
      </c>
      <c r="HV60" s="114">
        <v>19.0</v>
      </c>
      <c r="HW60" s="114">
        <v>1.0</v>
      </c>
      <c r="HX60" s="114">
        <v>1.0</v>
      </c>
      <c r="HY60" s="114">
        <v>9.0</v>
      </c>
      <c r="HZ60" s="114">
        <v>6.0</v>
      </c>
      <c r="IA60" s="114">
        <v>110.0</v>
      </c>
      <c r="IB60" s="114">
        <v>108.0</v>
      </c>
      <c r="IC60" s="114">
        <v>110.0</v>
      </c>
      <c r="ID60" s="114">
        <v>116.0</v>
      </c>
      <c r="IE60" s="114">
        <v>116.0</v>
      </c>
      <c r="IF60" s="114">
        <v>121.0</v>
      </c>
      <c r="IG60" s="114">
        <v>155.0</v>
      </c>
      <c r="IH60" s="114">
        <v>86.0</v>
      </c>
      <c r="II60" s="114">
        <v>12.0</v>
      </c>
      <c r="IJ60" s="114">
        <v>164.0</v>
      </c>
      <c r="IK60" s="114">
        <v>180.0</v>
      </c>
      <c r="IL60" s="114">
        <v>179.0</v>
      </c>
      <c r="IM60" s="114">
        <v>179.0</v>
      </c>
      <c r="IN60" s="114">
        <v>110.0</v>
      </c>
      <c r="IO60" s="114">
        <v>174.0</v>
      </c>
      <c r="IP60" s="110" t="s">
        <v>1184</v>
      </c>
      <c r="IQ60" s="114">
        <v>173.0</v>
      </c>
      <c r="IR60" s="114">
        <v>132.0</v>
      </c>
      <c r="IS60" s="114">
        <v>146.0</v>
      </c>
      <c r="IT60" s="114">
        <v>71.0</v>
      </c>
      <c r="IU60" s="110" t="s">
        <v>1184</v>
      </c>
      <c r="IV60" s="110" t="s">
        <v>1184</v>
      </c>
      <c r="IW60" s="114">
        <v>8.0</v>
      </c>
      <c r="IX60" s="114">
        <v>21.0</v>
      </c>
      <c r="IY60" s="110" t="s">
        <v>1184</v>
      </c>
      <c r="IZ60" s="110" t="s">
        <v>1184</v>
      </c>
      <c r="JA60" s="114">
        <v>22.0</v>
      </c>
      <c r="JB60" s="114">
        <v>53.0</v>
      </c>
      <c r="JC60" s="114">
        <v>1.0</v>
      </c>
      <c r="JD60" s="114">
        <v>157.0</v>
      </c>
      <c r="JE60" s="110" t="s">
        <v>1184</v>
      </c>
      <c r="JF60" s="114">
        <v>155.0</v>
      </c>
      <c r="JG60" s="110" t="s">
        <v>1184</v>
      </c>
      <c r="JH60" s="110" t="s">
        <v>1184</v>
      </c>
      <c r="JI60" s="114">
        <v>3.0</v>
      </c>
      <c r="JJ60" s="114">
        <v>3.0</v>
      </c>
      <c r="JK60" s="114">
        <v>39.0</v>
      </c>
      <c r="JL60" s="114">
        <v>49.0</v>
      </c>
      <c r="JM60" s="110" t="s">
        <v>1184</v>
      </c>
      <c r="JN60" s="114">
        <v>48.0</v>
      </c>
      <c r="JO60" s="114">
        <v>66.0</v>
      </c>
      <c r="JP60" s="114">
        <v>1.0</v>
      </c>
      <c r="JQ60" s="110" t="s">
        <v>1184</v>
      </c>
      <c r="JR60" s="114">
        <v>148.0</v>
      </c>
      <c r="JS60" s="114">
        <v>40.0</v>
      </c>
    </row>
    <row r="61">
      <c r="A61" s="114">
        <v>266.0</v>
      </c>
      <c r="B61" s="110" t="s">
        <v>1254</v>
      </c>
      <c r="C61" s="110" t="s">
        <v>362</v>
      </c>
      <c r="D61" s="110" t="s">
        <v>1186</v>
      </c>
      <c r="E61" s="114">
        <v>49.7</v>
      </c>
      <c r="F61" s="114">
        <v>29.4</v>
      </c>
      <c r="G61" s="114">
        <v>25.7</v>
      </c>
      <c r="H61" s="114">
        <v>42.1</v>
      </c>
      <c r="I61" s="114">
        <v>5.8</v>
      </c>
      <c r="J61" s="114">
        <v>52.6</v>
      </c>
      <c r="K61" s="114">
        <v>49.9</v>
      </c>
      <c r="L61" s="114">
        <v>71.0</v>
      </c>
      <c r="M61" s="114">
        <v>42.3</v>
      </c>
      <c r="N61" s="114">
        <v>8.0</v>
      </c>
      <c r="O61" s="114">
        <v>27.7</v>
      </c>
      <c r="P61" s="114">
        <v>28.4</v>
      </c>
      <c r="Q61" s="114">
        <v>27.2</v>
      </c>
      <c r="R61" s="114">
        <v>53.4</v>
      </c>
      <c r="S61" s="114">
        <v>53.4</v>
      </c>
      <c r="T61" s="114">
        <v>30.5</v>
      </c>
      <c r="U61" s="114">
        <v>28.1</v>
      </c>
      <c r="V61" s="114">
        <v>22.4</v>
      </c>
      <c r="W61" s="114">
        <v>43.5</v>
      </c>
      <c r="X61" s="114">
        <v>53.3</v>
      </c>
      <c r="Y61" s="114">
        <v>85.1</v>
      </c>
      <c r="Z61" s="114">
        <v>89.9</v>
      </c>
      <c r="AA61" s="114">
        <v>95.2</v>
      </c>
      <c r="AB61" s="114">
        <v>100.0</v>
      </c>
      <c r="AC61" s="114">
        <v>45.2</v>
      </c>
      <c r="AD61" s="114">
        <v>96.6</v>
      </c>
      <c r="AE61" s="114">
        <v>87.4</v>
      </c>
      <c r="AF61" s="114">
        <v>65.9</v>
      </c>
      <c r="AG61" s="114">
        <v>37.7</v>
      </c>
      <c r="AH61" s="114">
        <v>28.3</v>
      </c>
      <c r="AI61" s="114">
        <v>31.3</v>
      </c>
      <c r="AJ61" s="114">
        <v>100.0</v>
      </c>
      <c r="AK61" s="114">
        <v>7.0</v>
      </c>
      <c r="AL61" s="114">
        <v>2.6</v>
      </c>
      <c r="AM61" s="114">
        <v>12.8</v>
      </c>
      <c r="AN61" s="114">
        <v>5.2</v>
      </c>
      <c r="AO61" s="114">
        <v>66.1</v>
      </c>
      <c r="AP61" s="114">
        <v>73.1</v>
      </c>
      <c r="AQ61" s="114">
        <v>59.2</v>
      </c>
      <c r="AR61" s="114">
        <v>26.2</v>
      </c>
      <c r="AS61" s="114">
        <v>31.8</v>
      </c>
      <c r="AT61" s="114">
        <v>20.6</v>
      </c>
      <c r="AU61" s="114">
        <v>0.0</v>
      </c>
      <c r="AV61" s="114">
        <v>0.0</v>
      </c>
      <c r="AW61" s="114">
        <v>56.3</v>
      </c>
      <c r="AX61" s="114">
        <v>56.3</v>
      </c>
      <c r="AY61" s="114">
        <v>50.3</v>
      </c>
      <c r="AZ61" s="114">
        <v>88.0</v>
      </c>
      <c r="BA61" s="114">
        <v>60.6</v>
      </c>
      <c r="BB61" s="114">
        <v>49.7</v>
      </c>
      <c r="BC61" s="114">
        <v>65.2</v>
      </c>
      <c r="BD61" s="114">
        <v>56.2</v>
      </c>
      <c r="BE61" s="114">
        <v>26.3</v>
      </c>
      <c r="BF61" s="114">
        <v>81.2</v>
      </c>
      <c r="BG61" s="114">
        <v>34.8</v>
      </c>
      <c r="BH61" s="114">
        <v>50.0</v>
      </c>
      <c r="BI61" s="114">
        <v>23.4</v>
      </c>
      <c r="BJ61" s="114">
        <v>20.4</v>
      </c>
      <c r="BK61" s="114">
        <v>26.4</v>
      </c>
      <c r="BL61" s="114">
        <v>4.3</v>
      </c>
      <c r="BM61" s="114">
        <v>76.0</v>
      </c>
      <c r="BN61" s="114">
        <v>53.1</v>
      </c>
      <c r="BO61" s="114">
        <v>71.1</v>
      </c>
      <c r="BP61" s="114">
        <v>48.9</v>
      </c>
      <c r="BQ61" s="114">
        <v>13.1</v>
      </c>
      <c r="BR61" s="114">
        <v>17.9</v>
      </c>
      <c r="BS61" s="114">
        <v>18.1</v>
      </c>
      <c r="BT61" s="114">
        <v>17.8</v>
      </c>
      <c r="BU61" s="114">
        <v>45.9</v>
      </c>
      <c r="BV61" s="114">
        <v>45.9</v>
      </c>
      <c r="BW61" s="114">
        <v>31.5</v>
      </c>
      <c r="BX61" s="114">
        <v>28.1</v>
      </c>
      <c r="BY61" s="114">
        <v>21.7</v>
      </c>
      <c r="BZ61" s="114">
        <v>47.9</v>
      </c>
      <c r="CA61" s="114">
        <v>39.9</v>
      </c>
      <c r="CB61" s="114">
        <v>60.5</v>
      </c>
      <c r="CC61" s="114">
        <v>89.8</v>
      </c>
      <c r="CD61" s="114">
        <v>94.1</v>
      </c>
      <c r="CE61" s="114">
        <v>4.1</v>
      </c>
      <c r="CF61" s="114">
        <v>22.9</v>
      </c>
      <c r="CG61" s="114">
        <v>98.7</v>
      </c>
      <c r="CH61" s="114">
        <v>87.3</v>
      </c>
      <c r="CI61" s="114">
        <v>65.9</v>
      </c>
      <c r="CJ61" s="114">
        <v>39.4</v>
      </c>
      <c r="CK61" s="114">
        <v>34.2</v>
      </c>
      <c r="CL61" s="114">
        <v>62.0</v>
      </c>
      <c r="CM61" s="114">
        <v>48.2</v>
      </c>
      <c r="CN61" s="114">
        <v>16.0</v>
      </c>
      <c r="CO61" s="114">
        <v>28.4</v>
      </c>
      <c r="CP61" s="114">
        <v>12.8</v>
      </c>
      <c r="CQ61" s="114">
        <v>4.4</v>
      </c>
      <c r="CR61" s="114">
        <v>19.5</v>
      </c>
      <c r="CS61" s="114">
        <v>39.0</v>
      </c>
      <c r="CT61" s="114">
        <v>0.0</v>
      </c>
      <c r="CU61" s="114">
        <v>28.5</v>
      </c>
      <c r="CV61" s="114">
        <v>31.8</v>
      </c>
      <c r="CW61" s="114">
        <v>25.3</v>
      </c>
      <c r="CX61" s="114">
        <v>0.0</v>
      </c>
      <c r="CY61" s="114">
        <v>0.0</v>
      </c>
      <c r="CZ61" s="114">
        <v>75.3</v>
      </c>
      <c r="DA61" s="114">
        <v>75.3</v>
      </c>
      <c r="DB61" s="114">
        <v>65.1</v>
      </c>
      <c r="DC61" s="114">
        <v>85.4</v>
      </c>
      <c r="DD61" s="114">
        <v>0.0</v>
      </c>
      <c r="DE61" s="114">
        <v>0.0</v>
      </c>
      <c r="DF61" s="114">
        <v>59.5</v>
      </c>
      <c r="DG61" s="114">
        <v>100.0</v>
      </c>
      <c r="DH61" s="114">
        <v>61.8</v>
      </c>
      <c r="DI61" s="114">
        <v>85.5</v>
      </c>
      <c r="DJ61" s="114">
        <v>20.4</v>
      </c>
      <c r="DK61" s="114">
        <v>-0.3</v>
      </c>
      <c r="DL61" s="114">
        <v>6.0</v>
      </c>
      <c r="DM61" s="114">
        <v>5.3</v>
      </c>
      <c r="DN61" s="114">
        <v>15.7</v>
      </c>
      <c r="DO61" s="114">
        <v>1.5</v>
      </c>
      <c r="DP61" s="114">
        <v>-23.4</v>
      </c>
      <c r="DQ61" s="114">
        <v>-3.2</v>
      </c>
      <c r="DR61" s="114">
        <v>-0.1</v>
      </c>
      <c r="DS61" s="114">
        <v>-6.6</v>
      </c>
      <c r="DT61" s="114">
        <v>-5.1</v>
      </c>
      <c r="DU61" s="114">
        <v>9.8</v>
      </c>
      <c r="DV61" s="114">
        <v>10.3</v>
      </c>
      <c r="DW61" s="114">
        <v>9.4</v>
      </c>
      <c r="DX61" s="114">
        <v>7.5</v>
      </c>
      <c r="DY61" s="114">
        <v>7.5</v>
      </c>
      <c r="DZ61" s="114">
        <v>-1.0</v>
      </c>
      <c r="EA61" s="114">
        <v>0.0</v>
      </c>
      <c r="EB61" s="114">
        <v>0.7</v>
      </c>
      <c r="EC61" s="114">
        <v>-4.4</v>
      </c>
      <c r="ED61" s="114">
        <v>13.4</v>
      </c>
      <c r="EE61" s="114">
        <v>24.6</v>
      </c>
      <c r="EF61" s="114">
        <v>0.1</v>
      </c>
      <c r="EG61" s="114">
        <v>1.1</v>
      </c>
      <c r="EH61" s="114">
        <v>95.9</v>
      </c>
      <c r="EI61" s="114">
        <v>22.3</v>
      </c>
      <c r="EJ61" s="114">
        <v>-2.1</v>
      </c>
      <c r="EK61" s="114">
        <v>0.1</v>
      </c>
      <c r="EL61" s="114">
        <v>0.0</v>
      </c>
      <c r="EM61" s="114">
        <v>-1.7</v>
      </c>
      <c r="EN61" s="114">
        <v>-5.9</v>
      </c>
      <c r="EO61" s="114">
        <v>-30.7</v>
      </c>
      <c r="EP61" s="114">
        <v>51.8</v>
      </c>
      <c r="EQ61" s="114">
        <v>-9.0</v>
      </c>
      <c r="ER61" s="114">
        <v>-25.8</v>
      </c>
      <c r="ES61" s="114">
        <v>0.0</v>
      </c>
      <c r="ET61" s="114">
        <v>0.8</v>
      </c>
      <c r="EU61" s="114">
        <v>46.6</v>
      </c>
      <c r="EV61" s="114">
        <v>34.1</v>
      </c>
      <c r="EW61" s="114">
        <v>59.2</v>
      </c>
      <c r="EX61" s="114">
        <v>-2.3</v>
      </c>
      <c r="EY61" s="114">
        <v>0.0</v>
      </c>
      <c r="EZ61" s="114">
        <v>-4.7</v>
      </c>
      <c r="FA61" s="114">
        <v>0.0</v>
      </c>
      <c r="FB61" s="114">
        <v>0.0</v>
      </c>
      <c r="FC61" s="114">
        <v>-19.0</v>
      </c>
      <c r="FD61" s="114">
        <v>-19.0</v>
      </c>
      <c r="FE61" s="114">
        <v>-14.8</v>
      </c>
      <c r="FF61" s="114">
        <v>2.6</v>
      </c>
      <c r="FG61" s="114">
        <v>60.6</v>
      </c>
      <c r="FH61" s="114">
        <v>49.7</v>
      </c>
      <c r="FI61" s="114">
        <v>5.7</v>
      </c>
      <c r="FJ61" s="114">
        <v>-43.8</v>
      </c>
      <c r="FK61" s="114">
        <v>-35.5</v>
      </c>
      <c r="FL61" s="114">
        <v>-4.3</v>
      </c>
      <c r="FM61" s="114">
        <v>14.4</v>
      </c>
      <c r="FN61" s="114">
        <v>51.0</v>
      </c>
      <c r="FO61" s="114">
        <v>121.0</v>
      </c>
      <c r="FP61" s="114">
        <v>134.0</v>
      </c>
      <c r="FQ61" s="114">
        <v>83.0</v>
      </c>
      <c r="FR61" s="114">
        <v>165.0</v>
      </c>
      <c r="FS61" s="114">
        <v>63.0</v>
      </c>
      <c r="FT61" s="114">
        <v>31.0</v>
      </c>
      <c r="FU61" s="114">
        <v>37.0</v>
      </c>
      <c r="FV61" s="114">
        <v>124.0</v>
      </c>
      <c r="FW61" s="114">
        <v>162.0</v>
      </c>
      <c r="FX61" s="114">
        <v>128.0</v>
      </c>
      <c r="FY61" s="114">
        <v>128.0</v>
      </c>
      <c r="FZ61" s="114">
        <v>126.0</v>
      </c>
      <c r="GA61" s="114">
        <v>76.0</v>
      </c>
      <c r="GB61" s="114">
        <v>76.0</v>
      </c>
      <c r="GC61" s="114">
        <v>94.0</v>
      </c>
      <c r="GD61" s="114">
        <v>106.0</v>
      </c>
      <c r="GE61" s="114">
        <v>60.0</v>
      </c>
      <c r="GF61" s="114">
        <v>49.0</v>
      </c>
      <c r="GG61" s="114">
        <v>50.0</v>
      </c>
      <c r="GH61" s="114">
        <v>10.0</v>
      </c>
      <c r="GI61" s="114">
        <v>73.0</v>
      </c>
      <c r="GJ61" s="114">
        <v>65.0</v>
      </c>
      <c r="GK61" s="114">
        <v>1.0</v>
      </c>
      <c r="GL61" s="114">
        <v>56.0</v>
      </c>
      <c r="GM61" s="114">
        <v>16.0</v>
      </c>
      <c r="GN61" s="114">
        <v>14.0</v>
      </c>
      <c r="GO61" s="114">
        <v>13.0</v>
      </c>
      <c r="GP61" s="114">
        <v>45.0</v>
      </c>
      <c r="GQ61" s="114">
        <v>37.0</v>
      </c>
      <c r="GR61" s="114">
        <v>131.0</v>
      </c>
      <c r="GS61" s="114">
        <v>1.0</v>
      </c>
      <c r="GT61" s="114">
        <v>129.0</v>
      </c>
      <c r="GU61" s="114">
        <v>108.0</v>
      </c>
      <c r="GV61" s="114">
        <v>75.0</v>
      </c>
      <c r="GW61" s="114">
        <v>80.0</v>
      </c>
      <c r="GX61" s="114">
        <v>95.0</v>
      </c>
      <c r="GY61" s="114">
        <v>91.0</v>
      </c>
      <c r="GZ61" s="114">
        <v>111.0</v>
      </c>
      <c r="HA61" s="114">
        <v>128.0</v>
      </c>
      <c r="HB61" s="114">
        <v>77.0</v>
      </c>
      <c r="HC61" s="114">
        <v>153.0</v>
      </c>
      <c r="HD61" s="114">
        <v>141.0</v>
      </c>
      <c r="HE61" s="114">
        <v>141.0</v>
      </c>
      <c r="HF61" s="114">
        <v>28.0</v>
      </c>
      <c r="HG61" s="114">
        <v>28.0</v>
      </c>
      <c r="HH61" s="114">
        <v>55.0</v>
      </c>
      <c r="HI61" s="114">
        <v>6.0</v>
      </c>
      <c r="HJ61" s="114">
        <v>67.0</v>
      </c>
      <c r="HK61" s="114">
        <v>124.0</v>
      </c>
      <c r="HL61" s="114">
        <v>94.0</v>
      </c>
      <c r="HM61" s="114">
        <v>43.0</v>
      </c>
      <c r="HN61" s="114">
        <v>120.0</v>
      </c>
      <c r="HO61" s="114">
        <v>15.0</v>
      </c>
      <c r="HP61" s="114">
        <v>127.0</v>
      </c>
      <c r="HQ61" s="114">
        <v>34.0</v>
      </c>
      <c r="HR61" s="114">
        <v>135.0</v>
      </c>
      <c r="HS61" s="114">
        <v>149.0</v>
      </c>
      <c r="HT61" s="114">
        <v>101.0</v>
      </c>
      <c r="HU61" s="114">
        <v>167.0</v>
      </c>
      <c r="HV61" s="114">
        <v>27.0</v>
      </c>
      <c r="HW61" s="114">
        <v>29.0</v>
      </c>
      <c r="HX61" s="114">
        <v>35.0</v>
      </c>
      <c r="HY61" s="114">
        <v>96.0</v>
      </c>
      <c r="HZ61" s="114">
        <v>154.0</v>
      </c>
      <c r="IA61" s="114">
        <v>132.0</v>
      </c>
      <c r="IB61" s="114">
        <v>133.0</v>
      </c>
      <c r="IC61" s="114">
        <v>131.0</v>
      </c>
      <c r="ID61" s="114">
        <v>77.0</v>
      </c>
      <c r="IE61" s="114">
        <v>77.0</v>
      </c>
      <c r="IF61" s="114">
        <v>91.0</v>
      </c>
      <c r="IG61" s="114">
        <v>106.0</v>
      </c>
      <c r="IH61" s="114">
        <v>56.0</v>
      </c>
      <c r="II61" s="114">
        <v>28.0</v>
      </c>
      <c r="IJ61" s="114">
        <v>92.0</v>
      </c>
      <c r="IK61" s="114">
        <v>52.0</v>
      </c>
      <c r="IL61" s="114">
        <v>53.0</v>
      </c>
      <c r="IM61" s="114">
        <v>50.0</v>
      </c>
      <c r="IN61" s="114">
        <v>58.0</v>
      </c>
      <c r="IO61" s="114">
        <v>83.0</v>
      </c>
      <c r="IP61" s="114">
        <v>25.0</v>
      </c>
      <c r="IQ61" s="114">
        <v>9.0</v>
      </c>
      <c r="IR61" s="114">
        <v>13.0</v>
      </c>
      <c r="IS61" s="114">
        <v>44.0</v>
      </c>
      <c r="IT61" s="114">
        <v>26.0</v>
      </c>
      <c r="IU61" s="114">
        <v>73.0</v>
      </c>
      <c r="IV61" s="114">
        <v>94.0</v>
      </c>
      <c r="IW61" s="114">
        <v>85.0</v>
      </c>
      <c r="IX61" s="114">
        <v>53.0</v>
      </c>
      <c r="IY61" s="114">
        <v>75.0</v>
      </c>
      <c r="IZ61" s="114">
        <v>82.0</v>
      </c>
      <c r="JA61" s="114">
        <v>167.0</v>
      </c>
      <c r="JB61" s="114">
        <v>139.0</v>
      </c>
      <c r="JC61" s="114">
        <v>171.0</v>
      </c>
      <c r="JD61" s="114">
        <v>119.0</v>
      </c>
      <c r="JE61" s="114">
        <v>77.0</v>
      </c>
      <c r="JF61" s="114">
        <v>141.0</v>
      </c>
      <c r="JG61" s="114">
        <v>141.0</v>
      </c>
      <c r="JH61" s="114">
        <v>141.0</v>
      </c>
      <c r="JI61" s="114">
        <v>1.0</v>
      </c>
      <c r="JJ61" s="114">
        <v>1.0</v>
      </c>
      <c r="JK61" s="114">
        <v>7.0</v>
      </c>
      <c r="JL61" s="114">
        <v>11.0</v>
      </c>
      <c r="JM61" s="114">
        <v>77.0</v>
      </c>
      <c r="JN61" s="114">
        <v>169.0</v>
      </c>
      <c r="JO61" s="114">
        <v>98.0</v>
      </c>
      <c r="JP61" s="114">
        <v>1.0</v>
      </c>
      <c r="JQ61" s="114">
        <v>39.0</v>
      </c>
      <c r="JR61" s="114">
        <v>22.0</v>
      </c>
      <c r="JS61" s="114">
        <v>151.0</v>
      </c>
    </row>
    <row r="62">
      <c r="A62" s="114">
        <v>826.0</v>
      </c>
      <c r="B62" s="110" t="s">
        <v>1255</v>
      </c>
      <c r="C62" s="110" t="s">
        <v>468</v>
      </c>
      <c r="D62" s="110" t="s">
        <v>1197</v>
      </c>
      <c r="E62" s="114">
        <v>77.7</v>
      </c>
      <c r="F62" s="114">
        <v>83.9</v>
      </c>
      <c r="G62" s="114">
        <v>78.6</v>
      </c>
      <c r="H62" s="114">
        <v>100.0</v>
      </c>
      <c r="I62" s="114">
        <v>71.0</v>
      </c>
      <c r="J62" s="114">
        <v>68.3</v>
      </c>
      <c r="K62" s="114">
        <v>10.8</v>
      </c>
      <c r="L62" s="114">
        <v>48.6</v>
      </c>
      <c r="M62" s="114">
        <v>62.0</v>
      </c>
      <c r="N62" s="114">
        <v>71.5</v>
      </c>
      <c r="O62" s="114">
        <v>100.0</v>
      </c>
      <c r="P62" s="114">
        <v>100.0</v>
      </c>
      <c r="Q62" s="114">
        <v>100.0</v>
      </c>
      <c r="R62" s="114">
        <v>93.6</v>
      </c>
      <c r="S62" s="114">
        <v>93.6</v>
      </c>
      <c r="T62" s="114">
        <v>62.6</v>
      </c>
      <c r="U62" s="114">
        <v>96.0</v>
      </c>
      <c r="V62" s="114">
        <v>34.2</v>
      </c>
      <c r="W62" s="114">
        <v>24.4</v>
      </c>
      <c r="X62" s="114">
        <v>62.3</v>
      </c>
      <c r="Y62" s="114">
        <v>81.5</v>
      </c>
      <c r="Z62" s="114">
        <v>98.4</v>
      </c>
      <c r="AA62" s="114">
        <v>97.9</v>
      </c>
      <c r="AB62" s="114">
        <v>100.0</v>
      </c>
      <c r="AC62" s="114">
        <v>53.1</v>
      </c>
      <c r="AD62" s="114">
        <v>92.1</v>
      </c>
      <c r="AE62" s="114">
        <v>31.8</v>
      </c>
      <c r="AF62" s="114">
        <v>36.8</v>
      </c>
      <c r="AG62" s="114">
        <v>23.6</v>
      </c>
      <c r="AH62" s="114">
        <v>11.1</v>
      </c>
      <c r="AI62" s="114">
        <v>64.8</v>
      </c>
      <c r="AJ62" s="114">
        <v>57.8</v>
      </c>
      <c r="AK62" s="114">
        <v>17.0</v>
      </c>
      <c r="AL62" s="114">
        <v>31.1</v>
      </c>
      <c r="AM62" s="114">
        <v>8.9</v>
      </c>
      <c r="AN62" s="114">
        <v>9.2</v>
      </c>
      <c r="AO62" s="114">
        <v>100.0</v>
      </c>
      <c r="AP62" s="114">
        <v>100.0</v>
      </c>
      <c r="AQ62" s="114">
        <v>100.0</v>
      </c>
      <c r="AR62" s="114">
        <v>45.0</v>
      </c>
      <c r="AS62" s="114">
        <v>35.8</v>
      </c>
      <c r="AT62" s="114">
        <v>54.3</v>
      </c>
      <c r="AU62" s="114">
        <v>99.0</v>
      </c>
      <c r="AV62" s="114">
        <v>99.0</v>
      </c>
      <c r="AW62" s="114">
        <v>91.5</v>
      </c>
      <c r="AX62" s="114">
        <v>91.5</v>
      </c>
      <c r="AY62" s="114">
        <v>97.5</v>
      </c>
      <c r="AZ62" s="114">
        <v>71.8</v>
      </c>
      <c r="BA62" s="114">
        <v>82.4</v>
      </c>
      <c r="BB62" s="114">
        <v>71.0</v>
      </c>
      <c r="BC62" s="114">
        <v>100.0</v>
      </c>
      <c r="BD62" s="114">
        <v>100.0</v>
      </c>
      <c r="BE62" s="114">
        <v>55.3</v>
      </c>
      <c r="BF62" s="114">
        <v>84.7</v>
      </c>
      <c r="BG62" s="114">
        <v>38.5</v>
      </c>
      <c r="BH62" s="114">
        <v>54.7</v>
      </c>
      <c r="BI62" s="114">
        <v>78.7</v>
      </c>
      <c r="BJ62" s="114">
        <v>71.6</v>
      </c>
      <c r="BK62" s="114">
        <v>100.0</v>
      </c>
      <c r="BL62" s="114">
        <v>58.8</v>
      </c>
      <c r="BM62" s="114">
        <v>61.4</v>
      </c>
      <c r="BN62" s="114">
        <v>4.1</v>
      </c>
      <c r="BO62" s="114">
        <v>31.8</v>
      </c>
      <c r="BP62" s="114">
        <v>50.9</v>
      </c>
      <c r="BQ62" s="114">
        <v>66.0</v>
      </c>
      <c r="BR62" s="114">
        <v>99.0</v>
      </c>
      <c r="BS62" s="114">
        <v>100.0</v>
      </c>
      <c r="BT62" s="114">
        <v>98.3</v>
      </c>
      <c r="BU62" s="114">
        <v>84.8</v>
      </c>
      <c r="BV62" s="114">
        <v>84.8</v>
      </c>
      <c r="BW62" s="114">
        <v>60.7</v>
      </c>
      <c r="BX62" s="114">
        <v>96.0</v>
      </c>
      <c r="BY62" s="114">
        <v>34.2</v>
      </c>
      <c r="BZ62" s="114">
        <v>16.8</v>
      </c>
      <c r="CA62" s="114">
        <v>52.6</v>
      </c>
      <c r="CB62" s="114">
        <v>58.1</v>
      </c>
      <c r="CC62" s="114">
        <v>98.3</v>
      </c>
      <c r="CD62" s="114">
        <v>97.9</v>
      </c>
      <c r="CE62" s="114">
        <v>4.3</v>
      </c>
      <c r="CF62" s="114">
        <v>43.1</v>
      </c>
      <c r="CG62" s="114">
        <v>94.1</v>
      </c>
      <c r="CH62" s="114">
        <v>22.3</v>
      </c>
      <c r="CI62" s="114">
        <v>36.8</v>
      </c>
      <c r="CJ62" s="114">
        <v>26.9</v>
      </c>
      <c r="CK62" s="114">
        <v>11.0</v>
      </c>
      <c r="CL62" s="114">
        <v>100.0</v>
      </c>
      <c r="CM62" s="114">
        <v>48.9</v>
      </c>
      <c r="CN62" s="114">
        <v>11.3</v>
      </c>
      <c r="CO62" s="114">
        <v>16.0</v>
      </c>
      <c r="CP62" s="114">
        <v>8.9</v>
      </c>
      <c r="CQ62" s="114">
        <v>8.1</v>
      </c>
      <c r="CR62" s="114">
        <v>100.0</v>
      </c>
      <c r="CS62" s="114">
        <v>100.0</v>
      </c>
      <c r="CT62" s="114">
        <v>100.0</v>
      </c>
      <c r="CU62" s="114">
        <v>48.8</v>
      </c>
      <c r="CV62" s="114">
        <v>35.8</v>
      </c>
      <c r="CW62" s="114">
        <v>61.9</v>
      </c>
      <c r="CX62" s="114">
        <v>99.0</v>
      </c>
      <c r="CY62" s="114">
        <v>99.0</v>
      </c>
      <c r="CZ62" s="114">
        <v>44.4</v>
      </c>
      <c r="DA62" s="114">
        <v>44.4</v>
      </c>
      <c r="DB62" s="114">
        <v>49.7</v>
      </c>
      <c r="DC62" s="114">
        <v>100.0</v>
      </c>
      <c r="DD62" s="114">
        <v>72.5</v>
      </c>
      <c r="DE62" s="114">
        <v>100.0</v>
      </c>
      <c r="DF62" s="114">
        <v>100.0</v>
      </c>
      <c r="DG62" s="114">
        <v>16.5</v>
      </c>
      <c r="DH62" s="114">
        <v>28.6</v>
      </c>
      <c r="DI62" s="114">
        <v>67.8</v>
      </c>
      <c r="DJ62" s="114">
        <v>28.1</v>
      </c>
      <c r="DK62" s="114">
        <v>23.0</v>
      </c>
      <c r="DL62" s="114">
        <v>5.2</v>
      </c>
      <c r="DM62" s="114">
        <v>7.0</v>
      </c>
      <c r="DN62" s="114">
        <v>0.0</v>
      </c>
      <c r="DO62" s="114">
        <v>12.2</v>
      </c>
      <c r="DP62" s="114">
        <v>6.9</v>
      </c>
      <c r="DQ62" s="114">
        <v>6.7</v>
      </c>
      <c r="DR62" s="114">
        <v>16.8</v>
      </c>
      <c r="DS62" s="114">
        <v>11.1</v>
      </c>
      <c r="DT62" s="114">
        <v>5.5</v>
      </c>
      <c r="DU62" s="114">
        <v>1.0</v>
      </c>
      <c r="DV62" s="114">
        <v>0.0</v>
      </c>
      <c r="DW62" s="114">
        <v>1.7</v>
      </c>
      <c r="DX62" s="114">
        <v>8.8</v>
      </c>
      <c r="DY62" s="114">
        <v>8.8</v>
      </c>
      <c r="DZ62" s="114">
        <v>1.9</v>
      </c>
      <c r="EA62" s="114">
        <v>0.0</v>
      </c>
      <c r="EB62" s="114">
        <v>0.0</v>
      </c>
      <c r="EC62" s="114">
        <v>7.6</v>
      </c>
      <c r="ED62" s="114">
        <v>9.7</v>
      </c>
      <c r="EE62" s="114">
        <v>23.4</v>
      </c>
      <c r="EF62" s="114">
        <v>0.1</v>
      </c>
      <c r="EG62" s="114">
        <v>0.0</v>
      </c>
      <c r="EH62" s="114">
        <v>95.7</v>
      </c>
      <c r="EI62" s="114">
        <v>10.0</v>
      </c>
      <c r="EJ62" s="114">
        <v>-2.0</v>
      </c>
      <c r="EK62" s="114">
        <v>9.5</v>
      </c>
      <c r="EL62" s="114">
        <v>0.0</v>
      </c>
      <c r="EM62" s="114">
        <v>-3.3</v>
      </c>
      <c r="EN62" s="114">
        <v>0.1</v>
      </c>
      <c r="EO62" s="114">
        <v>-35.2</v>
      </c>
      <c r="EP62" s="114">
        <v>8.9</v>
      </c>
      <c r="EQ62" s="114">
        <v>5.7</v>
      </c>
      <c r="ER62" s="114">
        <v>15.1</v>
      </c>
      <c r="ES62" s="114">
        <v>0.0</v>
      </c>
      <c r="ET62" s="114">
        <v>1.1</v>
      </c>
      <c r="EU62" s="114">
        <v>0.0</v>
      </c>
      <c r="EV62" s="114">
        <v>0.0</v>
      </c>
      <c r="EW62" s="114">
        <v>0.0</v>
      </c>
      <c r="EX62" s="114">
        <v>-3.8</v>
      </c>
      <c r="EY62" s="114">
        <v>0.0</v>
      </c>
      <c r="EZ62" s="114">
        <v>-7.6</v>
      </c>
      <c r="FA62" s="114">
        <v>0.0</v>
      </c>
      <c r="FB62" s="114">
        <v>0.0</v>
      </c>
      <c r="FC62" s="114">
        <v>47.1</v>
      </c>
      <c r="FD62" s="114">
        <v>47.1</v>
      </c>
      <c r="FE62" s="114">
        <v>47.8</v>
      </c>
      <c r="FF62" s="114">
        <v>-28.2</v>
      </c>
      <c r="FG62" s="114">
        <v>9.9</v>
      </c>
      <c r="FH62" s="114">
        <v>-29.0</v>
      </c>
      <c r="FI62" s="114">
        <v>0.0</v>
      </c>
      <c r="FJ62" s="114">
        <v>83.5</v>
      </c>
      <c r="FK62" s="114">
        <v>26.7</v>
      </c>
      <c r="FL62" s="114">
        <v>16.9</v>
      </c>
      <c r="FM62" s="114">
        <v>10.4</v>
      </c>
      <c r="FN62" s="114">
        <v>2.0</v>
      </c>
      <c r="FO62" s="114">
        <v>12.0</v>
      </c>
      <c r="FP62" s="114">
        <v>14.0</v>
      </c>
      <c r="FQ62" s="114">
        <v>1.0</v>
      </c>
      <c r="FR62" s="114">
        <v>18.0</v>
      </c>
      <c r="FS62" s="114">
        <v>29.0</v>
      </c>
      <c r="FT62" s="114">
        <v>158.0</v>
      </c>
      <c r="FU62" s="114">
        <v>93.0</v>
      </c>
      <c r="FV62" s="114">
        <v>52.0</v>
      </c>
      <c r="FW62" s="114">
        <v>26.0</v>
      </c>
      <c r="FX62" s="114">
        <v>1.0</v>
      </c>
      <c r="FY62" s="114">
        <v>1.0</v>
      </c>
      <c r="FZ62" s="114">
        <v>1.0</v>
      </c>
      <c r="GA62" s="114">
        <v>11.0</v>
      </c>
      <c r="GB62" s="114">
        <v>11.0</v>
      </c>
      <c r="GC62" s="114">
        <v>26.0</v>
      </c>
      <c r="GD62" s="114">
        <v>15.0</v>
      </c>
      <c r="GE62" s="114">
        <v>27.0</v>
      </c>
      <c r="GF62" s="114">
        <v>99.0</v>
      </c>
      <c r="GG62" s="114">
        <v>16.0</v>
      </c>
      <c r="GH62" s="114">
        <v>23.0</v>
      </c>
      <c r="GI62" s="114">
        <v>51.0</v>
      </c>
      <c r="GJ62" s="114">
        <v>54.0</v>
      </c>
      <c r="GK62" s="114">
        <v>1.0</v>
      </c>
      <c r="GL62" s="114">
        <v>40.0</v>
      </c>
      <c r="GM62" s="114">
        <v>43.0</v>
      </c>
      <c r="GN62" s="114">
        <v>125.0</v>
      </c>
      <c r="GO62" s="114">
        <v>140.0</v>
      </c>
      <c r="GP62" s="114">
        <v>102.0</v>
      </c>
      <c r="GQ62" s="114">
        <v>109.0</v>
      </c>
      <c r="GR62" s="114">
        <v>43.0</v>
      </c>
      <c r="GS62" s="114">
        <v>64.0</v>
      </c>
      <c r="GT62" s="114">
        <v>81.0</v>
      </c>
      <c r="GU62" s="114">
        <v>51.0</v>
      </c>
      <c r="GV62" s="114">
        <v>104.0</v>
      </c>
      <c r="GW62" s="114">
        <v>54.0</v>
      </c>
      <c r="GX62" s="114">
        <v>1.0</v>
      </c>
      <c r="GY62" s="114">
        <v>1.0</v>
      </c>
      <c r="GZ62" s="114">
        <v>1.0</v>
      </c>
      <c r="HA62" s="114">
        <v>52.0</v>
      </c>
      <c r="HB62" s="114">
        <v>64.0</v>
      </c>
      <c r="HC62" s="114">
        <v>37.0</v>
      </c>
      <c r="HD62" s="114">
        <v>6.0</v>
      </c>
      <c r="HE62" s="114">
        <v>6.0</v>
      </c>
      <c r="HF62" s="114">
        <v>2.0</v>
      </c>
      <c r="HG62" s="114">
        <v>2.0</v>
      </c>
      <c r="HH62" s="114">
        <v>2.0</v>
      </c>
      <c r="HI62" s="114">
        <v>15.0</v>
      </c>
      <c r="HJ62" s="114">
        <v>20.0</v>
      </c>
      <c r="HK62" s="114">
        <v>62.0</v>
      </c>
      <c r="HL62" s="114">
        <v>1.0</v>
      </c>
      <c r="HM62" s="114">
        <v>1.0</v>
      </c>
      <c r="HN62" s="114">
        <v>61.0</v>
      </c>
      <c r="HO62" s="114">
        <v>9.0</v>
      </c>
      <c r="HP62" s="114">
        <v>119.0</v>
      </c>
      <c r="HQ62" s="114">
        <v>16.0</v>
      </c>
      <c r="HR62" s="114">
        <v>12.0</v>
      </c>
      <c r="HS62" s="114">
        <v>12.0</v>
      </c>
      <c r="HT62" s="114">
        <v>1.0</v>
      </c>
      <c r="HU62" s="114">
        <v>20.0</v>
      </c>
      <c r="HV62" s="114">
        <v>54.0</v>
      </c>
      <c r="HW62" s="114">
        <v>170.0</v>
      </c>
      <c r="HX62" s="114">
        <v>121.0</v>
      </c>
      <c r="HY62" s="114">
        <v>89.0</v>
      </c>
      <c r="HZ62" s="114">
        <v>27.0</v>
      </c>
      <c r="IA62" s="114">
        <v>5.0</v>
      </c>
      <c r="IB62" s="114">
        <v>1.0</v>
      </c>
      <c r="IC62" s="114">
        <v>10.0</v>
      </c>
      <c r="ID62" s="114">
        <v>9.0</v>
      </c>
      <c r="IE62" s="114">
        <v>9.0</v>
      </c>
      <c r="IF62" s="114">
        <v>26.0</v>
      </c>
      <c r="IG62" s="114">
        <v>15.0</v>
      </c>
      <c r="IH62" s="114">
        <v>24.0</v>
      </c>
      <c r="II62" s="114">
        <v>118.0</v>
      </c>
      <c r="IJ62" s="114">
        <v>35.0</v>
      </c>
      <c r="IK62" s="114">
        <v>63.0</v>
      </c>
      <c r="IL62" s="114">
        <v>43.0</v>
      </c>
      <c r="IM62" s="114">
        <v>41.0</v>
      </c>
      <c r="IN62" s="114">
        <v>57.0</v>
      </c>
      <c r="IO62" s="114">
        <v>24.0</v>
      </c>
      <c r="IP62" s="114">
        <v>105.0</v>
      </c>
      <c r="IQ62" s="114">
        <v>124.0</v>
      </c>
      <c r="IR62" s="114">
        <v>140.0</v>
      </c>
      <c r="IS62" s="114">
        <v>111.0</v>
      </c>
      <c r="IT62" s="114">
        <v>139.0</v>
      </c>
      <c r="IU62" s="114">
        <v>1.0</v>
      </c>
      <c r="IV62" s="114">
        <v>91.0</v>
      </c>
      <c r="IW62" s="114">
        <v>119.0</v>
      </c>
      <c r="IX62" s="114">
        <v>86.0</v>
      </c>
      <c r="IY62" s="114">
        <v>104.0</v>
      </c>
      <c r="IZ62" s="114">
        <v>59.0</v>
      </c>
      <c r="JA62" s="114">
        <v>1.0</v>
      </c>
      <c r="JB62" s="114">
        <v>1.0</v>
      </c>
      <c r="JC62" s="114">
        <v>1.0</v>
      </c>
      <c r="JD62" s="114">
        <v>39.0</v>
      </c>
      <c r="JE62" s="114">
        <v>64.0</v>
      </c>
      <c r="JF62" s="114">
        <v>17.0</v>
      </c>
      <c r="JG62" s="114">
        <v>6.0</v>
      </c>
      <c r="JH62" s="114">
        <v>6.0</v>
      </c>
      <c r="JI62" s="114">
        <v>55.0</v>
      </c>
      <c r="JJ62" s="114">
        <v>55.0</v>
      </c>
      <c r="JK62" s="114">
        <v>30.0</v>
      </c>
      <c r="JL62" s="114">
        <v>1.0</v>
      </c>
      <c r="JM62" s="114">
        <v>24.0</v>
      </c>
      <c r="JN62" s="114">
        <v>1.0</v>
      </c>
      <c r="JO62" s="114">
        <v>1.0</v>
      </c>
      <c r="JP62" s="114">
        <v>146.0</v>
      </c>
      <c r="JQ62" s="114">
        <v>134.0</v>
      </c>
      <c r="JR62" s="114">
        <v>49.0</v>
      </c>
      <c r="JS62" s="114">
        <v>136.0</v>
      </c>
    </row>
    <row r="63">
      <c r="A63" s="114">
        <v>268.0</v>
      </c>
      <c r="B63" s="110" t="s">
        <v>1256</v>
      </c>
      <c r="C63" s="110" t="s">
        <v>364</v>
      </c>
      <c r="D63" s="110" t="s">
        <v>1194</v>
      </c>
      <c r="E63" s="114">
        <v>39.1</v>
      </c>
      <c r="F63" s="114">
        <v>37.5</v>
      </c>
      <c r="G63" s="114">
        <v>27.9</v>
      </c>
      <c r="H63" s="114">
        <v>29.2</v>
      </c>
      <c r="I63" s="114">
        <v>23.1</v>
      </c>
      <c r="J63" s="114">
        <v>40.0</v>
      </c>
      <c r="K63" s="114">
        <v>30.3</v>
      </c>
      <c r="L63" s="114">
        <v>44.9</v>
      </c>
      <c r="M63" s="114">
        <v>61.9</v>
      </c>
      <c r="N63" s="114">
        <v>36.7</v>
      </c>
      <c r="O63" s="114">
        <v>51.7</v>
      </c>
      <c r="P63" s="114">
        <v>50.8</v>
      </c>
      <c r="Q63" s="114">
        <v>52.3</v>
      </c>
      <c r="R63" s="114">
        <v>49.3</v>
      </c>
      <c r="S63" s="114">
        <v>49.3</v>
      </c>
      <c r="T63" s="114">
        <v>43.1</v>
      </c>
      <c r="U63" s="114">
        <v>49.5</v>
      </c>
      <c r="V63" s="114">
        <v>19.6</v>
      </c>
      <c r="W63" s="114">
        <v>53.7</v>
      </c>
      <c r="X63" s="114">
        <v>35.7</v>
      </c>
      <c r="Y63" s="114">
        <v>40.4</v>
      </c>
      <c r="Z63" s="114">
        <v>64.3</v>
      </c>
      <c r="AA63" s="114">
        <v>64.9</v>
      </c>
      <c r="AB63" s="114">
        <v>0.0</v>
      </c>
      <c r="AC63" s="114">
        <v>26.6</v>
      </c>
      <c r="AD63" s="114">
        <v>95.4</v>
      </c>
      <c r="AE63" s="114">
        <v>25.4</v>
      </c>
      <c r="AF63" s="114">
        <v>38.7</v>
      </c>
      <c r="AG63" s="114">
        <v>51.2</v>
      </c>
      <c r="AH63" s="114">
        <v>54.4</v>
      </c>
      <c r="AI63" s="114">
        <v>41.5</v>
      </c>
      <c r="AJ63" s="114">
        <v>41.6</v>
      </c>
      <c r="AK63" s="114">
        <v>13.2</v>
      </c>
      <c r="AL63" s="110" t="s">
        <v>1184</v>
      </c>
      <c r="AM63" s="114">
        <v>9.6</v>
      </c>
      <c r="AN63" s="114">
        <v>17.8</v>
      </c>
      <c r="AO63" s="114">
        <v>17.3</v>
      </c>
      <c r="AP63" s="114">
        <v>34.5</v>
      </c>
      <c r="AQ63" s="114">
        <v>0.0</v>
      </c>
      <c r="AR63" s="114">
        <v>22.0</v>
      </c>
      <c r="AS63" s="114">
        <v>27.1</v>
      </c>
      <c r="AT63" s="114">
        <v>16.9</v>
      </c>
      <c r="AU63" s="114">
        <v>46.6</v>
      </c>
      <c r="AV63" s="114">
        <v>46.6</v>
      </c>
      <c r="AW63" s="114">
        <v>43.6</v>
      </c>
      <c r="AX63" s="114">
        <v>43.6</v>
      </c>
      <c r="AY63" s="114">
        <v>26.7</v>
      </c>
      <c r="AZ63" s="114">
        <v>54.9</v>
      </c>
      <c r="BA63" s="114">
        <v>100.0</v>
      </c>
      <c r="BB63" s="114">
        <v>72.5</v>
      </c>
      <c r="BC63" s="114">
        <v>44.1</v>
      </c>
      <c r="BD63" s="114">
        <v>43.2</v>
      </c>
      <c r="BE63" s="114">
        <v>98.5</v>
      </c>
      <c r="BF63" s="114">
        <v>52.5</v>
      </c>
      <c r="BG63" s="114">
        <v>50.8</v>
      </c>
      <c r="BH63" s="114">
        <v>36.5</v>
      </c>
      <c r="BI63" s="114">
        <v>33.4</v>
      </c>
      <c r="BJ63" s="114">
        <v>23.2</v>
      </c>
      <c r="BK63" s="114">
        <v>21.8</v>
      </c>
      <c r="BL63" s="114">
        <v>18.6</v>
      </c>
      <c r="BM63" s="114">
        <v>40.2</v>
      </c>
      <c r="BN63" s="114">
        <v>34.5</v>
      </c>
      <c r="BO63" s="114">
        <v>45.3</v>
      </c>
      <c r="BP63" s="114">
        <v>60.8</v>
      </c>
      <c r="BQ63" s="114">
        <v>43.9</v>
      </c>
      <c r="BR63" s="114">
        <v>49.4</v>
      </c>
      <c r="BS63" s="114">
        <v>47.5</v>
      </c>
      <c r="BT63" s="114">
        <v>50.7</v>
      </c>
      <c r="BU63" s="114">
        <v>43.8</v>
      </c>
      <c r="BV63" s="114">
        <v>43.8</v>
      </c>
      <c r="BW63" s="114">
        <v>38.7</v>
      </c>
      <c r="BX63" s="114">
        <v>49.5</v>
      </c>
      <c r="BY63" s="114">
        <v>17.1</v>
      </c>
      <c r="BZ63" s="114">
        <v>38.6</v>
      </c>
      <c r="CA63" s="114">
        <v>35.9</v>
      </c>
      <c r="CB63" s="114">
        <v>30.8</v>
      </c>
      <c r="CC63" s="114">
        <v>45.3</v>
      </c>
      <c r="CD63" s="114">
        <v>44.6</v>
      </c>
      <c r="CE63" s="114">
        <v>0.0</v>
      </c>
      <c r="CF63" s="114">
        <v>21.9</v>
      </c>
      <c r="CG63" s="114">
        <v>99.0</v>
      </c>
      <c r="CH63" s="114">
        <v>22.1</v>
      </c>
      <c r="CI63" s="114">
        <v>38.7</v>
      </c>
      <c r="CJ63" s="114">
        <v>47.3</v>
      </c>
      <c r="CK63" s="114">
        <v>45.4</v>
      </c>
      <c r="CL63" s="114">
        <v>60.6</v>
      </c>
      <c r="CM63" s="114">
        <v>45.5</v>
      </c>
      <c r="CN63" s="114">
        <v>12.3</v>
      </c>
      <c r="CO63" s="110" t="s">
        <v>1184</v>
      </c>
      <c r="CP63" s="114">
        <v>9.6</v>
      </c>
      <c r="CQ63" s="114">
        <v>15.9</v>
      </c>
      <c r="CR63" s="114">
        <v>63.3</v>
      </c>
      <c r="CS63" s="114">
        <v>61.5</v>
      </c>
      <c r="CT63" s="114">
        <v>65.1</v>
      </c>
      <c r="CU63" s="114">
        <v>30.0</v>
      </c>
      <c r="CV63" s="114">
        <v>27.1</v>
      </c>
      <c r="CW63" s="114">
        <v>32.8</v>
      </c>
      <c r="CX63" s="114">
        <v>46.6</v>
      </c>
      <c r="CY63" s="114">
        <v>46.6</v>
      </c>
      <c r="CZ63" s="114">
        <v>38.8</v>
      </c>
      <c r="DA63" s="114">
        <v>38.8</v>
      </c>
      <c r="DB63" s="114">
        <v>22.6</v>
      </c>
      <c r="DC63" s="114">
        <v>45.4</v>
      </c>
      <c r="DD63" s="114">
        <v>0.0</v>
      </c>
      <c r="DE63" s="114">
        <v>66.5</v>
      </c>
      <c r="DF63" s="114">
        <v>100.0</v>
      </c>
      <c r="DG63" s="114">
        <v>44.2</v>
      </c>
      <c r="DH63" s="114">
        <v>56.5</v>
      </c>
      <c r="DI63" s="114">
        <v>74.7</v>
      </c>
      <c r="DJ63" s="114">
        <v>60.5</v>
      </c>
      <c r="DK63" s="114">
        <v>2.6</v>
      </c>
      <c r="DL63" s="114">
        <v>4.1</v>
      </c>
      <c r="DM63" s="114">
        <v>4.7</v>
      </c>
      <c r="DN63" s="114">
        <v>7.4</v>
      </c>
      <c r="DO63" s="114">
        <v>4.5</v>
      </c>
      <c r="DP63" s="114">
        <v>-0.2</v>
      </c>
      <c r="DQ63" s="114">
        <v>-4.2</v>
      </c>
      <c r="DR63" s="114">
        <v>-0.4</v>
      </c>
      <c r="DS63" s="114">
        <v>1.1</v>
      </c>
      <c r="DT63" s="114">
        <v>-7.2</v>
      </c>
      <c r="DU63" s="114">
        <v>2.3</v>
      </c>
      <c r="DV63" s="114">
        <v>3.3</v>
      </c>
      <c r="DW63" s="114">
        <v>1.6</v>
      </c>
      <c r="DX63" s="114">
        <v>5.5</v>
      </c>
      <c r="DY63" s="114">
        <v>5.5</v>
      </c>
      <c r="DZ63" s="114">
        <v>4.4</v>
      </c>
      <c r="EA63" s="114">
        <v>0.0</v>
      </c>
      <c r="EB63" s="114">
        <v>2.5</v>
      </c>
      <c r="EC63" s="114">
        <v>15.1</v>
      </c>
      <c r="ED63" s="114">
        <v>-0.2</v>
      </c>
      <c r="EE63" s="114">
        <v>9.6</v>
      </c>
      <c r="EF63" s="114">
        <v>19.0</v>
      </c>
      <c r="EG63" s="114">
        <v>20.3</v>
      </c>
      <c r="EH63" s="114">
        <v>0.0</v>
      </c>
      <c r="EI63" s="114">
        <v>4.7</v>
      </c>
      <c r="EJ63" s="114">
        <v>-3.6</v>
      </c>
      <c r="EK63" s="114">
        <v>3.3</v>
      </c>
      <c r="EL63" s="114">
        <v>0.0</v>
      </c>
      <c r="EM63" s="114">
        <v>3.9</v>
      </c>
      <c r="EN63" s="114">
        <v>9.0</v>
      </c>
      <c r="EO63" s="114">
        <v>-19.1</v>
      </c>
      <c r="EP63" s="114">
        <v>-3.9</v>
      </c>
      <c r="EQ63" s="114">
        <v>0.9</v>
      </c>
      <c r="ER63" s="110" t="s">
        <v>1184</v>
      </c>
      <c r="ES63" s="114">
        <v>0.0</v>
      </c>
      <c r="ET63" s="114">
        <v>1.9</v>
      </c>
      <c r="EU63" s="114">
        <v>-46.0</v>
      </c>
      <c r="EV63" s="114">
        <v>-27.0</v>
      </c>
      <c r="EW63" s="114">
        <v>-65.1</v>
      </c>
      <c r="EX63" s="114">
        <v>-8.0</v>
      </c>
      <c r="EY63" s="114">
        <v>0.0</v>
      </c>
      <c r="EZ63" s="114">
        <v>-15.9</v>
      </c>
      <c r="FA63" s="114">
        <v>0.0</v>
      </c>
      <c r="FB63" s="114">
        <v>0.0</v>
      </c>
      <c r="FC63" s="114">
        <v>4.8</v>
      </c>
      <c r="FD63" s="114">
        <v>4.8</v>
      </c>
      <c r="FE63" s="114">
        <v>4.1</v>
      </c>
      <c r="FF63" s="114">
        <v>9.5</v>
      </c>
      <c r="FG63" s="114">
        <v>100.0</v>
      </c>
      <c r="FH63" s="114">
        <v>6.0</v>
      </c>
      <c r="FI63" s="114">
        <v>-55.9</v>
      </c>
      <c r="FJ63" s="114">
        <v>-1.0</v>
      </c>
      <c r="FK63" s="114">
        <v>42.0</v>
      </c>
      <c r="FL63" s="114">
        <v>-22.2</v>
      </c>
      <c r="FM63" s="114">
        <v>-9.7</v>
      </c>
      <c r="FN63" s="114">
        <v>103.0</v>
      </c>
      <c r="FO63" s="114">
        <v>96.0</v>
      </c>
      <c r="FP63" s="114">
        <v>124.0</v>
      </c>
      <c r="FQ63" s="114">
        <v>108.0</v>
      </c>
      <c r="FR63" s="114">
        <v>119.0</v>
      </c>
      <c r="FS63" s="114">
        <v>113.0</v>
      </c>
      <c r="FT63" s="114">
        <v>82.0</v>
      </c>
      <c r="FU63" s="114">
        <v>99.0</v>
      </c>
      <c r="FV63" s="114">
        <v>53.0</v>
      </c>
      <c r="FW63" s="114">
        <v>81.0</v>
      </c>
      <c r="FX63" s="114">
        <v>79.0</v>
      </c>
      <c r="FY63" s="114">
        <v>91.0</v>
      </c>
      <c r="FZ63" s="114">
        <v>61.0</v>
      </c>
      <c r="GA63" s="114">
        <v>88.0</v>
      </c>
      <c r="GB63" s="114">
        <v>88.0</v>
      </c>
      <c r="GC63" s="114">
        <v>66.0</v>
      </c>
      <c r="GD63" s="114">
        <v>75.0</v>
      </c>
      <c r="GE63" s="114">
        <v>73.0</v>
      </c>
      <c r="GF63" s="114">
        <v>22.0</v>
      </c>
      <c r="GG63" s="114">
        <v>138.0</v>
      </c>
      <c r="GH63" s="114">
        <v>130.0</v>
      </c>
      <c r="GI63" s="114">
        <v>109.0</v>
      </c>
      <c r="GJ63" s="114">
        <v>110.0</v>
      </c>
      <c r="GK63" s="114">
        <v>119.0</v>
      </c>
      <c r="GL63" s="114">
        <v>111.0</v>
      </c>
      <c r="GM63" s="114">
        <v>24.0</v>
      </c>
      <c r="GN63" s="114">
        <v>135.0</v>
      </c>
      <c r="GO63" s="114">
        <v>123.0</v>
      </c>
      <c r="GP63" s="114">
        <v>31.0</v>
      </c>
      <c r="GQ63" s="114">
        <v>21.0</v>
      </c>
      <c r="GR63" s="114">
        <v>99.0</v>
      </c>
      <c r="GS63" s="114">
        <v>95.0</v>
      </c>
      <c r="GT63" s="114">
        <v>108.0</v>
      </c>
      <c r="GU63" s="110" t="s">
        <v>1184</v>
      </c>
      <c r="GV63" s="114">
        <v>99.0</v>
      </c>
      <c r="GW63" s="114">
        <v>21.0</v>
      </c>
      <c r="GX63" s="114">
        <v>176.0</v>
      </c>
      <c r="GY63" s="114">
        <v>157.0</v>
      </c>
      <c r="GZ63" s="114">
        <v>177.0</v>
      </c>
      <c r="HA63" s="114">
        <v>143.0</v>
      </c>
      <c r="HB63" s="114">
        <v>88.0</v>
      </c>
      <c r="HC63" s="114">
        <v>163.0</v>
      </c>
      <c r="HD63" s="114">
        <v>42.0</v>
      </c>
      <c r="HE63" s="114">
        <v>42.0</v>
      </c>
      <c r="HF63" s="114">
        <v>72.0</v>
      </c>
      <c r="HG63" s="114">
        <v>72.0</v>
      </c>
      <c r="HH63" s="114">
        <v>118.0</v>
      </c>
      <c r="HI63" s="114">
        <v>44.0</v>
      </c>
      <c r="HJ63" s="114">
        <v>1.0</v>
      </c>
      <c r="HK63" s="114">
        <v>55.0</v>
      </c>
      <c r="HL63" s="114">
        <v>151.0</v>
      </c>
      <c r="HM63" s="114">
        <v>70.0</v>
      </c>
      <c r="HN63" s="114">
        <v>16.0</v>
      </c>
      <c r="HO63" s="114">
        <v>78.0</v>
      </c>
      <c r="HP63" s="114">
        <v>93.0</v>
      </c>
      <c r="HQ63" s="114">
        <v>102.0</v>
      </c>
      <c r="HR63" s="114">
        <v>97.0</v>
      </c>
      <c r="HS63" s="114">
        <v>136.0</v>
      </c>
      <c r="HT63" s="114">
        <v>108.0</v>
      </c>
      <c r="HU63" s="114">
        <v>129.0</v>
      </c>
      <c r="HV63" s="114">
        <v>128.0</v>
      </c>
      <c r="HW63" s="114">
        <v>65.0</v>
      </c>
      <c r="HX63" s="114">
        <v>92.0</v>
      </c>
      <c r="HY63" s="114">
        <v>53.0</v>
      </c>
      <c r="HZ63" s="114">
        <v>64.0</v>
      </c>
      <c r="IA63" s="114">
        <v>73.0</v>
      </c>
      <c r="IB63" s="114">
        <v>88.0</v>
      </c>
      <c r="IC63" s="114">
        <v>62.0</v>
      </c>
      <c r="ID63" s="114">
        <v>83.0</v>
      </c>
      <c r="IE63" s="114">
        <v>83.0</v>
      </c>
      <c r="IF63" s="114">
        <v>73.0</v>
      </c>
      <c r="IG63" s="114">
        <v>75.0</v>
      </c>
      <c r="IH63" s="114">
        <v>77.0</v>
      </c>
      <c r="II63" s="114">
        <v>49.0</v>
      </c>
      <c r="IJ63" s="114">
        <v>114.0</v>
      </c>
      <c r="IK63" s="114">
        <v>130.0</v>
      </c>
      <c r="IL63" s="114">
        <v>123.0</v>
      </c>
      <c r="IM63" s="114">
        <v>124.0</v>
      </c>
      <c r="IN63" s="114">
        <v>114.0</v>
      </c>
      <c r="IO63" s="114">
        <v>89.0</v>
      </c>
      <c r="IP63" s="114">
        <v>19.0</v>
      </c>
      <c r="IQ63" s="114">
        <v>125.0</v>
      </c>
      <c r="IR63" s="114">
        <v>123.0</v>
      </c>
      <c r="IS63" s="114">
        <v>28.0</v>
      </c>
      <c r="IT63" s="114">
        <v>10.0</v>
      </c>
      <c r="IU63" s="114">
        <v>75.0</v>
      </c>
      <c r="IV63" s="114">
        <v>97.0</v>
      </c>
      <c r="IW63" s="114">
        <v>116.0</v>
      </c>
      <c r="IX63" s="110" t="s">
        <v>1184</v>
      </c>
      <c r="IY63" s="114">
        <v>99.0</v>
      </c>
      <c r="IZ63" s="114">
        <v>24.0</v>
      </c>
      <c r="JA63" s="114">
        <v>87.0</v>
      </c>
      <c r="JB63" s="114">
        <v>94.0</v>
      </c>
      <c r="JC63" s="114">
        <v>73.0</v>
      </c>
      <c r="JD63" s="114">
        <v>112.0</v>
      </c>
      <c r="JE63" s="114">
        <v>88.0</v>
      </c>
      <c r="JF63" s="114">
        <v>113.0</v>
      </c>
      <c r="JG63" s="114">
        <v>42.0</v>
      </c>
      <c r="JH63" s="114">
        <v>42.0</v>
      </c>
      <c r="JI63" s="114">
        <v>93.0</v>
      </c>
      <c r="JJ63" s="114">
        <v>93.0</v>
      </c>
      <c r="JK63" s="114">
        <v>120.0</v>
      </c>
      <c r="JL63" s="114">
        <v>58.0</v>
      </c>
      <c r="JM63" s="114">
        <v>77.0</v>
      </c>
      <c r="JN63" s="114">
        <v>59.0</v>
      </c>
      <c r="JO63" s="114">
        <v>1.0</v>
      </c>
      <c r="JP63" s="114">
        <v>64.0</v>
      </c>
      <c r="JQ63" s="114">
        <v>55.0</v>
      </c>
      <c r="JR63" s="114">
        <v>34.0</v>
      </c>
      <c r="JS63" s="114">
        <v>76.0</v>
      </c>
    </row>
    <row r="64">
      <c r="A64" s="114">
        <v>288.0</v>
      </c>
      <c r="B64" s="110" t="s">
        <v>1257</v>
      </c>
      <c r="C64" s="110" t="s">
        <v>366</v>
      </c>
      <c r="D64" s="110" t="s">
        <v>1186</v>
      </c>
      <c r="E64" s="114">
        <v>27.7</v>
      </c>
      <c r="F64" s="114">
        <v>20.5</v>
      </c>
      <c r="G64" s="114">
        <v>15.3</v>
      </c>
      <c r="H64" s="114">
        <v>17.8</v>
      </c>
      <c r="I64" s="114">
        <v>6.9</v>
      </c>
      <c r="J64" s="114">
        <v>31.4</v>
      </c>
      <c r="K64" s="114">
        <v>39.0</v>
      </c>
      <c r="L64" s="114">
        <v>62.1</v>
      </c>
      <c r="M64" s="114">
        <v>32.8</v>
      </c>
      <c r="N64" s="114">
        <v>18.9</v>
      </c>
      <c r="O64" s="114">
        <v>20.9</v>
      </c>
      <c r="P64" s="114">
        <v>21.5</v>
      </c>
      <c r="Q64" s="114">
        <v>20.4</v>
      </c>
      <c r="R64" s="114">
        <v>54.6</v>
      </c>
      <c r="S64" s="114">
        <v>54.6</v>
      </c>
      <c r="T64" s="114">
        <v>13.6</v>
      </c>
      <c r="U64" s="114">
        <v>4.9</v>
      </c>
      <c r="V64" s="114">
        <v>13.3</v>
      </c>
      <c r="W64" s="114">
        <v>31.5</v>
      </c>
      <c r="X64" s="114">
        <v>34.7</v>
      </c>
      <c r="Y64" s="114">
        <v>52.9</v>
      </c>
      <c r="Z64" s="114">
        <v>76.9</v>
      </c>
      <c r="AA64" s="114">
        <v>82.8</v>
      </c>
      <c r="AB64" s="114">
        <v>1.1</v>
      </c>
      <c r="AC64" s="114">
        <v>37.5</v>
      </c>
      <c r="AD64" s="114">
        <v>84.5</v>
      </c>
      <c r="AE64" s="114">
        <v>77.2</v>
      </c>
      <c r="AF64" s="114">
        <v>38.1</v>
      </c>
      <c r="AG64" s="114">
        <v>10.3</v>
      </c>
      <c r="AH64" s="114">
        <v>1.8</v>
      </c>
      <c r="AI64" s="114">
        <v>16.5</v>
      </c>
      <c r="AJ64" s="114">
        <v>55.3</v>
      </c>
      <c r="AK64" s="114">
        <v>12.8</v>
      </c>
      <c r="AL64" s="114">
        <v>13.1</v>
      </c>
      <c r="AM64" s="114">
        <v>10.3</v>
      </c>
      <c r="AN64" s="114">
        <v>15.8</v>
      </c>
      <c r="AO64" s="114">
        <v>65.3</v>
      </c>
      <c r="AP64" s="114">
        <v>73.0</v>
      </c>
      <c r="AQ64" s="114">
        <v>57.7</v>
      </c>
      <c r="AR64" s="114">
        <v>22.1</v>
      </c>
      <c r="AS64" s="114">
        <v>3.1</v>
      </c>
      <c r="AT64" s="114">
        <v>41.0</v>
      </c>
      <c r="AU64" s="114">
        <v>3.0</v>
      </c>
      <c r="AV64" s="114">
        <v>3.0</v>
      </c>
      <c r="AW64" s="114">
        <v>23.8</v>
      </c>
      <c r="AX64" s="114">
        <v>23.8</v>
      </c>
      <c r="AY64" s="114">
        <v>11.6</v>
      </c>
      <c r="AZ64" s="114">
        <v>2.9</v>
      </c>
      <c r="BA64" s="114">
        <v>59.6</v>
      </c>
      <c r="BB64" s="114">
        <v>45.3</v>
      </c>
      <c r="BC64" s="114">
        <v>52.1</v>
      </c>
      <c r="BD64" s="114">
        <v>29.6</v>
      </c>
      <c r="BE64" s="114">
        <v>5.0</v>
      </c>
      <c r="BF64" s="114">
        <v>40.9</v>
      </c>
      <c r="BG64" s="114">
        <v>90.0</v>
      </c>
      <c r="BH64" s="114">
        <v>33.8</v>
      </c>
      <c r="BI64" s="114">
        <v>19.4</v>
      </c>
      <c r="BJ64" s="114">
        <v>16.7</v>
      </c>
      <c r="BK64" s="114">
        <v>11.7</v>
      </c>
      <c r="BL64" s="114">
        <v>12.2</v>
      </c>
      <c r="BM64" s="114">
        <v>51.1</v>
      </c>
      <c r="BN64" s="114">
        <v>39.7</v>
      </c>
      <c r="BO64" s="114">
        <v>64.0</v>
      </c>
      <c r="BP64" s="114">
        <v>37.7</v>
      </c>
      <c r="BQ64" s="114">
        <v>27.1</v>
      </c>
      <c r="BR64" s="114">
        <v>16.6</v>
      </c>
      <c r="BS64" s="114">
        <v>16.8</v>
      </c>
      <c r="BT64" s="114">
        <v>16.4</v>
      </c>
      <c r="BU64" s="114">
        <v>49.3</v>
      </c>
      <c r="BV64" s="114">
        <v>49.3</v>
      </c>
      <c r="BW64" s="114">
        <v>11.3</v>
      </c>
      <c r="BX64" s="114">
        <v>4.9</v>
      </c>
      <c r="BY64" s="114">
        <v>10.7</v>
      </c>
      <c r="BZ64" s="114">
        <v>24.8</v>
      </c>
      <c r="CA64" s="114">
        <v>33.6</v>
      </c>
      <c r="CB64" s="114">
        <v>51.6</v>
      </c>
      <c r="CC64" s="114">
        <v>76.9</v>
      </c>
      <c r="CD64" s="114">
        <v>82.8</v>
      </c>
      <c r="CE64" s="114">
        <v>1.1</v>
      </c>
      <c r="CF64" s="114">
        <v>26.2</v>
      </c>
      <c r="CG64" s="114">
        <v>93.8</v>
      </c>
      <c r="CH64" s="114">
        <v>77.2</v>
      </c>
      <c r="CI64" s="114">
        <v>38.1</v>
      </c>
      <c r="CJ64" s="114">
        <v>20.7</v>
      </c>
      <c r="CK64" s="114">
        <v>15.3</v>
      </c>
      <c r="CL64" s="114">
        <v>41.2</v>
      </c>
      <c r="CM64" s="114">
        <v>32.7</v>
      </c>
      <c r="CN64" s="114">
        <v>13.9</v>
      </c>
      <c r="CO64" s="114">
        <v>17.3</v>
      </c>
      <c r="CP64" s="114">
        <v>10.3</v>
      </c>
      <c r="CQ64" s="114">
        <v>14.0</v>
      </c>
      <c r="CR64" s="114">
        <v>39.2</v>
      </c>
      <c r="CS64" s="114">
        <v>38.0</v>
      </c>
      <c r="CT64" s="114">
        <v>40.4</v>
      </c>
      <c r="CU64" s="114">
        <v>20.8</v>
      </c>
      <c r="CV64" s="114">
        <v>3.1</v>
      </c>
      <c r="CW64" s="114">
        <v>38.5</v>
      </c>
      <c r="CX64" s="114">
        <v>3.0</v>
      </c>
      <c r="CY64" s="114">
        <v>3.0</v>
      </c>
      <c r="CZ64" s="114">
        <v>41.5</v>
      </c>
      <c r="DA64" s="114">
        <v>41.5</v>
      </c>
      <c r="DB64" s="114">
        <v>22.4</v>
      </c>
      <c r="DC64" s="114">
        <v>36.6</v>
      </c>
      <c r="DD64" s="114">
        <v>100.0</v>
      </c>
      <c r="DE64" s="114">
        <v>69.2</v>
      </c>
      <c r="DF64" s="114">
        <v>100.0</v>
      </c>
      <c r="DG64" s="114">
        <v>39.5</v>
      </c>
      <c r="DH64" s="114">
        <v>71.6</v>
      </c>
      <c r="DI64" s="114">
        <v>71.5</v>
      </c>
      <c r="DJ64" s="114">
        <v>100.0</v>
      </c>
      <c r="DK64" s="114">
        <v>-6.1</v>
      </c>
      <c r="DL64" s="114">
        <v>1.1</v>
      </c>
      <c r="DM64" s="114">
        <v>-1.4</v>
      </c>
      <c r="DN64" s="114">
        <v>6.1</v>
      </c>
      <c r="DO64" s="114">
        <v>-5.3</v>
      </c>
      <c r="DP64" s="114">
        <v>-19.7</v>
      </c>
      <c r="DQ64" s="114">
        <v>-0.7</v>
      </c>
      <c r="DR64" s="114">
        <v>-1.9</v>
      </c>
      <c r="DS64" s="114">
        <v>-4.9</v>
      </c>
      <c r="DT64" s="114">
        <v>-8.2</v>
      </c>
      <c r="DU64" s="114">
        <v>4.3</v>
      </c>
      <c r="DV64" s="114">
        <v>4.7</v>
      </c>
      <c r="DW64" s="114">
        <v>4.0</v>
      </c>
      <c r="DX64" s="114">
        <v>5.3</v>
      </c>
      <c r="DY64" s="114">
        <v>5.3</v>
      </c>
      <c r="DZ64" s="114">
        <v>2.3</v>
      </c>
      <c r="EA64" s="114">
        <v>0.0</v>
      </c>
      <c r="EB64" s="114">
        <v>2.6</v>
      </c>
      <c r="EC64" s="114">
        <v>6.7</v>
      </c>
      <c r="ED64" s="114">
        <v>1.1</v>
      </c>
      <c r="EE64" s="114">
        <v>1.3</v>
      </c>
      <c r="EF64" s="114">
        <v>0.0</v>
      </c>
      <c r="EG64" s="114">
        <v>0.0</v>
      </c>
      <c r="EH64" s="114">
        <v>0.0</v>
      </c>
      <c r="EI64" s="114">
        <v>11.3</v>
      </c>
      <c r="EJ64" s="114">
        <v>-9.3</v>
      </c>
      <c r="EK64" s="114">
        <v>0.0</v>
      </c>
      <c r="EL64" s="114">
        <v>0.0</v>
      </c>
      <c r="EM64" s="114">
        <v>-10.4</v>
      </c>
      <c r="EN64" s="114">
        <v>-13.5</v>
      </c>
      <c r="EO64" s="114">
        <v>-24.7</v>
      </c>
      <c r="EP64" s="114">
        <v>22.6</v>
      </c>
      <c r="EQ64" s="114">
        <v>-1.1</v>
      </c>
      <c r="ER64" s="114">
        <v>-4.2</v>
      </c>
      <c r="ES64" s="114">
        <v>0.0</v>
      </c>
      <c r="ET64" s="114">
        <v>1.8</v>
      </c>
      <c r="EU64" s="114">
        <v>26.1</v>
      </c>
      <c r="EV64" s="114">
        <v>35.0</v>
      </c>
      <c r="EW64" s="114">
        <v>17.3</v>
      </c>
      <c r="EX64" s="114">
        <v>1.3</v>
      </c>
      <c r="EY64" s="114">
        <v>0.0</v>
      </c>
      <c r="EZ64" s="114">
        <v>2.5</v>
      </c>
      <c r="FA64" s="114">
        <v>0.0</v>
      </c>
      <c r="FB64" s="114">
        <v>0.0</v>
      </c>
      <c r="FC64" s="114">
        <v>-17.7</v>
      </c>
      <c r="FD64" s="114">
        <v>-17.7</v>
      </c>
      <c r="FE64" s="114">
        <v>-10.8</v>
      </c>
      <c r="FF64" s="114">
        <v>-33.7</v>
      </c>
      <c r="FG64" s="114">
        <v>-40.4</v>
      </c>
      <c r="FH64" s="114">
        <v>-23.9</v>
      </c>
      <c r="FI64" s="114">
        <v>-47.9</v>
      </c>
      <c r="FJ64" s="114">
        <v>-9.9</v>
      </c>
      <c r="FK64" s="114">
        <v>-66.6</v>
      </c>
      <c r="FL64" s="114">
        <v>-30.6</v>
      </c>
      <c r="FM64" s="114">
        <v>-10.0</v>
      </c>
      <c r="FN64" s="114">
        <v>170.0</v>
      </c>
      <c r="FO64" s="114">
        <v>157.0</v>
      </c>
      <c r="FP64" s="114">
        <v>171.0</v>
      </c>
      <c r="FQ64" s="114">
        <v>131.0</v>
      </c>
      <c r="FR64" s="114">
        <v>160.0</v>
      </c>
      <c r="FS64" s="114">
        <v>146.0</v>
      </c>
      <c r="FT64" s="114">
        <v>53.0</v>
      </c>
      <c r="FU64" s="114">
        <v>61.0</v>
      </c>
      <c r="FV64" s="114">
        <v>133.0</v>
      </c>
      <c r="FW64" s="114">
        <v>122.0</v>
      </c>
      <c r="FX64" s="114">
        <v>136.0</v>
      </c>
      <c r="FY64" s="114">
        <v>137.0</v>
      </c>
      <c r="FZ64" s="114">
        <v>136.0</v>
      </c>
      <c r="GA64" s="114">
        <v>72.0</v>
      </c>
      <c r="GB64" s="114">
        <v>72.0</v>
      </c>
      <c r="GC64" s="114">
        <v>145.0</v>
      </c>
      <c r="GD64" s="114">
        <v>142.0</v>
      </c>
      <c r="GE64" s="114">
        <v>117.0</v>
      </c>
      <c r="GF64" s="114">
        <v>81.0</v>
      </c>
      <c r="GG64" s="114">
        <v>143.0</v>
      </c>
      <c r="GH64" s="114">
        <v>104.0</v>
      </c>
      <c r="GI64" s="114">
        <v>94.0</v>
      </c>
      <c r="GJ64" s="114">
        <v>89.0</v>
      </c>
      <c r="GK64" s="114">
        <v>97.0</v>
      </c>
      <c r="GL64" s="114">
        <v>71.0</v>
      </c>
      <c r="GM64" s="114">
        <v>89.0</v>
      </c>
      <c r="GN64" s="114">
        <v>34.0</v>
      </c>
      <c r="GO64" s="114">
        <v>127.0</v>
      </c>
      <c r="GP64" s="114">
        <v>167.0</v>
      </c>
      <c r="GQ64" s="114">
        <v>157.0</v>
      </c>
      <c r="GR64" s="114">
        <v>156.0</v>
      </c>
      <c r="GS64" s="114">
        <v>68.0</v>
      </c>
      <c r="GT64" s="114">
        <v>112.0</v>
      </c>
      <c r="GU64" s="114">
        <v>90.0</v>
      </c>
      <c r="GV64" s="114">
        <v>93.0</v>
      </c>
      <c r="GW64" s="114">
        <v>26.0</v>
      </c>
      <c r="GX64" s="114">
        <v>97.0</v>
      </c>
      <c r="GY64" s="114">
        <v>92.0</v>
      </c>
      <c r="GZ64" s="114">
        <v>116.0</v>
      </c>
      <c r="HA64" s="114">
        <v>142.0</v>
      </c>
      <c r="HB64" s="114">
        <v>148.0</v>
      </c>
      <c r="HC64" s="114">
        <v>75.0</v>
      </c>
      <c r="HD64" s="114">
        <v>107.0</v>
      </c>
      <c r="HE64" s="114">
        <v>107.0</v>
      </c>
      <c r="HF64" s="114">
        <v>160.0</v>
      </c>
      <c r="HG64" s="114">
        <v>160.0</v>
      </c>
      <c r="HH64" s="114">
        <v>145.0</v>
      </c>
      <c r="HI64" s="114">
        <v>174.0</v>
      </c>
      <c r="HJ64" s="114">
        <v>78.0</v>
      </c>
      <c r="HK64" s="114">
        <v>138.0</v>
      </c>
      <c r="HL64" s="114">
        <v>136.0</v>
      </c>
      <c r="HM64" s="114">
        <v>114.0</v>
      </c>
      <c r="HN64" s="114">
        <v>148.0</v>
      </c>
      <c r="HO64" s="114">
        <v>122.0</v>
      </c>
      <c r="HP64" s="114">
        <v>17.0</v>
      </c>
      <c r="HQ64" s="114">
        <v>125.0</v>
      </c>
      <c r="HR64" s="114">
        <v>153.0</v>
      </c>
      <c r="HS64" s="114">
        <v>165.0</v>
      </c>
      <c r="HT64" s="114">
        <v>130.0</v>
      </c>
      <c r="HU64" s="114">
        <v>144.0</v>
      </c>
      <c r="HV64" s="114">
        <v>79.0</v>
      </c>
      <c r="HW64" s="114">
        <v>53.0</v>
      </c>
      <c r="HX64" s="114">
        <v>51.0</v>
      </c>
      <c r="HY64" s="114">
        <v>131.0</v>
      </c>
      <c r="HZ64" s="114">
        <v>107.0</v>
      </c>
      <c r="IA64" s="114">
        <v>135.0</v>
      </c>
      <c r="IB64" s="114">
        <v>134.0</v>
      </c>
      <c r="IC64" s="114">
        <v>134.0</v>
      </c>
      <c r="ID64" s="114">
        <v>69.0</v>
      </c>
      <c r="IE64" s="114">
        <v>69.0</v>
      </c>
      <c r="IF64" s="114">
        <v>156.0</v>
      </c>
      <c r="IG64" s="114">
        <v>142.0</v>
      </c>
      <c r="IH64" s="114">
        <v>126.0</v>
      </c>
      <c r="II64" s="114">
        <v>86.0</v>
      </c>
      <c r="IJ64" s="114">
        <v>124.0</v>
      </c>
      <c r="IK64" s="114">
        <v>83.0</v>
      </c>
      <c r="IL64" s="114">
        <v>75.0</v>
      </c>
      <c r="IM64" s="114">
        <v>68.0</v>
      </c>
      <c r="IN64" s="114">
        <v>89.0</v>
      </c>
      <c r="IO64" s="114">
        <v>67.0</v>
      </c>
      <c r="IP64" s="114">
        <v>110.0</v>
      </c>
      <c r="IQ64" s="114">
        <v>15.0</v>
      </c>
      <c r="IR64" s="114">
        <v>127.0</v>
      </c>
      <c r="IS64" s="114">
        <v>150.0</v>
      </c>
      <c r="IT64" s="114">
        <v>108.0</v>
      </c>
      <c r="IU64" s="114">
        <v>115.0</v>
      </c>
      <c r="IV64" s="114">
        <v>117.0</v>
      </c>
      <c r="IW64" s="114">
        <v>103.0</v>
      </c>
      <c r="IX64" s="114">
        <v>81.0</v>
      </c>
      <c r="IY64" s="114">
        <v>93.0</v>
      </c>
      <c r="IZ64" s="114">
        <v>32.0</v>
      </c>
      <c r="JA64" s="114">
        <v>135.0</v>
      </c>
      <c r="JB64" s="114">
        <v>142.0</v>
      </c>
      <c r="JC64" s="114">
        <v>125.0</v>
      </c>
      <c r="JD64" s="114">
        <v>148.0</v>
      </c>
      <c r="JE64" s="114">
        <v>148.0</v>
      </c>
      <c r="JF64" s="114">
        <v>91.0</v>
      </c>
      <c r="JG64" s="114">
        <v>107.0</v>
      </c>
      <c r="JH64" s="114">
        <v>107.0</v>
      </c>
      <c r="JI64" s="114">
        <v>81.0</v>
      </c>
      <c r="JJ64" s="114">
        <v>81.0</v>
      </c>
      <c r="JK64" s="114">
        <v>121.0</v>
      </c>
      <c r="JL64" s="114">
        <v>89.0</v>
      </c>
      <c r="JM64" s="114">
        <v>1.0</v>
      </c>
      <c r="JN64" s="114">
        <v>54.0</v>
      </c>
      <c r="JO64" s="114">
        <v>1.0</v>
      </c>
      <c r="JP64" s="114">
        <v>79.0</v>
      </c>
      <c r="JQ64" s="114">
        <v>25.0</v>
      </c>
      <c r="JR64" s="114">
        <v>41.0</v>
      </c>
      <c r="JS64" s="114">
        <v>1.0</v>
      </c>
    </row>
    <row r="65">
      <c r="A65" s="114">
        <v>324.0</v>
      </c>
      <c r="B65" s="110" t="s">
        <v>1258</v>
      </c>
      <c r="C65" s="110" t="s">
        <v>369</v>
      </c>
      <c r="D65" s="110" t="s">
        <v>1186</v>
      </c>
      <c r="E65" s="114">
        <v>31.6</v>
      </c>
      <c r="F65" s="114">
        <v>19.5</v>
      </c>
      <c r="G65" s="114">
        <v>21.0</v>
      </c>
      <c r="H65" s="114">
        <v>6.3</v>
      </c>
      <c r="I65" s="114">
        <v>29.6</v>
      </c>
      <c r="J65" s="114">
        <v>32.2</v>
      </c>
      <c r="K65" s="114">
        <v>33.3</v>
      </c>
      <c r="L65" s="114">
        <v>61.7</v>
      </c>
      <c r="M65" s="114">
        <v>24.9</v>
      </c>
      <c r="N65" s="114">
        <v>4.9</v>
      </c>
      <c r="O65" s="114">
        <v>11.3</v>
      </c>
      <c r="P65" s="114">
        <v>11.7</v>
      </c>
      <c r="Q65" s="114">
        <v>11.0</v>
      </c>
      <c r="R65" s="114">
        <v>32.3</v>
      </c>
      <c r="S65" s="114">
        <v>32.3</v>
      </c>
      <c r="T65" s="114">
        <v>18.9</v>
      </c>
      <c r="U65" s="114">
        <v>3.0</v>
      </c>
      <c r="V65" s="114">
        <v>23.9</v>
      </c>
      <c r="W65" s="114">
        <v>45.9</v>
      </c>
      <c r="X65" s="114">
        <v>38.7</v>
      </c>
      <c r="Y65" s="114">
        <v>60.6</v>
      </c>
      <c r="Z65" s="114">
        <v>99.7</v>
      </c>
      <c r="AA65" s="114">
        <v>88.2</v>
      </c>
      <c r="AB65" s="114">
        <v>0.0</v>
      </c>
      <c r="AC65" s="114">
        <v>54.0</v>
      </c>
      <c r="AD65" s="114">
        <v>83.2</v>
      </c>
      <c r="AE65" s="114">
        <v>59.8</v>
      </c>
      <c r="AF65" s="114">
        <v>48.4</v>
      </c>
      <c r="AG65" s="114">
        <v>13.9</v>
      </c>
      <c r="AH65" s="114">
        <v>0.0</v>
      </c>
      <c r="AI65" s="114">
        <v>11.4</v>
      </c>
      <c r="AJ65" s="114">
        <v>100.0</v>
      </c>
      <c r="AK65" s="114">
        <v>22.0</v>
      </c>
      <c r="AL65" s="114">
        <v>43.4</v>
      </c>
      <c r="AM65" s="114">
        <v>11.3</v>
      </c>
      <c r="AN65" s="114">
        <v>8.2</v>
      </c>
      <c r="AO65" s="114">
        <v>47.6</v>
      </c>
      <c r="AP65" s="114">
        <v>58.2</v>
      </c>
      <c r="AQ65" s="114">
        <v>37.1</v>
      </c>
      <c r="AR65" s="114">
        <v>31.2</v>
      </c>
      <c r="AS65" s="114">
        <v>27.3</v>
      </c>
      <c r="AT65" s="114">
        <v>35.0</v>
      </c>
      <c r="AU65" s="114">
        <v>0.0</v>
      </c>
      <c r="AV65" s="114">
        <v>0.0</v>
      </c>
      <c r="AW65" s="114">
        <v>30.0</v>
      </c>
      <c r="AX65" s="114">
        <v>30.0</v>
      </c>
      <c r="AY65" s="114">
        <v>23.5</v>
      </c>
      <c r="AZ65" s="114">
        <v>16.3</v>
      </c>
      <c r="BA65" s="110" t="s">
        <v>1184</v>
      </c>
      <c r="BB65" s="114">
        <v>26.4</v>
      </c>
      <c r="BC65" s="114">
        <v>57.6</v>
      </c>
      <c r="BD65" s="114">
        <v>35.0</v>
      </c>
      <c r="BE65" s="114">
        <v>0.0</v>
      </c>
      <c r="BF65" s="114">
        <v>59.7</v>
      </c>
      <c r="BG65" s="114">
        <v>72.6</v>
      </c>
      <c r="BH65" s="114">
        <v>31.4</v>
      </c>
      <c r="BI65" s="114">
        <v>18.7</v>
      </c>
      <c r="BJ65" s="114">
        <v>22.4</v>
      </c>
      <c r="BK65" s="114">
        <v>4.0</v>
      </c>
      <c r="BL65" s="114">
        <v>33.5</v>
      </c>
      <c r="BM65" s="114">
        <v>46.7</v>
      </c>
      <c r="BN65" s="114">
        <v>29.2</v>
      </c>
      <c r="BO65" s="114">
        <v>60.2</v>
      </c>
      <c r="BP65" s="114">
        <v>15.1</v>
      </c>
      <c r="BQ65" s="114">
        <v>9.6</v>
      </c>
      <c r="BR65" s="114">
        <v>6.2</v>
      </c>
      <c r="BS65" s="114">
        <v>6.4</v>
      </c>
      <c r="BT65" s="114">
        <v>6.1</v>
      </c>
      <c r="BU65" s="114">
        <v>30.0</v>
      </c>
      <c r="BV65" s="114">
        <v>30.0</v>
      </c>
      <c r="BW65" s="114">
        <v>18.0</v>
      </c>
      <c r="BX65" s="114">
        <v>3.0</v>
      </c>
      <c r="BY65" s="114">
        <v>18.1</v>
      </c>
      <c r="BZ65" s="114">
        <v>48.0</v>
      </c>
      <c r="CA65" s="114">
        <v>37.2</v>
      </c>
      <c r="CB65" s="114">
        <v>54.7</v>
      </c>
      <c r="CC65" s="114">
        <v>99.7</v>
      </c>
      <c r="CD65" s="114">
        <v>88.2</v>
      </c>
      <c r="CE65" s="114">
        <v>0.0</v>
      </c>
      <c r="CF65" s="114">
        <v>10.1</v>
      </c>
      <c r="CG65" s="114">
        <v>98.4</v>
      </c>
      <c r="CH65" s="114">
        <v>57.1</v>
      </c>
      <c r="CI65" s="114">
        <v>48.4</v>
      </c>
      <c r="CJ65" s="114">
        <v>17.1</v>
      </c>
      <c r="CK65" s="114">
        <v>22.5</v>
      </c>
      <c r="CL65" s="114">
        <v>1.5</v>
      </c>
      <c r="CM65" s="114">
        <v>0.0</v>
      </c>
      <c r="CN65" s="114">
        <v>25.5</v>
      </c>
      <c r="CO65" s="114">
        <v>52.7</v>
      </c>
      <c r="CP65" s="114">
        <v>11.3</v>
      </c>
      <c r="CQ65" s="114">
        <v>9.0</v>
      </c>
      <c r="CR65" s="114">
        <v>44.4</v>
      </c>
      <c r="CS65" s="114">
        <v>34.8</v>
      </c>
      <c r="CT65" s="114">
        <v>54.0</v>
      </c>
      <c r="CU65" s="114">
        <v>33.9</v>
      </c>
      <c r="CV65" s="114">
        <v>27.3</v>
      </c>
      <c r="CW65" s="114">
        <v>40.5</v>
      </c>
      <c r="CX65" s="114">
        <v>0.0</v>
      </c>
      <c r="CY65" s="114">
        <v>0.0</v>
      </c>
      <c r="CZ65" s="114">
        <v>31.7</v>
      </c>
      <c r="DA65" s="114">
        <v>31.7</v>
      </c>
      <c r="DB65" s="114">
        <v>23.5</v>
      </c>
      <c r="DC65" s="114">
        <v>6.4</v>
      </c>
      <c r="DD65" s="110" t="s">
        <v>1184</v>
      </c>
      <c r="DE65" s="114">
        <v>5.0</v>
      </c>
      <c r="DF65" s="114">
        <v>100.0</v>
      </c>
      <c r="DG65" s="114">
        <v>38.4</v>
      </c>
      <c r="DH65" s="114">
        <v>45.9</v>
      </c>
      <c r="DI65" s="114">
        <v>22.6</v>
      </c>
      <c r="DJ65" s="114">
        <v>78.7</v>
      </c>
      <c r="DK65" s="114">
        <v>0.2</v>
      </c>
      <c r="DL65" s="114">
        <v>0.8</v>
      </c>
      <c r="DM65" s="114">
        <v>-1.4</v>
      </c>
      <c r="DN65" s="114">
        <v>2.3</v>
      </c>
      <c r="DO65" s="114">
        <v>-3.9</v>
      </c>
      <c r="DP65" s="114">
        <v>-14.5</v>
      </c>
      <c r="DQ65" s="114">
        <v>4.1</v>
      </c>
      <c r="DR65" s="114">
        <v>1.5</v>
      </c>
      <c r="DS65" s="114">
        <v>9.8</v>
      </c>
      <c r="DT65" s="114">
        <v>-4.7</v>
      </c>
      <c r="DU65" s="114">
        <v>5.1</v>
      </c>
      <c r="DV65" s="114">
        <v>5.3</v>
      </c>
      <c r="DW65" s="114">
        <v>4.9</v>
      </c>
      <c r="DX65" s="114">
        <v>2.3</v>
      </c>
      <c r="DY65" s="114">
        <v>2.3</v>
      </c>
      <c r="DZ65" s="114">
        <v>0.9</v>
      </c>
      <c r="EA65" s="114">
        <v>0.0</v>
      </c>
      <c r="EB65" s="114">
        <v>5.8</v>
      </c>
      <c r="EC65" s="114">
        <v>-2.1</v>
      </c>
      <c r="ED65" s="114">
        <v>1.5</v>
      </c>
      <c r="EE65" s="114">
        <v>5.9</v>
      </c>
      <c r="EF65" s="114">
        <v>0.0</v>
      </c>
      <c r="EG65" s="114">
        <v>0.0</v>
      </c>
      <c r="EH65" s="114">
        <v>0.0</v>
      </c>
      <c r="EI65" s="114">
        <v>43.9</v>
      </c>
      <c r="EJ65" s="114">
        <v>-15.2</v>
      </c>
      <c r="EK65" s="114">
        <v>2.7</v>
      </c>
      <c r="EL65" s="114">
        <v>0.0</v>
      </c>
      <c r="EM65" s="114">
        <v>-3.2</v>
      </c>
      <c r="EN65" s="114">
        <v>-22.5</v>
      </c>
      <c r="EO65" s="114">
        <v>9.9</v>
      </c>
      <c r="EP65" s="114">
        <v>100.0</v>
      </c>
      <c r="EQ65" s="114">
        <v>-3.5</v>
      </c>
      <c r="ER65" s="114">
        <v>-9.3</v>
      </c>
      <c r="ES65" s="114">
        <v>0.0</v>
      </c>
      <c r="ET65" s="114">
        <v>-0.8</v>
      </c>
      <c r="EU65" s="114">
        <v>3.2</v>
      </c>
      <c r="EV65" s="114">
        <v>23.4</v>
      </c>
      <c r="EW65" s="114">
        <v>-16.9</v>
      </c>
      <c r="EX65" s="114">
        <v>-2.7</v>
      </c>
      <c r="EY65" s="114">
        <v>0.0</v>
      </c>
      <c r="EZ65" s="114">
        <v>-5.5</v>
      </c>
      <c r="FA65" s="114">
        <v>0.0</v>
      </c>
      <c r="FB65" s="114">
        <v>0.0</v>
      </c>
      <c r="FC65" s="114">
        <v>-1.7</v>
      </c>
      <c r="FD65" s="114">
        <v>-1.7</v>
      </c>
      <c r="FE65" s="114">
        <v>0.0</v>
      </c>
      <c r="FF65" s="114">
        <v>9.9</v>
      </c>
      <c r="FG65" s="110" t="s">
        <v>1184</v>
      </c>
      <c r="FH65" s="114">
        <v>21.4</v>
      </c>
      <c r="FI65" s="114">
        <v>-42.4</v>
      </c>
      <c r="FJ65" s="114">
        <v>-3.4</v>
      </c>
      <c r="FK65" s="114">
        <v>-45.9</v>
      </c>
      <c r="FL65" s="114">
        <v>37.1</v>
      </c>
      <c r="FM65" s="114">
        <v>-6.1</v>
      </c>
      <c r="FN65" s="114">
        <v>146.0</v>
      </c>
      <c r="FO65" s="114">
        <v>163.0</v>
      </c>
      <c r="FP65" s="114">
        <v>154.0</v>
      </c>
      <c r="FQ65" s="114">
        <v>173.0</v>
      </c>
      <c r="FR65" s="114">
        <v>98.0</v>
      </c>
      <c r="FS65" s="114">
        <v>142.0</v>
      </c>
      <c r="FT65" s="114">
        <v>71.0</v>
      </c>
      <c r="FU65" s="114">
        <v>62.0</v>
      </c>
      <c r="FV65" s="114">
        <v>147.0</v>
      </c>
      <c r="FW65" s="114">
        <v>164.0</v>
      </c>
      <c r="FX65" s="114">
        <v>165.0</v>
      </c>
      <c r="FY65" s="114">
        <v>164.0</v>
      </c>
      <c r="FZ65" s="114">
        <v>166.0</v>
      </c>
      <c r="GA65" s="114">
        <v>153.0</v>
      </c>
      <c r="GB65" s="114">
        <v>153.0</v>
      </c>
      <c r="GC65" s="114">
        <v>124.0</v>
      </c>
      <c r="GD65" s="114">
        <v>152.0</v>
      </c>
      <c r="GE65" s="114">
        <v>53.0</v>
      </c>
      <c r="GF65" s="114">
        <v>43.0</v>
      </c>
      <c r="GG65" s="114">
        <v>119.0</v>
      </c>
      <c r="GH65" s="114">
        <v>80.0</v>
      </c>
      <c r="GI65" s="114">
        <v>44.0</v>
      </c>
      <c r="GJ65" s="114">
        <v>77.0</v>
      </c>
      <c r="GK65" s="114">
        <v>119.0</v>
      </c>
      <c r="GL65" s="114">
        <v>35.0</v>
      </c>
      <c r="GM65" s="114">
        <v>97.0</v>
      </c>
      <c r="GN65" s="114">
        <v>69.0</v>
      </c>
      <c r="GO65" s="114">
        <v>64.0</v>
      </c>
      <c r="GP65" s="114">
        <v>160.0</v>
      </c>
      <c r="GQ65" s="114">
        <v>161.0</v>
      </c>
      <c r="GR65" s="114">
        <v>158.0</v>
      </c>
      <c r="GS65" s="114">
        <v>1.0</v>
      </c>
      <c r="GT65" s="114">
        <v>55.0</v>
      </c>
      <c r="GU65" s="114">
        <v>32.0</v>
      </c>
      <c r="GV65" s="114">
        <v>85.0</v>
      </c>
      <c r="GW65" s="114">
        <v>59.0</v>
      </c>
      <c r="GX65" s="114">
        <v>144.0</v>
      </c>
      <c r="GY65" s="114">
        <v>118.0</v>
      </c>
      <c r="GZ65" s="114">
        <v>152.0</v>
      </c>
      <c r="HA65" s="114">
        <v>107.0</v>
      </c>
      <c r="HB65" s="114">
        <v>86.0</v>
      </c>
      <c r="HC65" s="114">
        <v>105.0</v>
      </c>
      <c r="HD65" s="114">
        <v>141.0</v>
      </c>
      <c r="HE65" s="114">
        <v>141.0</v>
      </c>
      <c r="HF65" s="114">
        <v>132.0</v>
      </c>
      <c r="HG65" s="114">
        <v>132.0</v>
      </c>
      <c r="HH65" s="114">
        <v>122.0</v>
      </c>
      <c r="HI65" s="114">
        <v>158.0</v>
      </c>
      <c r="HJ65" s="110" t="s">
        <v>1184</v>
      </c>
      <c r="HK65" s="114">
        <v>162.0</v>
      </c>
      <c r="HL65" s="114">
        <v>116.0</v>
      </c>
      <c r="HM65" s="114">
        <v>91.0</v>
      </c>
      <c r="HN65" s="114">
        <v>152.0</v>
      </c>
      <c r="HO65" s="114">
        <v>56.0</v>
      </c>
      <c r="HP65" s="114">
        <v>44.0</v>
      </c>
      <c r="HQ65" s="114">
        <v>138.0</v>
      </c>
      <c r="HR65" s="114">
        <v>158.0</v>
      </c>
      <c r="HS65" s="114">
        <v>139.0</v>
      </c>
      <c r="HT65" s="114">
        <v>172.0</v>
      </c>
      <c r="HU65" s="114">
        <v>85.0</v>
      </c>
      <c r="HV65" s="114">
        <v>101.0</v>
      </c>
      <c r="HW65" s="114">
        <v>87.0</v>
      </c>
      <c r="HX65" s="114">
        <v>58.0</v>
      </c>
      <c r="HY65" s="114">
        <v>161.0</v>
      </c>
      <c r="HZ65" s="114">
        <v>164.0</v>
      </c>
      <c r="IA65" s="114">
        <v>160.0</v>
      </c>
      <c r="IB65" s="114">
        <v>160.0</v>
      </c>
      <c r="IC65" s="114">
        <v>160.0</v>
      </c>
      <c r="ID65" s="114">
        <v>143.0</v>
      </c>
      <c r="IE65" s="114">
        <v>143.0</v>
      </c>
      <c r="IF65" s="114">
        <v>129.0</v>
      </c>
      <c r="IG65" s="114">
        <v>152.0</v>
      </c>
      <c r="IH65" s="114">
        <v>72.0</v>
      </c>
      <c r="II65" s="114">
        <v>27.0</v>
      </c>
      <c r="IJ65" s="114">
        <v>106.0</v>
      </c>
      <c r="IK65" s="114">
        <v>73.0</v>
      </c>
      <c r="IL65" s="114">
        <v>33.0</v>
      </c>
      <c r="IM65" s="114">
        <v>57.0</v>
      </c>
      <c r="IN65" s="114">
        <v>114.0</v>
      </c>
      <c r="IO65" s="114">
        <v>125.0</v>
      </c>
      <c r="IP65" s="114">
        <v>31.0</v>
      </c>
      <c r="IQ65" s="114">
        <v>52.0</v>
      </c>
      <c r="IR65" s="114">
        <v>64.0</v>
      </c>
      <c r="IS65" s="114">
        <v>166.0</v>
      </c>
      <c r="IT65" s="114">
        <v>60.0</v>
      </c>
      <c r="IU65" s="114">
        <v>160.0</v>
      </c>
      <c r="IV65" s="114">
        <v>155.0</v>
      </c>
      <c r="IW65" s="114">
        <v>39.0</v>
      </c>
      <c r="IX65" s="114">
        <v>21.0</v>
      </c>
      <c r="IY65" s="114">
        <v>85.0</v>
      </c>
      <c r="IZ65" s="114">
        <v>54.0</v>
      </c>
      <c r="JA65" s="114">
        <v>123.0</v>
      </c>
      <c r="JB65" s="114">
        <v>150.0</v>
      </c>
      <c r="JC65" s="114">
        <v>96.0</v>
      </c>
      <c r="JD65" s="114">
        <v>97.0</v>
      </c>
      <c r="JE65" s="114">
        <v>86.0</v>
      </c>
      <c r="JF65" s="114">
        <v>77.0</v>
      </c>
      <c r="JG65" s="114">
        <v>141.0</v>
      </c>
      <c r="JH65" s="114">
        <v>141.0</v>
      </c>
      <c r="JI65" s="114">
        <v>124.0</v>
      </c>
      <c r="JJ65" s="114">
        <v>124.0</v>
      </c>
      <c r="JK65" s="114">
        <v>116.0</v>
      </c>
      <c r="JL65" s="114">
        <v>166.0</v>
      </c>
      <c r="JM65" s="110" t="s">
        <v>1184</v>
      </c>
      <c r="JN65" s="114">
        <v>164.0</v>
      </c>
      <c r="JO65" s="114">
        <v>1.0</v>
      </c>
      <c r="JP65" s="114">
        <v>82.0</v>
      </c>
      <c r="JQ65" s="114">
        <v>89.0</v>
      </c>
      <c r="JR65" s="114">
        <v>161.0</v>
      </c>
      <c r="JS65" s="114">
        <v>37.0</v>
      </c>
    </row>
    <row r="66">
      <c r="A66" s="114">
        <v>270.0</v>
      </c>
      <c r="B66" s="110" t="s">
        <v>1259</v>
      </c>
      <c r="C66" s="110" t="s">
        <v>363</v>
      </c>
      <c r="D66" s="110" t="s">
        <v>1186</v>
      </c>
      <c r="E66" s="114">
        <v>36.4</v>
      </c>
      <c r="F66" s="114">
        <v>21.3</v>
      </c>
      <c r="G66" s="114">
        <v>20.7</v>
      </c>
      <c r="H66" s="114">
        <v>10.6</v>
      </c>
      <c r="I66" s="114">
        <v>24.0</v>
      </c>
      <c r="J66" s="114">
        <v>35.6</v>
      </c>
      <c r="K66" s="114">
        <v>37.8</v>
      </c>
      <c r="L66" s="114">
        <v>28.5</v>
      </c>
      <c r="M66" s="114">
        <v>49.1</v>
      </c>
      <c r="N66" s="114">
        <v>31.7</v>
      </c>
      <c r="O66" s="114">
        <v>19.2</v>
      </c>
      <c r="P66" s="114">
        <v>19.6</v>
      </c>
      <c r="Q66" s="114">
        <v>19.0</v>
      </c>
      <c r="R66" s="114">
        <v>36.5</v>
      </c>
      <c r="S66" s="114">
        <v>36.5</v>
      </c>
      <c r="T66" s="114">
        <v>14.5</v>
      </c>
      <c r="U66" s="114">
        <v>0.6</v>
      </c>
      <c r="V66" s="114">
        <v>13.0</v>
      </c>
      <c r="W66" s="114">
        <v>43.7</v>
      </c>
      <c r="X66" s="114">
        <v>34.6</v>
      </c>
      <c r="Y66" s="114">
        <v>42.2</v>
      </c>
      <c r="Z66" s="114">
        <v>42.8</v>
      </c>
      <c r="AA66" s="114">
        <v>90.8</v>
      </c>
      <c r="AB66" s="114">
        <v>0.0</v>
      </c>
      <c r="AC66" s="114">
        <v>34.1</v>
      </c>
      <c r="AD66" s="114">
        <v>90.2</v>
      </c>
      <c r="AE66" s="114">
        <v>34.9</v>
      </c>
      <c r="AF66" s="114">
        <v>28.7</v>
      </c>
      <c r="AG66" s="114">
        <v>28.5</v>
      </c>
      <c r="AH66" s="114">
        <v>14.2</v>
      </c>
      <c r="AI66" s="114">
        <v>100.0</v>
      </c>
      <c r="AJ66" s="114">
        <v>42.5</v>
      </c>
      <c r="AK66" s="114">
        <v>12.5</v>
      </c>
      <c r="AL66" s="110" t="s">
        <v>1184</v>
      </c>
      <c r="AM66" s="114">
        <v>7.3</v>
      </c>
      <c r="AN66" s="114">
        <v>19.3</v>
      </c>
      <c r="AO66" s="114">
        <v>58.2</v>
      </c>
      <c r="AP66" s="114">
        <v>61.1</v>
      </c>
      <c r="AQ66" s="114">
        <v>55.4</v>
      </c>
      <c r="AR66" s="114">
        <v>36.4</v>
      </c>
      <c r="AS66" s="114">
        <v>36.7</v>
      </c>
      <c r="AT66" s="114">
        <v>36.1</v>
      </c>
      <c r="AU66" s="114">
        <v>7.9</v>
      </c>
      <c r="AV66" s="114">
        <v>7.9</v>
      </c>
      <c r="AW66" s="114">
        <v>46.5</v>
      </c>
      <c r="AX66" s="114">
        <v>46.5</v>
      </c>
      <c r="AY66" s="114">
        <v>17.9</v>
      </c>
      <c r="AZ66" s="114">
        <v>42.6</v>
      </c>
      <c r="BA66" s="110" t="s">
        <v>1184</v>
      </c>
      <c r="BB66" s="114">
        <v>73.1</v>
      </c>
      <c r="BC66" s="114">
        <v>53.6</v>
      </c>
      <c r="BD66" s="114">
        <v>67.4</v>
      </c>
      <c r="BE66" s="114">
        <v>77.9</v>
      </c>
      <c r="BF66" s="114">
        <v>43.2</v>
      </c>
      <c r="BG66" s="114">
        <v>96.6</v>
      </c>
      <c r="BH66" s="114">
        <v>30.8</v>
      </c>
      <c r="BI66" s="114">
        <v>21.6</v>
      </c>
      <c r="BJ66" s="114">
        <v>24.4</v>
      </c>
      <c r="BK66" s="114">
        <v>8.2</v>
      </c>
      <c r="BL66" s="114">
        <v>31.8</v>
      </c>
      <c r="BM66" s="114">
        <v>49.1</v>
      </c>
      <c r="BN66" s="114">
        <v>41.0</v>
      </c>
      <c r="BO66" s="114">
        <v>32.3</v>
      </c>
      <c r="BP66" s="114">
        <v>52.6</v>
      </c>
      <c r="BQ66" s="114">
        <v>31.7</v>
      </c>
      <c r="BR66" s="114">
        <v>13.5</v>
      </c>
      <c r="BS66" s="114">
        <v>13.8</v>
      </c>
      <c r="BT66" s="114">
        <v>13.4</v>
      </c>
      <c r="BU66" s="114">
        <v>34.9</v>
      </c>
      <c r="BV66" s="114">
        <v>34.9</v>
      </c>
      <c r="BW66" s="114">
        <v>13.3</v>
      </c>
      <c r="BX66" s="114">
        <v>0.6</v>
      </c>
      <c r="BY66" s="114">
        <v>11.2</v>
      </c>
      <c r="BZ66" s="114">
        <v>40.8</v>
      </c>
      <c r="CA66" s="114">
        <v>24.9</v>
      </c>
      <c r="CB66" s="114">
        <v>26.4</v>
      </c>
      <c r="CC66" s="114">
        <v>31.5</v>
      </c>
      <c r="CD66" s="114">
        <v>42.9</v>
      </c>
      <c r="CE66" s="114">
        <v>0.0</v>
      </c>
      <c r="CF66" s="114">
        <v>17.0</v>
      </c>
      <c r="CG66" s="114">
        <v>94.9</v>
      </c>
      <c r="CH66" s="114">
        <v>29.6</v>
      </c>
      <c r="CI66" s="114">
        <v>28.7</v>
      </c>
      <c r="CJ66" s="114">
        <v>25.3</v>
      </c>
      <c r="CK66" s="114">
        <v>12.9</v>
      </c>
      <c r="CL66" s="114">
        <v>100.0</v>
      </c>
      <c r="CM66" s="114">
        <v>25.0</v>
      </c>
      <c r="CN66" s="114">
        <v>13.1</v>
      </c>
      <c r="CO66" s="110" t="s">
        <v>1184</v>
      </c>
      <c r="CP66" s="114">
        <v>7.3</v>
      </c>
      <c r="CQ66" s="114">
        <v>20.5</v>
      </c>
      <c r="CR66" s="114">
        <v>32.2</v>
      </c>
      <c r="CS66" s="114">
        <v>46.8</v>
      </c>
      <c r="CT66" s="114">
        <v>17.7</v>
      </c>
      <c r="CU66" s="114">
        <v>37.9</v>
      </c>
      <c r="CV66" s="114">
        <v>36.7</v>
      </c>
      <c r="CW66" s="114">
        <v>39.1</v>
      </c>
      <c r="CX66" s="114">
        <v>7.9</v>
      </c>
      <c r="CY66" s="114">
        <v>7.9</v>
      </c>
      <c r="CZ66" s="114">
        <v>42.0</v>
      </c>
      <c r="DA66" s="114">
        <v>42.0</v>
      </c>
      <c r="DB66" s="114">
        <v>25.1</v>
      </c>
      <c r="DC66" s="114">
        <v>19.1</v>
      </c>
      <c r="DD66" s="110" t="s">
        <v>1184</v>
      </c>
      <c r="DE66" s="114">
        <v>40.4</v>
      </c>
      <c r="DF66" s="114">
        <v>50.2</v>
      </c>
      <c r="DG66" s="114">
        <v>62.3</v>
      </c>
      <c r="DH66" s="114">
        <v>57.0</v>
      </c>
      <c r="DI66" s="114">
        <v>9.7</v>
      </c>
      <c r="DJ66" s="114">
        <v>91.4</v>
      </c>
      <c r="DK66" s="114">
        <v>5.6</v>
      </c>
      <c r="DL66" s="114">
        <v>-0.3</v>
      </c>
      <c r="DM66" s="114">
        <v>-3.7</v>
      </c>
      <c r="DN66" s="114">
        <v>2.4</v>
      </c>
      <c r="DO66" s="114">
        <v>-7.8</v>
      </c>
      <c r="DP66" s="114">
        <v>-13.5</v>
      </c>
      <c r="DQ66" s="114">
        <v>-3.2</v>
      </c>
      <c r="DR66" s="114">
        <v>-3.8</v>
      </c>
      <c r="DS66" s="114">
        <v>-3.5</v>
      </c>
      <c r="DT66" s="114">
        <v>0.0</v>
      </c>
      <c r="DU66" s="114">
        <v>5.7</v>
      </c>
      <c r="DV66" s="114">
        <v>5.8</v>
      </c>
      <c r="DW66" s="114">
        <v>5.6</v>
      </c>
      <c r="DX66" s="114">
        <v>1.6</v>
      </c>
      <c r="DY66" s="114">
        <v>1.6</v>
      </c>
      <c r="DZ66" s="114">
        <v>1.2</v>
      </c>
      <c r="EA66" s="114">
        <v>0.0</v>
      </c>
      <c r="EB66" s="114">
        <v>1.8</v>
      </c>
      <c r="EC66" s="114">
        <v>2.9</v>
      </c>
      <c r="ED66" s="114">
        <v>9.7</v>
      </c>
      <c r="EE66" s="114">
        <v>15.8</v>
      </c>
      <c r="EF66" s="114">
        <v>11.3</v>
      </c>
      <c r="EG66" s="114">
        <v>47.9</v>
      </c>
      <c r="EH66" s="114">
        <v>0.0</v>
      </c>
      <c r="EI66" s="114">
        <v>17.1</v>
      </c>
      <c r="EJ66" s="114">
        <v>-4.7</v>
      </c>
      <c r="EK66" s="114">
        <v>5.3</v>
      </c>
      <c r="EL66" s="114">
        <v>0.0</v>
      </c>
      <c r="EM66" s="114">
        <v>3.2</v>
      </c>
      <c r="EN66" s="114">
        <v>1.3</v>
      </c>
      <c r="EO66" s="114">
        <v>0.0</v>
      </c>
      <c r="EP66" s="114">
        <v>17.5</v>
      </c>
      <c r="EQ66" s="114">
        <v>-0.6</v>
      </c>
      <c r="ER66" s="110" t="s">
        <v>1184</v>
      </c>
      <c r="ES66" s="114">
        <v>0.0</v>
      </c>
      <c r="ET66" s="114">
        <v>-1.2</v>
      </c>
      <c r="EU66" s="114">
        <v>26.0</v>
      </c>
      <c r="EV66" s="114">
        <v>14.3</v>
      </c>
      <c r="EW66" s="114">
        <v>37.7</v>
      </c>
      <c r="EX66" s="114">
        <v>-1.5</v>
      </c>
      <c r="EY66" s="114">
        <v>0.0</v>
      </c>
      <c r="EZ66" s="114">
        <v>-3.0</v>
      </c>
      <c r="FA66" s="114">
        <v>0.0</v>
      </c>
      <c r="FB66" s="114">
        <v>0.0</v>
      </c>
      <c r="FC66" s="114">
        <v>4.5</v>
      </c>
      <c r="FD66" s="114">
        <v>4.5</v>
      </c>
      <c r="FE66" s="114">
        <v>-7.2</v>
      </c>
      <c r="FF66" s="114">
        <v>23.5</v>
      </c>
      <c r="FG66" s="110" t="s">
        <v>1184</v>
      </c>
      <c r="FH66" s="114">
        <v>32.7</v>
      </c>
      <c r="FI66" s="114">
        <v>3.4</v>
      </c>
      <c r="FJ66" s="114">
        <v>5.1</v>
      </c>
      <c r="FK66" s="114">
        <v>20.9</v>
      </c>
      <c r="FL66" s="114">
        <v>33.5</v>
      </c>
      <c r="FM66" s="114">
        <v>5.2</v>
      </c>
      <c r="FN66" s="114">
        <v>122.0</v>
      </c>
      <c r="FO66" s="114">
        <v>150.0</v>
      </c>
      <c r="FP66" s="114">
        <v>156.0</v>
      </c>
      <c r="FQ66" s="114">
        <v>156.0</v>
      </c>
      <c r="FR66" s="114">
        <v>115.0</v>
      </c>
      <c r="FS66" s="114">
        <v>132.0</v>
      </c>
      <c r="FT66" s="114">
        <v>57.0</v>
      </c>
      <c r="FU66" s="114">
        <v>142.0</v>
      </c>
      <c r="FV66" s="114">
        <v>107.0</v>
      </c>
      <c r="FW66" s="114">
        <v>94.0</v>
      </c>
      <c r="FX66" s="114">
        <v>140.0</v>
      </c>
      <c r="FY66" s="114">
        <v>141.0</v>
      </c>
      <c r="FZ66" s="114">
        <v>138.0</v>
      </c>
      <c r="GA66" s="114">
        <v>134.0</v>
      </c>
      <c r="GB66" s="114">
        <v>134.0</v>
      </c>
      <c r="GC66" s="114">
        <v>142.0</v>
      </c>
      <c r="GD66" s="114">
        <v>169.0</v>
      </c>
      <c r="GE66" s="114">
        <v>122.0</v>
      </c>
      <c r="GF66" s="114">
        <v>47.0</v>
      </c>
      <c r="GG66" s="114">
        <v>144.0</v>
      </c>
      <c r="GH66" s="114">
        <v>127.0</v>
      </c>
      <c r="GI66" s="114">
        <v>136.0</v>
      </c>
      <c r="GJ66" s="114">
        <v>71.0</v>
      </c>
      <c r="GK66" s="114">
        <v>119.0</v>
      </c>
      <c r="GL66" s="114">
        <v>84.0</v>
      </c>
      <c r="GM66" s="114">
        <v>57.0</v>
      </c>
      <c r="GN66" s="114">
        <v>120.0</v>
      </c>
      <c r="GO66" s="114">
        <v>176.0</v>
      </c>
      <c r="GP66" s="114">
        <v>77.0</v>
      </c>
      <c r="GQ66" s="114">
        <v>88.0</v>
      </c>
      <c r="GR66" s="114">
        <v>1.0</v>
      </c>
      <c r="GS66" s="114">
        <v>94.0</v>
      </c>
      <c r="GT66" s="114">
        <v>116.0</v>
      </c>
      <c r="GU66" s="110" t="s">
        <v>1184</v>
      </c>
      <c r="GV66" s="114">
        <v>111.0</v>
      </c>
      <c r="GW66" s="114">
        <v>19.0</v>
      </c>
      <c r="GX66" s="114">
        <v>121.0</v>
      </c>
      <c r="GY66" s="114">
        <v>112.0</v>
      </c>
      <c r="GZ66" s="114">
        <v>124.0</v>
      </c>
      <c r="HA66" s="114">
        <v>84.0</v>
      </c>
      <c r="HB66" s="114">
        <v>62.0</v>
      </c>
      <c r="HC66" s="114">
        <v>101.0</v>
      </c>
      <c r="HD66" s="114">
        <v>85.0</v>
      </c>
      <c r="HE66" s="114">
        <v>85.0</v>
      </c>
      <c r="HF66" s="114">
        <v>63.0</v>
      </c>
      <c r="HG66" s="114">
        <v>63.0</v>
      </c>
      <c r="HH66" s="114">
        <v>134.0</v>
      </c>
      <c r="HI66" s="114">
        <v>87.0</v>
      </c>
      <c r="HJ66" s="110" t="s">
        <v>1184</v>
      </c>
      <c r="HK66" s="114">
        <v>52.0</v>
      </c>
      <c r="HL66" s="114">
        <v>131.0</v>
      </c>
      <c r="HM66" s="114">
        <v>28.0</v>
      </c>
      <c r="HN66" s="114">
        <v>27.0</v>
      </c>
      <c r="HO66" s="114">
        <v>113.0</v>
      </c>
      <c r="HP66" s="114">
        <v>11.0</v>
      </c>
      <c r="HQ66" s="114">
        <v>145.0</v>
      </c>
      <c r="HR66" s="114">
        <v>140.0</v>
      </c>
      <c r="HS66" s="114">
        <v>130.0</v>
      </c>
      <c r="HT66" s="114">
        <v>147.0</v>
      </c>
      <c r="HU66" s="114">
        <v>89.0</v>
      </c>
      <c r="HV66" s="114">
        <v>85.0</v>
      </c>
      <c r="HW66" s="114">
        <v>45.0</v>
      </c>
      <c r="HX66" s="114">
        <v>120.0</v>
      </c>
      <c r="HY66" s="114">
        <v>83.0</v>
      </c>
      <c r="HZ66" s="114">
        <v>96.0</v>
      </c>
      <c r="IA66" s="114">
        <v>139.0</v>
      </c>
      <c r="IB66" s="114">
        <v>140.0</v>
      </c>
      <c r="IC66" s="114">
        <v>139.0</v>
      </c>
      <c r="ID66" s="114">
        <v>121.0</v>
      </c>
      <c r="IE66" s="114">
        <v>121.0</v>
      </c>
      <c r="IF66" s="114">
        <v>143.0</v>
      </c>
      <c r="IG66" s="114">
        <v>169.0</v>
      </c>
      <c r="IH66" s="114">
        <v>123.0</v>
      </c>
      <c r="II66" s="114">
        <v>45.0</v>
      </c>
      <c r="IJ66" s="114">
        <v>161.0</v>
      </c>
      <c r="IK66" s="114">
        <v>141.0</v>
      </c>
      <c r="IL66" s="114">
        <v>136.0</v>
      </c>
      <c r="IM66" s="114">
        <v>125.0</v>
      </c>
      <c r="IN66" s="114">
        <v>114.0</v>
      </c>
      <c r="IO66" s="114">
        <v>103.0</v>
      </c>
      <c r="IP66" s="114">
        <v>94.0</v>
      </c>
      <c r="IQ66" s="114">
        <v>106.0</v>
      </c>
      <c r="IR66" s="114">
        <v>176.0</v>
      </c>
      <c r="IS66" s="114">
        <v>121.0</v>
      </c>
      <c r="IT66" s="114">
        <v>131.0</v>
      </c>
      <c r="IU66" s="114">
        <v>1.0</v>
      </c>
      <c r="IV66" s="114">
        <v>132.0</v>
      </c>
      <c r="IW66" s="114">
        <v>110.0</v>
      </c>
      <c r="IX66" s="110" t="s">
        <v>1184</v>
      </c>
      <c r="IY66" s="114">
        <v>111.0</v>
      </c>
      <c r="IZ66" s="114">
        <v>17.0</v>
      </c>
      <c r="JA66" s="114">
        <v>150.0</v>
      </c>
      <c r="JB66" s="114">
        <v>121.0</v>
      </c>
      <c r="JC66" s="114">
        <v>162.0</v>
      </c>
      <c r="JD66" s="114">
        <v>79.0</v>
      </c>
      <c r="JE66" s="114">
        <v>62.0</v>
      </c>
      <c r="JF66" s="114">
        <v>84.0</v>
      </c>
      <c r="JG66" s="114">
        <v>85.0</v>
      </c>
      <c r="JH66" s="114">
        <v>85.0</v>
      </c>
      <c r="JI66" s="114">
        <v>78.0</v>
      </c>
      <c r="JJ66" s="114">
        <v>78.0</v>
      </c>
      <c r="JK66" s="114">
        <v>112.0</v>
      </c>
      <c r="JL66" s="114">
        <v>138.0</v>
      </c>
      <c r="JM66" s="110" t="s">
        <v>1184</v>
      </c>
      <c r="JN66" s="114">
        <v>123.0</v>
      </c>
      <c r="JO66" s="114">
        <v>120.0</v>
      </c>
      <c r="JP66" s="114">
        <v>32.0</v>
      </c>
      <c r="JQ66" s="114">
        <v>51.0</v>
      </c>
      <c r="JR66" s="114">
        <v>172.0</v>
      </c>
      <c r="JS66" s="114">
        <v>19.0</v>
      </c>
    </row>
    <row r="67">
      <c r="A67" s="114">
        <v>624.0</v>
      </c>
      <c r="B67" s="110" t="s">
        <v>1260</v>
      </c>
      <c r="C67" s="110" t="s">
        <v>833</v>
      </c>
      <c r="D67" s="110" t="s">
        <v>1186</v>
      </c>
      <c r="E67" s="114">
        <v>40.2</v>
      </c>
      <c r="F67" s="114">
        <v>16.6</v>
      </c>
      <c r="G67" s="114">
        <v>19.4</v>
      </c>
      <c r="H67" s="114">
        <v>6.6</v>
      </c>
      <c r="I67" s="114">
        <v>24.2</v>
      </c>
      <c r="J67" s="114">
        <v>31.3</v>
      </c>
      <c r="K67" s="114">
        <v>45.2</v>
      </c>
      <c r="L67" s="114">
        <v>51.1</v>
      </c>
      <c r="M67" s="114">
        <v>45.9</v>
      </c>
      <c r="N67" s="114">
        <v>14.2</v>
      </c>
      <c r="O67" s="114">
        <v>6.8</v>
      </c>
      <c r="P67" s="114">
        <v>7.0</v>
      </c>
      <c r="Q67" s="114">
        <v>6.6</v>
      </c>
      <c r="R67" s="114">
        <v>28.0</v>
      </c>
      <c r="S67" s="114">
        <v>28.0</v>
      </c>
      <c r="T67" s="114">
        <v>14.3</v>
      </c>
      <c r="U67" s="114">
        <v>0.4</v>
      </c>
      <c r="V67" s="114">
        <v>10.1</v>
      </c>
      <c r="W67" s="114">
        <v>46.2</v>
      </c>
      <c r="X67" s="114">
        <v>51.2</v>
      </c>
      <c r="Y67" s="114">
        <v>76.2</v>
      </c>
      <c r="Z67" s="114">
        <v>100.0</v>
      </c>
      <c r="AA67" s="114">
        <v>100.0</v>
      </c>
      <c r="AB67" s="114">
        <v>53.1</v>
      </c>
      <c r="AC67" s="114">
        <v>51.8</v>
      </c>
      <c r="AD67" s="114">
        <v>69.5</v>
      </c>
      <c r="AE67" s="114">
        <v>81.6</v>
      </c>
      <c r="AF67" s="114">
        <v>48.3</v>
      </c>
      <c r="AG67" s="114">
        <v>28.3</v>
      </c>
      <c r="AH67" s="114">
        <v>4.4</v>
      </c>
      <c r="AI67" s="114">
        <v>100.0</v>
      </c>
      <c r="AJ67" s="114">
        <v>100.0</v>
      </c>
      <c r="AK67" s="114">
        <v>33.0</v>
      </c>
      <c r="AL67" s="114">
        <v>72.9</v>
      </c>
      <c r="AM67" s="114">
        <v>5.7</v>
      </c>
      <c r="AN67" s="114">
        <v>16.8</v>
      </c>
      <c r="AO67" s="114">
        <v>62.9</v>
      </c>
      <c r="AP67" s="114">
        <v>58.2</v>
      </c>
      <c r="AQ67" s="114">
        <v>67.7</v>
      </c>
      <c r="AR67" s="114">
        <v>34.1</v>
      </c>
      <c r="AS67" s="114">
        <v>40.7</v>
      </c>
      <c r="AT67" s="114">
        <v>27.5</v>
      </c>
      <c r="AU67" s="114">
        <v>0.0</v>
      </c>
      <c r="AV67" s="114">
        <v>0.0</v>
      </c>
      <c r="AW67" s="114">
        <v>40.5</v>
      </c>
      <c r="AX67" s="114">
        <v>40.5</v>
      </c>
      <c r="AY67" s="114">
        <v>18.1</v>
      </c>
      <c r="AZ67" s="114">
        <v>30.5</v>
      </c>
      <c r="BA67" s="110" t="s">
        <v>1184</v>
      </c>
      <c r="BB67" s="114">
        <v>56.7</v>
      </c>
      <c r="BC67" s="114">
        <v>62.6</v>
      </c>
      <c r="BD67" s="114">
        <v>63.4</v>
      </c>
      <c r="BE67" s="114">
        <v>0.0</v>
      </c>
      <c r="BF67" s="114">
        <v>48.7</v>
      </c>
      <c r="BG67" s="114">
        <v>82.8</v>
      </c>
      <c r="BH67" s="114">
        <v>36.7</v>
      </c>
      <c r="BI67" s="114">
        <v>14.7</v>
      </c>
      <c r="BJ67" s="114">
        <v>20.0</v>
      </c>
      <c r="BK67" s="114">
        <v>3.4</v>
      </c>
      <c r="BL67" s="114">
        <v>26.8</v>
      </c>
      <c r="BM67" s="114">
        <v>43.6</v>
      </c>
      <c r="BN67" s="114">
        <v>44.5</v>
      </c>
      <c r="BO67" s="114">
        <v>53.3</v>
      </c>
      <c r="BP67" s="114">
        <v>44.2</v>
      </c>
      <c r="BQ67" s="114">
        <v>17.0</v>
      </c>
      <c r="BR67" s="114">
        <v>0.0</v>
      </c>
      <c r="BS67" s="114">
        <v>0.0</v>
      </c>
      <c r="BT67" s="114">
        <v>0.0</v>
      </c>
      <c r="BU67" s="114">
        <v>23.5</v>
      </c>
      <c r="BV67" s="114">
        <v>23.5</v>
      </c>
      <c r="BW67" s="114">
        <v>13.0</v>
      </c>
      <c r="BX67" s="114">
        <v>0.4</v>
      </c>
      <c r="BY67" s="114">
        <v>8.9</v>
      </c>
      <c r="BZ67" s="114">
        <v>42.0</v>
      </c>
      <c r="CA67" s="114">
        <v>40.6</v>
      </c>
      <c r="CB67" s="114">
        <v>59.7</v>
      </c>
      <c r="CC67" s="114">
        <v>100.0</v>
      </c>
      <c r="CD67" s="114">
        <v>100.0</v>
      </c>
      <c r="CE67" s="114">
        <v>2.8</v>
      </c>
      <c r="CF67" s="114">
        <v>16.7</v>
      </c>
      <c r="CG67" s="114">
        <v>97.6</v>
      </c>
      <c r="CH67" s="114">
        <v>66.7</v>
      </c>
      <c r="CI67" s="114">
        <v>48.3</v>
      </c>
      <c r="CJ67" s="114">
        <v>23.0</v>
      </c>
      <c r="CK67" s="114">
        <v>17.8</v>
      </c>
      <c r="CL67" s="114">
        <v>36.0</v>
      </c>
      <c r="CM67" s="114">
        <v>40.8</v>
      </c>
      <c r="CN67" s="114">
        <v>23.7</v>
      </c>
      <c r="CO67" s="114">
        <v>46.9</v>
      </c>
      <c r="CP67" s="114">
        <v>5.7</v>
      </c>
      <c r="CQ67" s="114">
        <v>16.8</v>
      </c>
      <c r="CR67" s="114">
        <v>46.2</v>
      </c>
      <c r="CS67" s="114">
        <v>43.9</v>
      </c>
      <c r="CT67" s="114">
        <v>48.4</v>
      </c>
      <c r="CU67" s="114">
        <v>35.7</v>
      </c>
      <c r="CV67" s="114">
        <v>40.7</v>
      </c>
      <c r="CW67" s="114">
        <v>30.8</v>
      </c>
      <c r="CX67" s="114">
        <v>0.0</v>
      </c>
      <c r="CY67" s="114">
        <v>0.0</v>
      </c>
      <c r="CZ67" s="114">
        <v>44.1</v>
      </c>
      <c r="DA67" s="114">
        <v>44.1</v>
      </c>
      <c r="DB67" s="114">
        <v>24.5</v>
      </c>
      <c r="DC67" s="114">
        <v>21.3</v>
      </c>
      <c r="DD67" s="110" t="s">
        <v>1184</v>
      </c>
      <c r="DE67" s="114">
        <v>30.3</v>
      </c>
      <c r="DF67" s="114">
        <v>70.5</v>
      </c>
      <c r="DG67" s="114">
        <v>66.9</v>
      </c>
      <c r="DH67" s="114">
        <v>36.1</v>
      </c>
      <c r="DI67" s="114">
        <v>36.0</v>
      </c>
      <c r="DJ67" s="114">
        <v>81.7</v>
      </c>
      <c r="DK67" s="114">
        <v>3.5</v>
      </c>
      <c r="DL67" s="114">
        <v>1.9</v>
      </c>
      <c r="DM67" s="114">
        <v>-0.6</v>
      </c>
      <c r="DN67" s="114">
        <v>3.2</v>
      </c>
      <c r="DO67" s="114">
        <v>-2.6</v>
      </c>
      <c r="DP67" s="114">
        <v>-12.3</v>
      </c>
      <c r="DQ67" s="114">
        <v>0.7</v>
      </c>
      <c r="DR67" s="114">
        <v>-2.2</v>
      </c>
      <c r="DS67" s="114">
        <v>1.7</v>
      </c>
      <c r="DT67" s="114">
        <v>-2.8</v>
      </c>
      <c r="DU67" s="114">
        <v>6.8</v>
      </c>
      <c r="DV67" s="114">
        <v>7.0</v>
      </c>
      <c r="DW67" s="114">
        <v>6.6</v>
      </c>
      <c r="DX67" s="114">
        <v>4.5</v>
      </c>
      <c r="DY67" s="114">
        <v>4.5</v>
      </c>
      <c r="DZ67" s="114">
        <v>1.3</v>
      </c>
      <c r="EA67" s="114">
        <v>0.0</v>
      </c>
      <c r="EB67" s="114">
        <v>1.2</v>
      </c>
      <c r="EC67" s="114">
        <v>4.2</v>
      </c>
      <c r="ED67" s="114">
        <v>10.6</v>
      </c>
      <c r="EE67" s="114">
        <v>16.5</v>
      </c>
      <c r="EF67" s="114">
        <v>0.0</v>
      </c>
      <c r="EG67" s="114">
        <v>0.0</v>
      </c>
      <c r="EH67" s="114">
        <v>50.3</v>
      </c>
      <c r="EI67" s="114">
        <v>35.1</v>
      </c>
      <c r="EJ67" s="114">
        <v>-28.1</v>
      </c>
      <c r="EK67" s="114">
        <v>14.9</v>
      </c>
      <c r="EL67" s="114">
        <v>0.0</v>
      </c>
      <c r="EM67" s="114">
        <v>5.3</v>
      </c>
      <c r="EN67" s="114">
        <v>-13.4</v>
      </c>
      <c r="EO67" s="114">
        <v>64.0</v>
      </c>
      <c r="EP67" s="114">
        <v>59.2</v>
      </c>
      <c r="EQ67" s="114">
        <v>9.3</v>
      </c>
      <c r="ER67" s="114">
        <v>26.0</v>
      </c>
      <c r="ES67" s="114">
        <v>0.0</v>
      </c>
      <c r="ET67" s="114">
        <v>0.0</v>
      </c>
      <c r="EU67" s="114">
        <v>16.7</v>
      </c>
      <c r="EV67" s="114">
        <v>14.3</v>
      </c>
      <c r="EW67" s="114">
        <v>19.3</v>
      </c>
      <c r="EX67" s="114">
        <v>-1.6</v>
      </c>
      <c r="EY67" s="114">
        <v>0.0</v>
      </c>
      <c r="EZ67" s="114">
        <v>-3.3</v>
      </c>
      <c r="FA67" s="114">
        <v>0.0</v>
      </c>
      <c r="FB67" s="114">
        <v>0.0</v>
      </c>
      <c r="FC67" s="114">
        <v>-3.6</v>
      </c>
      <c r="FD67" s="114">
        <v>-3.6</v>
      </c>
      <c r="FE67" s="114">
        <v>-6.4</v>
      </c>
      <c r="FF67" s="114">
        <v>9.2</v>
      </c>
      <c r="FG67" s="110" t="s">
        <v>1184</v>
      </c>
      <c r="FH67" s="114">
        <v>26.4</v>
      </c>
      <c r="FI67" s="114">
        <v>-7.9</v>
      </c>
      <c r="FJ67" s="114">
        <v>-3.5</v>
      </c>
      <c r="FK67" s="114">
        <v>-36.1</v>
      </c>
      <c r="FL67" s="114">
        <v>12.7</v>
      </c>
      <c r="FM67" s="114">
        <v>1.1</v>
      </c>
      <c r="FN67" s="114">
        <v>98.0</v>
      </c>
      <c r="FO67" s="114">
        <v>172.0</v>
      </c>
      <c r="FP67" s="114">
        <v>160.0</v>
      </c>
      <c r="FQ67" s="114">
        <v>172.0</v>
      </c>
      <c r="FR67" s="114">
        <v>114.0</v>
      </c>
      <c r="FS67" s="114">
        <v>147.0</v>
      </c>
      <c r="FT67" s="114">
        <v>39.0</v>
      </c>
      <c r="FU67" s="114">
        <v>86.0</v>
      </c>
      <c r="FV67" s="114">
        <v>117.0</v>
      </c>
      <c r="FW67" s="114">
        <v>141.0</v>
      </c>
      <c r="FX67" s="114">
        <v>172.0</v>
      </c>
      <c r="FY67" s="114">
        <v>172.0</v>
      </c>
      <c r="FZ67" s="114">
        <v>172.0</v>
      </c>
      <c r="GA67" s="114">
        <v>162.0</v>
      </c>
      <c r="GB67" s="114">
        <v>162.0</v>
      </c>
      <c r="GC67" s="114">
        <v>143.0</v>
      </c>
      <c r="GD67" s="114">
        <v>177.0</v>
      </c>
      <c r="GE67" s="114">
        <v>147.0</v>
      </c>
      <c r="GF67" s="114">
        <v>42.0</v>
      </c>
      <c r="GG67" s="114">
        <v>59.0</v>
      </c>
      <c r="GH67" s="114">
        <v>42.0</v>
      </c>
      <c r="GI67" s="114">
        <v>1.0</v>
      </c>
      <c r="GJ67" s="114">
        <v>1.0</v>
      </c>
      <c r="GK67" s="114">
        <v>41.0</v>
      </c>
      <c r="GL67" s="114">
        <v>43.0</v>
      </c>
      <c r="GM67" s="114">
        <v>131.0</v>
      </c>
      <c r="GN67" s="114">
        <v>23.0</v>
      </c>
      <c r="GO67" s="114">
        <v>65.0</v>
      </c>
      <c r="GP67" s="114">
        <v>79.0</v>
      </c>
      <c r="GQ67" s="114">
        <v>146.0</v>
      </c>
      <c r="GR67" s="114">
        <v>1.0</v>
      </c>
      <c r="GS67" s="114">
        <v>1.0</v>
      </c>
      <c r="GT67" s="114">
        <v>26.0</v>
      </c>
      <c r="GU67" s="114">
        <v>11.0</v>
      </c>
      <c r="GV67" s="114">
        <v>120.0</v>
      </c>
      <c r="GW67" s="114">
        <v>24.0</v>
      </c>
      <c r="GX67" s="114">
        <v>108.0</v>
      </c>
      <c r="GY67" s="114">
        <v>118.0</v>
      </c>
      <c r="GZ67" s="114">
        <v>84.0</v>
      </c>
      <c r="HA67" s="114">
        <v>92.0</v>
      </c>
      <c r="HB67" s="114">
        <v>55.0</v>
      </c>
      <c r="HC67" s="114">
        <v>131.0</v>
      </c>
      <c r="HD67" s="114">
        <v>141.0</v>
      </c>
      <c r="HE67" s="114">
        <v>141.0</v>
      </c>
      <c r="HF67" s="114">
        <v>87.0</v>
      </c>
      <c r="HG67" s="114">
        <v>87.0</v>
      </c>
      <c r="HH67" s="114">
        <v>133.0</v>
      </c>
      <c r="HI67" s="114">
        <v>127.0</v>
      </c>
      <c r="HJ67" s="110" t="s">
        <v>1184</v>
      </c>
      <c r="HK67" s="114">
        <v>107.0</v>
      </c>
      <c r="HL67" s="114">
        <v>103.0</v>
      </c>
      <c r="HM67" s="114">
        <v>34.0</v>
      </c>
      <c r="HN67" s="114">
        <v>152.0</v>
      </c>
      <c r="HO67" s="114">
        <v>95.0</v>
      </c>
      <c r="HP67" s="114">
        <v>26.0</v>
      </c>
      <c r="HQ67" s="114">
        <v>101.0</v>
      </c>
      <c r="HR67" s="114">
        <v>173.0</v>
      </c>
      <c r="HS67" s="114">
        <v>151.0</v>
      </c>
      <c r="HT67" s="114">
        <v>175.0</v>
      </c>
      <c r="HU67" s="114">
        <v>105.0</v>
      </c>
      <c r="HV67" s="114">
        <v>113.0</v>
      </c>
      <c r="HW67" s="114">
        <v>36.0</v>
      </c>
      <c r="HX67" s="114">
        <v>73.0</v>
      </c>
      <c r="HY67" s="114">
        <v>113.0</v>
      </c>
      <c r="HZ67" s="114">
        <v>142.0</v>
      </c>
      <c r="IA67" s="114">
        <v>175.0</v>
      </c>
      <c r="IB67" s="114">
        <v>175.0</v>
      </c>
      <c r="IC67" s="114">
        <v>175.0</v>
      </c>
      <c r="ID67" s="114">
        <v>164.0</v>
      </c>
      <c r="IE67" s="114">
        <v>164.0</v>
      </c>
      <c r="IF67" s="114">
        <v>144.0</v>
      </c>
      <c r="IG67" s="114">
        <v>177.0</v>
      </c>
      <c r="IH67" s="114">
        <v>149.0</v>
      </c>
      <c r="II67" s="114">
        <v>43.0</v>
      </c>
      <c r="IJ67" s="114">
        <v>88.0</v>
      </c>
      <c r="IK67" s="114">
        <v>58.0</v>
      </c>
      <c r="IL67" s="114">
        <v>1.0</v>
      </c>
      <c r="IM67" s="114">
        <v>1.0</v>
      </c>
      <c r="IN67" s="114">
        <v>66.0</v>
      </c>
      <c r="IO67" s="114">
        <v>104.0</v>
      </c>
      <c r="IP67" s="114">
        <v>48.0</v>
      </c>
      <c r="IQ67" s="114">
        <v>36.0</v>
      </c>
      <c r="IR67" s="114">
        <v>65.0</v>
      </c>
      <c r="IS67" s="114">
        <v>132.0</v>
      </c>
      <c r="IT67" s="114">
        <v>92.0</v>
      </c>
      <c r="IU67" s="114">
        <v>132.0</v>
      </c>
      <c r="IV67" s="114">
        <v>105.0</v>
      </c>
      <c r="IW67" s="114">
        <v>44.0</v>
      </c>
      <c r="IX67" s="114">
        <v>28.0</v>
      </c>
      <c r="IY67" s="114">
        <v>120.0</v>
      </c>
      <c r="IZ67" s="114">
        <v>21.0</v>
      </c>
      <c r="JA67" s="114">
        <v>118.0</v>
      </c>
      <c r="JB67" s="114">
        <v>127.0</v>
      </c>
      <c r="JC67" s="114">
        <v>109.0</v>
      </c>
      <c r="JD67" s="114">
        <v>87.0</v>
      </c>
      <c r="JE67" s="114">
        <v>55.0</v>
      </c>
      <c r="JF67" s="114">
        <v>119.0</v>
      </c>
      <c r="JG67" s="114">
        <v>141.0</v>
      </c>
      <c r="JH67" s="114">
        <v>141.0</v>
      </c>
      <c r="JI67" s="114">
        <v>58.0</v>
      </c>
      <c r="JJ67" s="114">
        <v>58.0</v>
      </c>
      <c r="JK67" s="114">
        <v>114.0</v>
      </c>
      <c r="JL67" s="114">
        <v>131.0</v>
      </c>
      <c r="JM67" s="110" t="s">
        <v>1184</v>
      </c>
      <c r="JN67" s="114">
        <v>143.0</v>
      </c>
      <c r="JO67" s="114">
        <v>76.0</v>
      </c>
      <c r="JP67" s="114">
        <v>28.0</v>
      </c>
      <c r="JQ67" s="114">
        <v>113.0</v>
      </c>
      <c r="JR67" s="114">
        <v>139.0</v>
      </c>
      <c r="JS67" s="114">
        <v>33.0</v>
      </c>
    </row>
    <row r="68">
      <c r="A68" s="114">
        <v>226.0</v>
      </c>
      <c r="B68" s="110" t="s">
        <v>1261</v>
      </c>
      <c r="C68" s="110" t="s">
        <v>841</v>
      </c>
      <c r="D68" s="110" t="s">
        <v>1186</v>
      </c>
      <c r="E68" s="114">
        <v>44.8</v>
      </c>
      <c r="F68" s="114">
        <v>29.5</v>
      </c>
      <c r="G68" s="114">
        <v>22.9</v>
      </c>
      <c r="H68" s="114">
        <v>32.7</v>
      </c>
      <c r="I68" s="114">
        <v>7.5</v>
      </c>
      <c r="J68" s="114">
        <v>39.3</v>
      </c>
      <c r="K68" s="114">
        <v>59.2</v>
      </c>
      <c r="L68" s="114">
        <v>65.1</v>
      </c>
      <c r="M68" s="114">
        <v>48.4</v>
      </c>
      <c r="N68" s="114">
        <v>16.9</v>
      </c>
      <c r="O68" s="114">
        <v>33.2</v>
      </c>
      <c r="P68" s="114">
        <v>38.6</v>
      </c>
      <c r="Q68" s="114">
        <v>29.6</v>
      </c>
      <c r="R68" s="114">
        <v>39.5</v>
      </c>
      <c r="S68" s="114">
        <v>39.5</v>
      </c>
      <c r="T68" s="114">
        <v>46.5</v>
      </c>
      <c r="U68" s="114">
        <v>49.5</v>
      </c>
      <c r="V68" s="114">
        <v>23.9</v>
      </c>
      <c r="W68" s="114">
        <v>63.1</v>
      </c>
      <c r="X68" s="114">
        <v>44.1</v>
      </c>
      <c r="Y68" s="114">
        <v>62.5</v>
      </c>
      <c r="Z68" s="114">
        <v>100.0</v>
      </c>
      <c r="AA68" s="114">
        <v>100.0</v>
      </c>
      <c r="AB68" s="114">
        <v>1.9</v>
      </c>
      <c r="AC68" s="114">
        <v>31.8</v>
      </c>
      <c r="AD68" s="114">
        <v>82.2</v>
      </c>
      <c r="AE68" s="114">
        <v>70.0</v>
      </c>
      <c r="AF68" s="114">
        <v>61.0</v>
      </c>
      <c r="AG68" s="114">
        <v>29.1</v>
      </c>
      <c r="AH68" s="114">
        <v>18.1</v>
      </c>
      <c r="AI68" s="114">
        <v>100.0</v>
      </c>
      <c r="AJ68" s="114">
        <v>24.6</v>
      </c>
      <c r="AK68" s="114">
        <v>21.9</v>
      </c>
      <c r="AL68" s="114">
        <v>32.5</v>
      </c>
      <c r="AM68" s="114">
        <v>22.5</v>
      </c>
      <c r="AN68" s="114">
        <v>7.6</v>
      </c>
      <c r="AO68" s="114">
        <v>69.8</v>
      </c>
      <c r="AP68" s="114">
        <v>66.6</v>
      </c>
      <c r="AQ68" s="114">
        <v>72.9</v>
      </c>
      <c r="AR68" s="114">
        <v>25.4</v>
      </c>
      <c r="AS68" s="114">
        <v>22.7</v>
      </c>
      <c r="AT68" s="114">
        <v>28.1</v>
      </c>
      <c r="AU68" s="114">
        <v>1.2</v>
      </c>
      <c r="AV68" s="114">
        <v>1.2</v>
      </c>
      <c r="AW68" s="114">
        <v>53.6</v>
      </c>
      <c r="AX68" s="114">
        <v>53.6</v>
      </c>
      <c r="AY68" s="114">
        <v>58.9</v>
      </c>
      <c r="AZ68" s="114">
        <v>55.3</v>
      </c>
      <c r="BA68" s="110" t="s">
        <v>1184</v>
      </c>
      <c r="BB68" s="114">
        <v>87.5</v>
      </c>
      <c r="BC68" s="114">
        <v>83.4</v>
      </c>
      <c r="BD68" s="114">
        <v>52.6</v>
      </c>
      <c r="BE68" s="114">
        <v>33.2</v>
      </c>
      <c r="BF68" s="114">
        <v>18.3</v>
      </c>
      <c r="BG68" s="114">
        <v>19.0</v>
      </c>
      <c r="BH68" s="114">
        <v>29.5</v>
      </c>
      <c r="BI68" s="114">
        <v>26.6</v>
      </c>
      <c r="BJ68" s="114">
        <v>23.5</v>
      </c>
      <c r="BK68" s="114">
        <v>18.8</v>
      </c>
      <c r="BL68" s="114">
        <v>16.3</v>
      </c>
      <c r="BM68" s="114">
        <v>66.8</v>
      </c>
      <c r="BN68" s="114">
        <v>64.0</v>
      </c>
      <c r="BO68" s="114">
        <v>66.2</v>
      </c>
      <c r="BP68" s="114">
        <v>57.4</v>
      </c>
      <c r="BQ68" s="114">
        <v>20.5</v>
      </c>
      <c r="BR68" s="114">
        <v>22.7</v>
      </c>
      <c r="BS68" s="114">
        <v>24.8</v>
      </c>
      <c r="BT68" s="114">
        <v>21.2</v>
      </c>
      <c r="BU68" s="114">
        <v>34.9</v>
      </c>
      <c r="BV68" s="114">
        <v>34.9</v>
      </c>
      <c r="BW68" s="114">
        <v>45.7</v>
      </c>
      <c r="BX68" s="114">
        <v>49.5</v>
      </c>
      <c r="BY68" s="114">
        <v>23.8</v>
      </c>
      <c r="BZ68" s="114">
        <v>60.2</v>
      </c>
      <c r="CA68" s="114">
        <v>39.0</v>
      </c>
      <c r="CB68" s="114">
        <v>62.6</v>
      </c>
      <c r="CC68" s="114">
        <v>100.0</v>
      </c>
      <c r="CD68" s="114">
        <v>100.0</v>
      </c>
      <c r="CE68" s="114">
        <v>1.9</v>
      </c>
      <c r="CF68" s="114">
        <v>29.4</v>
      </c>
      <c r="CG68" s="114">
        <v>96.6</v>
      </c>
      <c r="CH68" s="114">
        <v>70.0</v>
      </c>
      <c r="CI68" s="114">
        <v>61.0</v>
      </c>
      <c r="CJ68" s="114">
        <v>33.4</v>
      </c>
      <c r="CK68" s="114">
        <v>25.2</v>
      </c>
      <c r="CL68" s="114">
        <v>100.0</v>
      </c>
      <c r="CM68" s="114">
        <v>15.6</v>
      </c>
      <c r="CN68" s="114">
        <v>20.1</v>
      </c>
      <c r="CO68" s="114">
        <v>27.0</v>
      </c>
      <c r="CP68" s="114">
        <v>22.5</v>
      </c>
      <c r="CQ68" s="114">
        <v>8.2</v>
      </c>
      <c r="CR68" s="114">
        <v>12.4</v>
      </c>
      <c r="CS68" s="114">
        <v>24.8</v>
      </c>
      <c r="CT68" s="114">
        <v>0.0</v>
      </c>
      <c r="CU68" s="114">
        <v>22.6</v>
      </c>
      <c r="CV68" s="114">
        <v>22.7</v>
      </c>
      <c r="CW68" s="114">
        <v>22.6</v>
      </c>
      <c r="CX68" s="114">
        <v>1.2</v>
      </c>
      <c r="CY68" s="114">
        <v>1.2</v>
      </c>
      <c r="CZ68" s="114">
        <v>20.4</v>
      </c>
      <c r="DA68" s="114">
        <v>20.4</v>
      </c>
      <c r="DB68" s="114">
        <v>0.0</v>
      </c>
      <c r="DC68" s="114">
        <v>5.2</v>
      </c>
      <c r="DD68" s="110" t="s">
        <v>1184</v>
      </c>
      <c r="DE68" s="114">
        <v>0.0</v>
      </c>
      <c r="DF68" s="114">
        <v>0.0</v>
      </c>
      <c r="DG68" s="114">
        <v>39.1</v>
      </c>
      <c r="DH68" s="114">
        <v>25.7</v>
      </c>
      <c r="DI68" s="114">
        <v>100.0</v>
      </c>
      <c r="DJ68" s="114">
        <v>2.1</v>
      </c>
      <c r="DK68" s="114">
        <v>15.3</v>
      </c>
      <c r="DL68" s="114">
        <v>2.9</v>
      </c>
      <c r="DM68" s="114">
        <v>-0.6</v>
      </c>
      <c r="DN68" s="114">
        <v>13.9</v>
      </c>
      <c r="DO68" s="114">
        <v>-8.8</v>
      </c>
      <c r="DP68" s="114">
        <v>-27.5</v>
      </c>
      <c r="DQ68" s="114">
        <v>-4.8</v>
      </c>
      <c r="DR68" s="114">
        <v>-1.1</v>
      </c>
      <c r="DS68" s="114">
        <v>-9.0</v>
      </c>
      <c r="DT68" s="114">
        <v>-3.6</v>
      </c>
      <c r="DU68" s="114">
        <v>10.5</v>
      </c>
      <c r="DV68" s="114">
        <v>13.8</v>
      </c>
      <c r="DW68" s="114">
        <v>8.4</v>
      </c>
      <c r="DX68" s="114">
        <v>4.6</v>
      </c>
      <c r="DY68" s="114">
        <v>4.6</v>
      </c>
      <c r="DZ68" s="114">
        <v>0.8</v>
      </c>
      <c r="EA68" s="114">
        <v>0.0</v>
      </c>
      <c r="EB68" s="114">
        <v>0.1</v>
      </c>
      <c r="EC68" s="114">
        <v>2.9</v>
      </c>
      <c r="ED68" s="114">
        <v>5.1</v>
      </c>
      <c r="EE68" s="114">
        <v>-0.1</v>
      </c>
      <c r="EF68" s="114">
        <v>0.0</v>
      </c>
      <c r="EG68" s="114">
        <v>0.0</v>
      </c>
      <c r="EH68" s="114">
        <v>0.0</v>
      </c>
      <c r="EI68" s="114">
        <v>2.4</v>
      </c>
      <c r="EJ68" s="114">
        <v>-14.4</v>
      </c>
      <c r="EK68" s="114">
        <v>0.0</v>
      </c>
      <c r="EL68" s="114">
        <v>0.0</v>
      </c>
      <c r="EM68" s="114">
        <v>-4.3</v>
      </c>
      <c r="EN68" s="114">
        <v>-7.1</v>
      </c>
      <c r="EO68" s="114">
        <v>0.0</v>
      </c>
      <c r="EP68" s="114">
        <v>9.0</v>
      </c>
      <c r="EQ68" s="114">
        <v>1.8</v>
      </c>
      <c r="ER68" s="114">
        <v>5.5</v>
      </c>
      <c r="ES68" s="114">
        <v>0.0</v>
      </c>
      <c r="ET68" s="114">
        <v>-0.6</v>
      </c>
      <c r="EU68" s="114">
        <v>57.4</v>
      </c>
      <c r="EV68" s="114">
        <v>41.8</v>
      </c>
      <c r="EW68" s="114">
        <v>72.9</v>
      </c>
      <c r="EX68" s="114">
        <v>2.8</v>
      </c>
      <c r="EY68" s="114">
        <v>0.0</v>
      </c>
      <c r="EZ68" s="114">
        <v>5.5</v>
      </c>
      <c r="FA68" s="114">
        <v>0.0</v>
      </c>
      <c r="FB68" s="114">
        <v>0.0</v>
      </c>
      <c r="FC68" s="114">
        <v>33.2</v>
      </c>
      <c r="FD68" s="114">
        <v>33.2</v>
      </c>
      <c r="FE68" s="114">
        <v>58.9</v>
      </c>
      <c r="FF68" s="114">
        <v>50.1</v>
      </c>
      <c r="FG68" s="110" t="s">
        <v>1184</v>
      </c>
      <c r="FH68" s="114">
        <v>87.5</v>
      </c>
      <c r="FI68" s="114">
        <v>83.4</v>
      </c>
      <c r="FJ68" s="114">
        <v>13.5</v>
      </c>
      <c r="FK68" s="114">
        <v>7.5</v>
      </c>
      <c r="FL68" s="114">
        <v>-81.7</v>
      </c>
      <c r="FM68" s="114">
        <v>16.9</v>
      </c>
      <c r="FN68" s="114">
        <v>77.0</v>
      </c>
      <c r="FO68" s="114">
        <v>120.0</v>
      </c>
      <c r="FP68" s="114">
        <v>142.0</v>
      </c>
      <c r="FQ68" s="114">
        <v>104.0</v>
      </c>
      <c r="FR68" s="114">
        <v>159.0</v>
      </c>
      <c r="FS68" s="114">
        <v>118.0</v>
      </c>
      <c r="FT68" s="114">
        <v>27.0</v>
      </c>
      <c r="FU68" s="114">
        <v>53.0</v>
      </c>
      <c r="FV68" s="114">
        <v>111.0</v>
      </c>
      <c r="FW68" s="114">
        <v>131.0</v>
      </c>
      <c r="FX68" s="114">
        <v>119.0</v>
      </c>
      <c r="FY68" s="114">
        <v>115.0</v>
      </c>
      <c r="FZ68" s="114">
        <v>124.0</v>
      </c>
      <c r="GA68" s="114">
        <v>124.0</v>
      </c>
      <c r="GB68" s="114">
        <v>124.0</v>
      </c>
      <c r="GC68" s="114">
        <v>57.0</v>
      </c>
      <c r="GD68" s="114">
        <v>75.0</v>
      </c>
      <c r="GE68" s="114">
        <v>53.0</v>
      </c>
      <c r="GF68" s="114">
        <v>9.0</v>
      </c>
      <c r="GG68" s="114">
        <v>93.0</v>
      </c>
      <c r="GH68" s="114">
        <v>73.0</v>
      </c>
      <c r="GI68" s="114">
        <v>1.0</v>
      </c>
      <c r="GJ68" s="114">
        <v>1.0</v>
      </c>
      <c r="GK68" s="114">
        <v>86.0</v>
      </c>
      <c r="GL68" s="114">
        <v>94.0</v>
      </c>
      <c r="GM68" s="114">
        <v>98.0</v>
      </c>
      <c r="GN68" s="114">
        <v>53.0</v>
      </c>
      <c r="GO68" s="114">
        <v>25.0</v>
      </c>
      <c r="GP68" s="114">
        <v>75.0</v>
      </c>
      <c r="GQ68" s="114">
        <v>71.0</v>
      </c>
      <c r="GR68" s="114">
        <v>1.0</v>
      </c>
      <c r="GS68" s="114">
        <v>141.0</v>
      </c>
      <c r="GT68" s="114">
        <v>56.0</v>
      </c>
      <c r="GU68" s="114">
        <v>48.0</v>
      </c>
      <c r="GV68" s="114">
        <v>28.0</v>
      </c>
      <c r="GW68" s="114">
        <v>64.0</v>
      </c>
      <c r="GX68" s="114">
        <v>88.0</v>
      </c>
      <c r="GY68" s="114">
        <v>103.0</v>
      </c>
      <c r="GZ68" s="114">
        <v>74.0</v>
      </c>
      <c r="HA68" s="114">
        <v>130.0</v>
      </c>
      <c r="HB68" s="114">
        <v>104.0</v>
      </c>
      <c r="HC68" s="114">
        <v>128.0</v>
      </c>
      <c r="HD68" s="114">
        <v>118.0</v>
      </c>
      <c r="HE68" s="114">
        <v>118.0</v>
      </c>
      <c r="HF68" s="114">
        <v>36.0</v>
      </c>
      <c r="HG68" s="114">
        <v>36.0</v>
      </c>
      <c r="HH68" s="114">
        <v>27.0</v>
      </c>
      <c r="HI68" s="114">
        <v>41.0</v>
      </c>
      <c r="HJ68" s="110" t="s">
        <v>1184</v>
      </c>
      <c r="HK68" s="114">
        <v>28.0</v>
      </c>
      <c r="HL68" s="114">
        <v>70.0</v>
      </c>
      <c r="HM68" s="114">
        <v>52.0</v>
      </c>
      <c r="HN68" s="114">
        <v>108.0</v>
      </c>
      <c r="HO68" s="114">
        <v>164.0</v>
      </c>
      <c r="HP68" s="114">
        <v>156.0</v>
      </c>
      <c r="HQ68" s="114">
        <v>149.0</v>
      </c>
      <c r="HR68" s="114">
        <v>119.0</v>
      </c>
      <c r="HS68" s="114">
        <v>132.0</v>
      </c>
      <c r="HT68" s="114">
        <v>114.0</v>
      </c>
      <c r="HU68" s="114">
        <v>134.0</v>
      </c>
      <c r="HV68" s="114">
        <v>39.0</v>
      </c>
      <c r="HW68" s="114">
        <v>22.0</v>
      </c>
      <c r="HX68" s="114">
        <v>46.0</v>
      </c>
      <c r="HY68" s="114">
        <v>65.0</v>
      </c>
      <c r="HZ68" s="114">
        <v>130.0</v>
      </c>
      <c r="IA68" s="114">
        <v>123.0</v>
      </c>
      <c r="IB68" s="114">
        <v>119.0</v>
      </c>
      <c r="IC68" s="114">
        <v>125.0</v>
      </c>
      <c r="ID68" s="114">
        <v>121.0</v>
      </c>
      <c r="IE68" s="114">
        <v>121.0</v>
      </c>
      <c r="IF68" s="114">
        <v>59.0</v>
      </c>
      <c r="IG68" s="114">
        <v>75.0</v>
      </c>
      <c r="IH68" s="114">
        <v>46.0</v>
      </c>
      <c r="II68" s="114">
        <v>8.0</v>
      </c>
      <c r="IJ68" s="114">
        <v>97.0</v>
      </c>
      <c r="IK68" s="114">
        <v>42.0</v>
      </c>
      <c r="IL68" s="114">
        <v>1.0</v>
      </c>
      <c r="IM68" s="114">
        <v>1.0</v>
      </c>
      <c r="IN68" s="114">
        <v>76.0</v>
      </c>
      <c r="IO68" s="114">
        <v>55.0</v>
      </c>
      <c r="IP68" s="114">
        <v>71.0</v>
      </c>
      <c r="IQ68" s="114">
        <v>30.0</v>
      </c>
      <c r="IR68" s="114">
        <v>25.0</v>
      </c>
      <c r="IS68" s="114">
        <v>67.0</v>
      </c>
      <c r="IT68" s="114">
        <v>51.0</v>
      </c>
      <c r="IU68" s="114">
        <v>1.0</v>
      </c>
      <c r="IV68" s="114">
        <v>147.0</v>
      </c>
      <c r="IW68" s="114">
        <v>60.0</v>
      </c>
      <c r="IX68" s="114">
        <v>57.0</v>
      </c>
      <c r="IY68" s="114">
        <v>28.0</v>
      </c>
      <c r="IZ68" s="114">
        <v>58.0</v>
      </c>
      <c r="JA68" s="114">
        <v>171.0</v>
      </c>
      <c r="JB68" s="114">
        <v>157.0</v>
      </c>
      <c r="JC68" s="114">
        <v>171.0</v>
      </c>
      <c r="JD68" s="114">
        <v>140.0</v>
      </c>
      <c r="JE68" s="114">
        <v>104.0</v>
      </c>
      <c r="JF68" s="114">
        <v>150.0</v>
      </c>
      <c r="JG68" s="114">
        <v>118.0</v>
      </c>
      <c r="JH68" s="114">
        <v>118.0</v>
      </c>
      <c r="JI68" s="114">
        <v>161.0</v>
      </c>
      <c r="JJ68" s="114">
        <v>161.0</v>
      </c>
      <c r="JK68" s="114">
        <v>161.0</v>
      </c>
      <c r="JL68" s="114">
        <v>167.0</v>
      </c>
      <c r="JM68" s="110" t="s">
        <v>1184</v>
      </c>
      <c r="JN68" s="114">
        <v>169.0</v>
      </c>
      <c r="JO68" s="114">
        <v>173.0</v>
      </c>
      <c r="JP68" s="114">
        <v>81.0</v>
      </c>
      <c r="JQ68" s="114">
        <v>137.0</v>
      </c>
      <c r="JR68" s="114">
        <v>1.0</v>
      </c>
      <c r="JS68" s="114">
        <v>170.0</v>
      </c>
    </row>
    <row r="69">
      <c r="A69" s="114">
        <v>300.0</v>
      </c>
      <c r="B69" s="110" t="s">
        <v>1262</v>
      </c>
      <c r="C69" s="110" t="s">
        <v>367</v>
      </c>
      <c r="D69" s="110" t="s">
        <v>1188</v>
      </c>
      <c r="E69" s="114">
        <v>56.2</v>
      </c>
      <c r="F69" s="114">
        <v>71.5</v>
      </c>
      <c r="G69" s="114">
        <v>62.0</v>
      </c>
      <c r="H69" s="114">
        <v>83.4</v>
      </c>
      <c r="I69" s="114">
        <v>51.4</v>
      </c>
      <c r="J69" s="114">
        <v>46.2</v>
      </c>
      <c r="K69" s="114">
        <v>25.0</v>
      </c>
      <c r="L69" s="114">
        <v>36.5</v>
      </c>
      <c r="M69" s="114">
        <v>59.8</v>
      </c>
      <c r="N69" s="114">
        <v>45.6</v>
      </c>
      <c r="O69" s="114">
        <v>98.2</v>
      </c>
      <c r="P69" s="114">
        <v>95.4</v>
      </c>
      <c r="Q69" s="114">
        <v>100.0</v>
      </c>
      <c r="R69" s="114">
        <v>68.6</v>
      </c>
      <c r="S69" s="114">
        <v>68.6</v>
      </c>
      <c r="T69" s="114">
        <v>59.9</v>
      </c>
      <c r="U69" s="114">
        <v>90.5</v>
      </c>
      <c r="V69" s="114">
        <v>22.4</v>
      </c>
      <c r="W69" s="114">
        <v>36.3</v>
      </c>
      <c r="X69" s="114">
        <v>53.9</v>
      </c>
      <c r="Y69" s="114">
        <v>69.1</v>
      </c>
      <c r="Z69" s="114">
        <v>100.0</v>
      </c>
      <c r="AA69" s="114">
        <v>100.0</v>
      </c>
      <c r="AB69" s="114">
        <v>40.5</v>
      </c>
      <c r="AC69" s="114">
        <v>33.7</v>
      </c>
      <c r="AD69" s="114">
        <v>89.7</v>
      </c>
      <c r="AE69" s="114">
        <v>68.8</v>
      </c>
      <c r="AF69" s="114">
        <v>33.5</v>
      </c>
      <c r="AG69" s="114">
        <v>28.1</v>
      </c>
      <c r="AH69" s="114">
        <v>23.5</v>
      </c>
      <c r="AI69" s="114">
        <v>45.1</v>
      </c>
      <c r="AJ69" s="114">
        <v>38.5</v>
      </c>
      <c r="AK69" s="114">
        <v>15.6</v>
      </c>
      <c r="AL69" s="114">
        <v>4.5</v>
      </c>
      <c r="AM69" s="114">
        <v>34.5</v>
      </c>
      <c r="AN69" s="114">
        <v>5.8</v>
      </c>
      <c r="AO69" s="114">
        <v>78.7</v>
      </c>
      <c r="AP69" s="114">
        <v>80.2</v>
      </c>
      <c r="AQ69" s="114">
        <v>77.1</v>
      </c>
      <c r="AR69" s="114">
        <v>38.9</v>
      </c>
      <c r="AS69" s="114">
        <v>25.1</v>
      </c>
      <c r="AT69" s="114">
        <v>52.6</v>
      </c>
      <c r="AU69" s="114">
        <v>81.7</v>
      </c>
      <c r="AV69" s="114">
        <v>81.7</v>
      </c>
      <c r="AW69" s="114">
        <v>50.8</v>
      </c>
      <c r="AX69" s="114">
        <v>50.8</v>
      </c>
      <c r="AY69" s="114">
        <v>55.8</v>
      </c>
      <c r="AZ69" s="114">
        <v>62.5</v>
      </c>
      <c r="BA69" s="114">
        <v>78.1</v>
      </c>
      <c r="BB69" s="114">
        <v>96.1</v>
      </c>
      <c r="BC69" s="114">
        <v>100.0</v>
      </c>
      <c r="BD69" s="114">
        <v>33.9</v>
      </c>
      <c r="BE69" s="114">
        <v>74.1</v>
      </c>
      <c r="BF69" s="114">
        <v>43.8</v>
      </c>
      <c r="BG69" s="114">
        <v>32.5</v>
      </c>
      <c r="BH69" s="114">
        <v>51.9</v>
      </c>
      <c r="BI69" s="114">
        <v>65.4</v>
      </c>
      <c r="BJ69" s="114">
        <v>53.1</v>
      </c>
      <c r="BK69" s="114">
        <v>77.5</v>
      </c>
      <c r="BL69" s="114">
        <v>39.3</v>
      </c>
      <c r="BM69" s="114">
        <v>37.8</v>
      </c>
      <c r="BN69" s="114">
        <v>19.4</v>
      </c>
      <c r="BO69" s="114">
        <v>27.2</v>
      </c>
      <c r="BP69" s="114">
        <v>52.1</v>
      </c>
      <c r="BQ69" s="114">
        <v>49.5</v>
      </c>
      <c r="BR69" s="114">
        <v>97.4</v>
      </c>
      <c r="BS69" s="114">
        <v>93.5</v>
      </c>
      <c r="BT69" s="114">
        <v>100.0</v>
      </c>
      <c r="BU69" s="114">
        <v>61.8</v>
      </c>
      <c r="BV69" s="114">
        <v>61.8</v>
      </c>
      <c r="BW69" s="114">
        <v>56.8</v>
      </c>
      <c r="BX69" s="114">
        <v>90.5</v>
      </c>
      <c r="BY69" s="114">
        <v>22.2</v>
      </c>
      <c r="BZ69" s="114">
        <v>24.0</v>
      </c>
      <c r="CA69" s="114">
        <v>53.8</v>
      </c>
      <c r="CB69" s="114">
        <v>65.6</v>
      </c>
      <c r="CC69" s="114">
        <v>100.0</v>
      </c>
      <c r="CD69" s="114">
        <v>100.0</v>
      </c>
      <c r="CE69" s="114">
        <v>33.0</v>
      </c>
      <c r="CF69" s="114">
        <v>23.7</v>
      </c>
      <c r="CG69" s="114">
        <v>97.3</v>
      </c>
      <c r="CH69" s="114">
        <v>59.8</v>
      </c>
      <c r="CI69" s="114">
        <v>33.5</v>
      </c>
      <c r="CJ69" s="114">
        <v>27.5</v>
      </c>
      <c r="CK69" s="114">
        <v>15.6</v>
      </c>
      <c r="CL69" s="114">
        <v>82.1</v>
      </c>
      <c r="CM69" s="114">
        <v>44.1</v>
      </c>
      <c r="CN69" s="114">
        <v>22.3</v>
      </c>
      <c r="CO69" s="114">
        <v>22.8</v>
      </c>
      <c r="CP69" s="114">
        <v>34.5</v>
      </c>
      <c r="CQ69" s="114">
        <v>5.9</v>
      </c>
      <c r="CR69" s="114">
        <v>84.2</v>
      </c>
      <c r="CS69" s="114">
        <v>100.0</v>
      </c>
      <c r="CT69" s="114">
        <v>68.4</v>
      </c>
      <c r="CU69" s="114">
        <v>42.2</v>
      </c>
      <c r="CV69" s="114">
        <v>25.1</v>
      </c>
      <c r="CW69" s="114">
        <v>59.2</v>
      </c>
      <c r="CX69" s="114">
        <v>81.7</v>
      </c>
      <c r="CY69" s="114">
        <v>81.7</v>
      </c>
      <c r="CZ69" s="114">
        <v>42.6</v>
      </c>
      <c r="DA69" s="114">
        <v>42.6</v>
      </c>
      <c r="DB69" s="114">
        <v>41.1</v>
      </c>
      <c r="DC69" s="114">
        <v>48.0</v>
      </c>
      <c r="DD69" s="114">
        <v>100.0</v>
      </c>
      <c r="DE69" s="114">
        <v>100.0</v>
      </c>
      <c r="DF69" s="114">
        <v>97.5</v>
      </c>
      <c r="DG69" s="114">
        <v>29.9</v>
      </c>
      <c r="DH69" s="114">
        <v>36.1</v>
      </c>
      <c r="DI69" s="114">
        <v>63.5</v>
      </c>
      <c r="DJ69" s="114">
        <v>25.5</v>
      </c>
      <c r="DK69" s="114">
        <v>4.3</v>
      </c>
      <c r="DL69" s="114">
        <v>6.1</v>
      </c>
      <c r="DM69" s="114">
        <v>8.9</v>
      </c>
      <c r="DN69" s="114">
        <v>5.9</v>
      </c>
      <c r="DO69" s="114">
        <v>12.1</v>
      </c>
      <c r="DP69" s="114">
        <v>8.4</v>
      </c>
      <c r="DQ69" s="114">
        <v>5.6</v>
      </c>
      <c r="DR69" s="114">
        <v>9.3</v>
      </c>
      <c r="DS69" s="114">
        <v>7.7</v>
      </c>
      <c r="DT69" s="114">
        <v>-3.9</v>
      </c>
      <c r="DU69" s="114">
        <v>0.8</v>
      </c>
      <c r="DV69" s="114">
        <v>1.9</v>
      </c>
      <c r="DW69" s="114">
        <v>0.0</v>
      </c>
      <c r="DX69" s="114">
        <v>6.8</v>
      </c>
      <c r="DY69" s="114">
        <v>6.8</v>
      </c>
      <c r="DZ69" s="114">
        <v>3.1</v>
      </c>
      <c r="EA69" s="114">
        <v>0.0</v>
      </c>
      <c r="EB69" s="114">
        <v>0.2</v>
      </c>
      <c r="EC69" s="114">
        <v>12.3</v>
      </c>
      <c r="ED69" s="114">
        <v>0.1</v>
      </c>
      <c r="EE69" s="114">
        <v>3.5</v>
      </c>
      <c r="EF69" s="114">
        <v>0.0</v>
      </c>
      <c r="EG69" s="114">
        <v>0.0</v>
      </c>
      <c r="EH69" s="114">
        <v>7.5</v>
      </c>
      <c r="EI69" s="114">
        <v>10.0</v>
      </c>
      <c r="EJ69" s="114">
        <v>-7.6</v>
      </c>
      <c r="EK69" s="114">
        <v>9.0</v>
      </c>
      <c r="EL69" s="114">
        <v>0.0</v>
      </c>
      <c r="EM69" s="114">
        <v>0.6</v>
      </c>
      <c r="EN69" s="114">
        <v>7.9</v>
      </c>
      <c r="EO69" s="114">
        <v>-37.0</v>
      </c>
      <c r="EP69" s="114">
        <v>-5.6</v>
      </c>
      <c r="EQ69" s="114">
        <v>-6.7</v>
      </c>
      <c r="ER69" s="114">
        <v>-18.3</v>
      </c>
      <c r="ES69" s="114">
        <v>0.0</v>
      </c>
      <c r="ET69" s="114">
        <v>-0.1</v>
      </c>
      <c r="EU69" s="114">
        <v>-5.5</v>
      </c>
      <c r="EV69" s="114">
        <v>-19.8</v>
      </c>
      <c r="EW69" s="114">
        <v>8.7</v>
      </c>
      <c r="EX69" s="114">
        <v>-3.3</v>
      </c>
      <c r="EY69" s="114">
        <v>0.0</v>
      </c>
      <c r="EZ69" s="114">
        <v>-6.6</v>
      </c>
      <c r="FA69" s="114">
        <v>0.0</v>
      </c>
      <c r="FB69" s="114">
        <v>0.0</v>
      </c>
      <c r="FC69" s="114">
        <v>8.2</v>
      </c>
      <c r="FD69" s="114">
        <v>8.2</v>
      </c>
      <c r="FE69" s="114">
        <v>14.7</v>
      </c>
      <c r="FF69" s="114">
        <v>14.5</v>
      </c>
      <c r="FG69" s="114">
        <v>-21.9</v>
      </c>
      <c r="FH69" s="114">
        <v>-3.9</v>
      </c>
      <c r="FI69" s="114">
        <v>2.5</v>
      </c>
      <c r="FJ69" s="114">
        <v>4.0</v>
      </c>
      <c r="FK69" s="114">
        <v>38.0</v>
      </c>
      <c r="FL69" s="114">
        <v>-19.7</v>
      </c>
      <c r="FM69" s="114">
        <v>7.0</v>
      </c>
      <c r="FN69" s="114">
        <v>28.0</v>
      </c>
      <c r="FO69" s="114">
        <v>29.0</v>
      </c>
      <c r="FP69" s="114">
        <v>31.0</v>
      </c>
      <c r="FQ69" s="114">
        <v>34.0</v>
      </c>
      <c r="FR69" s="114">
        <v>39.0</v>
      </c>
      <c r="FS69" s="114">
        <v>85.0</v>
      </c>
      <c r="FT69" s="114">
        <v>102.0</v>
      </c>
      <c r="FU69" s="114">
        <v>125.0</v>
      </c>
      <c r="FV69" s="114">
        <v>64.0</v>
      </c>
      <c r="FW69" s="114">
        <v>59.0</v>
      </c>
      <c r="FX69" s="114">
        <v>12.0</v>
      </c>
      <c r="FY69" s="114">
        <v>20.0</v>
      </c>
      <c r="FZ69" s="114">
        <v>1.0</v>
      </c>
      <c r="GA69" s="114">
        <v>40.0</v>
      </c>
      <c r="GB69" s="114">
        <v>40.0</v>
      </c>
      <c r="GC69" s="114">
        <v>37.0</v>
      </c>
      <c r="GD69" s="114">
        <v>30.0</v>
      </c>
      <c r="GE69" s="114">
        <v>60.0</v>
      </c>
      <c r="GF69" s="114">
        <v>65.0</v>
      </c>
      <c r="GG69" s="114">
        <v>47.0</v>
      </c>
      <c r="GH69" s="114">
        <v>58.0</v>
      </c>
      <c r="GI69" s="114">
        <v>1.0</v>
      </c>
      <c r="GJ69" s="114">
        <v>1.0</v>
      </c>
      <c r="GK69" s="114">
        <v>47.0</v>
      </c>
      <c r="GL69" s="114">
        <v>86.0</v>
      </c>
      <c r="GM69" s="114">
        <v>60.0</v>
      </c>
      <c r="GN69" s="114">
        <v>56.0</v>
      </c>
      <c r="GO69" s="114">
        <v>160.0</v>
      </c>
      <c r="GP69" s="114">
        <v>81.0</v>
      </c>
      <c r="GQ69" s="114">
        <v>48.0</v>
      </c>
      <c r="GR69" s="114">
        <v>86.0</v>
      </c>
      <c r="GS69" s="114">
        <v>101.0</v>
      </c>
      <c r="GT69" s="114">
        <v>91.0</v>
      </c>
      <c r="GU69" s="114">
        <v>106.0</v>
      </c>
      <c r="GV69" s="114">
        <v>14.0</v>
      </c>
      <c r="GW69" s="114">
        <v>77.0</v>
      </c>
      <c r="GX69" s="114">
        <v>68.0</v>
      </c>
      <c r="GY69" s="114">
        <v>81.0</v>
      </c>
      <c r="GZ69" s="114">
        <v>66.0</v>
      </c>
      <c r="HA69" s="114">
        <v>76.0</v>
      </c>
      <c r="HB69" s="114">
        <v>92.0</v>
      </c>
      <c r="HC69" s="114">
        <v>42.0</v>
      </c>
      <c r="HD69" s="114">
        <v>19.0</v>
      </c>
      <c r="HE69" s="114">
        <v>19.0</v>
      </c>
      <c r="HF69" s="114">
        <v>45.0</v>
      </c>
      <c r="HG69" s="114">
        <v>45.0</v>
      </c>
      <c r="HH69" s="114">
        <v>34.0</v>
      </c>
      <c r="HI69" s="114">
        <v>26.0</v>
      </c>
      <c r="HJ69" s="114">
        <v>26.0</v>
      </c>
      <c r="HK69" s="114">
        <v>18.0</v>
      </c>
      <c r="HL69" s="114">
        <v>1.0</v>
      </c>
      <c r="HM69" s="114">
        <v>95.0</v>
      </c>
      <c r="HN69" s="114">
        <v>34.0</v>
      </c>
      <c r="HO69" s="114">
        <v>112.0</v>
      </c>
      <c r="HP69" s="114">
        <v>132.0</v>
      </c>
      <c r="HQ69" s="114">
        <v>28.0</v>
      </c>
      <c r="HR69" s="114">
        <v>29.0</v>
      </c>
      <c r="HS69" s="114">
        <v>32.0</v>
      </c>
      <c r="HT69" s="114">
        <v>32.0</v>
      </c>
      <c r="HU69" s="114">
        <v>65.0</v>
      </c>
      <c r="HV69" s="114">
        <v>139.0</v>
      </c>
      <c r="HW69" s="114">
        <v>121.0</v>
      </c>
      <c r="HX69" s="114">
        <v>139.0</v>
      </c>
      <c r="HY69" s="114">
        <v>84.0</v>
      </c>
      <c r="HZ69" s="114">
        <v>53.0</v>
      </c>
      <c r="IA69" s="114">
        <v>9.0</v>
      </c>
      <c r="IB69" s="114">
        <v>19.0</v>
      </c>
      <c r="IC69" s="114">
        <v>1.0</v>
      </c>
      <c r="ID69" s="114">
        <v>41.0</v>
      </c>
      <c r="IE69" s="114">
        <v>41.0</v>
      </c>
      <c r="IF69" s="114">
        <v>41.0</v>
      </c>
      <c r="IG69" s="114">
        <v>30.0</v>
      </c>
      <c r="IH69" s="114">
        <v>55.0</v>
      </c>
      <c r="II69" s="114">
        <v>93.0</v>
      </c>
      <c r="IJ69" s="114">
        <v>31.0</v>
      </c>
      <c r="IK69" s="114">
        <v>39.0</v>
      </c>
      <c r="IL69" s="114">
        <v>1.0</v>
      </c>
      <c r="IM69" s="114">
        <v>1.0</v>
      </c>
      <c r="IN69" s="114">
        <v>29.0</v>
      </c>
      <c r="IO69" s="114">
        <v>78.0</v>
      </c>
      <c r="IP69" s="114">
        <v>52.0</v>
      </c>
      <c r="IQ69" s="114">
        <v>47.0</v>
      </c>
      <c r="IR69" s="114">
        <v>160.0</v>
      </c>
      <c r="IS69" s="114">
        <v>104.0</v>
      </c>
      <c r="IT69" s="114">
        <v>105.0</v>
      </c>
      <c r="IU69" s="114">
        <v>58.0</v>
      </c>
      <c r="IV69" s="114">
        <v>100.0</v>
      </c>
      <c r="IW69" s="114">
        <v>52.0</v>
      </c>
      <c r="IX69" s="114">
        <v>64.0</v>
      </c>
      <c r="IY69" s="114">
        <v>14.0</v>
      </c>
      <c r="IZ69" s="114">
        <v>72.0</v>
      </c>
      <c r="JA69" s="114">
        <v>45.0</v>
      </c>
      <c r="JB69" s="114">
        <v>1.0</v>
      </c>
      <c r="JC69" s="114">
        <v>65.0</v>
      </c>
      <c r="JD69" s="114">
        <v>60.0</v>
      </c>
      <c r="JE69" s="114">
        <v>92.0</v>
      </c>
      <c r="JF69" s="114">
        <v>24.0</v>
      </c>
      <c r="JG69" s="114">
        <v>19.0</v>
      </c>
      <c r="JH69" s="114">
        <v>19.0</v>
      </c>
      <c r="JI69" s="114">
        <v>72.0</v>
      </c>
      <c r="JJ69" s="114">
        <v>72.0</v>
      </c>
      <c r="JK69" s="114">
        <v>71.0</v>
      </c>
      <c r="JL69" s="114">
        <v>51.0</v>
      </c>
      <c r="JM69" s="114">
        <v>1.0</v>
      </c>
      <c r="JN69" s="114">
        <v>1.0</v>
      </c>
      <c r="JO69" s="114">
        <v>42.0</v>
      </c>
      <c r="JP69" s="114">
        <v>110.0</v>
      </c>
      <c r="JQ69" s="114">
        <v>113.0</v>
      </c>
      <c r="JR69" s="114">
        <v>59.0</v>
      </c>
      <c r="JS69" s="114">
        <v>140.0</v>
      </c>
    </row>
    <row r="70">
      <c r="A70" s="114">
        <v>308.0</v>
      </c>
      <c r="B70" s="110" t="s">
        <v>1263</v>
      </c>
      <c r="C70" s="110" t="s">
        <v>826</v>
      </c>
      <c r="D70" s="110" t="s">
        <v>1192</v>
      </c>
      <c r="E70" s="114">
        <v>47.9</v>
      </c>
      <c r="F70" s="114">
        <v>45.0</v>
      </c>
      <c r="G70" s="114">
        <v>43.5</v>
      </c>
      <c r="H70" s="114">
        <v>53.9</v>
      </c>
      <c r="I70" s="114">
        <v>22.5</v>
      </c>
      <c r="J70" s="114">
        <v>84.3</v>
      </c>
      <c r="K70" s="114">
        <v>79.1</v>
      </c>
      <c r="L70" s="114">
        <v>86.5</v>
      </c>
      <c r="M70" s="114">
        <v>89.8</v>
      </c>
      <c r="N70" s="114">
        <v>91.6</v>
      </c>
      <c r="O70" s="114">
        <v>47.1</v>
      </c>
      <c r="P70" s="114">
        <v>51.2</v>
      </c>
      <c r="Q70" s="114">
        <v>44.4</v>
      </c>
      <c r="R70" s="114">
        <v>41.3</v>
      </c>
      <c r="S70" s="114">
        <v>41.3</v>
      </c>
      <c r="T70" s="114">
        <v>51.1</v>
      </c>
      <c r="U70" s="114">
        <v>59.5</v>
      </c>
      <c r="V70" s="114">
        <v>15.1</v>
      </c>
      <c r="W70" s="114">
        <v>70.4</v>
      </c>
      <c r="X70" s="114">
        <v>33.1</v>
      </c>
      <c r="Y70" s="114">
        <v>29.0</v>
      </c>
      <c r="Z70" s="114">
        <v>48.1</v>
      </c>
      <c r="AA70" s="114">
        <v>14.6</v>
      </c>
      <c r="AB70" s="114">
        <v>1.2</v>
      </c>
      <c r="AC70" s="114">
        <v>67.1</v>
      </c>
      <c r="AD70" s="110" t="s">
        <v>1184</v>
      </c>
      <c r="AE70" s="114">
        <v>12.5</v>
      </c>
      <c r="AF70" s="114">
        <v>43.8</v>
      </c>
      <c r="AG70" s="114">
        <v>35.8</v>
      </c>
      <c r="AH70" s="114">
        <v>25.1</v>
      </c>
      <c r="AI70" s="114">
        <v>100.0</v>
      </c>
      <c r="AJ70" s="110" t="s">
        <v>1184</v>
      </c>
      <c r="AK70" s="114">
        <v>14.6</v>
      </c>
      <c r="AL70" s="110" t="s">
        <v>1184</v>
      </c>
      <c r="AM70" s="114">
        <v>14.6</v>
      </c>
      <c r="AN70" s="110" t="s">
        <v>1184</v>
      </c>
      <c r="AO70" s="114">
        <v>87.4</v>
      </c>
      <c r="AP70" s="114">
        <v>100.0</v>
      </c>
      <c r="AQ70" s="114">
        <v>74.9</v>
      </c>
      <c r="AR70" s="114">
        <v>28.9</v>
      </c>
      <c r="AS70" s="110" t="s">
        <v>1184</v>
      </c>
      <c r="AT70" s="114">
        <v>28.9</v>
      </c>
      <c r="AU70" s="114">
        <v>15.1</v>
      </c>
      <c r="AV70" s="114">
        <v>15.1</v>
      </c>
      <c r="AW70" s="114">
        <v>65.7</v>
      </c>
      <c r="AX70" s="114">
        <v>65.7</v>
      </c>
      <c r="AY70" s="114">
        <v>40.7</v>
      </c>
      <c r="AZ70" s="114">
        <v>42.6</v>
      </c>
      <c r="BA70" s="114">
        <v>76.7</v>
      </c>
      <c r="BB70" s="114">
        <v>84.0</v>
      </c>
      <c r="BC70" s="114">
        <v>72.6</v>
      </c>
      <c r="BD70" s="114">
        <v>90.9</v>
      </c>
      <c r="BE70" s="114">
        <v>100.0</v>
      </c>
      <c r="BF70" s="114">
        <v>58.7</v>
      </c>
      <c r="BG70" s="114">
        <v>61.5</v>
      </c>
      <c r="BH70" s="114">
        <v>40.8</v>
      </c>
      <c r="BI70" s="114">
        <v>42.6</v>
      </c>
      <c r="BJ70" s="114">
        <v>41.1</v>
      </c>
      <c r="BK70" s="114">
        <v>47.0</v>
      </c>
      <c r="BL70" s="114">
        <v>23.4</v>
      </c>
      <c r="BM70" s="114">
        <v>78.8</v>
      </c>
      <c r="BN70" s="114">
        <v>80.5</v>
      </c>
      <c r="BO70" s="114">
        <v>84.1</v>
      </c>
      <c r="BP70" s="114">
        <v>88.7</v>
      </c>
      <c r="BQ70" s="114">
        <v>92.7</v>
      </c>
      <c r="BR70" s="114">
        <v>46.1</v>
      </c>
      <c r="BS70" s="114">
        <v>48.8</v>
      </c>
      <c r="BT70" s="114">
        <v>44.4</v>
      </c>
      <c r="BU70" s="114">
        <v>35.6</v>
      </c>
      <c r="BV70" s="114">
        <v>35.6</v>
      </c>
      <c r="BW70" s="114">
        <v>49.1</v>
      </c>
      <c r="BX70" s="114">
        <v>59.5</v>
      </c>
      <c r="BY70" s="114">
        <v>15.0</v>
      </c>
      <c r="BZ70" s="114">
        <v>62.4</v>
      </c>
      <c r="CA70" s="114">
        <v>24.5</v>
      </c>
      <c r="CB70" s="114">
        <v>26.5</v>
      </c>
      <c r="CC70" s="114">
        <v>47.0</v>
      </c>
      <c r="CD70" s="114">
        <v>13.1</v>
      </c>
      <c r="CE70" s="114">
        <v>0.4</v>
      </c>
      <c r="CF70" s="114">
        <v>55.7</v>
      </c>
      <c r="CG70" s="110" t="s">
        <v>1184</v>
      </c>
      <c r="CH70" s="114">
        <v>10.8</v>
      </c>
      <c r="CI70" s="114">
        <v>43.8</v>
      </c>
      <c r="CJ70" s="114">
        <v>21.5</v>
      </c>
      <c r="CK70" s="114">
        <v>19.4</v>
      </c>
      <c r="CL70" s="114">
        <v>33.8</v>
      </c>
      <c r="CM70" s="110" t="s">
        <v>1184</v>
      </c>
      <c r="CN70" s="114">
        <v>14.6</v>
      </c>
      <c r="CO70" s="110" t="s">
        <v>1184</v>
      </c>
      <c r="CP70" s="114">
        <v>14.6</v>
      </c>
      <c r="CQ70" s="110" t="s">
        <v>1184</v>
      </c>
      <c r="CR70" s="114">
        <v>36.8</v>
      </c>
      <c r="CS70" s="114">
        <v>47.3</v>
      </c>
      <c r="CT70" s="114">
        <v>26.2</v>
      </c>
      <c r="CU70" s="114">
        <v>28.5</v>
      </c>
      <c r="CV70" s="110" t="s">
        <v>1184</v>
      </c>
      <c r="CW70" s="114">
        <v>28.5</v>
      </c>
      <c r="CX70" s="114">
        <v>15.1</v>
      </c>
      <c r="CY70" s="114">
        <v>15.1</v>
      </c>
      <c r="CZ70" s="114">
        <v>57.9</v>
      </c>
      <c r="DA70" s="114">
        <v>57.9</v>
      </c>
      <c r="DB70" s="114">
        <v>30.8</v>
      </c>
      <c r="DC70" s="114">
        <v>42.4</v>
      </c>
      <c r="DD70" s="114">
        <v>74.9</v>
      </c>
      <c r="DE70" s="114">
        <v>47.9</v>
      </c>
      <c r="DF70" s="114">
        <v>80.5</v>
      </c>
      <c r="DG70" s="114">
        <v>89.3</v>
      </c>
      <c r="DH70" s="114">
        <v>46.8</v>
      </c>
      <c r="DI70" s="114">
        <v>33.9</v>
      </c>
      <c r="DJ70" s="114">
        <v>64.7</v>
      </c>
      <c r="DK70" s="114">
        <v>7.1</v>
      </c>
      <c r="DL70" s="114">
        <v>2.4</v>
      </c>
      <c r="DM70" s="114">
        <v>2.4</v>
      </c>
      <c r="DN70" s="114">
        <v>6.9</v>
      </c>
      <c r="DO70" s="114">
        <v>-0.9</v>
      </c>
      <c r="DP70" s="114">
        <v>5.5</v>
      </c>
      <c r="DQ70" s="114">
        <v>-1.4</v>
      </c>
      <c r="DR70" s="114">
        <v>2.4</v>
      </c>
      <c r="DS70" s="114">
        <v>1.1</v>
      </c>
      <c r="DT70" s="114">
        <v>-1.1</v>
      </c>
      <c r="DU70" s="114">
        <v>1.0</v>
      </c>
      <c r="DV70" s="114">
        <v>2.4</v>
      </c>
      <c r="DW70" s="114">
        <v>0.0</v>
      </c>
      <c r="DX70" s="114">
        <v>5.7</v>
      </c>
      <c r="DY70" s="114">
        <v>5.7</v>
      </c>
      <c r="DZ70" s="114">
        <v>2.0</v>
      </c>
      <c r="EA70" s="114">
        <v>0.0</v>
      </c>
      <c r="EB70" s="114">
        <v>0.1</v>
      </c>
      <c r="EC70" s="114">
        <v>8.0</v>
      </c>
      <c r="ED70" s="114">
        <v>8.6</v>
      </c>
      <c r="EE70" s="114">
        <v>2.5</v>
      </c>
      <c r="EF70" s="114">
        <v>1.1</v>
      </c>
      <c r="EG70" s="114">
        <v>1.5</v>
      </c>
      <c r="EH70" s="114">
        <v>0.8</v>
      </c>
      <c r="EI70" s="114">
        <v>11.4</v>
      </c>
      <c r="EJ70" s="110" t="s">
        <v>1184</v>
      </c>
      <c r="EK70" s="114">
        <v>1.7</v>
      </c>
      <c r="EL70" s="114">
        <v>0.0</v>
      </c>
      <c r="EM70" s="114">
        <v>14.3</v>
      </c>
      <c r="EN70" s="114">
        <v>5.7</v>
      </c>
      <c r="EO70" s="114">
        <v>66.2</v>
      </c>
      <c r="EP70" s="110" t="s">
        <v>1184</v>
      </c>
      <c r="EQ70" s="114">
        <v>0.0</v>
      </c>
      <c r="ER70" s="110" t="s">
        <v>1184</v>
      </c>
      <c r="ES70" s="114">
        <v>0.0</v>
      </c>
      <c r="ET70" s="110" t="s">
        <v>1184</v>
      </c>
      <c r="EU70" s="114">
        <v>50.6</v>
      </c>
      <c r="EV70" s="114">
        <v>52.7</v>
      </c>
      <c r="EW70" s="114">
        <v>48.7</v>
      </c>
      <c r="EX70" s="114">
        <v>0.4</v>
      </c>
      <c r="EY70" s="110" t="s">
        <v>1184</v>
      </c>
      <c r="EZ70" s="114">
        <v>0.4</v>
      </c>
      <c r="FA70" s="114">
        <v>0.0</v>
      </c>
      <c r="FB70" s="114">
        <v>0.0</v>
      </c>
      <c r="FC70" s="114">
        <v>7.8</v>
      </c>
      <c r="FD70" s="114">
        <v>7.8</v>
      </c>
      <c r="FE70" s="114">
        <v>9.9</v>
      </c>
      <c r="FF70" s="114">
        <v>0.2</v>
      </c>
      <c r="FG70" s="114">
        <v>1.8</v>
      </c>
      <c r="FH70" s="114">
        <v>36.1</v>
      </c>
      <c r="FI70" s="114">
        <v>-7.9</v>
      </c>
      <c r="FJ70" s="114">
        <v>1.6</v>
      </c>
      <c r="FK70" s="114">
        <v>53.2</v>
      </c>
      <c r="FL70" s="114">
        <v>24.8</v>
      </c>
      <c r="FM70" s="114">
        <v>-3.2</v>
      </c>
      <c r="FN70" s="114">
        <v>58.0</v>
      </c>
      <c r="FO70" s="114">
        <v>70.0</v>
      </c>
      <c r="FP70" s="114">
        <v>63.0</v>
      </c>
      <c r="FQ70" s="114">
        <v>68.0</v>
      </c>
      <c r="FR70" s="114">
        <v>121.0</v>
      </c>
      <c r="FS70" s="114">
        <v>14.0</v>
      </c>
      <c r="FT70" s="114">
        <v>13.0</v>
      </c>
      <c r="FU70" s="114">
        <v>17.0</v>
      </c>
      <c r="FV70" s="114">
        <v>17.0</v>
      </c>
      <c r="FW70" s="114">
        <v>12.0</v>
      </c>
      <c r="FX70" s="114">
        <v>93.0</v>
      </c>
      <c r="FY70" s="114">
        <v>88.0</v>
      </c>
      <c r="FZ70" s="114">
        <v>92.0</v>
      </c>
      <c r="GA70" s="114">
        <v>118.0</v>
      </c>
      <c r="GB70" s="114">
        <v>118.0</v>
      </c>
      <c r="GC70" s="114">
        <v>51.0</v>
      </c>
      <c r="GD70" s="114">
        <v>62.0</v>
      </c>
      <c r="GE70" s="114">
        <v>99.0</v>
      </c>
      <c r="GF70" s="114">
        <v>5.0</v>
      </c>
      <c r="GG70" s="114">
        <v>151.0</v>
      </c>
      <c r="GH70" s="114">
        <v>145.0</v>
      </c>
      <c r="GI70" s="114">
        <v>130.0</v>
      </c>
      <c r="GJ70" s="114">
        <v>162.0</v>
      </c>
      <c r="GK70" s="114">
        <v>92.0</v>
      </c>
      <c r="GL70" s="114">
        <v>18.0</v>
      </c>
      <c r="GM70" s="110" t="s">
        <v>1184</v>
      </c>
      <c r="GN70" s="114">
        <v>156.0</v>
      </c>
      <c r="GO70" s="114">
        <v>89.0</v>
      </c>
      <c r="GP70" s="114">
        <v>50.0</v>
      </c>
      <c r="GQ70" s="114">
        <v>41.0</v>
      </c>
      <c r="GR70" s="114">
        <v>1.0</v>
      </c>
      <c r="GS70" s="110" t="s">
        <v>1184</v>
      </c>
      <c r="GT70" s="114">
        <v>99.0</v>
      </c>
      <c r="GU70" s="110" t="s">
        <v>1184</v>
      </c>
      <c r="GV70" s="114">
        <v>65.0</v>
      </c>
      <c r="GW70" s="110" t="s">
        <v>1184</v>
      </c>
      <c r="GX70" s="114">
        <v>57.0</v>
      </c>
      <c r="GY70" s="114">
        <v>1.0</v>
      </c>
      <c r="GZ70" s="114">
        <v>71.0</v>
      </c>
      <c r="HA70" s="114">
        <v>115.0</v>
      </c>
      <c r="HB70" s="110" t="s">
        <v>1184</v>
      </c>
      <c r="HC70" s="114">
        <v>125.0</v>
      </c>
      <c r="HD70" s="114">
        <v>67.0</v>
      </c>
      <c r="HE70" s="114">
        <v>67.0</v>
      </c>
      <c r="HF70" s="114">
        <v>12.0</v>
      </c>
      <c r="HG70" s="114">
        <v>12.0</v>
      </c>
      <c r="HH70" s="114">
        <v>82.0</v>
      </c>
      <c r="HI70" s="114">
        <v>87.0</v>
      </c>
      <c r="HJ70" s="114">
        <v>30.0</v>
      </c>
      <c r="HK70" s="114">
        <v>32.0</v>
      </c>
      <c r="HL70" s="114">
        <v>82.0</v>
      </c>
      <c r="HM70" s="114">
        <v>10.0</v>
      </c>
      <c r="HN70" s="114">
        <v>1.0</v>
      </c>
      <c r="HO70" s="114">
        <v>60.0</v>
      </c>
      <c r="HP70" s="114">
        <v>64.0</v>
      </c>
      <c r="HQ70" s="114">
        <v>77.0</v>
      </c>
      <c r="HR70" s="114">
        <v>63.0</v>
      </c>
      <c r="HS70" s="114">
        <v>54.0</v>
      </c>
      <c r="HT70" s="114">
        <v>68.0</v>
      </c>
      <c r="HU70" s="114">
        <v>115.0</v>
      </c>
      <c r="HV70" s="114">
        <v>22.0</v>
      </c>
      <c r="HW70" s="114">
        <v>13.0</v>
      </c>
      <c r="HX70" s="114">
        <v>18.0</v>
      </c>
      <c r="HY70" s="114">
        <v>12.0</v>
      </c>
      <c r="HZ70" s="114">
        <v>11.0</v>
      </c>
      <c r="IA70" s="114">
        <v>87.0</v>
      </c>
      <c r="IB70" s="114">
        <v>84.0</v>
      </c>
      <c r="IC70" s="114">
        <v>84.0</v>
      </c>
      <c r="ID70" s="114">
        <v>119.0</v>
      </c>
      <c r="IE70" s="114">
        <v>119.0</v>
      </c>
      <c r="IF70" s="114">
        <v>49.0</v>
      </c>
      <c r="IG70" s="114">
        <v>62.0</v>
      </c>
      <c r="IH70" s="114">
        <v>88.0</v>
      </c>
      <c r="II70" s="114">
        <v>6.0</v>
      </c>
      <c r="IJ70" s="114">
        <v>166.0</v>
      </c>
      <c r="IK70" s="114">
        <v>140.0</v>
      </c>
      <c r="IL70" s="114">
        <v>121.0</v>
      </c>
      <c r="IM70" s="114">
        <v>158.0</v>
      </c>
      <c r="IN70" s="114">
        <v>99.0</v>
      </c>
      <c r="IO70" s="114">
        <v>11.0</v>
      </c>
      <c r="IP70" s="110" t="s">
        <v>1184</v>
      </c>
      <c r="IQ70" s="114">
        <v>148.0</v>
      </c>
      <c r="IR70" s="114">
        <v>89.0</v>
      </c>
      <c r="IS70" s="114">
        <v>143.0</v>
      </c>
      <c r="IT70" s="114">
        <v>82.0</v>
      </c>
      <c r="IU70" s="114">
        <v>136.0</v>
      </c>
      <c r="IV70" s="110" t="s">
        <v>1184</v>
      </c>
      <c r="IW70" s="114">
        <v>94.0</v>
      </c>
      <c r="IX70" s="110" t="s">
        <v>1184</v>
      </c>
      <c r="IY70" s="114">
        <v>65.0</v>
      </c>
      <c r="IZ70" s="110" t="s">
        <v>1184</v>
      </c>
      <c r="JA70" s="114">
        <v>143.0</v>
      </c>
      <c r="JB70" s="114">
        <v>118.0</v>
      </c>
      <c r="JC70" s="114">
        <v>154.0</v>
      </c>
      <c r="JD70" s="114">
        <v>119.0</v>
      </c>
      <c r="JE70" s="110" t="s">
        <v>1184</v>
      </c>
      <c r="JF70" s="114">
        <v>126.0</v>
      </c>
      <c r="JG70" s="114">
        <v>67.0</v>
      </c>
      <c r="JH70" s="114">
        <v>67.0</v>
      </c>
      <c r="JI70" s="114">
        <v>14.0</v>
      </c>
      <c r="JJ70" s="114">
        <v>14.0</v>
      </c>
      <c r="JK70" s="114">
        <v>98.0</v>
      </c>
      <c r="JL70" s="114">
        <v>69.0</v>
      </c>
      <c r="JM70" s="114">
        <v>21.0</v>
      </c>
      <c r="JN70" s="114">
        <v>105.0</v>
      </c>
      <c r="JO70" s="114">
        <v>56.0</v>
      </c>
      <c r="JP70" s="114">
        <v>11.0</v>
      </c>
      <c r="JQ70" s="114">
        <v>86.0</v>
      </c>
      <c r="JR70" s="114">
        <v>148.0</v>
      </c>
      <c r="JS70" s="114">
        <v>70.0</v>
      </c>
    </row>
    <row r="71">
      <c r="A71" s="114">
        <v>320.0</v>
      </c>
      <c r="B71" s="110" t="s">
        <v>1264</v>
      </c>
      <c r="C71" s="110" t="s">
        <v>368</v>
      </c>
      <c r="D71" s="110" t="s">
        <v>1192</v>
      </c>
      <c r="E71" s="114">
        <v>28.0</v>
      </c>
      <c r="F71" s="114">
        <v>28.1</v>
      </c>
      <c r="G71" s="114">
        <v>29.1</v>
      </c>
      <c r="H71" s="114">
        <v>21.7</v>
      </c>
      <c r="I71" s="114">
        <v>33.3</v>
      </c>
      <c r="J71" s="114">
        <v>62.8</v>
      </c>
      <c r="K71" s="114">
        <v>18.7</v>
      </c>
      <c r="L71" s="114">
        <v>38.6</v>
      </c>
      <c r="M71" s="114">
        <v>32.6</v>
      </c>
      <c r="N71" s="114">
        <v>1.1</v>
      </c>
      <c r="O71" s="114">
        <v>28.3</v>
      </c>
      <c r="P71" s="114">
        <v>29.9</v>
      </c>
      <c r="Q71" s="114">
        <v>27.2</v>
      </c>
      <c r="R71" s="114">
        <v>30.1</v>
      </c>
      <c r="S71" s="114">
        <v>30.1</v>
      </c>
      <c r="T71" s="114">
        <v>20.6</v>
      </c>
      <c r="U71" s="114">
        <v>21.8</v>
      </c>
      <c r="V71" s="114">
        <v>10.4</v>
      </c>
      <c r="W71" s="114">
        <v>28.4</v>
      </c>
      <c r="X71" s="114">
        <v>29.0</v>
      </c>
      <c r="Y71" s="114">
        <v>41.3</v>
      </c>
      <c r="Z71" s="114">
        <v>76.7</v>
      </c>
      <c r="AA71" s="114">
        <v>50.6</v>
      </c>
      <c r="AB71" s="114">
        <v>0.2</v>
      </c>
      <c r="AC71" s="114">
        <v>50.1</v>
      </c>
      <c r="AD71" s="114">
        <v>0.0</v>
      </c>
      <c r="AE71" s="114">
        <v>29.9</v>
      </c>
      <c r="AF71" s="114">
        <v>42.2</v>
      </c>
      <c r="AG71" s="114">
        <v>12.3</v>
      </c>
      <c r="AH71" s="114">
        <v>4.2</v>
      </c>
      <c r="AI71" s="114">
        <v>29.9</v>
      </c>
      <c r="AJ71" s="114">
        <v>43.8</v>
      </c>
      <c r="AK71" s="114">
        <v>25.5</v>
      </c>
      <c r="AL71" s="114">
        <v>50.7</v>
      </c>
      <c r="AM71" s="114">
        <v>13.7</v>
      </c>
      <c r="AN71" s="114">
        <v>8.4</v>
      </c>
      <c r="AO71" s="114">
        <v>33.5</v>
      </c>
      <c r="AP71" s="114">
        <v>37.3</v>
      </c>
      <c r="AQ71" s="114">
        <v>29.7</v>
      </c>
      <c r="AR71" s="114">
        <v>23.7</v>
      </c>
      <c r="AS71" s="114">
        <v>18.7</v>
      </c>
      <c r="AT71" s="114">
        <v>28.7</v>
      </c>
      <c r="AU71" s="114">
        <v>6.8</v>
      </c>
      <c r="AV71" s="114">
        <v>6.8</v>
      </c>
      <c r="AW71" s="114">
        <v>26.7</v>
      </c>
      <c r="AX71" s="114">
        <v>26.7</v>
      </c>
      <c r="AY71" s="114">
        <v>12.2</v>
      </c>
      <c r="AZ71" s="114">
        <v>23.8</v>
      </c>
      <c r="BA71" s="114">
        <v>60.1</v>
      </c>
      <c r="BB71" s="114">
        <v>51.4</v>
      </c>
      <c r="BC71" s="114">
        <v>37.7</v>
      </c>
      <c r="BD71" s="114">
        <v>30.6</v>
      </c>
      <c r="BE71" s="114">
        <v>49.7</v>
      </c>
      <c r="BF71" s="114">
        <v>28.0</v>
      </c>
      <c r="BG71" s="114">
        <v>70.7</v>
      </c>
      <c r="BH71" s="114">
        <v>31.0</v>
      </c>
      <c r="BI71" s="114">
        <v>25.5</v>
      </c>
      <c r="BJ71" s="114">
        <v>28.4</v>
      </c>
      <c r="BK71" s="114">
        <v>16.1</v>
      </c>
      <c r="BL71" s="114">
        <v>35.7</v>
      </c>
      <c r="BM71" s="114">
        <v>68.0</v>
      </c>
      <c r="BN71" s="114">
        <v>19.9</v>
      </c>
      <c r="BO71" s="114">
        <v>37.3</v>
      </c>
      <c r="BP71" s="114">
        <v>32.5</v>
      </c>
      <c r="BQ71" s="114">
        <v>4.9</v>
      </c>
      <c r="BR71" s="114">
        <v>20.3</v>
      </c>
      <c r="BS71" s="114">
        <v>21.4</v>
      </c>
      <c r="BT71" s="114">
        <v>19.6</v>
      </c>
      <c r="BU71" s="114">
        <v>27.1</v>
      </c>
      <c r="BV71" s="114">
        <v>27.1</v>
      </c>
      <c r="BW71" s="114">
        <v>20.8</v>
      </c>
      <c r="BX71" s="114">
        <v>21.8</v>
      </c>
      <c r="BY71" s="114">
        <v>10.0</v>
      </c>
      <c r="BZ71" s="114">
        <v>29.6</v>
      </c>
      <c r="CA71" s="114">
        <v>33.2</v>
      </c>
      <c r="CB71" s="114">
        <v>41.9</v>
      </c>
      <c r="CC71" s="114">
        <v>75.9</v>
      </c>
      <c r="CD71" s="114">
        <v>48.6</v>
      </c>
      <c r="CE71" s="114">
        <v>0.2</v>
      </c>
      <c r="CF71" s="114">
        <v>45.1</v>
      </c>
      <c r="CG71" s="114">
        <v>79.2</v>
      </c>
      <c r="CH71" s="114">
        <v>27.2</v>
      </c>
      <c r="CI71" s="114">
        <v>42.2</v>
      </c>
      <c r="CJ71" s="114">
        <v>19.8</v>
      </c>
      <c r="CK71" s="114">
        <v>6.7</v>
      </c>
      <c r="CL71" s="114">
        <v>100.0</v>
      </c>
      <c r="CM71" s="114">
        <v>18.2</v>
      </c>
      <c r="CN71" s="114">
        <v>16.8</v>
      </c>
      <c r="CO71" s="114">
        <v>21.4</v>
      </c>
      <c r="CP71" s="114">
        <v>13.7</v>
      </c>
      <c r="CQ71" s="114">
        <v>14.9</v>
      </c>
      <c r="CR71" s="114">
        <v>72.5</v>
      </c>
      <c r="CS71" s="114">
        <v>48.7</v>
      </c>
      <c r="CT71" s="114">
        <v>96.3</v>
      </c>
      <c r="CU71" s="114">
        <v>22.1</v>
      </c>
      <c r="CV71" s="114">
        <v>18.7</v>
      </c>
      <c r="CW71" s="114">
        <v>25.5</v>
      </c>
      <c r="CX71" s="114">
        <v>6.8</v>
      </c>
      <c r="CY71" s="114">
        <v>6.8</v>
      </c>
      <c r="CZ71" s="114">
        <v>31.3</v>
      </c>
      <c r="DA71" s="114">
        <v>31.3</v>
      </c>
      <c r="DB71" s="114">
        <v>24.0</v>
      </c>
      <c r="DC71" s="114">
        <v>25.7</v>
      </c>
      <c r="DD71" s="114">
        <v>0.0</v>
      </c>
      <c r="DE71" s="114">
        <v>33.6</v>
      </c>
      <c r="DF71" s="114">
        <v>29.1</v>
      </c>
      <c r="DG71" s="114">
        <v>36.3</v>
      </c>
      <c r="DH71" s="114">
        <v>54.6</v>
      </c>
      <c r="DI71" s="114">
        <v>42.0</v>
      </c>
      <c r="DJ71" s="114">
        <v>76.2</v>
      </c>
      <c r="DK71" s="114">
        <v>-3.0</v>
      </c>
      <c r="DL71" s="114">
        <v>2.6</v>
      </c>
      <c r="DM71" s="114">
        <v>0.7</v>
      </c>
      <c r="DN71" s="114">
        <v>5.6</v>
      </c>
      <c r="DO71" s="114">
        <v>-2.4</v>
      </c>
      <c r="DP71" s="114">
        <v>-5.2</v>
      </c>
      <c r="DQ71" s="114">
        <v>-1.2</v>
      </c>
      <c r="DR71" s="114">
        <v>1.3</v>
      </c>
      <c r="DS71" s="114">
        <v>0.1</v>
      </c>
      <c r="DT71" s="114">
        <v>-3.8</v>
      </c>
      <c r="DU71" s="114">
        <v>8.0</v>
      </c>
      <c r="DV71" s="114">
        <v>8.5</v>
      </c>
      <c r="DW71" s="114">
        <v>7.6</v>
      </c>
      <c r="DX71" s="114">
        <v>3.0</v>
      </c>
      <c r="DY71" s="114">
        <v>3.0</v>
      </c>
      <c r="DZ71" s="114">
        <v>-0.2</v>
      </c>
      <c r="EA71" s="114">
        <v>0.0</v>
      </c>
      <c r="EB71" s="114">
        <v>0.4</v>
      </c>
      <c r="EC71" s="114">
        <v>-1.2</v>
      </c>
      <c r="ED71" s="114">
        <v>-4.2</v>
      </c>
      <c r="EE71" s="114">
        <v>-0.6</v>
      </c>
      <c r="EF71" s="114">
        <v>0.8</v>
      </c>
      <c r="EG71" s="114">
        <v>2.0</v>
      </c>
      <c r="EH71" s="114">
        <v>0.0</v>
      </c>
      <c r="EI71" s="114">
        <v>5.0</v>
      </c>
      <c r="EJ71" s="114">
        <v>-79.2</v>
      </c>
      <c r="EK71" s="114">
        <v>2.7</v>
      </c>
      <c r="EL71" s="114">
        <v>0.0</v>
      </c>
      <c r="EM71" s="114">
        <v>-7.5</v>
      </c>
      <c r="EN71" s="114">
        <v>-2.5</v>
      </c>
      <c r="EO71" s="114">
        <v>-70.1</v>
      </c>
      <c r="EP71" s="114">
        <v>25.6</v>
      </c>
      <c r="EQ71" s="114">
        <v>8.7</v>
      </c>
      <c r="ER71" s="114">
        <v>29.3</v>
      </c>
      <c r="ES71" s="114">
        <v>0.0</v>
      </c>
      <c r="ET71" s="114">
        <v>-6.5</v>
      </c>
      <c r="EU71" s="114">
        <v>-39.0</v>
      </c>
      <c r="EV71" s="114">
        <v>-11.4</v>
      </c>
      <c r="EW71" s="114">
        <v>-66.6</v>
      </c>
      <c r="EX71" s="114">
        <v>1.6</v>
      </c>
      <c r="EY71" s="114">
        <v>0.0</v>
      </c>
      <c r="EZ71" s="114">
        <v>3.2</v>
      </c>
      <c r="FA71" s="114">
        <v>0.0</v>
      </c>
      <c r="FB71" s="114">
        <v>0.0</v>
      </c>
      <c r="FC71" s="114">
        <v>-4.6</v>
      </c>
      <c r="FD71" s="114">
        <v>-4.6</v>
      </c>
      <c r="FE71" s="114">
        <v>-11.8</v>
      </c>
      <c r="FF71" s="114">
        <v>-1.9</v>
      </c>
      <c r="FG71" s="114">
        <v>60.1</v>
      </c>
      <c r="FH71" s="114">
        <v>17.8</v>
      </c>
      <c r="FI71" s="114">
        <v>8.6</v>
      </c>
      <c r="FJ71" s="114">
        <v>-5.7</v>
      </c>
      <c r="FK71" s="114">
        <v>-4.9</v>
      </c>
      <c r="FL71" s="114">
        <v>-14.0</v>
      </c>
      <c r="FM71" s="114">
        <v>-5.5</v>
      </c>
      <c r="FN71" s="114">
        <v>167.0</v>
      </c>
      <c r="FO71" s="114">
        <v>126.0</v>
      </c>
      <c r="FP71" s="114">
        <v>117.0</v>
      </c>
      <c r="FQ71" s="114">
        <v>119.0</v>
      </c>
      <c r="FR71" s="114">
        <v>87.0</v>
      </c>
      <c r="FS71" s="114">
        <v>41.0</v>
      </c>
      <c r="FT71" s="114">
        <v>126.0</v>
      </c>
      <c r="FU71" s="114">
        <v>116.0</v>
      </c>
      <c r="FV71" s="114">
        <v>135.0</v>
      </c>
      <c r="FW71" s="114">
        <v>167.0</v>
      </c>
      <c r="FX71" s="114">
        <v>126.0</v>
      </c>
      <c r="FY71" s="114">
        <v>125.0</v>
      </c>
      <c r="FZ71" s="114">
        <v>126.0</v>
      </c>
      <c r="GA71" s="114">
        <v>156.0</v>
      </c>
      <c r="GB71" s="114">
        <v>156.0</v>
      </c>
      <c r="GC71" s="114">
        <v>119.0</v>
      </c>
      <c r="GD71" s="114">
        <v>111.0</v>
      </c>
      <c r="GE71" s="114">
        <v>143.0</v>
      </c>
      <c r="GF71" s="114">
        <v>91.0</v>
      </c>
      <c r="GG71" s="114">
        <v>161.0</v>
      </c>
      <c r="GH71" s="114">
        <v>129.0</v>
      </c>
      <c r="GI71" s="114">
        <v>96.0</v>
      </c>
      <c r="GJ71" s="114">
        <v>131.0</v>
      </c>
      <c r="GK71" s="114">
        <v>113.0</v>
      </c>
      <c r="GL71" s="114">
        <v>47.0</v>
      </c>
      <c r="GM71" s="114">
        <v>152.0</v>
      </c>
      <c r="GN71" s="114">
        <v>130.0</v>
      </c>
      <c r="GO71" s="114">
        <v>98.0</v>
      </c>
      <c r="GP71" s="114">
        <v>164.0</v>
      </c>
      <c r="GQ71" s="114">
        <v>147.0</v>
      </c>
      <c r="GR71" s="114">
        <v>138.0</v>
      </c>
      <c r="GS71" s="114">
        <v>92.0</v>
      </c>
      <c r="GT71" s="114">
        <v>40.0</v>
      </c>
      <c r="GU71" s="114">
        <v>24.0</v>
      </c>
      <c r="GV71" s="114">
        <v>68.0</v>
      </c>
      <c r="GW71" s="114">
        <v>58.0</v>
      </c>
      <c r="GX71" s="114">
        <v>163.0</v>
      </c>
      <c r="GY71" s="114">
        <v>151.0</v>
      </c>
      <c r="GZ71" s="114">
        <v>165.0</v>
      </c>
      <c r="HA71" s="114">
        <v>135.0</v>
      </c>
      <c r="HB71" s="114">
        <v>120.0</v>
      </c>
      <c r="HC71" s="114">
        <v>126.0</v>
      </c>
      <c r="HD71" s="114">
        <v>88.0</v>
      </c>
      <c r="HE71" s="114">
        <v>88.0</v>
      </c>
      <c r="HF71" s="114">
        <v>149.0</v>
      </c>
      <c r="HG71" s="114">
        <v>149.0</v>
      </c>
      <c r="HH71" s="114">
        <v>144.0</v>
      </c>
      <c r="HI71" s="114">
        <v>144.0</v>
      </c>
      <c r="HJ71" s="114">
        <v>71.0</v>
      </c>
      <c r="HK71" s="114">
        <v>121.0</v>
      </c>
      <c r="HL71" s="114">
        <v>160.0</v>
      </c>
      <c r="HM71" s="114">
        <v>108.0</v>
      </c>
      <c r="HN71" s="114">
        <v>71.0</v>
      </c>
      <c r="HO71" s="114">
        <v>151.0</v>
      </c>
      <c r="HP71" s="114">
        <v>49.0</v>
      </c>
      <c r="HQ71" s="114">
        <v>142.0</v>
      </c>
      <c r="HR71" s="114">
        <v>123.0</v>
      </c>
      <c r="HS71" s="114">
        <v>116.0</v>
      </c>
      <c r="HT71" s="114">
        <v>119.0</v>
      </c>
      <c r="HU71" s="114">
        <v>77.0</v>
      </c>
      <c r="HV71" s="114">
        <v>37.0</v>
      </c>
      <c r="HW71" s="114">
        <v>119.0</v>
      </c>
      <c r="HX71" s="114">
        <v>102.0</v>
      </c>
      <c r="HY71" s="114">
        <v>140.0</v>
      </c>
      <c r="HZ71" s="114">
        <v>167.0</v>
      </c>
      <c r="IA71" s="114">
        <v>128.0</v>
      </c>
      <c r="IB71" s="114">
        <v>126.0</v>
      </c>
      <c r="IC71" s="114">
        <v>128.0</v>
      </c>
      <c r="ID71" s="114">
        <v>155.0</v>
      </c>
      <c r="IE71" s="114">
        <v>155.0</v>
      </c>
      <c r="IF71" s="114">
        <v>118.0</v>
      </c>
      <c r="IG71" s="114">
        <v>111.0</v>
      </c>
      <c r="IH71" s="114">
        <v>139.0</v>
      </c>
      <c r="II71" s="114">
        <v>72.0</v>
      </c>
      <c r="IJ71" s="114">
        <v>128.0</v>
      </c>
      <c r="IK71" s="114">
        <v>109.0</v>
      </c>
      <c r="IL71" s="114">
        <v>77.0</v>
      </c>
      <c r="IM71" s="114">
        <v>117.0</v>
      </c>
      <c r="IN71" s="114">
        <v>107.0</v>
      </c>
      <c r="IO71" s="114">
        <v>21.0</v>
      </c>
      <c r="IP71" s="114">
        <v>153.0</v>
      </c>
      <c r="IQ71" s="114">
        <v>112.0</v>
      </c>
      <c r="IR71" s="114">
        <v>98.0</v>
      </c>
      <c r="IS71" s="114">
        <v>154.0</v>
      </c>
      <c r="IT71" s="114">
        <v>157.0</v>
      </c>
      <c r="IU71" s="114">
        <v>1.0</v>
      </c>
      <c r="IV71" s="114">
        <v>146.0</v>
      </c>
      <c r="IW71" s="114">
        <v>81.0</v>
      </c>
      <c r="IX71" s="114">
        <v>70.0</v>
      </c>
      <c r="IY71" s="114">
        <v>68.0</v>
      </c>
      <c r="IZ71" s="114">
        <v>28.0</v>
      </c>
      <c r="JA71" s="114">
        <v>69.0</v>
      </c>
      <c r="JB71" s="114">
        <v>116.0</v>
      </c>
      <c r="JC71" s="114">
        <v>30.0</v>
      </c>
      <c r="JD71" s="114">
        <v>142.0</v>
      </c>
      <c r="JE71" s="114">
        <v>120.0</v>
      </c>
      <c r="JF71" s="114">
        <v>140.0</v>
      </c>
      <c r="JG71" s="114">
        <v>88.0</v>
      </c>
      <c r="JH71" s="114">
        <v>88.0</v>
      </c>
      <c r="JI71" s="114">
        <v>126.0</v>
      </c>
      <c r="JJ71" s="114">
        <v>126.0</v>
      </c>
      <c r="JK71" s="114">
        <v>115.0</v>
      </c>
      <c r="JL71" s="114">
        <v>124.0</v>
      </c>
      <c r="JM71" s="114">
        <v>77.0</v>
      </c>
      <c r="JN71" s="114">
        <v>137.0</v>
      </c>
      <c r="JO71" s="114">
        <v>160.0</v>
      </c>
      <c r="JP71" s="114">
        <v>90.0</v>
      </c>
      <c r="JQ71" s="114">
        <v>60.0</v>
      </c>
      <c r="JR71" s="114">
        <v>127.0</v>
      </c>
      <c r="JS71" s="114">
        <v>45.0</v>
      </c>
    </row>
    <row r="72">
      <c r="A72" s="114">
        <v>328.0</v>
      </c>
      <c r="B72" s="110" t="s">
        <v>1265</v>
      </c>
      <c r="C72" s="110" t="s">
        <v>370</v>
      </c>
      <c r="D72" s="110" t="s">
        <v>1192</v>
      </c>
      <c r="E72" s="114">
        <v>38.5</v>
      </c>
      <c r="F72" s="114">
        <v>32.3</v>
      </c>
      <c r="G72" s="114">
        <v>32.1</v>
      </c>
      <c r="H72" s="114">
        <v>39.0</v>
      </c>
      <c r="I72" s="114">
        <v>10.7</v>
      </c>
      <c r="J72" s="114">
        <v>100.0</v>
      </c>
      <c r="K72" s="114">
        <v>87.5</v>
      </c>
      <c r="L72" s="114">
        <v>97.0</v>
      </c>
      <c r="M72" s="114">
        <v>81.5</v>
      </c>
      <c r="N72" s="114">
        <v>21.2</v>
      </c>
      <c r="O72" s="114">
        <v>35.3</v>
      </c>
      <c r="P72" s="114">
        <v>39.4</v>
      </c>
      <c r="Q72" s="114">
        <v>32.6</v>
      </c>
      <c r="R72" s="114">
        <v>24.4</v>
      </c>
      <c r="S72" s="114">
        <v>24.4</v>
      </c>
      <c r="T72" s="114">
        <v>33.7</v>
      </c>
      <c r="U72" s="114">
        <v>35.2</v>
      </c>
      <c r="V72" s="114">
        <v>23.0</v>
      </c>
      <c r="W72" s="114">
        <v>41.5</v>
      </c>
      <c r="X72" s="114">
        <v>40.2</v>
      </c>
      <c r="Y72" s="114">
        <v>46.1</v>
      </c>
      <c r="Z72" s="114">
        <v>48.9</v>
      </c>
      <c r="AA72" s="114">
        <v>56.5</v>
      </c>
      <c r="AB72" s="114">
        <v>0.0</v>
      </c>
      <c r="AC72" s="114">
        <v>81.6</v>
      </c>
      <c r="AD72" s="114">
        <v>94.5</v>
      </c>
      <c r="AE72" s="114">
        <v>36.1</v>
      </c>
      <c r="AF72" s="114">
        <v>69.0</v>
      </c>
      <c r="AG72" s="114">
        <v>31.5</v>
      </c>
      <c r="AH72" s="114">
        <v>30.0</v>
      </c>
      <c r="AI72" s="114">
        <v>37.0</v>
      </c>
      <c r="AJ72" s="114">
        <v>34.8</v>
      </c>
      <c r="AK72" s="114">
        <v>14.6</v>
      </c>
      <c r="AL72" s="114">
        <v>18.7</v>
      </c>
      <c r="AM72" s="114">
        <v>10.5</v>
      </c>
      <c r="AN72" s="110" t="s">
        <v>1184</v>
      </c>
      <c r="AO72" s="114">
        <v>81.2</v>
      </c>
      <c r="AP72" s="114">
        <v>100.0</v>
      </c>
      <c r="AQ72" s="114">
        <v>62.4</v>
      </c>
      <c r="AR72" s="114">
        <v>52.6</v>
      </c>
      <c r="AS72" s="114">
        <v>64.9</v>
      </c>
      <c r="AT72" s="114">
        <v>40.2</v>
      </c>
      <c r="AU72" s="114">
        <v>0.0</v>
      </c>
      <c r="AV72" s="114">
        <v>0.0</v>
      </c>
      <c r="AW72" s="114">
        <v>40.0</v>
      </c>
      <c r="AX72" s="114">
        <v>40.0</v>
      </c>
      <c r="AY72" s="114">
        <v>25.1</v>
      </c>
      <c r="AZ72" s="114">
        <v>25.4</v>
      </c>
      <c r="BA72" s="110" t="s">
        <v>1184</v>
      </c>
      <c r="BB72" s="114">
        <v>67.7</v>
      </c>
      <c r="BC72" s="114">
        <v>71.5</v>
      </c>
      <c r="BD72" s="114">
        <v>56.0</v>
      </c>
      <c r="BE72" s="114">
        <v>31.4</v>
      </c>
      <c r="BF72" s="114">
        <v>38.0</v>
      </c>
      <c r="BG72" s="114">
        <v>37.0</v>
      </c>
      <c r="BH72" s="114">
        <v>44.6</v>
      </c>
      <c r="BI72" s="114">
        <v>27.5</v>
      </c>
      <c r="BJ72" s="114">
        <v>27.0</v>
      </c>
      <c r="BK72" s="114">
        <v>28.9</v>
      </c>
      <c r="BL72" s="114">
        <v>8.1</v>
      </c>
      <c r="BM72" s="114">
        <v>100.0</v>
      </c>
      <c r="BN72" s="114">
        <v>86.9</v>
      </c>
      <c r="BO72" s="114">
        <v>95.2</v>
      </c>
      <c r="BP72" s="114">
        <v>80.5</v>
      </c>
      <c r="BQ72" s="114">
        <v>26.6</v>
      </c>
      <c r="BR72" s="114">
        <v>29.3</v>
      </c>
      <c r="BS72" s="114">
        <v>31.6</v>
      </c>
      <c r="BT72" s="114">
        <v>27.8</v>
      </c>
      <c r="BU72" s="114">
        <v>19.5</v>
      </c>
      <c r="BV72" s="114">
        <v>19.5</v>
      </c>
      <c r="BW72" s="114">
        <v>33.7</v>
      </c>
      <c r="BX72" s="114">
        <v>35.2</v>
      </c>
      <c r="BY72" s="114">
        <v>23.7</v>
      </c>
      <c r="BZ72" s="114">
        <v>40.7</v>
      </c>
      <c r="CA72" s="114">
        <v>36.8</v>
      </c>
      <c r="CB72" s="114">
        <v>29.3</v>
      </c>
      <c r="CC72" s="114">
        <v>29.4</v>
      </c>
      <c r="CD72" s="114">
        <v>25.1</v>
      </c>
      <c r="CE72" s="114">
        <v>0.0</v>
      </c>
      <c r="CF72" s="114">
        <v>48.7</v>
      </c>
      <c r="CG72" s="114">
        <v>96.0</v>
      </c>
      <c r="CH72" s="114">
        <v>24.7</v>
      </c>
      <c r="CI72" s="114">
        <v>69.0</v>
      </c>
      <c r="CJ72" s="114">
        <v>41.5</v>
      </c>
      <c r="CK72" s="114">
        <v>39.1</v>
      </c>
      <c r="CL72" s="114">
        <v>46.7</v>
      </c>
      <c r="CM72" s="114">
        <v>50.9</v>
      </c>
      <c r="CN72" s="114">
        <v>28.1</v>
      </c>
      <c r="CO72" s="114">
        <v>45.7</v>
      </c>
      <c r="CP72" s="114">
        <v>10.5</v>
      </c>
      <c r="CQ72" s="110" t="s">
        <v>1184</v>
      </c>
      <c r="CR72" s="114">
        <v>80.4</v>
      </c>
      <c r="CS72" s="114">
        <v>75.2</v>
      </c>
      <c r="CT72" s="114">
        <v>85.6</v>
      </c>
      <c r="CU72" s="114">
        <v>56.1</v>
      </c>
      <c r="CV72" s="114">
        <v>64.9</v>
      </c>
      <c r="CW72" s="114">
        <v>47.4</v>
      </c>
      <c r="CX72" s="114">
        <v>0.0</v>
      </c>
      <c r="CY72" s="114">
        <v>0.0</v>
      </c>
      <c r="CZ72" s="114">
        <v>62.2</v>
      </c>
      <c r="DA72" s="114">
        <v>62.2</v>
      </c>
      <c r="DB72" s="114">
        <v>57.2</v>
      </c>
      <c r="DC72" s="114">
        <v>81.2</v>
      </c>
      <c r="DD72" s="110" t="s">
        <v>1184</v>
      </c>
      <c r="DE72" s="114">
        <v>58.3</v>
      </c>
      <c r="DF72" s="114">
        <v>96.5</v>
      </c>
      <c r="DG72" s="114">
        <v>64.0</v>
      </c>
      <c r="DH72" s="114">
        <v>51.0</v>
      </c>
      <c r="DI72" s="114">
        <v>51.8</v>
      </c>
      <c r="DJ72" s="114">
        <v>44.3</v>
      </c>
      <c r="DK72" s="114">
        <v>-6.1</v>
      </c>
      <c r="DL72" s="114">
        <v>4.8</v>
      </c>
      <c r="DM72" s="114">
        <v>5.1</v>
      </c>
      <c r="DN72" s="114">
        <v>10.1</v>
      </c>
      <c r="DO72" s="114">
        <v>2.6</v>
      </c>
      <c r="DP72" s="114">
        <v>0.0</v>
      </c>
      <c r="DQ72" s="114">
        <v>0.6</v>
      </c>
      <c r="DR72" s="114">
        <v>1.8</v>
      </c>
      <c r="DS72" s="114">
        <v>1.0</v>
      </c>
      <c r="DT72" s="114">
        <v>-5.4</v>
      </c>
      <c r="DU72" s="114">
        <v>6.0</v>
      </c>
      <c r="DV72" s="114">
        <v>7.8</v>
      </c>
      <c r="DW72" s="114">
        <v>4.8</v>
      </c>
      <c r="DX72" s="114">
        <v>4.9</v>
      </c>
      <c r="DY72" s="114">
        <v>4.9</v>
      </c>
      <c r="DZ72" s="114">
        <v>0.0</v>
      </c>
      <c r="EA72" s="114">
        <v>0.0</v>
      </c>
      <c r="EB72" s="114">
        <v>-0.7</v>
      </c>
      <c r="EC72" s="114">
        <v>0.8</v>
      </c>
      <c r="ED72" s="114">
        <v>3.4</v>
      </c>
      <c r="EE72" s="114">
        <v>16.8</v>
      </c>
      <c r="EF72" s="114">
        <v>19.5</v>
      </c>
      <c r="EG72" s="114">
        <v>31.4</v>
      </c>
      <c r="EH72" s="114">
        <v>0.0</v>
      </c>
      <c r="EI72" s="114">
        <v>32.9</v>
      </c>
      <c r="EJ72" s="114">
        <v>-1.5</v>
      </c>
      <c r="EK72" s="114">
        <v>11.4</v>
      </c>
      <c r="EL72" s="114">
        <v>0.0</v>
      </c>
      <c r="EM72" s="114">
        <v>-10.0</v>
      </c>
      <c r="EN72" s="114">
        <v>-9.1</v>
      </c>
      <c r="EO72" s="114">
        <v>-9.7</v>
      </c>
      <c r="EP72" s="114">
        <v>-16.1</v>
      </c>
      <c r="EQ72" s="114">
        <v>-13.5</v>
      </c>
      <c r="ER72" s="114">
        <v>-27.0</v>
      </c>
      <c r="ES72" s="114">
        <v>0.0</v>
      </c>
      <c r="ET72" s="110" t="s">
        <v>1184</v>
      </c>
      <c r="EU72" s="114">
        <v>0.8</v>
      </c>
      <c r="EV72" s="114">
        <v>24.8</v>
      </c>
      <c r="EW72" s="114">
        <v>-23.2</v>
      </c>
      <c r="EX72" s="114">
        <v>-3.5</v>
      </c>
      <c r="EY72" s="114">
        <v>0.0</v>
      </c>
      <c r="EZ72" s="114">
        <v>-7.2</v>
      </c>
      <c r="FA72" s="114">
        <v>0.0</v>
      </c>
      <c r="FB72" s="114">
        <v>0.0</v>
      </c>
      <c r="FC72" s="114">
        <v>-22.2</v>
      </c>
      <c r="FD72" s="114">
        <v>-22.2</v>
      </c>
      <c r="FE72" s="114">
        <v>-32.1</v>
      </c>
      <c r="FF72" s="114">
        <v>-55.8</v>
      </c>
      <c r="FG72" s="110" t="s">
        <v>1184</v>
      </c>
      <c r="FH72" s="114">
        <v>9.4</v>
      </c>
      <c r="FI72" s="114">
        <v>-25.0</v>
      </c>
      <c r="FJ72" s="114">
        <v>-8.0</v>
      </c>
      <c r="FK72" s="114">
        <v>-19.6</v>
      </c>
      <c r="FL72" s="114">
        <v>-13.8</v>
      </c>
      <c r="FM72" s="114">
        <v>-7.3</v>
      </c>
      <c r="FN72" s="114">
        <v>105.0</v>
      </c>
      <c r="FO72" s="114">
        <v>109.0</v>
      </c>
      <c r="FP72" s="114">
        <v>102.0</v>
      </c>
      <c r="FQ72" s="114">
        <v>92.0</v>
      </c>
      <c r="FR72" s="114">
        <v>154.0</v>
      </c>
      <c r="FS72" s="114">
        <v>1.0</v>
      </c>
      <c r="FT72" s="114">
        <v>11.0</v>
      </c>
      <c r="FU72" s="114">
        <v>9.0</v>
      </c>
      <c r="FV72" s="114">
        <v>23.0</v>
      </c>
      <c r="FW72" s="114">
        <v>113.0</v>
      </c>
      <c r="FX72" s="114">
        <v>115.0</v>
      </c>
      <c r="FY72" s="114">
        <v>112.0</v>
      </c>
      <c r="FZ72" s="114">
        <v>117.0</v>
      </c>
      <c r="GA72" s="114">
        <v>169.0</v>
      </c>
      <c r="GB72" s="114">
        <v>169.0</v>
      </c>
      <c r="GC72" s="114">
        <v>85.0</v>
      </c>
      <c r="GD72" s="114">
        <v>98.0</v>
      </c>
      <c r="GE72" s="114">
        <v>58.0</v>
      </c>
      <c r="GF72" s="114">
        <v>52.0</v>
      </c>
      <c r="GG72" s="114">
        <v>112.0</v>
      </c>
      <c r="GH72" s="114">
        <v>119.0</v>
      </c>
      <c r="GI72" s="114">
        <v>129.0</v>
      </c>
      <c r="GJ72" s="114">
        <v>123.0</v>
      </c>
      <c r="GK72" s="114">
        <v>119.0</v>
      </c>
      <c r="GL72" s="114">
        <v>5.0</v>
      </c>
      <c r="GM72" s="114">
        <v>28.0</v>
      </c>
      <c r="GN72" s="114">
        <v>118.0</v>
      </c>
      <c r="GO72" s="114">
        <v>9.0</v>
      </c>
      <c r="GP72" s="114">
        <v>62.0</v>
      </c>
      <c r="GQ72" s="114">
        <v>32.0</v>
      </c>
      <c r="GR72" s="114">
        <v>108.0</v>
      </c>
      <c r="GS72" s="114">
        <v>111.0</v>
      </c>
      <c r="GT72" s="114">
        <v>99.0</v>
      </c>
      <c r="GU72" s="114">
        <v>75.0</v>
      </c>
      <c r="GV72" s="114">
        <v>92.0</v>
      </c>
      <c r="GW72" s="110" t="s">
        <v>1184</v>
      </c>
      <c r="GX72" s="114">
        <v>63.0</v>
      </c>
      <c r="GY72" s="114">
        <v>1.0</v>
      </c>
      <c r="GZ72" s="114">
        <v>98.0</v>
      </c>
      <c r="HA72" s="114">
        <v>31.0</v>
      </c>
      <c r="HB72" s="114">
        <v>23.0</v>
      </c>
      <c r="HC72" s="114">
        <v>78.0</v>
      </c>
      <c r="HD72" s="114">
        <v>141.0</v>
      </c>
      <c r="HE72" s="114">
        <v>141.0</v>
      </c>
      <c r="HF72" s="114">
        <v>90.0</v>
      </c>
      <c r="HG72" s="114">
        <v>90.0</v>
      </c>
      <c r="HH72" s="114">
        <v>121.0</v>
      </c>
      <c r="HI72" s="114">
        <v>137.0</v>
      </c>
      <c r="HJ72" s="110" t="s">
        <v>1184</v>
      </c>
      <c r="HK72" s="114">
        <v>73.0</v>
      </c>
      <c r="HL72" s="114">
        <v>84.0</v>
      </c>
      <c r="HM72" s="114">
        <v>44.0</v>
      </c>
      <c r="HN72" s="114">
        <v>111.0</v>
      </c>
      <c r="HO72" s="114">
        <v>130.0</v>
      </c>
      <c r="HP72" s="114">
        <v>123.0</v>
      </c>
      <c r="HQ72" s="114">
        <v>61.0</v>
      </c>
      <c r="HR72" s="114">
        <v>115.0</v>
      </c>
      <c r="HS72" s="114">
        <v>119.0</v>
      </c>
      <c r="HT72" s="114">
        <v>96.0</v>
      </c>
      <c r="HU72" s="114">
        <v>158.0</v>
      </c>
      <c r="HV72" s="114">
        <v>1.0</v>
      </c>
      <c r="HW72" s="114">
        <v>11.0</v>
      </c>
      <c r="HX72" s="114">
        <v>7.0</v>
      </c>
      <c r="HY72" s="114">
        <v>23.0</v>
      </c>
      <c r="HZ72" s="114">
        <v>109.0</v>
      </c>
      <c r="IA72" s="114">
        <v>115.0</v>
      </c>
      <c r="IB72" s="114">
        <v>114.0</v>
      </c>
      <c r="IC72" s="114">
        <v>116.0</v>
      </c>
      <c r="ID72" s="114">
        <v>170.0</v>
      </c>
      <c r="IE72" s="114">
        <v>170.0</v>
      </c>
      <c r="IF72" s="114">
        <v>84.0</v>
      </c>
      <c r="IG72" s="114">
        <v>98.0</v>
      </c>
      <c r="IH72" s="114">
        <v>48.0</v>
      </c>
      <c r="II72" s="114">
        <v>46.0</v>
      </c>
      <c r="IJ72" s="114">
        <v>107.0</v>
      </c>
      <c r="IK72" s="114">
        <v>133.0</v>
      </c>
      <c r="IL72" s="114">
        <v>138.0</v>
      </c>
      <c r="IM72" s="114">
        <v>145.0</v>
      </c>
      <c r="IN72" s="114">
        <v>114.0</v>
      </c>
      <c r="IO72" s="114">
        <v>17.0</v>
      </c>
      <c r="IP72" s="114">
        <v>81.0</v>
      </c>
      <c r="IQ72" s="114">
        <v>119.0</v>
      </c>
      <c r="IR72" s="114">
        <v>9.0</v>
      </c>
      <c r="IS72" s="114">
        <v>34.0</v>
      </c>
      <c r="IT72" s="114">
        <v>16.0</v>
      </c>
      <c r="IU72" s="114">
        <v>104.0</v>
      </c>
      <c r="IV72" s="114">
        <v>87.0</v>
      </c>
      <c r="IW72" s="114">
        <v>34.0</v>
      </c>
      <c r="IX72" s="114">
        <v>30.0</v>
      </c>
      <c r="IY72" s="114">
        <v>92.0</v>
      </c>
      <c r="IZ72" s="110" t="s">
        <v>1184</v>
      </c>
      <c r="JA72" s="114">
        <v>54.0</v>
      </c>
      <c r="JB72" s="114">
        <v>76.0</v>
      </c>
      <c r="JC72" s="114">
        <v>42.0</v>
      </c>
      <c r="JD72" s="114">
        <v>24.0</v>
      </c>
      <c r="JE72" s="114">
        <v>23.0</v>
      </c>
      <c r="JF72" s="114">
        <v>55.0</v>
      </c>
      <c r="JG72" s="114">
        <v>141.0</v>
      </c>
      <c r="JH72" s="114">
        <v>141.0</v>
      </c>
      <c r="JI72" s="114">
        <v>9.0</v>
      </c>
      <c r="JJ72" s="114">
        <v>9.0</v>
      </c>
      <c r="JK72" s="114">
        <v>15.0</v>
      </c>
      <c r="JL72" s="114">
        <v>14.0</v>
      </c>
      <c r="JM72" s="110" t="s">
        <v>1184</v>
      </c>
      <c r="JN72" s="114">
        <v>78.0</v>
      </c>
      <c r="JO72" s="114">
        <v>45.0</v>
      </c>
      <c r="JP72" s="114">
        <v>30.0</v>
      </c>
      <c r="JQ72" s="114">
        <v>74.0</v>
      </c>
      <c r="JR72" s="114">
        <v>95.0</v>
      </c>
      <c r="JS72" s="114">
        <v>103.0</v>
      </c>
    </row>
    <row r="73">
      <c r="A73" s="114">
        <v>340.0</v>
      </c>
      <c r="B73" s="110" t="s">
        <v>1266</v>
      </c>
      <c r="C73" s="110" t="s">
        <v>372</v>
      </c>
      <c r="D73" s="110" t="s">
        <v>1192</v>
      </c>
      <c r="E73" s="114">
        <v>36.5</v>
      </c>
      <c r="F73" s="114">
        <v>30.0</v>
      </c>
      <c r="G73" s="114">
        <v>31.3</v>
      </c>
      <c r="H73" s="114">
        <v>19.5</v>
      </c>
      <c r="I73" s="114">
        <v>39.6</v>
      </c>
      <c r="J73" s="114">
        <v>38.1</v>
      </c>
      <c r="K73" s="114">
        <v>31.7</v>
      </c>
      <c r="L73" s="114">
        <v>54.5</v>
      </c>
      <c r="M73" s="114">
        <v>52.6</v>
      </c>
      <c r="N73" s="114">
        <v>0.0</v>
      </c>
      <c r="O73" s="114">
        <v>31.8</v>
      </c>
      <c r="P73" s="114">
        <v>33.2</v>
      </c>
      <c r="Q73" s="114">
        <v>30.9</v>
      </c>
      <c r="R73" s="114">
        <v>20.2</v>
      </c>
      <c r="S73" s="114">
        <v>20.2</v>
      </c>
      <c r="T73" s="114">
        <v>28.4</v>
      </c>
      <c r="U73" s="114">
        <v>35.3</v>
      </c>
      <c r="V73" s="114">
        <v>10.3</v>
      </c>
      <c r="W73" s="114">
        <v>32.8</v>
      </c>
      <c r="X73" s="114">
        <v>40.9</v>
      </c>
      <c r="Y73" s="114">
        <v>60.7</v>
      </c>
      <c r="Z73" s="114">
        <v>77.5</v>
      </c>
      <c r="AA73" s="114">
        <v>77.9</v>
      </c>
      <c r="AB73" s="114">
        <v>43.8</v>
      </c>
      <c r="AC73" s="114">
        <v>56.2</v>
      </c>
      <c r="AD73" s="114">
        <v>24.7</v>
      </c>
      <c r="AE73" s="114">
        <v>51.0</v>
      </c>
      <c r="AF73" s="114">
        <v>44.3</v>
      </c>
      <c r="AG73" s="114">
        <v>22.7</v>
      </c>
      <c r="AH73" s="114">
        <v>3.6</v>
      </c>
      <c r="AI73" s="114">
        <v>59.8</v>
      </c>
      <c r="AJ73" s="114">
        <v>100.0</v>
      </c>
      <c r="AK73" s="114">
        <v>26.8</v>
      </c>
      <c r="AL73" s="114">
        <v>40.1</v>
      </c>
      <c r="AM73" s="114">
        <v>10.8</v>
      </c>
      <c r="AN73" s="114">
        <v>30.2</v>
      </c>
      <c r="AO73" s="114">
        <v>51.1</v>
      </c>
      <c r="AP73" s="114">
        <v>66.5</v>
      </c>
      <c r="AQ73" s="114">
        <v>35.6</v>
      </c>
      <c r="AR73" s="114">
        <v>24.2</v>
      </c>
      <c r="AS73" s="114">
        <v>20.9</v>
      </c>
      <c r="AT73" s="114">
        <v>27.5</v>
      </c>
      <c r="AU73" s="114">
        <v>3.1</v>
      </c>
      <c r="AV73" s="114">
        <v>3.1</v>
      </c>
      <c r="AW73" s="114">
        <v>35.0</v>
      </c>
      <c r="AX73" s="114">
        <v>35.0</v>
      </c>
      <c r="AY73" s="114">
        <v>28.1</v>
      </c>
      <c r="AZ73" s="114">
        <v>32.3</v>
      </c>
      <c r="BA73" s="110" t="s">
        <v>1184</v>
      </c>
      <c r="BB73" s="114">
        <v>44.0</v>
      </c>
      <c r="BC73" s="114">
        <v>39.5</v>
      </c>
      <c r="BD73" s="114">
        <v>39.1</v>
      </c>
      <c r="BE73" s="114">
        <v>27.7</v>
      </c>
      <c r="BF73" s="114">
        <v>43.1</v>
      </c>
      <c r="BG73" s="114">
        <v>71.0</v>
      </c>
      <c r="BH73" s="114">
        <v>29.3</v>
      </c>
      <c r="BI73" s="114">
        <v>29.3</v>
      </c>
      <c r="BJ73" s="114">
        <v>33.3</v>
      </c>
      <c r="BK73" s="114">
        <v>17.3</v>
      </c>
      <c r="BL73" s="114">
        <v>44.5</v>
      </c>
      <c r="BM73" s="114">
        <v>48.1</v>
      </c>
      <c r="BN73" s="114">
        <v>33.5</v>
      </c>
      <c r="BO73" s="114">
        <v>52.5</v>
      </c>
      <c r="BP73" s="114">
        <v>54.8</v>
      </c>
      <c r="BQ73" s="114">
        <v>2.5</v>
      </c>
      <c r="BR73" s="114">
        <v>25.4</v>
      </c>
      <c r="BS73" s="114">
        <v>26.1</v>
      </c>
      <c r="BT73" s="114">
        <v>24.9</v>
      </c>
      <c r="BU73" s="114">
        <v>19.3</v>
      </c>
      <c r="BV73" s="114">
        <v>19.3</v>
      </c>
      <c r="BW73" s="114">
        <v>26.6</v>
      </c>
      <c r="BX73" s="114">
        <v>35.3</v>
      </c>
      <c r="BY73" s="114">
        <v>9.9</v>
      </c>
      <c r="BZ73" s="114">
        <v>26.2</v>
      </c>
      <c r="CA73" s="114">
        <v>32.3</v>
      </c>
      <c r="CB73" s="114">
        <v>49.2</v>
      </c>
      <c r="CC73" s="114">
        <v>71.8</v>
      </c>
      <c r="CD73" s="114">
        <v>68.0</v>
      </c>
      <c r="CE73" s="114">
        <v>8.9</v>
      </c>
      <c r="CF73" s="114">
        <v>44.1</v>
      </c>
      <c r="CG73" s="114">
        <v>88.6</v>
      </c>
      <c r="CH73" s="114">
        <v>47.2</v>
      </c>
      <c r="CI73" s="114">
        <v>44.3</v>
      </c>
      <c r="CJ73" s="114">
        <v>28.2</v>
      </c>
      <c r="CK73" s="114">
        <v>12.7</v>
      </c>
      <c r="CL73" s="114">
        <v>100.0</v>
      </c>
      <c r="CM73" s="114">
        <v>49.0</v>
      </c>
      <c r="CN73" s="114">
        <v>17.4</v>
      </c>
      <c r="CO73" s="114">
        <v>14.0</v>
      </c>
      <c r="CP73" s="114">
        <v>10.8</v>
      </c>
      <c r="CQ73" s="114">
        <v>30.2</v>
      </c>
      <c r="CR73" s="114">
        <v>17.9</v>
      </c>
      <c r="CS73" s="114">
        <v>14.8</v>
      </c>
      <c r="CT73" s="114">
        <v>21.0</v>
      </c>
      <c r="CU73" s="114">
        <v>19.8</v>
      </c>
      <c r="CV73" s="114">
        <v>20.9</v>
      </c>
      <c r="CW73" s="114">
        <v>18.7</v>
      </c>
      <c r="CX73" s="114">
        <v>3.1</v>
      </c>
      <c r="CY73" s="114">
        <v>3.1</v>
      </c>
      <c r="CZ73" s="114">
        <v>25.9</v>
      </c>
      <c r="DA73" s="114">
        <v>25.9</v>
      </c>
      <c r="DB73" s="114">
        <v>5.4</v>
      </c>
      <c r="DC73" s="114">
        <v>8.4</v>
      </c>
      <c r="DD73" s="110" t="s">
        <v>1184</v>
      </c>
      <c r="DE73" s="114">
        <v>37.3</v>
      </c>
      <c r="DF73" s="114">
        <v>62.0</v>
      </c>
      <c r="DG73" s="114">
        <v>40.5</v>
      </c>
      <c r="DH73" s="114">
        <v>47.5</v>
      </c>
      <c r="DI73" s="114">
        <v>36.2</v>
      </c>
      <c r="DJ73" s="114">
        <v>74.0</v>
      </c>
      <c r="DK73" s="114">
        <v>7.2</v>
      </c>
      <c r="DL73" s="114">
        <v>0.7</v>
      </c>
      <c r="DM73" s="114">
        <v>-2.0</v>
      </c>
      <c r="DN73" s="114">
        <v>2.2</v>
      </c>
      <c r="DO73" s="114">
        <v>-4.9</v>
      </c>
      <c r="DP73" s="114">
        <v>-10.0</v>
      </c>
      <c r="DQ73" s="114">
        <v>-1.8</v>
      </c>
      <c r="DR73" s="114">
        <v>2.0</v>
      </c>
      <c r="DS73" s="114">
        <v>-2.2</v>
      </c>
      <c r="DT73" s="114">
        <v>-2.5</v>
      </c>
      <c r="DU73" s="114">
        <v>6.4</v>
      </c>
      <c r="DV73" s="114">
        <v>7.1</v>
      </c>
      <c r="DW73" s="114">
        <v>6.0</v>
      </c>
      <c r="DX73" s="114">
        <v>0.9</v>
      </c>
      <c r="DY73" s="114">
        <v>0.9</v>
      </c>
      <c r="DZ73" s="114">
        <v>1.8</v>
      </c>
      <c r="EA73" s="114">
        <v>0.0</v>
      </c>
      <c r="EB73" s="114">
        <v>0.4</v>
      </c>
      <c r="EC73" s="114">
        <v>6.6</v>
      </c>
      <c r="ED73" s="114">
        <v>8.6</v>
      </c>
      <c r="EE73" s="114">
        <v>11.5</v>
      </c>
      <c r="EF73" s="114">
        <v>5.7</v>
      </c>
      <c r="EG73" s="114">
        <v>9.9</v>
      </c>
      <c r="EH73" s="114">
        <v>34.9</v>
      </c>
      <c r="EI73" s="114">
        <v>12.1</v>
      </c>
      <c r="EJ73" s="114">
        <v>-63.9</v>
      </c>
      <c r="EK73" s="114">
        <v>3.8</v>
      </c>
      <c r="EL73" s="114">
        <v>0.0</v>
      </c>
      <c r="EM73" s="114">
        <v>-5.5</v>
      </c>
      <c r="EN73" s="114">
        <v>-9.1</v>
      </c>
      <c r="EO73" s="114">
        <v>-40.2</v>
      </c>
      <c r="EP73" s="114">
        <v>51.0</v>
      </c>
      <c r="EQ73" s="114">
        <v>9.4</v>
      </c>
      <c r="ER73" s="114">
        <v>26.1</v>
      </c>
      <c r="ES73" s="114">
        <v>0.0</v>
      </c>
      <c r="ET73" s="114">
        <v>0.0</v>
      </c>
      <c r="EU73" s="114">
        <v>33.2</v>
      </c>
      <c r="EV73" s="114">
        <v>51.7</v>
      </c>
      <c r="EW73" s="114">
        <v>14.6</v>
      </c>
      <c r="EX73" s="114">
        <v>4.4</v>
      </c>
      <c r="EY73" s="114">
        <v>0.0</v>
      </c>
      <c r="EZ73" s="114">
        <v>8.8</v>
      </c>
      <c r="FA73" s="114">
        <v>0.0</v>
      </c>
      <c r="FB73" s="114">
        <v>0.0</v>
      </c>
      <c r="FC73" s="114">
        <v>9.1</v>
      </c>
      <c r="FD73" s="114">
        <v>9.1</v>
      </c>
      <c r="FE73" s="114">
        <v>22.7</v>
      </c>
      <c r="FF73" s="114">
        <v>23.9</v>
      </c>
      <c r="FG73" s="110" t="s">
        <v>1184</v>
      </c>
      <c r="FH73" s="114">
        <v>6.7</v>
      </c>
      <c r="FI73" s="114">
        <v>-22.5</v>
      </c>
      <c r="FJ73" s="114">
        <v>-1.4</v>
      </c>
      <c r="FK73" s="114">
        <v>-19.8</v>
      </c>
      <c r="FL73" s="114">
        <v>6.9</v>
      </c>
      <c r="FM73" s="114">
        <v>-3.0</v>
      </c>
      <c r="FN73" s="114">
        <v>121.0</v>
      </c>
      <c r="FO73" s="114">
        <v>117.0</v>
      </c>
      <c r="FP73" s="114">
        <v>109.0</v>
      </c>
      <c r="FQ73" s="114">
        <v>126.0</v>
      </c>
      <c r="FR73" s="114">
        <v>62.0</v>
      </c>
      <c r="FS73" s="114">
        <v>122.0</v>
      </c>
      <c r="FT73" s="114">
        <v>79.0</v>
      </c>
      <c r="FU73" s="114">
        <v>79.0</v>
      </c>
      <c r="FV73" s="114">
        <v>97.0</v>
      </c>
      <c r="FW73" s="114">
        <v>169.0</v>
      </c>
      <c r="FX73" s="114">
        <v>121.0</v>
      </c>
      <c r="FY73" s="114">
        <v>122.0</v>
      </c>
      <c r="FZ73" s="114">
        <v>121.0</v>
      </c>
      <c r="GA73" s="114">
        <v>175.0</v>
      </c>
      <c r="GB73" s="114">
        <v>175.0</v>
      </c>
      <c r="GC73" s="114">
        <v>101.0</v>
      </c>
      <c r="GD73" s="114">
        <v>97.0</v>
      </c>
      <c r="GE73" s="114">
        <v>146.0</v>
      </c>
      <c r="GF73" s="114">
        <v>75.0</v>
      </c>
      <c r="GG73" s="114">
        <v>105.0</v>
      </c>
      <c r="GH73" s="114">
        <v>79.0</v>
      </c>
      <c r="GI73" s="114">
        <v>92.0</v>
      </c>
      <c r="GJ73" s="114">
        <v>97.0</v>
      </c>
      <c r="GK73" s="114">
        <v>44.0</v>
      </c>
      <c r="GL73" s="114">
        <v>32.0</v>
      </c>
      <c r="GM73" s="114">
        <v>150.0</v>
      </c>
      <c r="GN73" s="114">
        <v>84.0</v>
      </c>
      <c r="GO73" s="114">
        <v>82.0</v>
      </c>
      <c r="GP73" s="114">
        <v>107.0</v>
      </c>
      <c r="GQ73" s="114">
        <v>149.0</v>
      </c>
      <c r="GR73" s="114">
        <v>51.0</v>
      </c>
      <c r="GS73" s="114">
        <v>1.0</v>
      </c>
      <c r="GT73" s="114">
        <v>35.0</v>
      </c>
      <c r="GU73" s="114">
        <v>37.0</v>
      </c>
      <c r="GV73" s="114">
        <v>90.0</v>
      </c>
      <c r="GW73" s="114">
        <v>9.0</v>
      </c>
      <c r="GX73" s="114">
        <v>139.0</v>
      </c>
      <c r="GY73" s="114">
        <v>104.0</v>
      </c>
      <c r="GZ73" s="114">
        <v>158.0</v>
      </c>
      <c r="HA73" s="114">
        <v>134.0</v>
      </c>
      <c r="HB73" s="114">
        <v>113.0</v>
      </c>
      <c r="HC73" s="114">
        <v>131.0</v>
      </c>
      <c r="HD73" s="114">
        <v>106.0</v>
      </c>
      <c r="HE73" s="114">
        <v>106.0</v>
      </c>
      <c r="HF73" s="114">
        <v>112.0</v>
      </c>
      <c r="HG73" s="114">
        <v>112.0</v>
      </c>
      <c r="HH73" s="114">
        <v>113.0</v>
      </c>
      <c r="HI73" s="114">
        <v>121.0</v>
      </c>
      <c r="HJ73" s="110" t="s">
        <v>1184</v>
      </c>
      <c r="HK73" s="114">
        <v>141.0</v>
      </c>
      <c r="HL73" s="114">
        <v>157.0</v>
      </c>
      <c r="HM73" s="114">
        <v>82.0</v>
      </c>
      <c r="HN73" s="114">
        <v>115.0</v>
      </c>
      <c r="HO73" s="114">
        <v>115.0</v>
      </c>
      <c r="HP73" s="114">
        <v>48.0</v>
      </c>
      <c r="HQ73" s="114">
        <v>151.0</v>
      </c>
      <c r="HR73" s="114">
        <v>111.0</v>
      </c>
      <c r="HS73" s="114">
        <v>86.0</v>
      </c>
      <c r="HT73" s="114">
        <v>116.0</v>
      </c>
      <c r="HU73" s="114">
        <v>51.0</v>
      </c>
      <c r="HV73" s="114">
        <v>92.0</v>
      </c>
      <c r="HW73" s="114">
        <v>71.0</v>
      </c>
      <c r="HX73" s="114">
        <v>75.0</v>
      </c>
      <c r="HY73" s="114">
        <v>75.0</v>
      </c>
      <c r="HZ73" s="114">
        <v>169.0</v>
      </c>
      <c r="IA73" s="114">
        <v>120.0</v>
      </c>
      <c r="IB73" s="114">
        <v>117.0</v>
      </c>
      <c r="IC73" s="114">
        <v>120.0</v>
      </c>
      <c r="ID73" s="114">
        <v>171.0</v>
      </c>
      <c r="IE73" s="114">
        <v>171.0</v>
      </c>
      <c r="IF73" s="114">
        <v>107.0</v>
      </c>
      <c r="IG73" s="114">
        <v>97.0</v>
      </c>
      <c r="IH73" s="114">
        <v>140.0</v>
      </c>
      <c r="II73" s="114">
        <v>83.0</v>
      </c>
      <c r="IJ73" s="114">
        <v>134.0</v>
      </c>
      <c r="IK73" s="114">
        <v>89.0</v>
      </c>
      <c r="IL73" s="114">
        <v>87.0</v>
      </c>
      <c r="IM73" s="114">
        <v>90.0</v>
      </c>
      <c r="IN73" s="114">
        <v>49.0</v>
      </c>
      <c r="IO73" s="114">
        <v>23.0</v>
      </c>
      <c r="IP73" s="114">
        <v>139.0</v>
      </c>
      <c r="IQ73" s="114">
        <v>69.0</v>
      </c>
      <c r="IR73" s="114">
        <v>82.0</v>
      </c>
      <c r="IS73" s="114">
        <v>101.0</v>
      </c>
      <c r="IT73" s="114">
        <v>132.0</v>
      </c>
      <c r="IU73" s="114">
        <v>1.0</v>
      </c>
      <c r="IV73" s="114">
        <v>90.0</v>
      </c>
      <c r="IW73" s="114">
        <v>79.0</v>
      </c>
      <c r="IX73" s="114">
        <v>90.0</v>
      </c>
      <c r="IY73" s="114">
        <v>90.0</v>
      </c>
      <c r="IZ73" s="114">
        <v>10.0</v>
      </c>
      <c r="JA73" s="114">
        <v>169.0</v>
      </c>
      <c r="JB73" s="114">
        <v>163.0</v>
      </c>
      <c r="JC73" s="114">
        <v>159.0</v>
      </c>
      <c r="JD73" s="114">
        <v>156.0</v>
      </c>
      <c r="JE73" s="114">
        <v>113.0</v>
      </c>
      <c r="JF73" s="114">
        <v>157.0</v>
      </c>
      <c r="JG73" s="114">
        <v>106.0</v>
      </c>
      <c r="JH73" s="114">
        <v>106.0</v>
      </c>
      <c r="JI73" s="114">
        <v>143.0</v>
      </c>
      <c r="JJ73" s="114">
        <v>143.0</v>
      </c>
      <c r="JK73" s="114">
        <v>155.0</v>
      </c>
      <c r="JL73" s="114">
        <v>160.0</v>
      </c>
      <c r="JM73" s="110" t="s">
        <v>1184</v>
      </c>
      <c r="JN73" s="114">
        <v>129.0</v>
      </c>
      <c r="JO73" s="114">
        <v>93.0</v>
      </c>
      <c r="JP73" s="114">
        <v>72.0</v>
      </c>
      <c r="JQ73" s="114">
        <v>83.0</v>
      </c>
      <c r="JR73" s="114">
        <v>138.0</v>
      </c>
      <c r="JS73" s="114">
        <v>49.0</v>
      </c>
    </row>
    <row r="74">
      <c r="A74" s="114">
        <v>191.0</v>
      </c>
      <c r="B74" s="110" t="s">
        <v>1267</v>
      </c>
      <c r="C74" s="110" t="s">
        <v>347</v>
      </c>
      <c r="D74" s="110" t="s">
        <v>1188</v>
      </c>
      <c r="E74" s="114">
        <v>60.2</v>
      </c>
      <c r="F74" s="114">
        <v>55.7</v>
      </c>
      <c r="G74" s="114">
        <v>45.8</v>
      </c>
      <c r="H74" s="114">
        <v>58.0</v>
      </c>
      <c r="I74" s="114">
        <v>39.1</v>
      </c>
      <c r="J74" s="114">
        <v>41.6</v>
      </c>
      <c r="K74" s="114">
        <v>20.8</v>
      </c>
      <c r="L74" s="114">
        <v>40.4</v>
      </c>
      <c r="M74" s="114">
        <v>50.3</v>
      </c>
      <c r="N74" s="114">
        <v>35.4</v>
      </c>
      <c r="O74" s="114">
        <v>70.3</v>
      </c>
      <c r="P74" s="114">
        <v>80.7</v>
      </c>
      <c r="Q74" s="114">
        <v>63.3</v>
      </c>
      <c r="R74" s="114">
        <v>74.2</v>
      </c>
      <c r="S74" s="114">
        <v>74.2</v>
      </c>
      <c r="T74" s="114">
        <v>55.3</v>
      </c>
      <c r="U74" s="114">
        <v>77.3</v>
      </c>
      <c r="V74" s="114">
        <v>20.0</v>
      </c>
      <c r="W74" s="114">
        <v>46.7</v>
      </c>
      <c r="X74" s="114">
        <v>65.6</v>
      </c>
      <c r="Y74" s="114">
        <v>81.5</v>
      </c>
      <c r="Z74" s="114">
        <v>100.0</v>
      </c>
      <c r="AA74" s="114">
        <v>100.0</v>
      </c>
      <c r="AB74" s="114">
        <v>79.4</v>
      </c>
      <c r="AC74" s="114">
        <v>47.8</v>
      </c>
      <c r="AD74" s="114">
        <v>89.0</v>
      </c>
      <c r="AE74" s="114">
        <v>90.1</v>
      </c>
      <c r="AF74" s="114">
        <v>33.5</v>
      </c>
      <c r="AG74" s="114">
        <v>34.4</v>
      </c>
      <c r="AH74" s="114">
        <v>20.8</v>
      </c>
      <c r="AI74" s="114">
        <v>50.4</v>
      </c>
      <c r="AJ74" s="114">
        <v>100.0</v>
      </c>
      <c r="AK74" s="114">
        <v>26.0</v>
      </c>
      <c r="AL74" s="114">
        <v>59.2</v>
      </c>
      <c r="AM74" s="114">
        <v>4.0</v>
      </c>
      <c r="AN74" s="114">
        <v>11.7</v>
      </c>
      <c r="AO74" s="114">
        <v>100.0</v>
      </c>
      <c r="AP74" s="114">
        <v>100.0</v>
      </c>
      <c r="AQ74" s="114">
        <v>100.0</v>
      </c>
      <c r="AR74" s="114">
        <v>68.9</v>
      </c>
      <c r="AS74" s="114">
        <v>72.4</v>
      </c>
      <c r="AT74" s="114">
        <v>65.4</v>
      </c>
      <c r="AU74" s="114">
        <v>69.0</v>
      </c>
      <c r="AV74" s="114">
        <v>69.0</v>
      </c>
      <c r="AW74" s="114">
        <v>56.6</v>
      </c>
      <c r="AX74" s="114">
        <v>56.6</v>
      </c>
      <c r="AY74" s="114">
        <v>56.1</v>
      </c>
      <c r="AZ74" s="114">
        <v>70.1</v>
      </c>
      <c r="BA74" s="114">
        <v>74.6</v>
      </c>
      <c r="BB74" s="114">
        <v>78.2</v>
      </c>
      <c r="BC74" s="114">
        <v>100.0</v>
      </c>
      <c r="BD74" s="114">
        <v>49.9</v>
      </c>
      <c r="BE74" s="114">
        <v>46.1</v>
      </c>
      <c r="BF74" s="114">
        <v>58.0</v>
      </c>
      <c r="BG74" s="114">
        <v>40.9</v>
      </c>
      <c r="BH74" s="114">
        <v>43.0</v>
      </c>
      <c r="BI74" s="114">
        <v>49.6</v>
      </c>
      <c r="BJ74" s="114">
        <v>37.5</v>
      </c>
      <c r="BK74" s="114">
        <v>51.0</v>
      </c>
      <c r="BL74" s="114">
        <v>28.3</v>
      </c>
      <c r="BM74" s="114">
        <v>41.5</v>
      </c>
      <c r="BN74" s="114">
        <v>18.7</v>
      </c>
      <c r="BO74" s="114">
        <v>29.8</v>
      </c>
      <c r="BP74" s="114">
        <v>42.3</v>
      </c>
      <c r="BQ74" s="114">
        <v>36.2</v>
      </c>
      <c r="BR74" s="114">
        <v>68.1</v>
      </c>
      <c r="BS74" s="114">
        <v>77.0</v>
      </c>
      <c r="BT74" s="114">
        <v>62.1</v>
      </c>
      <c r="BU74" s="114">
        <v>66.2</v>
      </c>
      <c r="BV74" s="114">
        <v>66.2</v>
      </c>
      <c r="BW74" s="114">
        <v>53.1</v>
      </c>
      <c r="BX74" s="114">
        <v>77.3</v>
      </c>
      <c r="BY74" s="114">
        <v>19.5</v>
      </c>
      <c r="BZ74" s="114">
        <v>38.5</v>
      </c>
      <c r="CA74" s="114">
        <v>43.4</v>
      </c>
      <c r="CB74" s="114">
        <v>36.8</v>
      </c>
      <c r="CC74" s="114">
        <v>62.3</v>
      </c>
      <c r="CD74" s="114">
        <v>58.0</v>
      </c>
      <c r="CE74" s="114">
        <v>2.5</v>
      </c>
      <c r="CF74" s="114">
        <v>27.0</v>
      </c>
      <c r="CG74" s="114">
        <v>96.0</v>
      </c>
      <c r="CH74" s="114">
        <v>3.3</v>
      </c>
      <c r="CI74" s="114">
        <v>33.5</v>
      </c>
      <c r="CJ74" s="114">
        <v>33.0</v>
      </c>
      <c r="CK74" s="114">
        <v>27.9</v>
      </c>
      <c r="CL74" s="114">
        <v>44.0</v>
      </c>
      <c r="CM74" s="114">
        <v>52.7</v>
      </c>
      <c r="CN74" s="114">
        <v>20.3</v>
      </c>
      <c r="CO74" s="114">
        <v>46.5</v>
      </c>
      <c r="CP74" s="114">
        <v>4.0</v>
      </c>
      <c r="CQ74" s="114">
        <v>7.7</v>
      </c>
      <c r="CR74" s="114">
        <v>82.8</v>
      </c>
      <c r="CS74" s="114">
        <v>84.9</v>
      </c>
      <c r="CT74" s="114">
        <v>80.7</v>
      </c>
      <c r="CU74" s="114">
        <v>64.3</v>
      </c>
      <c r="CV74" s="114">
        <v>72.4</v>
      </c>
      <c r="CW74" s="114">
        <v>56.1</v>
      </c>
      <c r="CX74" s="114">
        <v>69.0</v>
      </c>
      <c r="CY74" s="114">
        <v>69.0</v>
      </c>
      <c r="CZ74" s="114">
        <v>39.0</v>
      </c>
      <c r="DA74" s="114">
        <v>39.0</v>
      </c>
      <c r="DB74" s="114">
        <v>32.9</v>
      </c>
      <c r="DC74" s="114">
        <v>18.9</v>
      </c>
      <c r="DD74" s="114">
        <v>100.0</v>
      </c>
      <c r="DE74" s="114">
        <v>29.9</v>
      </c>
      <c r="DF74" s="114">
        <v>49.7</v>
      </c>
      <c r="DG74" s="114">
        <v>40.2</v>
      </c>
      <c r="DH74" s="114">
        <v>57.4</v>
      </c>
      <c r="DI74" s="114">
        <v>51.1</v>
      </c>
      <c r="DJ74" s="114">
        <v>38.0</v>
      </c>
      <c r="DK74" s="114">
        <v>17.2</v>
      </c>
      <c r="DL74" s="114">
        <v>6.1</v>
      </c>
      <c r="DM74" s="114">
        <v>8.3</v>
      </c>
      <c r="DN74" s="114">
        <v>7.0</v>
      </c>
      <c r="DO74" s="114">
        <v>10.8</v>
      </c>
      <c r="DP74" s="114">
        <v>0.1</v>
      </c>
      <c r="DQ74" s="114">
        <v>2.1</v>
      </c>
      <c r="DR74" s="114">
        <v>10.6</v>
      </c>
      <c r="DS74" s="114">
        <v>8.0</v>
      </c>
      <c r="DT74" s="114">
        <v>-0.8</v>
      </c>
      <c r="DU74" s="114">
        <v>2.2</v>
      </c>
      <c r="DV74" s="114">
        <v>3.7</v>
      </c>
      <c r="DW74" s="114">
        <v>1.2</v>
      </c>
      <c r="DX74" s="114">
        <v>8.0</v>
      </c>
      <c r="DY74" s="114">
        <v>8.0</v>
      </c>
      <c r="DZ74" s="114">
        <v>2.2</v>
      </c>
      <c r="EA74" s="114">
        <v>0.0</v>
      </c>
      <c r="EB74" s="114">
        <v>0.5</v>
      </c>
      <c r="EC74" s="114">
        <v>8.2</v>
      </c>
      <c r="ED74" s="114">
        <v>22.2</v>
      </c>
      <c r="EE74" s="114">
        <v>44.7</v>
      </c>
      <c r="EF74" s="114">
        <v>37.7</v>
      </c>
      <c r="EG74" s="114">
        <v>42.0</v>
      </c>
      <c r="EH74" s="114">
        <v>76.9</v>
      </c>
      <c r="EI74" s="114">
        <v>20.8</v>
      </c>
      <c r="EJ74" s="114">
        <v>-7.0</v>
      </c>
      <c r="EK74" s="114">
        <v>86.8</v>
      </c>
      <c r="EL74" s="114">
        <v>0.0</v>
      </c>
      <c r="EM74" s="114">
        <v>1.4</v>
      </c>
      <c r="EN74" s="114">
        <v>-7.1</v>
      </c>
      <c r="EO74" s="114">
        <v>6.4</v>
      </c>
      <c r="EP74" s="114">
        <v>47.3</v>
      </c>
      <c r="EQ74" s="114">
        <v>5.7</v>
      </c>
      <c r="ER74" s="114">
        <v>12.7</v>
      </c>
      <c r="ES74" s="114">
        <v>0.0</v>
      </c>
      <c r="ET74" s="114">
        <v>4.0</v>
      </c>
      <c r="EU74" s="114">
        <v>17.2</v>
      </c>
      <c r="EV74" s="114">
        <v>15.1</v>
      </c>
      <c r="EW74" s="114">
        <v>19.3</v>
      </c>
      <c r="EX74" s="114">
        <v>4.6</v>
      </c>
      <c r="EY74" s="114">
        <v>0.0</v>
      </c>
      <c r="EZ74" s="114">
        <v>9.3</v>
      </c>
      <c r="FA74" s="114">
        <v>0.0</v>
      </c>
      <c r="FB74" s="114">
        <v>0.0</v>
      </c>
      <c r="FC74" s="114">
        <v>17.6</v>
      </c>
      <c r="FD74" s="114">
        <v>17.6</v>
      </c>
      <c r="FE74" s="114">
        <v>23.2</v>
      </c>
      <c r="FF74" s="114">
        <v>51.2</v>
      </c>
      <c r="FG74" s="114">
        <v>-25.4</v>
      </c>
      <c r="FH74" s="114">
        <v>48.3</v>
      </c>
      <c r="FI74" s="114">
        <v>50.3</v>
      </c>
      <c r="FJ74" s="114">
        <v>9.7</v>
      </c>
      <c r="FK74" s="114">
        <v>-11.3</v>
      </c>
      <c r="FL74" s="114">
        <v>6.9</v>
      </c>
      <c r="FM74" s="114">
        <v>2.9</v>
      </c>
      <c r="FN74" s="114">
        <v>16.0</v>
      </c>
      <c r="FO74" s="114">
        <v>43.0</v>
      </c>
      <c r="FP74" s="114">
        <v>56.0</v>
      </c>
      <c r="FQ74" s="114">
        <v>65.0</v>
      </c>
      <c r="FR74" s="114">
        <v>64.0</v>
      </c>
      <c r="FS74" s="114">
        <v>105.0</v>
      </c>
      <c r="FT74" s="114">
        <v>118.0</v>
      </c>
      <c r="FU74" s="114">
        <v>112.0</v>
      </c>
      <c r="FV74" s="114">
        <v>105.0</v>
      </c>
      <c r="FW74" s="114">
        <v>87.0</v>
      </c>
      <c r="FX74" s="114">
        <v>36.0</v>
      </c>
      <c r="FY74" s="114">
        <v>39.0</v>
      </c>
      <c r="FZ74" s="114">
        <v>37.0</v>
      </c>
      <c r="GA74" s="114">
        <v>33.0</v>
      </c>
      <c r="GB74" s="114">
        <v>33.0</v>
      </c>
      <c r="GC74" s="114">
        <v>45.0</v>
      </c>
      <c r="GD74" s="114">
        <v>47.0</v>
      </c>
      <c r="GE74" s="114">
        <v>70.0</v>
      </c>
      <c r="GF74" s="114">
        <v>39.0</v>
      </c>
      <c r="GG74" s="114">
        <v>8.0</v>
      </c>
      <c r="GH74" s="114">
        <v>23.0</v>
      </c>
      <c r="GI74" s="114">
        <v>1.0</v>
      </c>
      <c r="GJ74" s="114">
        <v>1.0</v>
      </c>
      <c r="GK74" s="114">
        <v>34.0</v>
      </c>
      <c r="GL74" s="114">
        <v>51.0</v>
      </c>
      <c r="GM74" s="114">
        <v>64.0</v>
      </c>
      <c r="GN74" s="114">
        <v>6.0</v>
      </c>
      <c r="GO74" s="114">
        <v>160.0</v>
      </c>
      <c r="GP74" s="114">
        <v>53.0</v>
      </c>
      <c r="GQ74" s="114">
        <v>58.0</v>
      </c>
      <c r="GR74" s="114">
        <v>67.0</v>
      </c>
      <c r="GS74" s="114">
        <v>1.0</v>
      </c>
      <c r="GT74" s="114">
        <v>39.0</v>
      </c>
      <c r="GU74" s="114">
        <v>17.0</v>
      </c>
      <c r="GV74" s="114">
        <v>127.0</v>
      </c>
      <c r="GW74" s="114">
        <v>40.0</v>
      </c>
      <c r="GX74" s="114">
        <v>1.0</v>
      </c>
      <c r="GY74" s="114">
        <v>1.0</v>
      </c>
      <c r="GZ74" s="114">
        <v>1.0</v>
      </c>
      <c r="HA74" s="114">
        <v>7.0</v>
      </c>
      <c r="HB74" s="114">
        <v>11.0</v>
      </c>
      <c r="HC74" s="114">
        <v>15.0</v>
      </c>
      <c r="HD74" s="114">
        <v>28.0</v>
      </c>
      <c r="HE74" s="114">
        <v>28.0</v>
      </c>
      <c r="HF74" s="114">
        <v>26.0</v>
      </c>
      <c r="HG74" s="114">
        <v>26.0</v>
      </c>
      <c r="HH74" s="114">
        <v>32.0</v>
      </c>
      <c r="HI74" s="114">
        <v>19.0</v>
      </c>
      <c r="HJ74" s="114">
        <v>36.0</v>
      </c>
      <c r="HK74" s="114">
        <v>39.0</v>
      </c>
      <c r="HL74" s="114">
        <v>1.0</v>
      </c>
      <c r="HM74" s="114">
        <v>57.0</v>
      </c>
      <c r="HN74" s="114">
        <v>82.0</v>
      </c>
      <c r="HO74" s="114">
        <v>61.0</v>
      </c>
      <c r="HP74" s="114">
        <v>111.0</v>
      </c>
      <c r="HQ74" s="114">
        <v>70.0</v>
      </c>
      <c r="HR74" s="114">
        <v>45.0</v>
      </c>
      <c r="HS74" s="114">
        <v>68.0</v>
      </c>
      <c r="HT74" s="114">
        <v>62.0</v>
      </c>
      <c r="HU74" s="114">
        <v>101.0</v>
      </c>
      <c r="HV74" s="114">
        <v>124.0</v>
      </c>
      <c r="HW74" s="114">
        <v>124.0</v>
      </c>
      <c r="HX74" s="114">
        <v>130.0</v>
      </c>
      <c r="HY74" s="114">
        <v>118.0</v>
      </c>
      <c r="HZ74" s="114">
        <v>86.0</v>
      </c>
      <c r="IA74" s="114">
        <v>35.0</v>
      </c>
      <c r="IB74" s="114">
        <v>35.0</v>
      </c>
      <c r="IC74" s="114">
        <v>36.0</v>
      </c>
      <c r="ID74" s="114">
        <v>35.0</v>
      </c>
      <c r="IE74" s="114">
        <v>35.0</v>
      </c>
      <c r="IF74" s="114">
        <v>45.0</v>
      </c>
      <c r="IG74" s="114">
        <v>47.0</v>
      </c>
      <c r="IH74" s="114">
        <v>65.0</v>
      </c>
      <c r="II74" s="114">
        <v>50.0</v>
      </c>
      <c r="IJ74" s="114">
        <v>75.0</v>
      </c>
      <c r="IK74" s="114">
        <v>116.0</v>
      </c>
      <c r="IL74" s="114">
        <v>98.0</v>
      </c>
      <c r="IM74" s="114">
        <v>107.0</v>
      </c>
      <c r="IN74" s="114">
        <v>69.0</v>
      </c>
      <c r="IO74" s="114">
        <v>62.0</v>
      </c>
      <c r="IP74" s="114">
        <v>81.0</v>
      </c>
      <c r="IQ74" s="114">
        <v>162.0</v>
      </c>
      <c r="IR74" s="114">
        <v>160.0</v>
      </c>
      <c r="IS74" s="114">
        <v>71.0</v>
      </c>
      <c r="IT74" s="114">
        <v>38.0</v>
      </c>
      <c r="IU74" s="114">
        <v>109.0</v>
      </c>
      <c r="IV74" s="114">
        <v>86.0</v>
      </c>
      <c r="IW74" s="114">
        <v>59.0</v>
      </c>
      <c r="IX74" s="114">
        <v>29.0</v>
      </c>
      <c r="IY74" s="114">
        <v>127.0</v>
      </c>
      <c r="IZ74" s="114">
        <v>61.0</v>
      </c>
      <c r="JA74" s="114">
        <v>50.0</v>
      </c>
      <c r="JB74" s="114">
        <v>67.0</v>
      </c>
      <c r="JC74" s="114">
        <v>46.0</v>
      </c>
      <c r="JD74" s="114">
        <v>11.0</v>
      </c>
      <c r="JE74" s="114">
        <v>11.0</v>
      </c>
      <c r="JF74" s="114">
        <v>30.0</v>
      </c>
      <c r="JG74" s="114">
        <v>28.0</v>
      </c>
      <c r="JH74" s="114">
        <v>28.0</v>
      </c>
      <c r="JI74" s="114">
        <v>91.0</v>
      </c>
      <c r="JJ74" s="114">
        <v>91.0</v>
      </c>
      <c r="JK74" s="114">
        <v>90.0</v>
      </c>
      <c r="JL74" s="114">
        <v>139.0</v>
      </c>
      <c r="JM74" s="114">
        <v>1.0</v>
      </c>
      <c r="JN74" s="114">
        <v>144.0</v>
      </c>
      <c r="JO74" s="114">
        <v>122.0</v>
      </c>
      <c r="JP74" s="114">
        <v>73.0</v>
      </c>
      <c r="JQ74" s="114">
        <v>49.0</v>
      </c>
      <c r="JR74" s="114">
        <v>98.0</v>
      </c>
      <c r="JS74" s="114">
        <v>118.0</v>
      </c>
    </row>
    <row r="75">
      <c r="A75" s="114">
        <v>332.0</v>
      </c>
      <c r="B75" s="110" t="s">
        <v>1268</v>
      </c>
      <c r="C75" s="110" t="s">
        <v>371</v>
      </c>
      <c r="D75" s="110" t="s">
        <v>1192</v>
      </c>
      <c r="E75" s="114">
        <v>26.1</v>
      </c>
      <c r="F75" s="114">
        <v>21.1</v>
      </c>
      <c r="G75" s="114">
        <v>28.2</v>
      </c>
      <c r="H75" s="114">
        <v>8.0</v>
      </c>
      <c r="I75" s="114">
        <v>40.3</v>
      </c>
      <c r="J75" s="114">
        <v>39.7</v>
      </c>
      <c r="K75" s="114">
        <v>29.1</v>
      </c>
      <c r="L75" s="114">
        <v>75.2</v>
      </c>
      <c r="M75" s="114">
        <v>54.9</v>
      </c>
      <c r="N75" s="114">
        <v>32.4</v>
      </c>
      <c r="O75" s="114">
        <v>14.1</v>
      </c>
      <c r="P75" s="114">
        <v>14.4</v>
      </c>
      <c r="Q75" s="114">
        <v>13.9</v>
      </c>
      <c r="R75" s="114">
        <v>11.7</v>
      </c>
      <c r="S75" s="114">
        <v>11.7</v>
      </c>
      <c r="T75" s="114">
        <v>9.4</v>
      </c>
      <c r="U75" s="114">
        <v>4.5</v>
      </c>
      <c r="V75" s="114">
        <v>9.1</v>
      </c>
      <c r="W75" s="114">
        <v>19.5</v>
      </c>
      <c r="X75" s="114">
        <v>26.9</v>
      </c>
      <c r="Y75" s="114">
        <v>35.4</v>
      </c>
      <c r="Z75" s="114">
        <v>43.6</v>
      </c>
      <c r="AA75" s="114">
        <v>58.6</v>
      </c>
      <c r="AB75" s="114">
        <v>6.9</v>
      </c>
      <c r="AC75" s="114">
        <v>40.4</v>
      </c>
      <c r="AD75" s="114">
        <v>44.4</v>
      </c>
      <c r="AE75" s="114">
        <v>14.0</v>
      </c>
      <c r="AF75" s="114">
        <v>37.3</v>
      </c>
      <c r="AG75" s="114">
        <v>20.4</v>
      </c>
      <c r="AH75" s="114">
        <v>9.8</v>
      </c>
      <c r="AI75" s="114">
        <v>64.3</v>
      </c>
      <c r="AJ75" s="114">
        <v>40.1</v>
      </c>
      <c r="AK75" s="114">
        <v>33.5</v>
      </c>
      <c r="AL75" s="114">
        <v>53.2</v>
      </c>
      <c r="AM75" s="114">
        <v>13.8</v>
      </c>
      <c r="AN75" s="110" t="s">
        <v>1184</v>
      </c>
      <c r="AO75" s="114">
        <v>19.8</v>
      </c>
      <c r="AP75" s="114">
        <v>10.8</v>
      </c>
      <c r="AQ75" s="114">
        <v>28.8</v>
      </c>
      <c r="AR75" s="114">
        <v>15.7</v>
      </c>
      <c r="AS75" s="114">
        <v>0.0</v>
      </c>
      <c r="AT75" s="114">
        <v>31.4</v>
      </c>
      <c r="AU75" s="114">
        <v>7.1</v>
      </c>
      <c r="AV75" s="114">
        <v>7.1</v>
      </c>
      <c r="AW75" s="114">
        <v>27.9</v>
      </c>
      <c r="AX75" s="114">
        <v>27.9</v>
      </c>
      <c r="AY75" s="114">
        <v>4.4</v>
      </c>
      <c r="AZ75" s="114">
        <v>34.7</v>
      </c>
      <c r="BA75" s="110" t="s">
        <v>1184</v>
      </c>
      <c r="BB75" s="114">
        <v>57.5</v>
      </c>
      <c r="BC75" s="114">
        <v>55.2</v>
      </c>
      <c r="BD75" s="114">
        <v>44.0</v>
      </c>
      <c r="BE75" s="114">
        <v>10.2</v>
      </c>
      <c r="BF75" s="114">
        <v>26.8</v>
      </c>
      <c r="BG75" s="114">
        <v>88.8</v>
      </c>
      <c r="BH75" s="114">
        <v>23.7</v>
      </c>
      <c r="BI75" s="114">
        <v>20.8</v>
      </c>
      <c r="BJ75" s="114">
        <v>29.8</v>
      </c>
      <c r="BK75" s="114">
        <v>6.1</v>
      </c>
      <c r="BL75" s="114">
        <v>45.5</v>
      </c>
      <c r="BM75" s="114">
        <v>39.7</v>
      </c>
      <c r="BN75" s="114">
        <v>28.3</v>
      </c>
      <c r="BO75" s="114">
        <v>70.8</v>
      </c>
      <c r="BP75" s="114">
        <v>51.9</v>
      </c>
      <c r="BQ75" s="114">
        <v>33.7</v>
      </c>
      <c r="BR75" s="114">
        <v>10.8</v>
      </c>
      <c r="BS75" s="114">
        <v>10.9</v>
      </c>
      <c r="BT75" s="114">
        <v>10.7</v>
      </c>
      <c r="BU75" s="114">
        <v>8.7</v>
      </c>
      <c r="BV75" s="114">
        <v>8.7</v>
      </c>
      <c r="BW75" s="114">
        <v>8.4</v>
      </c>
      <c r="BX75" s="114">
        <v>4.5</v>
      </c>
      <c r="BY75" s="114">
        <v>7.1</v>
      </c>
      <c r="BZ75" s="114">
        <v>17.7</v>
      </c>
      <c r="CA75" s="114">
        <v>25.1</v>
      </c>
      <c r="CB75" s="114">
        <v>14.5</v>
      </c>
      <c r="CC75" s="114">
        <v>12.2</v>
      </c>
      <c r="CD75" s="114">
        <v>11.5</v>
      </c>
      <c r="CE75" s="114">
        <v>0.0</v>
      </c>
      <c r="CF75" s="114">
        <v>25.1</v>
      </c>
      <c r="CG75" s="114">
        <v>87.2</v>
      </c>
      <c r="CH75" s="114">
        <v>3.0</v>
      </c>
      <c r="CI75" s="114">
        <v>37.3</v>
      </c>
      <c r="CJ75" s="114">
        <v>34.4</v>
      </c>
      <c r="CK75" s="114">
        <v>22.4</v>
      </c>
      <c r="CL75" s="114">
        <v>100.0</v>
      </c>
      <c r="CM75" s="114">
        <v>40.3</v>
      </c>
      <c r="CN75" s="114">
        <v>49.4</v>
      </c>
      <c r="CO75" s="114">
        <v>85.0</v>
      </c>
      <c r="CP75" s="114">
        <v>13.8</v>
      </c>
      <c r="CQ75" s="110" t="s">
        <v>1184</v>
      </c>
      <c r="CR75" s="114">
        <v>49.1</v>
      </c>
      <c r="CS75" s="114">
        <v>55.5</v>
      </c>
      <c r="CT75" s="114">
        <v>42.7</v>
      </c>
      <c r="CU75" s="114">
        <v>12.9</v>
      </c>
      <c r="CV75" s="114">
        <v>0.0</v>
      </c>
      <c r="CW75" s="114">
        <v>25.8</v>
      </c>
      <c r="CX75" s="114">
        <v>7.1</v>
      </c>
      <c r="CY75" s="114">
        <v>7.1</v>
      </c>
      <c r="CZ75" s="114">
        <v>23.8</v>
      </c>
      <c r="DA75" s="114">
        <v>23.8</v>
      </c>
      <c r="DB75" s="114">
        <v>1.7</v>
      </c>
      <c r="DC75" s="114">
        <v>0.0</v>
      </c>
      <c r="DD75" s="110" t="s">
        <v>1184</v>
      </c>
      <c r="DE75" s="114">
        <v>47.1</v>
      </c>
      <c r="DF75" s="114">
        <v>42.3</v>
      </c>
      <c r="DG75" s="114">
        <v>43.2</v>
      </c>
      <c r="DH75" s="114">
        <v>57.5</v>
      </c>
      <c r="DI75" s="114">
        <v>0.0</v>
      </c>
      <c r="DJ75" s="114">
        <v>91.7</v>
      </c>
      <c r="DK75" s="114">
        <v>2.4</v>
      </c>
      <c r="DL75" s="114">
        <v>0.3</v>
      </c>
      <c r="DM75" s="114">
        <v>-1.6</v>
      </c>
      <c r="DN75" s="114">
        <v>1.9</v>
      </c>
      <c r="DO75" s="114">
        <v>-5.2</v>
      </c>
      <c r="DP75" s="114">
        <v>0.0</v>
      </c>
      <c r="DQ75" s="114">
        <v>0.8</v>
      </c>
      <c r="DR75" s="114">
        <v>4.4</v>
      </c>
      <c r="DS75" s="114">
        <v>3.0</v>
      </c>
      <c r="DT75" s="114">
        <v>-1.3</v>
      </c>
      <c r="DU75" s="114">
        <v>3.3</v>
      </c>
      <c r="DV75" s="114">
        <v>3.5</v>
      </c>
      <c r="DW75" s="114">
        <v>3.2</v>
      </c>
      <c r="DX75" s="114">
        <v>3.0</v>
      </c>
      <c r="DY75" s="114">
        <v>3.0</v>
      </c>
      <c r="DZ75" s="114">
        <v>1.0</v>
      </c>
      <c r="EA75" s="114">
        <v>0.0</v>
      </c>
      <c r="EB75" s="114">
        <v>2.0</v>
      </c>
      <c r="EC75" s="114">
        <v>1.8</v>
      </c>
      <c r="ED75" s="114">
        <v>1.8</v>
      </c>
      <c r="EE75" s="114">
        <v>20.9</v>
      </c>
      <c r="EF75" s="114">
        <v>31.4</v>
      </c>
      <c r="EG75" s="114">
        <v>47.1</v>
      </c>
      <c r="EH75" s="114">
        <v>6.9</v>
      </c>
      <c r="EI75" s="114">
        <v>15.3</v>
      </c>
      <c r="EJ75" s="114">
        <v>-42.8</v>
      </c>
      <c r="EK75" s="114">
        <v>11.0</v>
      </c>
      <c r="EL75" s="114">
        <v>0.0</v>
      </c>
      <c r="EM75" s="114">
        <v>-14.0</v>
      </c>
      <c r="EN75" s="114">
        <v>-12.6</v>
      </c>
      <c r="EO75" s="114">
        <v>-35.7</v>
      </c>
      <c r="EP75" s="114">
        <v>-0.2</v>
      </c>
      <c r="EQ75" s="114">
        <v>-15.9</v>
      </c>
      <c r="ER75" s="114">
        <v>-31.8</v>
      </c>
      <c r="ES75" s="114">
        <v>0.0</v>
      </c>
      <c r="ET75" s="110" t="s">
        <v>1184</v>
      </c>
      <c r="EU75" s="114">
        <v>-29.3</v>
      </c>
      <c r="EV75" s="114">
        <v>-44.7</v>
      </c>
      <c r="EW75" s="114">
        <v>-13.9</v>
      </c>
      <c r="EX75" s="114">
        <v>2.8</v>
      </c>
      <c r="EY75" s="114">
        <v>0.0</v>
      </c>
      <c r="EZ75" s="114">
        <v>5.6</v>
      </c>
      <c r="FA75" s="114">
        <v>0.0</v>
      </c>
      <c r="FB75" s="114">
        <v>0.0</v>
      </c>
      <c r="FC75" s="114">
        <v>4.1</v>
      </c>
      <c r="FD75" s="114">
        <v>4.1</v>
      </c>
      <c r="FE75" s="114">
        <v>2.7</v>
      </c>
      <c r="FF75" s="114">
        <v>34.7</v>
      </c>
      <c r="FG75" s="110" t="s">
        <v>1184</v>
      </c>
      <c r="FH75" s="114">
        <v>10.4</v>
      </c>
      <c r="FI75" s="114">
        <v>12.9</v>
      </c>
      <c r="FJ75" s="114">
        <v>0.8</v>
      </c>
      <c r="FK75" s="114">
        <v>-47.3</v>
      </c>
      <c r="FL75" s="114">
        <v>26.8</v>
      </c>
      <c r="FM75" s="114">
        <v>-2.9</v>
      </c>
      <c r="FN75" s="114">
        <v>173.0</v>
      </c>
      <c r="FO75" s="114">
        <v>154.0</v>
      </c>
      <c r="FP75" s="114">
        <v>122.0</v>
      </c>
      <c r="FQ75" s="114">
        <v>164.0</v>
      </c>
      <c r="FR75" s="114">
        <v>60.0</v>
      </c>
      <c r="FS75" s="114">
        <v>116.0</v>
      </c>
      <c r="FT75" s="114">
        <v>88.0</v>
      </c>
      <c r="FU75" s="114">
        <v>34.0</v>
      </c>
      <c r="FV75" s="114">
        <v>82.0</v>
      </c>
      <c r="FW75" s="114">
        <v>93.0</v>
      </c>
      <c r="FX75" s="114">
        <v>153.0</v>
      </c>
      <c r="FY75" s="114">
        <v>153.0</v>
      </c>
      <c r="FZ75" s="114">
        <v>154.0</v>
      </c>
      <c r="GA75" s="114">
        <v>178.0</v>
      </c>
      <c r="GB75" s="114">
        <v>178.0</v>
      </c>
      <c r="GC75" s="114">
        <v>165.0</v>
      </c>
      <c r="GD75" s="114">
        <v>144.0</v>
      </c>
      <c r="GE75" s="114">
        <v>156.0</v>
      </c>
      <c r="GF75" s="114">
        <v>107.0</v>
      </c>
      <c r="GG75" s="114">
        <v>165.0</v>
      </c>
      <c r="GH75" s="114">
        <v>136.0</v>
      </c>
      <c r="GI75" s="114">
        <v>134.0</v>
      </c>
      <c r="GJ75" s="114">
        <v>120.0</v>
      </c>
      <c r="GK75" s="114">
        <v>71.0</v>
      </c>
      <c r="GL75" s="114">
        <v>68.0</v>
      </c>
      <c r="GM75" s="114">
        <v>143.0</v>
      </c>
      <c r="GN75" s="114">
        <v>154.0</v>
      </c>
      <c r="GO75" s="114">
        <v>132.0</v>
      </c>
      <c r="GP75" s="114">
        <v>118.0</v>
      </c>
      <c r="GQ75" s="114">
        <v>117.0</v>
      </c>
      <c r="GR75" s="114">
        <v>44.0</v>
      </c>
      <c r="GS75" s="114">
        <v>99.0</v>
      </c>
      <c r="GT75" s="114">
        <v>23.0</v>
      </c>
      <c r="GU75" s="114">
        <v>21.0</v>
      </c>
      <c r="GV75" s="114">
        <v>67.0</v>
      </c>
      <c r="GW75" s="110" t="s">
        <v>1184</v>
      </c>
      <c r="GX75" s="114">
        <v>173.0</v>
      </c>
      <c r="GY75" s="114">
        <v>173.0</v>
      </c>
      <c r="GZ75" s="114">
        <v>167.0</v>
      </c>
      <c r="HA75" s="114">
        <v>163.0</v>
      </c>
      <c r="HB75" s="114">
        <v>152.0</v>
      </c>
      <c r="HC75" s="114">
        <v>121.0</v>
      </c>
      <c r="HD75" s="114">
        <v>87.0</v>
      </c>
      <c r="HE75" s="114">
        <v>87.0</v>
      </c>
      <c r="HF75" s="114">
        <v>143.0</v>
      </c>
      <c r="HG75" s="114">
        <v>143.0</v>
      </c>
      <c r="HH75" s="114">
        <v>157.0</v>
      </c>
      <c r="HI75" s="114">
        <v>113.0</v>
      </c>
      <c r="HJ75" s="110" t="s">
        <v>1184</v>
      </c>
      <c r="HK75" s="114">
        <v>105.0</v>
      </c>
      <c r="HL75" s="114">
        <v>123.0</v>
      </c>
      <c r="HM75" s="114">
        <v>67.0</v>
      </c>
      <c r="HN75" s="114">
        <v>144.0</v>
      </c>
      <c r="HO75" s="114">
        <v>154.0</v>
      </c>
      <c r="HP75" s="114">
        <v>18.0</v>
      </c>
      <c r="HQ75" s="114">
        <v>174.0</v>
      </c>
      <c r="HR75" s="114">
        <v>147.0</v>
      </c>
      <c r="HS75" s="114">
        <v>107.0</v>
      </c>
      <c r="HT75" s="114">
        <v>161.0</v>
      </c>
      <c r="HU75" s="114">
        <v>46.0</v>
      </c>
      <c r="HV75" s="114">
        <v>134.0</v>
      </c>
      <c r="HW75" s="114">
        <v>89.0</v>
      </c>
      <c r="HX75" s="114">
        <v>36.0</v>
      </c>
      <c r="HY75" s="114">
        <v>85.0</v>
      </c>
      <c r="HZ75" s="114">
        <v>93.0</v>
      </c>
      <c r="IA75" s="114">
        <v>147.0</v>
      </c>
      <c r="IB75" s="114">
        <v>146.0</v>
      </c>
      <c r="IC75" s="114">
        <v>146.0</v>
      </c>
      <c r="ID75" s="114">
        <v>178.0</v>
      </c>
      <c r="IE75" s="114">
        <v>178.0</v>
      </c>
      <c r="IF75" s="114">
        <v>166.0</v>
      </c>
      <c r="IG75" s="114">
        <v>144.0</v>
      </c>
      <c r="IH75" s="114">
        <v>158.0</v>
      </c>
      <c r="II75" s="114">
        <v>113.0</v>
      </c>
      <c r="IJ75" s="114">
        <v>159.0</v>
      </c>
      <c r="IK75" s="114">
        <v>163.0</v>
      </c>
      <c r="IL75" s="114">
        <v>161.0</v>
      </c>
      <c r="IM75" s="114">
        <v>160.0</v>
      </c>
      <c r="IN75" s="114">
        <v>114.0</v>
      </c>
      <c r="IO75" s="114">
        <v>71.0</v>
      </c>
      <c r="IP75" s="114">
        <v>143.0</v>
      </c>
      <c r="IQ75" s="114">
        <v>163.0</v>
      </c>
      <c r="IR75" s="114">
        <v>132.0</v>
      </c>
      <c r="IS75" s="114">
        <v>62.0</v>
      </c>
      <c r="IT75" s="114">
        <v>61.0</v>
      </c>
      <c r="IU75" s="114">
        <v>1.0</v>
      </c>
      <c r="IV75" s="114">
        <v>106.0</v>
      </c>
      <c r="IW75" s="114">
        <v>11.0</v>
      </c>
      <c r="IX75" s="114">
        <v>9.0</v>
      </c>
      <c r="IY75" s="114">
        <v>67.0</v>
      </c>
      <c r="IZ75" s="110" t="s">
        <v>1184</v>
      </c>
      <c r="JA75" s="114">
        <v>112.0</v>
      </c>
      <c r="JB75" s="114">
        <v>104.0</v>
      </c>
      <c r="JC75" s="114">
        <v>124.0</v>
      </c>
      <c r="JD75" s="114">
        <v>172.0</v>
      </c>
      <c r="JE75" s="114">
        <v>152.0</v>
      </c>
      <c r="JF75" s="114">
        <v>138.0</v>
      </c>
      <c r="JG75" s="114">
        <v>87.0</v>
      </c>
      <c r="JH75" s="114">
        <v>87.0</v>
      </c>
      <c r="JI75" s="114">
        <v>153.0</v>
      </c>
      <c r="JJ75" s="114">
        <v>153.0</v>
      </c>
      <c r="JK75" s="114">
        <v>160.0</v>
      </c>
      <c r="JL75" s="114">
        <v>170.0</v>
      </c>
      <c r="JM75" s="110" t="s">
        <v>1184</v>
      </c>
      <c r="JN75" s="114">
        <v>107.0</v>
      </c>
      <c r="JO75" s="114">
        <v>132.0</v>
      </c>
      <c r="JP75" s="114">
        <v>67.0</v>
      </c>
      <c r="JQ75" s="114">
        <v>48.0</v>
      </c>
      <c r="JR75" s="114">
        <v>175.0</v>
      </c>
      <c r="JS75" s="114">
        <v>17.0</v>
      </c>
    </row>
    <row r="76">
      <c r="A76" s="114">
        <v>348.0</v>
      </c>
      <c r="B76" s="110" t="s">
        <v>1269</v>
      </c>
      <c r="C76" s="110" t="s">
        <v>374</v>
      </c>
      <c r="D76" s="110" t="s">
        <v>1188</v>
      </c>
      <c r="E76" s="114">
        <v>55.1</v>
      </c>
      <c r="F76" s="114">
        <v>47.6</v>
      </c>
      <c r="G76" s="114">
        <v>38.2</v>
      </c>
      <c r="H76" s="114">
        <v>43.5</v>
      </c>
      <c r="I76" s="114">
        <v>35.3</v>
      </c>
      <c r="J76" s="114">
        <v>35.8</v>
      </c>
      <c r="K76" s="114">
        <v>18.5</v>
      </c>
      <c r="L76" s="114">
        <v>30.4</v>
      </c>
      <c r="M76" s="114">
        <v>53.1</v>
      </c>
      <c r="N76" s="114">
        <v>48.8</v>
      </c>
      <c r="O76" s="114">
        <v>62.2</v>
      </c>
      <c r="P76" s="114">
        <v>64.7</v>
      </c>
      <c r="Q76" s="114">
        <v>60.6</v>
      </c>
      <c r="R76" s="114">
        <v>67.4</v>
      </c>
      <c r="S76" s="114">
        <v>67.4</v>
      </c>
      <c r="T76" s="114">
        <v>43.4</v>
      </c>
      <c r="U76" s="114">
        <v>49.6</v>
      </c>
      <c r="V76" s="114">
        <v>31.0</v>
      </c>
      <c r="W76" s="110" t="s">
        <v>1184</v>
      </c>
      <c r="X76" s="114">
        <v>65.0</v>
      </c>
      <c r="Y76" s="114">
        <v>78.0</v>
      </c>
      <c r="Z76" s="114">
        <v>100.0</v>
      </c>
      <c r="AA76" s="114">
        <v>100.0</v>
      </c>
      <c r="AB76" s="110" t="s">
        <v>1184</v>
      </c>
      <c r="AC76" s="114">
        <v>33.1</v>
      </c>
      <c r="AD76" s="114">
        <v>88.6</v>
      </c>
      <c r="AE76" s="114">
        <v>84.4</v>
      </c>
      <c r="AF76" s="114">
        <v>25.2</v>
      </c>
      <c r="AG76" s="114">
        <v>28.0</v>
      </c>
      <c r="AH76" s="114">
        <v>11.1</v>
      </c>
      <c r="AI76" s="114">
        <v>57.2</v>
      </c>
      <c r="AJ76" s="114">
        <v>100.0</v>
      </c>
      <c r="AK76" s="110" t="s">
        <v>1184</v>
      </c>
      <c r="AL76" s="110" t="s">
        <v>1184</v>
      </c>
      <c r="AM76" s="110" t="s">
        <v>1184</v>
      </c>
      <c r="AN76" s="110" t="s">
        <v>1184</v>
      </c>
      <c r="AO76" s="114">
        <v>100.0</v>
      </c>
      <c r="AP76" s="114">
        <v>100.0</v>
      </c>
      <c r="AQ76" s="114">
        <v>100.0</v>
      </c>
      <c r="AR76" s="114">
        <v>53.0</v>
      </c>
      <c r="AS76" s="114">
        <v>32.9</v>
      </c>
      <c r="AT76" s="114">
        <v>73.1</v>
      </c>
      <c r="AU76" s="114">
        <v>55.3</v>
      </c>
      <c r="AV76" s="114">
        <v>55.3</v>
      </c>
      <c r="AW76" s="114">
        <v>48.1</v>
      </c>
      <c r="AX76" s="114">
        <v>48.1</v>
      </c>
      <c r="AY76" s="114">
        <v>49.6</v>
      </c>
      <c r="AZ76" s="114">
        <v>90.0</v>
      </c>
      <c r="BA76" s="114">
        <v>60.8</v>
      </c>
      <c r="BB76" s="114">
        <v>46.3</v>
      </c>
      <c r="BC76" s="114">
        <v>100.0</v>
      </c>
      <c r="BD76" s="114">
        <v>31.8</v>
      </c>
      <c r="BE76" s="114">
        <v>41.8</v>
      </c>
      <c r="BF76" s="114">
        <v>60.4</v>
      </c>
      <c r="BG76" s="114">
        <v>37.2</v>
      </c>
      <c r="BH76" s="114">
        <v>53.1</v>
      </c>
      <c r="BI76" s="114">
        <v>42.4</v>
      </c>
      <c r="BJ76" s="114">
        <v>30.3</v>
      </c>
      <c r="BK76" s="114">
        <v>38.6</v>
      </c>
      <c r="BL76" s="114">
        <v>24.2</v>
      </c>
      <c r="BM76" s="114">
        <v>31.1</v>
      </c>
      <c r="BN76" s="114">
        <v>16.0</v>
      </c>
      <c r="BO76" s="114">
        <v>19.4</v>
      </c>
      <c r="BP76" s="114">
        <v>44.6</v>
      </c>
      <c r="BQ76" s="114">
        <v>47.1</v>
      </c>
      <c r="BR76" s="114">
        <v>61.5</v>
      </c>
      <c r="BS76" s="114">
        <v>62.7</v>
      </c>
      <c r="BT76" s="114">
        <v>60.7</v>
      </c>
      <c r="BU76" s="114">
        <v>60.3</v>
      </c>
      <c r="BV76" s="114">
        <v>60.3</v>
      </c>
      <c r="BW76" s="114">
        <v>43.0</v>
      </c>
      <c r="BX76" s="114">
        <v>49.6</v>
      </c>
      <c r="BY76" s="114">
        <v>29.9</v>
      </c>
      <c r="BZ76" s="110" t="s">
        <v>1184</v>
      </c>
      <c r="CA76" s="114">
        <v>61.2</v>
      </c>
      <c r="CB76" s="114">
        <v>70.2</v>
      </c>
      <c r="CC76" s="114">
        <v>100.0</v>
      </c>
      <c r="CD76" s="114">
        <v>100.0</v>
      </c>
      <c r="CE76" s="110" t="s">
        <v>1184</v>
      </c>
      <c r="CF76" s="114">
        <v>18.5</v>
      </c>
      <c r="CG76" s="114">
        <v>89.6</v>
      </c>
      <c r="CH76" s="114">
        <v>35.6</v>
      </c>
      <c r="CI76" s="114">
        <v>25.2</v>
      </c>
      <c r="CJ76" s="114">
        <v>24.3</v>
      </c>
      <c r="CK76" s="114">
        <v>14.9</v>
      </c>
      <c r="CL76" s="114">
        <v>61.7</v>
      </c>
      <c r="CM76" s="114">
        <v>43.2</v>
      </c>
      <c r="CN76" s="110" t="s">
        <v>1184</v>
      </c>
      <c r="CO76" s="110" t="s">
        <v>1184</v>
      </c>
      <c r="CP76" s="110" t="s">
        <v>1184</v>
      </c>
      <c r="CQ76" s="110" t="s">
        <v>1184</v>
      </c>
      <c r="CR76" s="114">
        <v>100.0</v>
      </c>
      <c r="CS76" s="114">
        <v>100.0</v>
      </c>
      <c r="CT76" s="114">
        <v>100.0</v>
      </c>
      <c r="CU76" s="114">
        <v>60.1</v>
      </c>
      <c r="CV76" s="114">
        <v>32.9</v>
      </c>
      <c r="CW76" s="114">
        <v>87.2</v>
      </c>
      <c r="CX76" s="114">
        <v>55.3</v>
      </c>
      <c r="CY76" s="114">
        <v>55.3</v>
      </c>
      <c r="CZ76" s="114">
        <v>49.8</v>
      </c>
      <c r="DA76" s="114">
        <v>49.8</v>
      </c>
      <c r="DB76" s="114">
        <v>51.7</v>
      </c>
      <c r="DC76" s="114">
        <v>63.1</v>
      </c>
      <c r="DD76" s="114">
        <v>45.9</v>
      </c>
      <c r="DE76" s="114">
        <v>43.5</v>
      </c>
      <c r="DF76" s="114">
        <v>100.0</v>
      </c>
      <c r="DG76" s="114">
        <v>40.1</v>
      </c>
      <c r="DH76" s="114">
        <v>54.0</v>
      </c>
      <c r="DI76" s="114">
        <v>69.8</v>
      </c>
      <c r="DJ76" s="114">
        <v>38.5</v>
      </c>
      <c r="DK76" s="114">
        <v>2.0</v>
      </c>
      <c r="DL76" s="114">
        <v>5.2</v>
      </c>
      <c r="DM76" s="114">
        <v>7.9</v>
      </c>
      <c r="DN76" s="114">
        <v>4.9</v>
      </c>
      <c r="DO76" s="114">
        <v>11.1</v>
      </c>
      <c r="DP76" s="114">
        <v>4.7</v>
      </c>
      <c r="DQ76" s="114">
        <v>2.5</v>
      </c>
      <c r="DR76" s="114">
        <v>11.0</v>
      </c>
      <c r="DS76" s="114">
        <v>8.5</v>
      </c>
      <c r="DT76" s="114">
        <v>1.7</v>
      </c>
      <c r="DU76" s="114">
        <v>0.7</v>
      </c>
      <c r="DV76" s="114">
        <v>2.0</v>
      </c>
      <c r="DW76" s="114">
        <v>-0.1</v>
      </c>
      <c r="DX76" s="114">
        <v>7.1</v>
      </c>
      <c r="DY76" s="114">
        <v>7.1</v>
      </c>
      <c r="DZ76" s="114">
        <v>0.4</v>
      </c>
      <c r="EA76" s="114">
        <v>0.0</v>
      </c>
      <c r="EB76" s="114">
        <v>1.1</v>
      </c>
      <c r="EC76" s="110" t="s">
        <v>1184</v>
      </c>
      <c r="ED76" s="114">
        <v>3.8</v>
      </c>
      <c r="EE76" s="114">
        <v>7.8</v>
      </c>
      <c r="EF76" s="114">
        <v>0.0</v>
      </c>
      <c r="EG76" s="114">
        <v>0.0</v>
      </c>
      <c r="EH76" s="110" t="s">
        <v>1184</v>
      </c>
      <c r="EI76" s="114">
        <v>14.6</v>
      </c>
      <c r="EJ76" s="114">
        <v>-1.0</v>
      </c>
      <c r="EK76" s="114">
        <v>48.8</v>
      </c>
      <c r="EL76" s="114">
        <v>0.0</v>
      </c>
      <c r="EM76" s="114">
        <v>3.7</v>
      </c>
      <c r="EN76" s="114">
        <v>-3.8</v>
      </c>
      <c r="EO76" s="114">
        <v>-4.5</v>
      </c>
      <c r="EP76" s="114">
        <v>56.8</v>
      </c>
      <c r="EQ76" s="110" t="s">
        <v>1184</v>
      </c>
      <c r="ER76" s="110" t="s">
        <v>1184</v>
      </c>
      <c r="ES76" s="110" t="s">
        <v>1184</v>
      </c>
      <c r="ET76" s="110" t="s">
        <v>1184</v>
      </c>
      <c r="EU76" s="114">
        <v>0.0</v>
      </c>
      <c r="EV76" s="114">
        <v>0.0</v>
      </c>
      <c r="EW76" s="114">
        <v>0.0</v>
      </c>
      <c r="EX76" s="114">
        <v>-7.1</v>
      </c>
      <c r="EY76" s="114">
        <v>0.0</v>
      </c>
      <c r="EZ76" s="114">
        <v>-14.1</v>
      </c>
      <c r="FA76" s="114">
        <v>0.0</v>
      </c>
      <c r="FB76" s="114">
        <v>0.0</v>
      </c>
      <c r="FC76" s="114">
        <v>-1.7</v>
      </c>
      <c r="FD76" s="114">
        <v>-1.7</v>
      </c>
      <c r="FE76" s="114">
        <v>-2.1</v>
      </c>
      <c r="FF76" s="114">
        <v>26.9</v>
      </c>
      <c r="FG76" s="114">
        <v>14.9</v>
      </c>
      <c r="FH76" s="114">
        <v>2.8</v>
      </c>
      <c r="FI76" s="114">
        <v>0.0</v>
      </c>
      <c r="FJ76" s="114">
        <v>-8.3</v>
      </c>
      <c r="FK76" s="114">
        <v>-12.2</v>
      </c>
      <c r="FL76" s="114">
        <v>-9.4</v>
      </c>
      <c r="FM76" s="114">
        <v>-1.3</v>
      </c>
      <c r="FN76" s="114">
        <v>33.0</v>
      </c>
      <c r="FO76" s="114">
        <v>61.0</v>
      </c>
      <c r="FP76" s="114">
        <v>80.0</v>
      </c>
      <c r="FQ76" s="114">
        <v>81.0</v>
      </c>
      <c r="FR76" s="114">
        <v>81.0</v>
      </c>
      <c r="FS76" s="114">
        <v>131.0</v>
      </c>
      <c r="FT76" s="114">
        <v>129.0</v>
      </c>
      <c r="FU76" s="114">
        <v>140.0</v>
      </c>
      <c r="FV76" s="114">
        <v>93.0</v>
      </c>
      <c r="FW76" s="114">
        <v>51.0</v>
      </c>
      <c r="FX76" s="114">
        <v>48.0</v>
      </c>
      <c r="FY76" s="114">
        <v>58.0</v>
      </c>
      <c r="FZ76" s="114">
        <v>41.0</v>
      </c>
      <c r="GA76" s="114">
        <v>47.0</v>
      </c>
      <c r="GB76" s="114">
        <v>47.0</v>
      </c>
      <c r="GC76" s="114">
        <v>63.0</v>
      </c>
      <c r="GD76" s="114">
        <v>74.0</v>
      </c>
      <c r="GE76" s="114">
        <v>33.0</v>
      </c>
      <c r="GF76" s="110" t="s">
        <v>1184</v>
      </c>
      <c r="GG76" s="114">
        <v>11.0</v>
      </c>
      <c r="GH76" s="114">
        <v>36.0</v>
      </c>
      <c r="GI76" s="114">
        <v>1.0</v>
      </c>
      <c r="GJ76" s="114">
        <v>1.0</v>
      </c>
      <c r="GK76" s="110" t="s">
        <v>1184</v>
      </c>
      <c r="GL76" s="114">
        <v>90.0</v>
      </c>
      <c r="GM76" s="114">
        <v>67.0</v>
      </c>
      <c r="GN76" s="114">
        <v>20.0</v>
      </c>
      <c r="GO76" s="114">
        <v>180.0</v>
      </c>
      <c r="GP76" s="114">
        <v>83.0</v>
      </c>
      <c r="GQ76" s="114">
        <v>109.0</v>
      </c>
      <c r="GR76" s="114">
        <v>57.0</v>
      </c>
      <c r="GS76" s="114">
        <v>1.0</v>
      </c>
      <c r="GT76" s="110" t="s">
        <v>1184</v>
      </c>
      <c r="GU76" s="110" t="s">
        <v>1184</v>
      </c>
      <c r="GV76" s="110" t="s">
        <v>1184</v>
      </c>
      <c r="GW76" s="110" t="s">
        <v>1184</v>
      </c>
      <c r="GX76" s="114">
        <v>1.0</v>
      </c>
      <c r="GY76" s="114">
        <v>1.0</v>
      </c>
      <c r="GZ76" s="114">
        <v>1.0</v>
      </c>
      <c r="HA76" s="114">
        <v>30.0</v>
      </c>
      <c r="HB76" s="114">
        <v>72.0</v>
      </c>
      <c r="HC76" s="114">
        <v>4.0</v>
      </c>
      <c r="HD76" s="114">
        <v>38.0</v>
      </c>
      <c r="HE76" s="114">
        <v>38.0</v>
      </c>
      <c r="HF76" s="114">
        <v>58.0</v>
      </c>
      <c r="HG76" s="114">
        <v>58.0</v>
      </c>
      <c r="HH76" s="114">
        <v>56.0</v>
      </c>
      <c r="HI76" s="114">
        <v>5.0</v>
      </c>
      <c r="HJ76" s="114">
        <v>64.0</v>
      </c>
      <c r="HK76" s="114">
        <v>134.0</v>
      </c>
      <c r="HL76" s="114">
        <v>1.0</v>
      </c>
      <c r="HM76" s="114">
        <v>102.0</v>
      </c>
      <c r="HN76" s="114">
        <v>93.0</v>
      </c>
      <c r="HO76" s="114">
        <v>52.0</v>
      </c>
      <c r="HP76" s="114">
        <v>122.0</v>
      </c>
      <c r="HQ76" s="114">
        <v>21.0</v>
      </c>
      <c r="HR76" s="114">
        <v>64.0</v>
      </c>
      <c r="HS76" s="114">
        <v>102.0</v>
      </c>
      <c r="HT76" s="114">
        <v>76.0</v>
      </c>
      <c r="HU76" s="114">
        <v>114.0</v>
      </c>
      <c r="HV76" s="114">
        <v>157.0</v>
      </c>
      <c r="HW76" s="114">
        <v>133.0</v>
      </c>
      <c r="HX76" s="114">
        <v>154.0</v>
      </c>
      <c r="HY76" s="114">
        <v>110.0</v>
      </c>
      <c r="HZ76" s="114">
        <v>57.0</v>
      </c>
      <c r="IA76" s="114">
        <v>46.0</v>
      </c>
      <c r="IB76" s="114">
        <v>52.0</v>
      </c>
      <c r="IC76" s="114">
        <v>38.0</v>
      </c>
      <c r="ID76" s="114">
        <v>46.0</v>
      </c>
      <c r="IE76" s="114">
        <v>46.0</v>
      </c>
      <c r="IF76" s="114">
        <v>64.0</v>
      </c>
      <c r="IG76" s="114">
        <v>74.0</v>
      </c>
      <c r="IH76" s="114">
        <v>33.0</v>
      </c>
      <c r="II76" s="110" t="s">
        <v>1184</v>
      </c>
      <c r="IJ76" s="114">
        <v>12.0</v>
      </c>
      <c r="IK76" s="114">
        <v>31.0</v>
      </c>
      <c r="IL76" s="114">
        <v>1.0</v>
      </c>
      <c r="IM76" s="114">
        <v>1.0</v>
      </c>
      <c r="IN76" s="110" t="s">
        <v>1184</v>
      </c>
      <c r="IO76" s="114">
        <v>99.0</v>
      </c>
      <c r="IP76" s="114">
        <v>137.0</v>
      </c>
      <c r="IQ76" s="114">
        <v>93.0</v>
      </c>
      <c r="IR76" s="114">
        <v>180.0</v>
      </c>
      <c r="IS76" s="114">
        <v>128.0</v>
      </c>
      <c r="IT76" s="114">
        <v>110.0</v>
      </c>
      <c r="IU76" s="114">
        <v>74.0</v>
      </c>
      <c r="IV76" s="114">
        <v>101.0</v>
      </c>
      <c r="IW76" s="110" t="s">
        <v>1184</v>
      </c>
      <c r="IX76" s="110" t="s">
        <v>1184</v>
      </c>
      <c r="IY76" s="110" t="s">
        <v>1184</v>
      </c>
      <c r="IZ76" s="110" t="s">
        <v>1184</v>
      </c>
      <c r="JA76" s="114">
        <v>1.0</v>
      </c>
      <c r="JB76" s="114">
        <v>1.0</v>
      </c>
      <c r="JC76" s="114">
        <v>1.0</v>
      </c>
      <c r="JD76" s="114">
        <v>20.0</v>
      </c>
      <c r="JE76" s="114">
        <v>72.0</v>
      </c>
      <c r="JF76" s="114">
        <v>2.0</v>
      </c>
      <c r="JG76" s="114">
        <v>38.0</v>
      </c>
      <c r="JH76" s="114">
        <v>38.0</v>
      </c>
      <c r="JI76" s="114">
        <v>27.0</v>
      </c>
      <c r="JJ76" s="114">
        <v>27.0</v>
      </c>
      <c r="JK76" s="114">
        <v>21.0</v>
      </c>
      <c r="JL76" s="114">
        <v>28.0</v>
      </c>
      <c r="JM76" s="114">
        <v>52.0</v>
      </c>
      <c r="JN76" s="114">
        <v>116.0</v>
      </c>
      <c r="JO76" s="114">
        <v>1.0</v>
      </c>
      <c r="JP76" s="114">
        <v>75.0</v>
      </c>
      <c r="JQ76" s="114">
        <v>61.0</v>
      </c>
      <c r="JR76" s="114">
        <v>45.0</v>
      </c>
      <c r="JS76" s="114">
        <v>116.0</v>
      </c>
    </row>
    <row r="77">
      <c r="A77" s="114">
        <v>360.0</v>
      </c>
      <c r="B77" s="110" t="s">
        <v>1270</v>
      </c>
      <c r="C77" s="110" t="s">
        <v>377</v>
      </c>
      <c r="D77" s="110" t="s">
        <v>1215</v>
      </c>
      <c r="E77" s="114">
        <v>28.2</v>
      </c>
      <c r="F77" s="114">
        <v>25.3</v>
      </c>
      <c r="G77" s="114">
        <v>21.5</v>
      </c>
      <c r="H77" s="114">
        <v>23.4</v>
      </c>
      <c r="I77" s="114">
        <v>19.6</v>
      </c>
      <c r="J77" s="114">
        <v>36.3</v>
      </c>
      <c r="K77" s="114">
        <v>17.9</v>
      </c>
      <c r="L77" s="114">
        <v>20.7</v>
      </c>
      <c r="M77" s="114">
        <v>17.4</v>
      </c>
      <c r="N77" s="114">
        <v>12.2</v>
      </c>
      <c r="O77" s="114">
        <v>28.5</v>
      </c>
      <c r="P77" s="114">
        <v>33.9</v>
      </c>
      <c r="Q77" s="114">
        <v>24.9</v>
      </c>
      <c r="R77" s="114">
        <v>34.0</v>
      </c>
      <c r="S77" s="114">
        <v>34.0</v>
      </c>
      <c r="T77" s="114">
        <v>29.5</v>
      </c>
      <c r="U77" s="114">
        <v>51.4</v>
      </c>
      <c r="V77" s="114">
        <v>15.2</v>
      </c>
      <c r="W77" s="114">
        <v>0.0</v>
      </c>
      <c r="X77" s="114">
        <v>34.1</v>
      </c>
      <c r="Y77" s="114">
        <v>51.2</v>
      </c>
      <c r="Z77" s="114">
        <v>66.2</v>
      </c>
      <c r="AA77" s="114">
        <v>83.3</v>
      </c>
      <c r="AB77" s="114">
        <v>29.6</v>
      </c>
      <c r="AC77" s="114">
        <v>15.9</v>
      </c>
      <c r="AD77" s="114">
        <v>47.1</v>
      </c>
      <c r="AE77" s="114">
        <v>42.6</v>
      </c>
      <c r="AF77" s="114">
        <v>51.5</v>
      </c>
      <c r="AG77" s="114">
        <v>13.6</v>
      </c>
      <c r="AH77" s="114">
        <v>8.2</v>
      </c>
      <c r="AI77" s="114">
        <v>46.0</v>
      </c>
      <c r="AJ77" s="110" t="s">
        <v>1184</v>
      </c>
      <c r="AK77" s="114">
        <v>16.3</v>
      </c>
      <c r="AL77" s="114">
        <v>35.4</v>
      </c>
      <c r="AM77" s="114">
        <v>5.6</v>
      </c>
      <c r="AN77" s="114">
        <v>5.7</v>
      </c>
      <c r="AO77" s="114">
        <v>43.9</v>
      </c>
      <c r="AP77" s="114">
        <v>48.5</v>
      </c>
      <c r="AQ77" s="114">
        <v>39.3</v>
      </c>
      <c r="AR77" s="114">
        <v>36.7</v>
      </c>
      <c r="AS77" s="114">
        <v>21.6</v>
      </c>
      <c r="AT77" s="114">
        <v>51.8</v>
      </c>
      <c r="AU77" s="114">
        <v>0.0</v>
      </c>
      <c r="AV77" s="114">
        <v>0.0</v>
      </c>
      <c r="AW77" s="114">
        <v>23.2</v>
      </c>
      <c r="AX77" s="114">
        <v>23.2</v>
      </c>
      <c r="AY77" s="114">
        <v>27.4</v>
      </c>
      <c r="AZ77" s="114">
        <v>21.7</v>
      </c>
      <c r="BA77" s="114">
        <v>93.0</v>
      </c>
      <c r="BB77" s="114">
        <v>43.2</v>
      </c>
      <c r="BC77" s="114">
        <v>54.3</v>
      </c>
      <c r="BD77" s="114">
        <v>0.0</v>
      </c>
      <c r="BE77" s="114">
        <v>56.2</v>
      </c>
      <c r="BF77" s="114">
        <v>53.2</v>
      </c>
      <c r="BG77" s="114">
        <v>55.1</v>
      </c>
      <c r="BH77" s="114">
        <v>24.1</v>
      </c>
      <c r="BI77" s="114">
        <v>21.3</v>
      </c>
      <c r="BJ77" s="114">
        <v>18.6</v>
      </c>
      <c r="BK77" s="114">
        <v>17.2</v>
      </c>
      <c r="BL77" s="114">
        <v>18.5</v>
      </c>
      <c r="BM77" s="114">
        <v>46.9</v>
      </c>
      <c r="BN77" s="114">
        <v>12.6</v>
      </c>
      <c r="BO77" s="114">
        <v>20.7</v>
      </c>
      <c r="BP77" s="114">
        <v>1.7</v>
      </c>
      <c r="BQ77" s="114">
        <v>10.7</v>
      </c>
      <c r="BR77" s="114">
        <v>20.8</v>
      </c>
      <c r="BS77" s="114">
        <v>23.4</v>
      </c>
      <c r="BT77" s="114">
        <v>19.1</v>
      </c>
      <c r="BU77" s="114">
        <v>28.9</v>
      </c>
      <c r="BV77" s="114">
        <v>28.9</v>
      </c>
      <c r="BW77" s="114">
        <v>29.2</v>
      </c>
      <c r="BX77" s="114">
        <v>51.4</v>
      </c>
      <c r="BY77" s="114">
        <v>14.0</v>
      </c>
      <c r="BZ77" s="114">
        <v>0.0</v>
      </c>
      <c r="CA77" s="114">
        <v>30.4</v>
      </c>
      <c r="CB77" s="114">
        <v>48.3</v>
      </c>
      <c r="CC77" s="114">
        <v>66.0</v>
      </c>
      <c r="CD77" s="114">
        <v>83.3</v>
      </c>
      <c r="CE77" s="114">
        <v>21.2</v>
      </c>
      <c r="CF77" s="114">
        <v>12.1</v>
      </c>
      <c r="CG77" s="114">
        <v>91.7</v>
      </c>
      <c r="CH77" s="114">
        <v>22.4</v>
      </c>
      <c r="CI77" s="114">
        <v>51.5</v>
      </c>
      <c r="CJ77" s="114">
        <v>11.7</v>
      </c>
      <c r="CK77" s="114">
        <v>7.8</v>
      </c>
      <c r="CL77" s="114">
        <v>35.1</v>
      </c>
      <c r="CM77" s="110" t="s">
        <v>1184</v>
      </c>
      <c r="CN77" s="114">
        <v>15.8</v>
      </c>
      <c r="CO77" s="114">
        <v>33.6</v>
      </c>
      <c r="CP77" s="114">
        <v>5.6</v>
      </c>
      <c r="CQ77" s="114">
        <v>5.9</v>
      </c>
      <c r="CR77" s="114">
        <v>25.4</v>
      </c>
      <c r="CS77" s="114">
        <v>42.9</v>
      </c>
      <c r="CT77" s="114">
        <v>8.0</v>
      </c>
      <c r="CU77" s="114">
        <v>33.5</v>
      </c>
      <c r="CV77" s="114">
        <v>21.6</v>
      </c>
      <c r="CW77" s="114">
        <v>45.4</v>
      </c>
      <c r="CX77" s="114">
        <v>0.0</v>
      </c>
      <c r="CY77" s="114">
        <v>0.0</v>
      </c>
      <c r="CZ77" s="114">
        <v>18.7</v>
      </c>
      <c r="DA77" s="114">
        <v>18.7</v>
      </c>
      <c r="DB77" s="114">
        <v>14.0</v>
      </c>
      <c r="DC77" s="114">
        <v>38.3</v>
      </c>
      <c r="DD77" s="114">
        <v>87.9</v>
      </c>
      <c r="DE77" s="114">
        <v>51.0</v>
      </c>
      <c r="DF77" s="114">
        <v>49.7</v>
      </c>
      <c r="DG77" s="114">
        <v>0.0</v>
      </c>
      <c r="DH77" s="114">
        <v>33.2</v>
      </c>
      <c r="DI77" s="114">
        <v>48.7</v>
      </c>
      <c r="DJ77" s="114">
        <v>61.0</v>
      </c>
      <c r="DK77" s="114">
        <v>4.1</v>
      </c>
      <c r="DL77" s="114">
        <v>4.0</v>
      </c>
      <c r="DM77" s="114">
        <v>2.9</v>
      </c>
      <c r="DN77" s="114">
        <v>6.2</v>
      </c>
      <c r="DO77" s="114">
        <v>1.1</v>
      </c>
      <c r="DP77" s="114">
        <v>-10.6</v>
      </c>
      <c r="DQ77" s="114">
        <v>5.3</v>
      </c>
      <c r="DR77" s="114">
        <v>0.0</v>
      </c>
      <c r="DS77" s="114">
        <v>15.7</v>
      </c>
      <c r="DT77" s="114">
        <v>1.5</v>
      </c>
      <c r="DU77" s="114">
        <v>7.7</v>
      </c>
      <c r="DV77" s="114">
        <v>10.5</v>
      </c>
      <c r="DW77" s="114">
        <v>5.8</v>
      </c>
      <c r="DX77" s="114">
        <v>5.1</v>
      </c>
      <c r="DY77" s="114">
        <v>5.1</v>
      </c>
      <c r="DZ77" s="114">
        <v>0.3</v>
      </c>
      <c r="EA77" s="114">
        <v>0.0</v>
      </c>
      <c r="EB77" s="114">
        <v>1.2</v>
      </c>
      <c r="EC77" s="114">
        <v>0.0</v>
      </c>
      <c r="ED77" s="114">
        <v>3.7</v>
      </c>
      <c r="EE77" s="114">
        <v>2.9</v>
      </c>
      <c r="EF77" s="114">
        <v>0.2</v>
      </c>
      <c r="EG77" s="114">
        <v>0.0</v>
      </c>
      <c r="EH77" s="114">
        <v>8.4</v>
      </c>
      <c r="EI77" s="114">
        <v>3.8</v>
      </c>
      <c r="EJ77" s="114">
        <v>-44.6</v>
      </c>
      <c r="EK77" s="114">
        <v>20.2</v>
      </c>
      <c r="EL77" s="114">
        <v>0.0</v>
      </c>
      <c r="EM77" s="114">
        <v>1.9</v>
      </c>
      <c r="EN77" s="114">
        <v>0.4</v>
      </c>
      <c r="EO77" s="114">
        <v>10.9</v>
      </c>
      <c r="EP77" s="110" t="s">
        <v>1184</v>
      </c>
      <c r="EQ77" s="114">
        <v>0.5</v>
      </c>
      <c r="ER77" s="114">
        <v>1.8</v>
      </c>
      <c r="ES77" s="114">
        <v>0.0</v>
      </c>
      <c r="ET77" s="114">
        <v>-0.2</v>
      </c>
      <c r="EU77" s="114">
        <v>18.5</v>
      </c>
      <c r="EV77" s="114">
        <v>5.6</v>
      </c>
      <c r="EW77" s="114">
        <v>31.3</v>
      </c>
      <c r="EX77" s="114">
        <v>3.2</v>
      </c>
      <c r="EY77" s="114">
        <v>0.0</v>
      </c>
      <c r="EZ77" s="114">
        <v>6.4</v>
      </c>
      <c r="FA77" s="114">
        <v>0.0</v>
      </c>
      <c r="FB77" s="114">
        <v>0.0</v>
      </c>
      <c r="FC77" s="114">
        <v>4.5</v>
      </c>
      <c r="FD77" s="114">
        <v>4.5</v>
      </c>
      <c r="FE77" s="114">
        <v>13.4</v>
      </c>
      <c r="FF77" s="114">
        <v>-16.6</v>
      </c>
      <c r="FG77" s="114">
        <v>5.1</v>
      </c>
      <c r="FH77" s="114">
        <v>-7.8</v>
      </c>
      <c r="FI77" s="114">
        <v>4.6</v>
      </c>
      <c r="FJ77" s="114">
        <v>0.0</v>
      </c>
      <c r="FK77" s="114">
        <v>23.0</v>
      </c>
      <c r="FL77" s="114">
        <v>4.5</v>
      </c>
      <c r="FM77" s="114">
        <v>-5.9</v>
      </c>
      <c r="FN77" s="114">
        <v>164.0</v>
      </c>
      <c r="FO77" s="114">
        <v>134.0</v>
      </c>
      <c r="FP77" s="114">
        <v>152.0</v>
      </c>
      <c r="FQ77" s="114">
        <v>116.0</v>
      </c>
      <c r="FR77" s="114">
        <v>132.0</v>
      </c>
      <c r="FS77" s="114">
        <v>128.0</v>
      </c>
      <c r="FT77" s="114">
        <v>131.0</v>
      </c>
      <c r="FU77" s="114">
        <v>153.0</v>
      </c>
      <c r="FV77" s="114">
        <v>158.0</v>
      </c>
      <c r="FW77" s="114">
        <v>151.0</v>
      </c>
      <c r="FX77" s="114">
        <v>125.0</v>
      </c>
      <c r="FY77" s="114">
        <v>121.0</v>
      </c>
      <c r="FZ77" s="114">
        <v>132.0</v>
      </c>
      <c r="GA77" s="114">
        <v>148.0</v>
      </c>
      <c r="GB77" s="114">
        <v>148.0</v>
      </c>
      <c r="GC77" s="114">
        <v>96.0</v>
      </c>
      <c r="GD77" s="114">
        <v>73.0</v>
      </c>
      <c r="GE77" s="114">
        <v>96.0</v>
      </c>
      <c r="GF77" s="114">
        <v>135.0</v>
      </c>
      <c r="GG77" s="114">
        <v>148.0</v>
      </c>
      <c r="GH77" s="114">
        <v>108.0</v>
      </c>
      <c r="GI77" s="114">
        <v>108.0</v>
      </c>
      <c r="GJ77" s="114">
        <v>86.0</v>
      </c>
      <c r="GK77" s="114">
        <v>49.0</v>
      </c>
      <c r="GL77" s="114">
        <v>133.0</v>
      </c>
      <c r="GM77" s="114">
        <v>141.0</v>
      </c>
      <c r="GN77" s="114">
        <v>96.0</v>
      </c>
      <c r="GO77" s="114">
        <v>51.0</v>
      </c>
      <c r="GP77" s="114">
        <v>161.0</v>
      </c>
      <c r="GQ77" s="114">
        <v>131.0</v>
      </c>
      <c r="GR77" s="114">
        <v>82.0</v>
      </c>
      <c r="GS77" s="110" t="s">
        <v>1184</v>
      </c>
      <c r="GT77" s="114">
        <v>88.0</v>
      </c>
      <c r="GU77" s="114">
        <v>43.0</v>
      </c>
      <c r="GV77" s="114">
        <v>122.0</v>
      </c>
      <c r="GW77" s="114">
        <v>78.0</v>
      </c>
      <c r="GX77" s="114">
        <v>152.0</v>
      </c>
      <c r="GY77" s="114">
        <v>140.0</v>
      </c>
      <c r="GZ77" s="114">
        <v>150.0</v>
      </c>
      <c r="HA77" s="114">
        <v>82.0</v>
      </c>
      <c r="HB77" s="114">
        <v>108.0</v>
      </c>
      <c r="HC77" s="114">
        <v>45.0</v>
      </c>
      <c r="HD77" s="114">
        <v>141.0</v>
      </c>
      <c r="HE77" s="114">
        <v>141.0</v>
      </c>
      <c r="HF77" s="114">
        <v>162.0</v>
      </c>
      <c r="HG77" s="114">
        <v>162.0</v>
      </c>
      <c r="HH77" s="114">
        <v>115.0</v>
      </c>
      <c r="HI77" s="114">
        <v>149.0</v>
      </c>
      <c r="HJ77" s="114">
        <v>11.0</v>
      </c>
      <c r="HK77" s="114">
        <v>143.0</v>
      </c>
      <c r="HL77" s="114">
        <v>129.0</v>
      </c>
      <c r="HM77" s="114">
        <v>171.0</v>
      </c>
      <c r="HN77" s="114">
        <v>57.0</v>
      </c>
      <c r="HO77" s="114">
        <v>76.0</v>
      </c>
      <c r="HP77" s="114">
        <v>84.0</v>
      </c>
      <c r="HQ77" s="114">
        <v>173.0</v>
      </c>
      <c r="HR77" s="114">
        <v>143.0</v>
      </c>
      <c r="HS77" s="114">
        <v>159.0</v>
      </c>
      <c r="HT77" s="114">
        <v>117.0</v>
      </c>
      <c r="HU77" s="114">
        <v>130.0</v>
      </c>
      <c r="HV77" s="114">
        <v>99.0</v>
      </c>
      <c r="HW77" s="114">
        <v>144.0</v>
      </c>
      <c r="HX77" s="114">
        <v>151.0</v>
      </c>
      <c r="HY77" s="114">
        <v>170.0</v>
      </c>
      <c r="HZ77" s="114">
        <v>160.0</v>
      </c>
      <c r="IA77" s="114">
        <v>126.0</v>
      </c>
      <c r="IB77" s="114">
        <v>123.0</v>
      </c>
      <c r="IC77" s="114">
        <v>129.0</v>
      </c>
      <c r="ID77" s="114">
        <v>147.0</v>
      </c>
      <c r="IE77" s="114">
        <v>147.0</v>
      </c>
      <c r="IF77" s="114">
        <v>96.0</v>
      </c>
      <c r="IG77" s="114">
        <v>73.0</v>
      </c>
      <c r="IH77" s="114">
        <v>98.0</v>
      </c>
      <c r="II77" s="114">
        <v>135.0</v>
      </c>
      <c r="IJ77" s="114">
        <v>147.0</v>
      </c>
      <c r="IK77" s="114">
        <v>90.0</v>
      </c>
      <c r="IL77" s="114">
        <v>95.0</v>
      </c>
      <c r="IM77" s="114">
        <v>66.0</v>
      </c>
      <c r="IN77" s="114">
        <v>33.0</v>
      </c>
      <c r="IO77" s="114">
        <v>120.0</v>
      </c>
      <c r="IP77" s="114">
        <v>124.0</v>
      </c>
      <c r="IQ77" s="114">
        <v>122.0</v>
      </c>
      <c r="IR77" s="114">
        <v>51.0</v>
      </c>
      <c r="IS77" s="114">
        <v>173.0</v>
      </c>
      <c r="IT77" s="114">
        <v>154.0</v>
      </c>
      <c r="IU77" s="114">
        <v>134.0</v>
      </c>
      <c r="IV77" s="110" t="s">
        <v>1184</v>
      </c>
      <c r="IW77" s="114">
        <v>87.0</v>
      </c>
      <c r="IX77" s="114">
        <v>40.0</v>
      </c>
      <c r="IY77" s="114">
        <v>122.0</v>
      </c>
      <c r="IZ77" s="114">
        <v>72.0</v>
      </c>
      <c r="JA77" s="114">
        <v>160.0</v>
      </c>
      <c r="JB77" s="114">
        <v>130.0</v>
      </c>
      <c r="JC77" s="114">
        <v>170.0</v>
      </c>
      <c r="JD77" s="114">
        <v>99.0</v>
      </c>
      <c r="JE77" s="114">
        <v>108.0</v>
      </c>
      <c r="JF77" s="114">
        <v>64.0</v>
      </c>
      <c r="JG77" s="114">
        <v>141.0</v>
      </c>
      <c r="JH77" s="114">
        <v>141.0</v>
      </c>
      <c r="JI77" s="114">
        <v>168.0</v>
      </c>
      <c r="JJ77" s="114">
        <v>168.0</v>
      </c>
      <c r="JK77" s="114">
        <v>145.0</v>
      </c>
      <c r="JL77" s="114">
        <v>86.0</v>
      </c>
      <c r="JM77" s="114">
        <v>16.0</v>
      </c>
      <c r="JN77" s="114">
        <v>91.0</v>
      </c>
      <c r="JO77" s="114">
        <v>122.0</v>
      </c>
      <c r="JP77" s="114">
        <v>170.0</v>
      </c>
      <c r="JQ77" s="114">
        <v>124.0</v>
      </c>
      <c r="JR77" s="114">
        <v>109.0</v>
      </c>
      <c r="JS77" s="114">
        <v>74.0</v>
      </c>
    </row>
    <row r="78">
      <c r="A78" s="114">
        <v>356.0</v>
      </c>
      <c r="B78" s="110" t="s">
        <v>1271</v>
      </c>
      <c r="C78" s="110" t="s">
        <v>376</v>
      </c>
      <c r="D78" s="110" t="s">
        <v>1183</v>
      </c>
      <c r="E78" s="114">
        <v>18.9</v>
      </c>
      <c r="F78" s="114">
        <v>12.5</v>
      </c>
      <c r="G78" s="114">
        <v>7.8</v>
      </c>
      <c r="H78" s="114">
        <v>18.6</v>
      </c>
      <c r="I78" s="114">
        <v>0.0</v>
      </c>
      <c r="J78" s="114">
        <v>0.0</v>
      </c>
      <c r="K78" s="114">
        <v>3.3</v>
      </c>
      <c r="L78" s="114">
        <v>9.5</v>
      </c>
      <c r="M78" s="114">
        <v>0.0</v>
      </c>
      <c r="N78" s="114">
        <v>19.4</v>
      </c>
      <c r="O78" s="114">
        <v>19.5</v>
      </c>
      <c r="P78" s="114">
        <v>21.4</v>
      </c>
      <c r="Q78" s="114">
        <v>18.3</v>
      </c>
      <c r="R78" s="114">
        <v>20.6</v>
      </c>
      <c r="S78" s="114">
        <v>20.6</v>
      </c>
      <c r="T78" s="114">
        <v>12.9</v>
      </c>
      <c r="U78" s="114">
        <v>17.0</v>
      </c>
      <c r="V78" s="114">
        <v>17.8</v>
      </c>
      <c r="W78" s="114">
        <v>0.0</v>
      </c>
      <c r="X78" s="114">
        <v>19.3</v>
      </c>
      <c r="Y78" s="114">
        <v>5.8</v>
      </c>
      <c r="Z78" s="114">
        <v>1.2</v>
      </c>
      <c r="AA78" s="114">
        <v>2.1</v>
      </c>
      <c r="AB78" s="114">
        <v>0.3</v>
      </c>
      <c r="AC78" s="114">
        <v>0.5</v>
      </c>
      <c r="AD78" s="114">
        <v>86.0</v>
      </c>
      <c r="AE78" s="114">
        <v>0.3</v>
      </c>
      <c r="AF78" s="114">
        <v>30.5</v>
      </c>
      <c r="AG78" s="114">
        <v>25.0</v>
      </c>
      <c r="AH78" s="114">
        <v>17.2</v>
      </c>
      <c r="AI78" s="114">
        <v>35.1</v>
      </c>
      <c r="AJ78" s="114">
        <v>62.0</v>
      </c>
      <c r="AK78" s="114">
        <v>24.5</v>
      </c>
      <c r="AL78" s="114">
        <v>54.0</v>
      </c>
      <c r="AM78" s="114">
        <v>11.5</v>
      </c>
      <c r="AN78" s="114">
        <v>3.5</v>
      </c>
      <c r="AO78" s="114">
        <v>54.4</v>
      </c>
      <c r="AP78" s="114">
        <v>51.5</v>
      </c>
      <c r="AQ78" s="114">
        <v>57.4</v>
      </c>
      <c r="AR78" s="114">
        <v>40.0</v>
      </c>
      <c r="AS78" s="114">
        <v>45.3</v>
      </c>
      <c r="AT78" s="114">
        <v>34.7</v>
      </c>
      <c r="AU78" s="114">
        <v>2.2</v>
      </c>
      <c r="AV78" s="114">
        <v>2.2</v>
      </c>
      <c r="AW78" s="114">
        <v>21.7</v>
      </c>
      <c r="AX78" s="114">
        <v>21.7</v>
      </c>
      <c r="AY78" s="114">
        <v>17.6</v>
      </c>
      <c r="AZ78" s="114">
        <v>48.0</v>
      </c>
      <c r="BA78" s="114">
        <v>64.2</v>
      </c>
      <c r="BB78" s="114">
        <v>60.7</v>
      </c>
      <c r="BC78" s="114">
        <v>100.0</v>
      </c>
      <c r="BD78" s="114">
        <v>0.0</v>
      </c>
      <c r="BE78" s="114">
        <v>17.4</v>
      </c>
      <c r="BF78" s="114">
        <v>65.9</v>
      </c>
      <c r="BG78" s="114">
        <v>66.8</v>
      </c>
      <c r="BH78" s="114">
        <v>19.5</v>
      </c>
      <c r="BI78" s="114">
        <v>9.6</v>
      </c>
      <c r="BJ78" s="114">
        <v>7.8</v>
      </c>
      <c r="BK78" s="114">
        <v>11.5</v>
      </c>
      <c r="BL78" s="114">
        <v>5.1</v>
      </c>
      <c r="BM78" s="114">
        <v>0.1</v>
      </c>
      <c r="BN78" s="114">
        <v>7.6</v>
      </c>
      <c r="BO78" s="114">
        <v>13.0</v>
      </c>
      <c r="BP78" s="114">
        <v>0.0</v>
      </c>
      <c r="BQ78" s="114">
        <v>21.5</v>
      </c>
      <c r="BR78" s="114">
        <v>9.9</v>
      </c>
      <c r="BS78" s="114">
        <v>10.2</v>
      </c>
      <c r="BT78" s="114">
        <v>9.7</v>
      </c>
      <c r="BU78" s="114">
        <v>16.3</v>
      </c>
      <c r="BV78" s="114">
        <v>16.3</v>
      </c>
      <c r="BW78" s="114">
        <v>12.3</v>
      </c>
      <c r="BX78" s="114">
        <v>17.0</v>
      </c>
      <c r="BY78" s="114">
        <v>15.0</v>
      </c>
      <c r="BZ78" s="114">
        <v>0.0</v>
      </c>
      <c r="CA78" s="114">
        <v>21.4</v>
      </c>
      <c r="CB78" s="114">
        <v>6.3</v>
      </c>
      <c r="CC78" s="114">
        <v>1.1</v>
      </c>
      <c r="CD78" s="114">
        <v>2.1</v>
      </c>
      <c r="CE78" s="114">
        <v>0.3</v>
      </c>
      <c r="CF78" s="114">
        <v>1.8</v>
      </c>
      <c r="CG78" s="114">
        <v>98.1</v>
      </c>
      <c r="CH78" s="114">
        <v>0.3</v>
      </c>
      <c r="CI78" s="114">
        <v>30.5</v>
      </c>
      <c r="CJ78" s="114">
        <v>39.3</v>
      </c>
      <c r="CK78" s="114">
        <v>25.0</v>
      </c>
      <c r="CL78" s="114">
        <v>64.4</v>
      </c>
      <c r="CM78" s="114">
        <v>100.0</v>
      </c>
      <c r="CN78" s="114">
        <v>34.9</v>
      </c>
      <c r="CO78" s="114">
        <v>81.7</v>
      </c>
      <c r="CP78" s="114">
        <v>11.5</v>
      </c>
      <c r="CQ78" s="114">
        <v>5.0</v>
      </c>
      <c r="CR78" s="114">
        <v>33.1</v>
      </c>
      <c r="CS78" s="114">
        <v>26.9</v>
      </c>
      <c r="CT78" s="114">
        <v>39.3</v>
      </c>
      <c r="CU78" s="114">
        <v>38.8</v>
      </c>
      <c r="CV78" s="114">
        <v>45.3</v>
      </c>
      <c r="CW78" s="114">
        <v>32.3</v>
      </c>
      <c r="CX78" s="114">
        <v>2.2</v>
      </c>
      <c r="CY78" s="114">
        <v>2.2</v>
      </c>
      <c r="CZ78" s="114">
        <v>22.6</v>
      </c>
      <c r="DA78" s="114">
        <v>22.6</v>
      </c>
      <c r="DB78" s="114">
        <v>23.3</v>
      </c>
      <c r="DC78" s="114">
        <v>38.7</v>
      </c>
      <c r="DD78" s="114">
        <v>53.8</v>
      </c>
      <c r="DE78" s="114">
        <v>48.3</v>
      </c>
      <c r="DF78" s="114">
        <v>55.3</v>
      </c>
      <c r="DG78" s="114">
        <v>0.0</v>
      </c>
      <c r="DH78" s="114">
        <v>53.9</v>
      </c>
      <c r="DI78" s="114">
        <v>60.5</v>
      </c>
      <c r="DJ78" s="114">
        <v>73.0</v>
      </c>
      <c r="DK78" s="114">
        <v>-0.6</v>
      </c>
      <c r="DL78" s="114">
        <v>2.9</v>
      </c>
      <c r="DM78" s="114">
        <v>0.0</v>
      </c>
      <c r="DN78" s="114">
        <v>7.1</v>
      </c>
      <c r="DO78" s="114">
        <v>-5.1</v>
      </c>
      <c r="DP78" s="114">
        <v>-0.1</v>
      </c>
      <c r="DQ78" s="114">
        <v>-4.3</v>
      </c>
      <c r="DR78" s="114">
        <v>-3.5</v>
      </c>
      <c r="DS78" s="114">
        <v>0.0</v>
      </c>
      <c r="DT78" s="114">
        <v>-2.1</v>
      </c>
      <c r="DU78" s="114">
        <v>9.6</v>
      </c>
      <c r="DV78" s="114">
        <v>11.2</v>
      </c>
      <c r="DW78" s="114">
        <v>8.6</v>
      </c>
      <c r="DX78" s="114">
        <v>4.3</v>
      </c>
      <c r="DY78" s="114">
        <v>4.3</v>
      </c>
      <c r="DZ78" s="114">
        <v>0.6</v>
      </c>
      <c r="EA78" s="114">
        <v>0.0</v>
      </c>
      <c r="EB78" s="114">
        <v>2.8</v>
      </c>
      <c r="EC78" s="114">
        <v>0.0</v>
      </c>
      <c r="ED78" s="114">
        <v>-2.1</v>
      </c>
      <c r="EE78" s="114">
        <v>-0.5</v>
      </c>
      <c r="EF78" s="114">
        <v>0.1</v>
      </c>
      <c r="EG78" s="114">
        <v>0.0</v>
      </c>
      <c r="EH78" s="114">
        <v>0.0</v>
      </c>
      <c r="EI78" s="114">
        <v>-1.3</v>
      </c>
      <c r="EJ78" s="114">
        <v>-12.1</v>
      </c>
      <c r="EK78" s="114">
        <v>0.0</v>
      </c>
      <c r="EL78" s="114">
        <v>0.0</v>
      </c>
      <c r="EM78" s="114">
        <v>-14.3</v>
      </c>
      <c r="EN78" s="114">
        <v>-7.8</v>
      </c>
      <c r="EO78" s="114">
        <v>-29.3</v>
      </c>
      <c r="EP78" s="114">
        <v>-38.0</v>
      </c>
      <c r="EQ78" s="114">
        <v>-10.4</v>
      </c>
      <c r="ER78" s="114">
        <v>-27.7</v>
      </c>
      <c r="ES78" s="114">
        <v>0.0</v>
      </c>
      <c r="ET78" s="114">
        <v>-1.5</v>
      </c>
      <c r="EU78" s="114">
        <v>21.3</v>
      </c>
      <c r="EV78" s="114">
        <v>24.6</v>
      </c>
      <c r="EW78" s="114">
        <v>18.1</v>
      </c>
      <c r="EX78" s="114">
        <v>1.2</v>
      </c>
      <c r="EY78" s="114">
        <v>0.0</v>
      </c>
      <c r="EZ78" s="114">
        <v>2.4</v>
      </c>
      <c r="FA78" s="114">
        <v>0.0</v>
      </c>
      <c r="FB78" s="114">
        <v>0.0</v>
      </c>
      <c r="FC78" s="114">
        <v>-0.9</v>
      </c>
      <c r="FD78" s="114">
        <v>-0.9</v>
      </c>
      <c r="FE78" s="114">
        <v>-5.7</v>
      </c>
      <c r="FF78" s="114">
        <v>9.3</v>
      </c>
      <c r="FG78" s="114">
        <v>10.4</v>
      </c>
      <c r="FH78" s="114">
        <v>12.4</v>
      </c>
      <c r="FI78" s="114">
        <v>44.7</v>
      </c>
      <c r="FJ78" s="114">
        <v>0.0</v>
      </c>
      <c r="FK78" s="114">
        <v>-36.5</v>
      </c>
      <c r="FL78" s="114">
        <v>5.4</v>
      </c>
      <c r="FM78" s="114">
        <v>-6.2</v>
      </c>
      <c r="FN78" s="114">
        <v>180.0</v>
      </c>
      <c r="FO78" s="114">
        <v>178.0</v>
      </c>
      <c r="FP78" s="114">
        <v>179.0</v>
      </c>
      <c r="FQ78" s="114">
        <v>129.0</v>
      </c>
      <c r="FR78" s="114">
        <v>174.0</v>
      </c>
      <c r="FS78" s="114">
        <v>179.0</v>
      </c>
      <c r="FT78" s="114">
        <v>166.0</v>
      </c>
      <c r="FU78" s="114">
        <v>166.0</v>
      </c>
      <c r="FV78" s="114">
        <v>172.0</v>
      </c>
      <c r="FW78" s="114">
        <v>119.0</v>
      </c>
      <c r="FX78" s="114">
        <v>139.0</v>
      </c>
      <c r="FY78" s="114">
        <v>138.0</v>
      </c>
      <c r="FZ78" s="114">
        <v>141.0</v>
      </c>
      <c r="GA78" s="114">
        <v>174.0</v>
      </c>
      <c r="GB78" s="114">
        <v>174.0</v>
      </c>
      <c r="GC78" s="114">
        <v>151.0</v>
      </c>
      <c r="GD78" s="114">
        <v>121.0</v>
      </c>
      <c r="GE78" s="114">
        <v>79.0</v>
      </c>
      <c r="GF78" s="114">
        <v>135.0</v>
      </c>
      <c r="GG78" s="114">
        <v>178.0</v>
      </c>
      <c r="GH78" s="114">
        <v>179.0</v>
      </c>
      <c r="GI78" s="114">
        <v>177.0</v>
      </c>
      <c r="GJ78" s="114">
        <v>176.0</v>
      </c>
      <c r="GK78" s="114">
        <v>111.0</v>
      </c>
      <c r="GL78" s="114">
        <v>177.0</v>
      </c>
      <c r="GM78" s="114">
        <v>80.0</v>
      </c>
      <c r="GN78" s="114">
        <v>175.0</v>
      </c>
      <c r="GO78" s="114">
        <v>170.0</v>
      </c>
      <c r="GP78" s="114">
        <v>97.0</v>
      </c>
      <c r="GQ78" s="114">
        <v>75.0</v>
      </c>
      <c r="GR78" s="114">
        <v>116.0</v>
      </c>
      <c r="GS78" s="114">
        <v>60.0</v>
      </c>
      <c r="GT78" s="114">
        <v>42.0</v>
      </c>
      <c r="GU78" s="114">
        <v>20.0</v>
      </c>
      <c r="GV78" s="114">
        <v>82.0</v>
      </c>
      <c r="GW78" s="114">
        <v>88.0</v>
      </c>
      <c r="GX78" s="114">
        <v>132.0</v>
      </c>
      <c r="GY78" s="114">
        <v>135.0</v>
      </c>
      <c r="GZ78" s="114">
        <v>117.0</v>
      </c>
      <c r="HA78" s="114">
        <v>70.0</v>
      </c>
      <c r="HB78" s="114">
        <v>47.0</v>
      </c>
      <c r="HC78" s="114">
        <v>108.0</v>
      </c>
      <c r="HD78" s="114">
        <v>112.0</v>
      </c>
      <c r="HE78" s="114">
        <v>112.0</v>
      </c>
      <c r="HF78" s="114">
        <v>165.0</v>
      </c>
      <c r="HG78" s="114">
        <v>165.0</v>
      </c>
      <c r="HH78" s="114">
        <v>136.0</v>
      </c>
      <c r="HI78" s="114">
        <v>69.0</v>
      </c>
      <c r="HJ78" s="114">
        <v>53.0</v>
      </c>
      <c r="HK78" s="114">
        <v>101.0</v>
      </c>
      <c r="HL78" s="114">
        <v>1.0</v>
      </c>
      <c r="HM78" s="114">
        <v>171.0</v>
      </c>
      <c r="HN78" s="114">
        <v>133.0</v>
      </c>
      <c r="HO78" s="114">
        <v>34.0</v>
      </c>
      <c r="HP78" s="114">
        <v>53.0</v>
      </c>
      <c r="HQ78" s="114">
        <v>179.0</v>
      </c>
      <c r="HR78" s="114">
        <v>179.0</v>
      </c>
      <c r="HS78" s="114">
        <v>179.0</v>
      </c>
      <c r="HT78" s="114">
        <v>132.0</v>
      </c>
      <c r="HU78" s="114">
        <v>165.0</v>
      </c>
      <c r="HV78" s="114">
        <v>179.0</v>
      </c>
      <c r="HW78" s="114">
        <v>158.0</v>
      </c>
      <c r="HX78" s="114">
        <v>161.0</v>
      </c>
      <c r="HY78" s="114">
        <v>171.0</v>
      </c>
      <c r="HZ78" s="114">
        <v>127.0</v>
      </c>
      <c r="IA78" s="114">
        <v>150.0</v>
      </c>
      <c r="IB78" s="114">
        <v>148.0</v>
      </c>
      <c r="IC78" s="114">
        <v>151.0</v>
      </c>
      <c r="ID78" s="114">
        <v>174.0</v>
      </c>
      <c r="IE78" s="114">
        <v>174.0</v>
      </c>
      <c r="IF78" s="114">
        <v>147.0</v>
      </c>
      <c r="IG78" s="114">
        <v>121.0</v>
      </c>
      <c r="IH78" s="114">
        <v>88.0</v>
      </c>
      <c r="II78" s="114">
        <v>135.0</v>
      </c>
      <c r="IJ78" s="114">
        <v>173.0</v>
      </c>
      <c r="IK78" s="114">
        <v>177.0</v>
      </c>
      <c r="IL78" s="114">
        <v>174.0</v>
      </c>
      <c r="IM78" s="114">
        <v>173.0</v>
      </c>
      <c r="IN78" s="114">
        <v>105.0</v>
      </c>
      <c r="IO78" s="114">
        <v>163.0</v>
      </c>
      <c r="IP78" s="114">
        <v>43.0</v>
      </c>
      <c r="IQ78" s="114">
        <v>172.0</v>
      </c>
      <c r="IR78" s="114">
        <v>170.0</v>
      </c>
      <c r="IS78" s="114">
        <v>45.0</v>
      </c>
      <c r="IT78" s="114">
        <v>52.0</v>
      </c>
      <c r="IU78" s="114">
        <v>69.0</v>
      </c>
      <c r="IV78" s="114">
        <v>1.0</v>
      </c>
      <c r="IW78" s="114">
        <v>25.0</v>
      </c>
      <c r="IX78" s="114">
        <v>13.0</v>
      </c>
      <c r="IY78" s="114">
        <v>82.0</v>
      </c>
      <c r="IZ78" s="114">
        <v>80.0</v>
      </c>
      <c r="JA78" s="114">
        <v>148.0</v>
      </c>
      <c r="JB78" s="114">
        <v>156.0</v>
      </c>
      <c r="JC78" s="114">
        <v>128.0</v>
      </c>
      <c r="JD78" s="114">
        <v>73.0</v>
      </c>
      <c r="JE78" s="114">
        <v>47.0</v>
      </c>
      <c r="JF78" s="114">
        <v>114.0</v>
      </c>
      <c r="JG78" s="114">
        <v>112.0</v>
      </c>
      <c r="JH78" s="114">
        <v>112.0</v>
      </c>
      <c r="JI78" s="114">
        <v>154.0</v>
      </c>
      <c r="JJ78" s="114">
        <v>154.0</v>
      </c>
      <c r="JK78" s="114">
        <v>117.0</v>
      </c>
      <c r="JL78" s="114">
        <v>83.0</v>
      </c>
      <c r="JM78" s="114">
        <v>43.0</v>
      </c>
      <c r="JN78" s="114">
        <v>103.0</v>
      </c>
      <c r="JO78" s="114">
        <v>109.0</v>
      </c>
      <c r="JP78" s="114">
        <v>170.0</v>
      </c>
      <c r="JQ78" s="114">
        <v>62.0</v>
      </c>
      <c r="JR78" s="114">
        <v>65.0</v>
      </c>
      <c r="JS78" s="114">
        <v>52.0</v>
      </c>
    </row>
    <row r="79">
      <c r="A79" s="114">
        <v>372.0</v>
      </c>
      <c r="B79" s="110" t="s">
        <v>1272</v>
      </c>
      <c r="C79" s="110" t="s">
        <v>380</v>
      </c>
      <c r="D79" s="110" t="s">
        <v>1197</v>
      </c>
      <c r="E79" s="114">
        <v>57.4</v>
      </c>
      <c r="F79" s="114">
        <v>88.3</v>
      </c>
      <c r="G79" s="114">
        <v>89.1</v>
      </c>
      <c r="H79" s="114">
        <v>100.0</v>
      </c>
      <c r="I79" s="114">
        <v>88.0</v>
      </c>
      <c r="J79" s="114">
        <v>84.0</v>
      </c>
      <c r="K79" s="114">
        <v>34.4</v>
      </c>
      <c r="L79" s="114">
        <v>59.6</v>
      </c>
      <c r="M79" s="114">
        <v>71.0</v>
      </c>
      <c r="N79" s="114">
        <v>84.7</v>
      </c>
      <c r="O79" s="114">
        <v>97.4</v>
      </c>
      <c r="P79" s="114">
        <v>93.5</v>
      </c>
      <c r="Q79" s="114">
        <v>100.0</v>
      </c>
      <c r="R79" s="114">
        <v>81.8</v>
      </c>
      <c r="S79" s="114">
        <v>81.8</v>
      </c>
      <c r="T79" s="114">
        <v>67.9</v>
      </c>
      <c r="U79" s="114">
        <v>93.9</v>
      </c>
      <c r="V79" s="114">
        <v>42.4</v>
      </c>
      <c r="W79" s="114">
        <v>41.4</v>
      </c>
      <c r="X79" s="114">
        <v>50.9</v>
      </c>
      <c r="Y79" s="114">
        <v>59.6</v>
      </c>
      <c r="Z79" s="114">
        <v>82.9</v>
      </c>
      <c r="AA79" s="114">
        <v>82.9</v>
      </c>
      <c r="AB79" s="114">
        <v>21.3</v>
      </c>
      <c r="AC79" s="114">
        <v>42.5</v>
      </c>
      <c r="AD79" s="114">
        <v>96.9</v>
      </c>
      <c r="AE79" s="114">
        <v>72.7</v>
      </c>
      <c r="AF79" s="114">
        <v>40.2</v>
      </c>
      <c r="AG79" s="114">
        <v>17.4</v>
      </c>
      <c r="AH79" s="114">
        <v>7.8</v>
      </c>
      <c r="AI79" s="114">
        <v>56.4</v>
      </c>
      <c r="AJ79" s="114">
        <v>35.8</v>
      </c>
      <c r="AK79" s="114">
        <v>18.2</v>
      </c>
      <c r="AL79" s="114">
        <v>25.9</v>
      </c>
      <c r="AM79" s="114">
        <v>13.1</v>
      </c>
      <c r="AN79" s="114">
        <v>14.9</v>
      </c>
      <c r="AO79" s="114">
        <v>95.4</v>
      </c>
      <c r="AP79" s="114">
        <v>100.0</v>
      </c>
      <c r="AQ79" s="114">
        <v>90.7</v>
      </c>
      <c r="AR79" s="114">
        <v>48.7</v>
      </c>
      <c r="AS79" s="114">
        <v>50.0</v>
      </c>
      <c r="AT79" s="114">
        <v>47.3</v>
      </c>
      <c r="AU79" s="114">
        <v>87.0</v>
      </c>
      <c r="AV79" s="114">
        <v>87.0</v>
      </c>
      <c r="AW79" s="114">
        <v>48.2</v>
      </c>
      <c r="AX79" s="114">
        <v>48.2</v>
      </c>
      <c r="AY79" s="114">
        <v>53.1</v>
      </c>
      <c r="AZ79" s="114">
        <v>38.5</v>
      </c>
      <c r="BA79" s="114">
        <v>87.1</v>
      </c>
      <c r="BB79" s="114">
        <v>65.7</v>
      </c>
      <c r="BC79" s="114">
        <v>100.0</v>
      </c>
      <c r="BD79" s="114">
        <v>32.9</v>
      </c>
      <c r="BE79" s="114">
        <v>55.9</v>
      </c>
      <c r="BF79" s="114">
        <v>100.0</v>
      </c>
      <c r="BG79" s="114">
        <v>17.5</v>
      </c>
      <c r="BH79" s="114">
        <v>54.9</v>
      </c>
      <c r="BI79" s="114">
        <v>79.5</v>
      </c>
      <c r="BJ79" s="114">
        <v>76.3</v>
      </c>
      <c r="BK79" s="114">
        <v>93.3</v>
      </c>
      <c r="BL79" s="114">
        <v>69.7</v>
      </c>
      <c r="BM79" s="114">
        <v>58.4</v>
      </c>
      <c r="BN79" s="114">
        <v>31.3</v>
      </c>
      <c r="BO79" s="114">
        <v>50.8</v>
      </c>
      <c r="BP79" s="114">
        <v>68.6</v>
      </c>
      <c r="BQ79" s="114">
        <v>82.4</v>
      </c>
      <c r="BR79" s="114">
        <v>95.5</v>
      </c>
      <c r="BS79" s="114">
        <v>88.8</v>
      </c>
      <c r="BT79" s="114">
        <v>100.0</v>
      </c>
      <c r="BU79" s="114">
        <v>71.3</v>
      </c>
      <c r="BV79" s="114">
        <v>71.3</v>
      </c>
      <c r="BW79" s="114">
        <v>65.0</v>
      </c>
      <c r="BX79" s="114">
        <v>93.9</v>
      </c>
      <c r="BY79" s="114">
        <v>42.1</v>
      </c>
      <c r="BZ79" s="114">
        <v>30.2</v>
      </c>
      <c r="CA79" s="114">
        <v>51.2</v>
      </c>
      <c r="CB79" s="114">
        <v>51.8</v>
      </c>
      <c r="CC79" s="114">
        <v>77.2</v>
      </c>
      <c r="CD79" s="114">
        <v>77.2</v>
      </c>
      <c r="CE79" s="114">
        <v>11.3</v>
      </c>
      <c r="CF79" s="114">
        <v>36.6</v>
      </c>
      <c r="CG79" s="114">
        <v>96.9</v>
      </c>
      <c r="CH79" s="114">
        <v>46.2</v>
      </c>
      <c r="CI79" s="114">
        <v>40.2</v>
      </c>
      <c r="CJ79" s="114">
        <v>25.6</v>
      </c>
      <c r="CK79" s="114">
        <v>9.5</v>
      </c>
      <c r="CL79" s="114">
        <v>48.1</v>
      </c>
      <c r="CM79" s="114">
        <v>100.0</v>
      </c>
      <c r="CN79" s="114">
        <v>14.3</v>
      </c>
      <c r="CO79" s="114">
        <v>17.1</v>
      </c>
      <c r="CP79" s="114">
        <v>13.1</v>
      </c>
      <c r="CQ79" s="114">
        <v>12.3</v>
      </c>
      <c r="CR79" s="114">
        <v>100.0</v>
      </c>
      <c r="CS79" s="114">
        <v>100.0</v>
      </c>
      <c r="CT79" s="114">
        <v>100.0</v>
      </c>
      <c r="CU79" s="114">
        <v>70.0</v>
      </c>
      <c r="CV79" s="114">
        <v>50.0</v>
      </c>
      <c r="CW79" s="114">
        <v>90.0</v>
      </c>
      <c r="CX79" s="114">
        <v>87.0</v>
      </c>
      <c r="CY79" s="114">
        <v>87.0</v>
      </c>
      <c r="CZ79" s="114">
        <v>46.2</v>
      </c>
      <c r="DA79" s="114">
        <v>46.2</v>
      </c>
      <c r="DB79" s="114">
        <v>43.9</v>
      </c>
      <c r="DC79" s="114">
        <v>49.1</v>
      </c>
      <c r="DD79" s="114">
        <v>44.5</v>
      </c>
      <c r="DE79" s="114">
        <v>100.0</v>
      </c>
      <c r="DF79" s="114">
        <v>100.0</v>
      </c>
      <c r="DG79" s="114">
        <v>37.7</v>
      </c>
      <c r="DH79" s="114">
        <v>71.1</v>
      </c>
      <c r="DI79" s="114">
        <v>77.0</v>
      </c>
      <c r="DJ79" s="114">
        <v>12.5</v>
      </c>
      <c r="DK79" s="114">
        <v>2.5</v>
      </c>
      <c r="DL79" s="114">
        <v>8.8</v>
      </c>
      <c r="DM79" s="114">
        <v>12.8</v>
      </c>
      <c r="DN79" s="114">
        <v>6.7</v>
      </c>
      <c r="DO79" s="114">
        <v>18.3</v>
      </c>
      <c r="DP79" s="114">
        <v>25.6</v>
      </c>
      <c r="DQ79" s="114">
        <v>3.1</v>
      </c>
      <c r="DR79" s="114">
        <v>8.8</v>
      </c>
      <c r="DS79" s="114">
        <v>2.4</v>
      </c>
      <c r="DT79" s="114">
        <v>2.3</v>
      </c>
      <c r="DU79" s="114">
        <v>1.9</v>
      </c>
      <c r="DV79" s="114">
        <v>4.7</v>
      </c>
      <c r="DW79" s="114">
        <v>0.0</v>
      </c>
      <c r="DX79" s="114">
        <v>10.5</v>
      </c>
      <c r="DY79" s="114">
        <v>10.5</v>
      </c>
      <c r="DZ79" s="114">
        <v>2.9</v>
      </c>
      <c r="EA79" s="114">
        <v>0.0</v>
      </c>
      <c r="EB79" s="114">
        <v>0.3</v>
      </c>
      <c r="EC79" s="114">
        <v>11.2</v>
      </c>
      <c r="ED79" s="114">
        <v>-0.3</v>
      </c>
      <c r="EE79" s="114">
        <v>7.8</v>
      </c>
      <c r="EF79" s="114">
        <v>5.7</v>
      </c>
      <c r="EG79" s="114">
        <v>5.7</v>
      </c>
      <c r="EH79" s="114">
        <v>10.0</v>
      </c>
      <c r="EI79" s="114">
        <v>5.9</v>
      </c>
      <c r="EJ79" s="114">
        <v>0.0</v>
      </c>
      <c r="EK79" s="114">
        <v>26.5</v>
      </c>
      <c r="EL79" s="114">
        <v>0.0</v>
      </c>
      <c r="EM79" s="114">
        <v>-8.2</v>
      </c>
      <c r="EN79" s="114">
        <v>-1.7</v>
      </c>
      <c r="EO79" s="114">
        <v>8.3</v>
      </c>
      <c r="EP79" s="114">
        <v>-64.2</v>
      </c>
      <c r="EQ79" s="114">
        <v>3.9</v>
      </c>
      <c r="ER79" s="114">
        <v>8.8</v>
      </c>
      <c r="ES79" s="114">
        <v>0.0</v>
      </c>
      <c r="ET79" s="114">
        <v>2.6</v>
      </c>
      <c r="EU79" s="114">
        <v>-4.6</v>
      </c>
      <c r="EV79" s="114">
        <v>0.0</v>
      </c>
      <c r="EW79" s="114">
        <v>-9.3</v>
      </c>
      <c r="EX79" s="114">
        <v>-21.3</v>
      </c>
      <c r="EY79" s="114">
        <v>0.0</v>
      </c>
      <c r="EZ79" s="114">
        <v>-42.7</v>
      </c>
      <c r="FA79" s="114">
        <v>0.0</v>
      </c>
      <c r="FB79" s="114">
        <v>0.0</v>
      </c>
      <c r="FC79" s="114">
        <v>2.0</v>
      </c>
      <c r="FD79" s="114">
        <v>2.0</v>
      </c>
      <c r="FE79" s="114">
        <v>9.2</v>
      </c>
      <c r="FF79" s="114">
        <v>-10.6</v>
      </c>
      <c r="FG79" s="114">
        <v>42.6</v>
      </c>
      <c r="FH79" s="114">
        <v>-34.3</v>
      </c>
      <c r="FI79" s="114">
        <v>0.0</v>
      </c>
      <c r="FJ79" s="114">
        <v>-4.8</v>
      </c>
      <c r="FK79" s="114">
        <v>-15.2</v>
      </c>
      <c r="FL79" s="114">
        <v>23.0</v>
      </c>
      <c r="FM79" s="114">
        <v>5.0</v>
      </c>
      <c r="FN79" s="114">
        <v>24.0</v>
      </c>
      <c r="FO79" s="114">
        <v>6.0</v>
      </c>
      <c r="FP79" s="114">
        <v>7.0</v>
      </c>
      <c r="FQ79" s="114">
        <v>1.0</v>
      </c>
      <c r="FR79" s="114">
        <v>9.0</v>
      </c>
      <c r="FS79" s="114">
        <v>15.0</v>
      </c>
      <c r="FT79" s="114">
        <v>67.0</v>
      </c>
      <c r="FU79" s="114">
        <v>71.0</v>
      </c>
      <c r="FV79" s="114">
        <v>33.0</v>
      </c>
      <c r="FW79" s="114">
        <v>19.0</v>
      </c>
      <c r="FX79" s="114">
        <v>14.0</v>
      </c>
      <c r="FY79" s="114">
        <v>23.0</v>
      </c>
      <c r="FZ79" s="114">
        <v>1.0</v>
      </c>
      <c r="GA79" s="114">
        <v>22.0</v>
      </c>
      <c r="GB79" s="114">
        <v>22.0</v>
      </c>
      <c r="GC79" s="114">
        <v>15.0</v>
      </c>
      <c r="GD79" s="114">
        <v>21.0</v>
      </c>
      <c r="GE79" s="114">
        <v>11.0</v>
      </c>
      <c r="GF79" s="114">
        <v>53.0</v>
      </c>
      <c r="GG79" s="114">
        <v>62.0</v>
      </c>
      <c r="GH79" s="114">
        <v>84.0</v>
      </c>
      <c r="GI79" s="114">
        <v>81.0</v>
      </c>
      <c r="GJ79" s="114">
        <v>88.0</v>
      </c>
      <c r="GK79" s="114">
        <v>52.0</v>
      </c>
      <c r="GL79" s="114">
        <v>62.0</v>
      </c>
      <c r="GM79" s="114">
        <v>15.0</v>
      </c>
      <c r="GN79" s="114">
        <v>44.0</v>
      </c>
      <c r="GO79" s="114">
        <v>113.0</v>
      </c>
      <c r="GP79" s="114">
        <v>139.0</v>
      </c>
      <c r="GQ79" s="114">
        <v>133.0</v>
      </c>
      <c r="GR79" s="114">
        <v>58.0</v>
      </c>
      <c r="GS79" s="114">
        <v>107.0</v>
      </c>
      <c r="GT79" s="114">
        <v>75.0</v>
      </c>
      <c r="GU79" s="114">
        <v>64.0</v>
      </c>
      <c r="GV79" s="114">
        <v>72.0</v>
      </c>
      <c r="GW79" s="114">
        <v>29.0</v>
      </c>
      <c r="GX79" s="114">
        <v>38.0</v>
      </c>
      <c r="GY79" s="114">
        <v>1.0</v>
      </c>
      <c r="GZ79" s="114">
        <v>45.0</v>
      </c>
      <c r="HA79" s="114">
        <v>44.0</v>
      </c>
      <c r="HB79" s="114">
        <v>41.0</v>
      </c>
      <c r="HC79" s="114">
        <v>59.0</v>
      </c>
      <c r="HD79" s="114">
        <v>18.0</v>
      </c>
      <c r="HE79" s="114">
        <v>18.0</v>
      </c>
      <c r="HF79" s="114">
        <v>56.0</v>
      </c>
      <c r="HG79" s="114">
        <v>56.0</v>
      </c>
      <c r="HH79" s="114">
        <v>43.0</v>
      </c>
      <c r="HI79" s="114">
        <v>100.0</v>
      </c>
      <c r="HJ79" s="114">
        <v>18.0</v>
      </c>
      <c r="HK79" s="114">
        <v>82.0</v>
      </c>
      <c r="HL79" s="114">
        <v>1.0</v>
      </c>
      <c r="HM79" s="114">
        <v>101.0</v>
      </c>
      <c r="HN79" s="114">
        <v>59.0</v>
      </c>
      <c r="HO79" s="114">
        <v>1.0</v>
      </c>
      <c r="HP79" s="114">
        <v>158.0</v>
      </c>
      <c r="HQ79" s="114">
        <v>15.0</v>
      </c>
      <c r="HR79" s="114">
        <v>10.0</v>
      </c>
      <c r="HS79" s="114">
        <v>9.0</v>
      </c>
      <c r="HT79" s="114">
        <v>19.0</v>
      </c>
      <c r="HU79" s="114">
        <v>9.0</v>
      </c>
      <c r="HV79" s="114">
        <v>60.0</v>
      </c>
      <c r="HW79" s="114">
        <v>78.0</v>
      </c>
      <c r="HX79" s="114">
        <v>78.0</v>
      </c>
      <c r="HY79" s="114">
        <v>38.0</v>
      </c>
      <c r="HZ79" s="114">
        <v>18.0</v>
      </c>
      <c r="IA79" s="114">
        <v>14.0</v>
      </c>
      <c r="IB79" s="114">
        <v>24.0</v>
      </c>
      <c r="IC79" s="114">
        <v>1.0</v>
      </c>
      <c r="ID79" s="114">
        <v>26.0</v>
      </c>
      <c r="IE79" s="114">
        <v>26.0</v>
      </c>
      <c r="IF79" s="114">
        <v>17.0</v>
      </c>
      <c r="IG79" s="114">
        <v>21.0</v>
      </c>
      <c r="IH79" s="114">
        <v>10.0</v>
      </c>
      <c r="II79" s="114">
        <v>71.0</v>
      </c>
      <c r="IJ79" s="114">
        <v>41.0</v>
      </c>
      <c r="IK79" s="114">
        <v>80.0</v>
      </c>
      <c r="IL79" s="114">
        <v>74.0</v>
      </c>
      <c r="IM79" s="114">
        <v>79.0</v>
      </c>
      <c r="IN79" s="114">
        <v>41.0</v>
      </c>
      <c r="IO79" s="114">
        <v>35.0</v>
      </c>
      <c r="IP79" s="114">
        <v>65.0</v>
      </c>
      <c r="IQ79" s="114">
        <v>71.0</v>
      </c>
      <c r="IR79" s="114">
        <v>113.0</v>
      </c>
      <c r="IS79" s="114">
        <v>119.0</v>
      </c>
      <c r="IT79" s="114">
        <v>147.0</v>
      </c>
      <c r="IU79" s="114">
        <v>101.0</v>
      </c>
      <c r="IV79" s="114">
        <v>1.0</v>
      </c>
      <c r="IW79" s="114">
        <v>98.0</v>
      </c>
      <c r="IX79" s="114">
        <v>83.0</v>
      </c>
      <c r="IY79" s="114">
        <v>72.0</v>
      </c>
      <c r="IZ79" s="114">
        <v>39.0</v>
      </c>
      <c r="JA79" s="114">
        <v>1.0</v>
      </c>
      <c r="JB79" s="114">
        <v>1.0</v>
      </c>
      <c r="JC79" s="114">
        <v>1.0</v>
      </c>
      <c r="JD79" s="114">
        <v>5.0</v>
      </c>
      <c r="JE79" s="114">
        <v>41.0</v>
      </c>
      <c r="JF79" s="114">
        <v>1.0</v>
      </c>
      <c r="JG79" s="114">
        <v>18.0</v>
      </c>
      <c r="JH79" s="114">
        <v>18.0</v>
      </c>
      <c r="JI79" s="114">
        <v>47.0</v>
      </c>
      <c r="JJ79" s="114">
        <v>47.0</v>
      </c>
      <c r="JK79" s="114">
        <v>57.0</v>
      </c>
      <c r="JL79" s="114">
        <v>47.0</v>
      </c>
      <c r="JM79" s="114">
        <v>53.0</v>
      </c>
      <c r="JN79" s="114">
        <v>1.0</v>
      </c>
      <c r="JO79" s="114">
        <v>1.0</v>
      </c>
      <c r="JP79" s="114">
        <v>86.0</v>
      </c>
      <c r="JQ79" s="114">
        <v>26.0</v>
      </c>
      <c r="JR79" s="114">
        <v>30.0</v>
      </c>
      <c r="JS79" s="114">
        <v>159.0</v>
      </c>
    </row>
    <row r="80">
      <c r="A80" s="114">
        <v>364.0</v>
      </c>
      <c r="B80" s="110" t="s">
        <v>1273</v>
      </c>
      <c r="C80" s="110" t="s">
        <v>378</v>
      </c>
      <c r="D80" s="110" t="s">
        <v>1190</v>
      </c>
      <c r="E80" s="114">
        <v>34.5</v>
      </c>
      <c r="F80" s="114">
        <v>41.9</v>
      </c>
      <c r="G80" s="114">
        <v>41.6</v>
      </c>
      <c r="H80" s="114">
        <v>82.2</v>
      </c>
      <c r="I80" s="114">
        <v>17.2</v>
      </c>
      <c r="J80" s="114">
        <v>31.6</v>
      </c>
      <c r="K80" s="114">
        <v>0.0</v>
      </c>
      <c r="L80" s="114">
        <v>7.4</v>
      </c>
      <c r="M80" s="114">
        <v>6.9</v>
      </c>
      <c r="N80" s="114">
        <v>22.0</v>
      </c>
      <c r="O80" s="114">
        <v>53.7</v>
      </c>
      <c r="P80" s="114">
        <v>60.9</v>
      </c>
      <c r="Q80" s="114">
        <v>48.8</v>
      </c>
      <c r="R80" s="114">
        <v>26.9</v>
      </c>
      <c r="S80" s="114">
        <v>26.9</v>
      </c>
      <c r="T80" s="114">
        <v>28.7</v>
      </c>
      <c r="U80" s="114">
        <v>39.2</v>
      </c>
      <c r="V80" s="114">
        <v>16.8</v>
      </c>
      <c r="W80" s="114">
        <v>19.4</v>
      </c>
      <c r="X80" s="114">
        <v>40.6</v>
      </c>
      <c r="Y80" s="114">
        <v>27.3</v>
      </c>
      <c r="Z80" s="114">
        <v>40.9</v>
      </c>
      <c r="AA80" s="114">
        <v>35.2</v>
      </c>
      <c r="AB80" s="114">
        <v>1.2</v>
      </c>
      <c r="AC80" s="114">
        <v>10.6</v>
      </c>
      <c r="AD80" s="114">
        <v>95.8</v>
      </c>
      <c r="AE80" s="114">
        <v>27.3</v>
      </c>
      <c r="AF80" s="114">
        <v>44.8</v>
      </c>
      <c r="AG80" s="114">
        <v>67.0</v>
      </c>
      <c r="AH80" s="114">
        <v>62.6</v>
      </c>
      <c r="AI80" s="114">
        <v>60.4</v>
      </c>
      <c r="AJ80" s="114">
        <v>100.0</v>
      </c>
      <c r="AK80" s="114">
        <v>23.4</v>
      </c>
      <c r="AL80" s="114">
        <v>38.7</v>
      </c>
      <c r="AM80" s="114">
        <v>5.9</v>
      </c>
      <c r="AN80" s="114">
        <v>26.1</v>
      </c>
      <c r="AO80" s="114">
        <v>89.4</v>
      </c>
      <c r="AP80" s="114">
        <v>100.0</v>
      </c>
      <c r="AQ80" s="114">
        <v>78.8</v>
      </c>
      <c r="AR80" s="114">
        <v>47.7</v>
      </c>
      <c r="AS80" s="114">
        <v>61.6</v>
      </c>
      <c r="AT80" s="114">
        <v>33.8</v>
      </c>
      <c r="AU80" s="114">
        <v>3.7</v>
      </c>
      <c r="AV80" s="114">
        <v>3.7</v>
      </c>
      <c r="AW80" s="114">
        <v>24.0</v>
      </c>
      <c r="AX80" s="114">
        <v>24.0</v>
      </c>
      <c r="AY80" s="114">
        <v>28.2</v>
      </c>
      <c r="AZ80" s="114">
        <v>20.3</v>
      </c>
      <c r="BA80" s="114">
        <v>91.8</v>
      </c>
      <c r="BB80" s="114">
        <v>87.3</v>
      </c>
      <c r="BC80" s="114">
        <v>100.0</v>
      </c>
      <c r="BD80" s="114">
        <v>0.0</v>
      </c>
      <c r="BE80" s="114">
        <v>87.8</v>
      </c>
      <c r="BF80" s="114">
        <v>9.7</v>
      </c>
      <c r="BG80" s="114">
        <v>20.1</v>
      </c>
      <c r="BH80" s="114">
        <v>27.6</v>
      </c>
      <c r="BI80" s="114">
        <v>35.1</v>
      </c>
      <c r="BJ80" s="114">
        <v>32.4</v>
      </c>
      <c r="BK80" s="114">
        <v>65.5</v>
      </c>
      <c r="BL80" s="114">
        <v>9.6</v>
      </c>
      <c r="BM80" s="114">
        <v>32.9</v>
      </c>
      <c r="BN80" s="114">
        <v>4.3</v>
      </c>
      <c r="BO80" s="114">
        <v>13.4</v>
      </c>
      <c r="BP80" s="114">
        <v>27.7</v>
      </c>
      <c r="BQ80" s="114">
        <v>26.2</v>
      </c>
      <c r="BR80" s="114">
        <v>49.3</v>
      </c>
      <c r="BS80" s="114">
        <v>53.5</v>
      </c>
      <c r="BT80" s="114">
        <v>46.6</v>
      </c>
      <c r="BU80" s="114">
        <v>20.2</v>
      </c>
      <c r="BV80" s="114">
        <v>20.2</v>
      </c>
      <c r="BW80" s="114">
        <v>28.8</v>
      </c>
      <c r="BX80" s="114">
        <v>39.2</v>
      </c>
      <c r="BY80" s="114">
        <v>15.4</v>
      </c>
      <c r="BZ80" s="114">
        <v>21.3</v>
      </c>
      <c r="CA80" s="114">
        <v>34.4</v>
      </c>
      <c r="CB80" s="114">
        <v>26.6</v>
      </c>
      <c r="CC80" s="114">
        <v>40.9</v>
      </c>
      <c r="CD80" s="114">
        <v>35.2</v>
      </c>
      <c r="CE80" s="114">
        <v>1.2</v>
      </c>
      <c r="CF80" s="114">
        <v>5.7</v>
      </c>
      <c r="CG80" s="114">
        <v>98.4</v>
      </c>
      <c r="CH80" s="114">
        <v>26.4</v>
      </c>
      <c r="CI80" s="114">
        <v>44.8</v>
      </c>
      <c r="CJ80" s="114">
        <v>63.9</v>
      </c>
      <c r="CK80" s="114">
        <v>51.9</v>
      </c>
      <c r="CL80" s="114">
        <v>100.0</v>
      </c>
      <c r="CM80" s="114">
        <v>100.0</v>
      </c>
      <c r="CN80" s="114">
        <v>14.5</v>
      </c>
      <c r="CO80" s="114">
        <v>18.1</v>
      </c>
      <c r="CP80" s="114">
        <v>5.9</v>
      </c>
      <c r="CQ80" s="114">
        <v>20.8</v>
      </c>
      <c r="CR80" s="114">
        <v>41.5</v>
      </c>
      <c r="CS80" s="114">
        <v>59.3</v>
      </c>
      <c r="CT80" s="114">
        <v>23.8</v>
      </c>
      <c r="CU80" s="114">
        <v>51.3</v>
      </c>
      <c r="CV80" s="114">
        <v>61.6</v>
      </c>
      <c r="CW80" s="114">
        <v>40.9</v>
      </c>
      <c r="CX80" s="114">
        <v>3.7</v>
      </c>
      <c r="CY80" s="114">
        <v>3.7</v>
      </c>
      <c r="CZ80" s="114">
        <v>16.2</v>
      </c>
      <c r="DA80" s="114">
        <v>16.2</v>
      </c>
      <c r="DB80" s="114">
        <v>16.0</v>
      </c>
      <c r="DC80" s="114">
        <v>8.3</v>
      </c>
      <c r="DD80" s="114">
        <v>93.2</v>
      </c>
      <c r="DE80" s="114">
        <v>0.0</v>
      </c>
      <c r="DF80" s="114">
        <v>37.0</v>
      </c>
      <c r="DG80" s="114">
        <v>0.0</v>
      </c>
      <c r="DH80" s="114">
        <v>83.8</v>
      </c>
      <c r="DI80" s="114">
        <v>34.1</v>
      </c>
      <c r="DJ80" s="114">
        <v>25.3</v>
      </c>
      <c r="DK80" s="114">
        <v>6.9</v>
      </c>
      <c r="DL80" s="114">
        <v>6.8</v>
      </c>
      <c r="DM80" s="114">
        <v>9.2</v>
      </c>
      <c r="DN80" s="114">
        <v>16.7</v>
      </c>
      <c r="DO80" s="114">
        <v>7.6</v>
      </c>
      <c r="DP80" s="114">
        <v>-1.3</v>
      </c>
      <c r="DQ80" s="114">
        <v>-4.3</v>
      </c>
      <c r="DR80" s="114">
        <v>-6.0</v>
      </c>
      <c r="DS80" s="114">
        <v>-20.8</v>
      </c>
      <c r="DT80" s="114">
        <v>-4.2</v>
      </c>
      <c r="DU80" s="114">
        <v>4.4</v>
      </c>
      <c r="DV80" s="114">
        <v>7.4</v>
      </c>
      <c r="DW80" s="114">
        <v>2.2</v>
      </c>
      <c r="DX80" s="114">
        <v>6.7</v>
      </c>
      <c r="DY80" s="114">
        <v>6.7</v>
      </c>
      <c r="DZ80" s="114">
        <v>-0.1</v>
      </c>
      <c r="EA80" s="114">
        <v>0.0</v>
      </c>
      <c r="EB80" s="114">
        <v>1.4</v>
      </c>
      <c r="EC80" s="114">
        <v>-1.9</v>
      </c>
      <c r="ED80" s="114">
        <v>6.2</v>
      </c>
      <c r="EE80" s="114">
        <v>0.7</v>
      </c>
      <c r="EF80" s="114">
        <v>0.0</v>
      </c>
      <c r="EG80" s="114">
        <v>0.0</v>
      </c>
      <c r="EH80" s="114">
        <v>0.0</v>
      </c>
      <c r="EI80" s="114">
        <v>4.9</v>
      </c>
      <c r="EJ80" s="114">
        <v>-2.6</v>
      </c>
      <c r="EK80" s="114">
        <v>0.9</v>
      </c>
      <c r="EL80" s="114">
        <v>0.0</v>
      </c>
      <c r="EM80" s="114">
        <v>3.1</v>
      </c>
      <c r="EN80" s="114">
        <v>10.7</v>
      </c>
      <c r="EO80" s="114">
        <v>-39.6</v>
      </c>
      <c r="EP80" s="114">
        <v>0.0</v>
      </c>
      <c r="EQ80" s="114">
        <v>8.9</v>
      </c>
      <c r="ER80" s="114">
        <v>20.6</v>
      </c>
      <c r="ES80" s="114">
        <v>0.0</v>
      </c>
      <c r="ET80" s="114">
        <v>5.3</v>
      </c>
      <c r="EU80" s="114">
        <v>47.9</v>
      </c>
      <c r="EV80" s="114">
        <v>40.7</v>
      </c>
      <c r="EW80" s="114">
        <v>55.0</v>
      </c>
      <c r="EX80" s="114">
        <v>-3.6</v>
      </c>
      <c r="EY80" s="114">
        <v>0.0</v>
      </c>
      <c r="EZ80" s="114">
        <v>-7.1</v>
      </c>
      <c r="FA80" s="114">
        <v>0.0</v>
      </c>
      <c r="FB80" s="114">
        <v>0.0</v>
      </c>
      <c r="FC80" s="114">
        <v>7.8</v>
      </c>
      <c r="FD80" s="114">
        <v>7.8</v>
      </c>
      <c r="FE80" s="114">
        <v>12.2</v>
      </c>
      <c r="FF80" s="114">
        <v>12.0</v>
      </c>
      <c r="FG80" s="114">
        <v>-1.4</v>
      </c>
      <c r="FH80" s="114">
        <v>87.3</v>
      </c>
      <c r="FI80" s="114">
        <v>63.0</v>
      </c>
      <c r="FJ80" s="114">
        <v>0.0</v>
      </c>
      <c r="FK80" s="114">
        <v>4.0</v>
      </c>
      <c r="FL80" s="114">
        <v>-24.4</v>
      </c>
      <c r="FM80" s="114">
        <v>-5.2</v>
      </c>
      <c r="FN80" s="114">
        <v>133.0</v>
      </c>
      <c r="FO80" s="114">
        <v>84.0</v>
      </c>
      <c r="FP80" s="114">
        <v>70.0</v>
      </c>
      <c r="FQ80" s="114">
        <v>36.0</v>
      </c>
      <c r="FR80" s="114">
        <v>139.0</v>
      </c>
      <c r="FS80" s="114">
        <v>145.0</v>
      </c>
      <c r="FT80" s="114">
        <v>174.0</v>
      </c>
      <c r="FU80" s="114">
        <v>169.0</v>
      </c>
      <c r="FV80" s="114">
        <v>169.0</v>
      </c>
      <c r="FW80" s="114">
        <v>109.0</v>
      </c>
      <c r="FX80" s="114">
        <v>70.0</v>
      </c>
      <c r="FY80" s="114">
        <v>64.0</v>
      </c>
      <c r="FZ80" s="114">
        <v>72.0</v>
      </c>
      <c r="GA80" s="114">
        <v>164.0</v>
      </c>
      <c r="GB80" s="114">
        <v>164.0</v>
      </c>
      <c r="GC80" s="114">
        <v>97.0</v>
      </c>
      <c r="GD80" s="114">
        <v>89.0</v>
      </c>
      <c r="GE80" s="114">
        <v>86.0</v>
      </c>
      <c r="GF80" s="114">
        <v>109.0</v>
      </c>
      <c r="GG80" s="114">
        <v>109.0</v>
      </c>
      <c r="GH80" s="114">
        <v>150.0</v>
      </c>
      <c r="GI80" s="114">
        <v>139.0</v>
      </c>
      <c r="GJ80" s="114">
        <v>145.0</v>
      </c>
      <c r="GK80" s="114">
        <v>92.0</v>
      </c>
      <c r="GL80" s="114">
        <v>153.0</v>
      </c>
      <c r="GM80" s="114">
        <v>21.0</v>
      </c>
      <c r="GN80" s="114">
        <v>132.0</v>
      </c>
      <c r="GO80" s="114">
        <v>80.0</v>
      </c>
      <c r="GP80" s="114">
        <v>19.0</v>
      </c>
      <c r="GQ80" s="114">
        <v>16.0</v>
      </c>
      <c r="GR80" s="114">
        <v>49.0</v>
      </c>
      <c r="GS80" s="114">
        <v>1.0</v>
      </c>
      <c r="GT80" s="114">
        <v>49.0</v>
      </c>
      <c r="GU80" s="114">
        <v>41.0</v>
      </c>
      <c r="GV80" s="114">
        <v>117.0</v>
      </c>
      <c r="GW80" s="114">
        <v>13.0</v>
      </c>
      <c r="GX80" s="114">
        <v>52.0</v>
      </c>
      <c r="GY80" s="114">
        <v>1.0</v>
      </c>
      <c r="GZ80" s="114">
        <v>61.0</v>
      </c>
      <c r="HA80" s="114">
        <v>45.0</v>
      </c>
      <c r="HB80" s="114">
        <v>31.0</v>
      </c>
      <c r="HC80" s="114">
        <v>113.0</v>
      </c>
      <c r="HD80" s="114">
        <v>103.0</v>
      </c>
      <c r="HE80" s="114">
        <v>103.0</v>
      </c>
      <c r="HF80" s="114">
        <v>159.0</v>
      </c>
      <c r="HG80" s="114">
        <v>159.0</v>
      </c>
      <c r="HH80" s="114">
        <v>112.0</v>
      </c>
      <c r="HI80" s="114">
        <v>154.0</v>
      </c>
      <c r="HJ80" s="114">
        <v>14.0</v>
      </c>
      <c r="HK80" s="114">
        <v>29.0</v>
      </c>
      <c r="HL80" s="114">
        <v>1.0</v>
      </c>
      <c r="HM80" s="114">
        <v>171.0</v>
      </c>
      <c r="HN80" s="114">
        <v>21.0</v>
      </c>
      <c r="HO80" s="114">
        <v>171.0</v>
      </c>
      <c r="HP80" s="114">
        <v>153.0</v>
      </c>
      <c r="HQ80" s="114">
        <v>162.0</v>
      </c>
      <c r="HR80" s="114">
        <v>91.0</v>
      </c>
      <c r="HS80" s="114">
        <v>92.0</v>
      </c>
      <c r="HT80" s="114">
        <v>40.0</v>
      </c>
      <c r="HU80" s="114">
        <v>152.0</v>
      </c>
      <c r="HV80" s="114">
        <v>151.0</v>
      </c>
      <c r="HW80" s="114">
        <v>169.0</v>
      </c>
      <c r="HX80" s="114">
        <v>159.0</v>
      </c>
      <c r="HY80" s="114">
        <v>147.0</v>
      </c>
      <c r="HZ80" s="114">
        <v>111.0</v>
      </c>
      <c r="IA80" s="114">
        <v>75.0</v>
      </c>
      <c r="IB80" s="114">
        <v>73.0</v>
      </c>
      <c r="IC80" s="114">
        <v>74.0</v>
      </c>
      <c r="ID80" s="114">
        <v>169.0</v>
      </c>
      <c r="IE80" s="114">
        <v>169.0</v>
      </c>
      <c r="IF80" s="114">
        <v>97.0</v>
      </c>
      <c r="IG80" s="114">
        <v>89.0</v>
      </c>
      <c r="IH80" s="114">
        <v>82.0</v>
      </c>
      <c r="II80" s="114">
        <v>102.0</v>
      </c>
      <c r="IJ80" s="114">
        <v>120.0</v>
      </c>
      <c r="IK80" s="114">
        <v>138.0</v>
      </c>
      <c r="IL80" s="114">
        <v>127.0</v>
      </c>
      <c r="IM80" s="114">
        <v>136.0</v>
      </c>
      <c r="IN80" s="114">
        <v>86.0</v>
      </c>
      <c r="IO80" s="114">
        <v>146.0</v>
      </c>
      <c r="IP80" s="114">
        <v>31.0</v>
      </c>
      <c r="IQ80" s="114">
        <v>117.0</v>
      </c>
      <c r="IR80" s="114">
        <v>80.0</v>
      </c>
      <c r="IS80" s="114">
        <v>14.0</v>
      </c>
      <c r="IT80" s="114">
        <v>7.0</v>
      </c>
      <c r="IU80" s="114">
        <v>1.0</v>
      </c>
      <c r="IV80" s="114">
        <v>1.0</v>
      </c>
      <c r="IW80" s="114">
        <v>96.0</v>
      </c>
      <c r="IX80" s="114">
        <v>78.0</v>
      </c>
      <c r="IY80" s="114">
        <v>117.0</v>
      </c>
      <c r="IZ80" s="114">
        <v>16.0</v>
      </c>
      <c r="JA80" s="114">
        <v>128.0</v>
      </c>
      <c r="JB80" s="114">
        <v>97.0</v>
      </c>
      <c r="JC80" s="114">
        <v>156.0</v>
      </c>
      <c r="JD80" s="114">
        <v>33.0</v>
      </c>
      <c r="JE80" s="114">
        <v>31.0</v>
      </c>
      <c r="JF80" s="114">
        <v>76.0</v>
      </c>
      <c r="JG80" s="114">
        <v>103.0</v>
      </c>
      <c r="JH80" s="114">
        <v>103.0</v>
      </c>
      <c r="JI80" s="114">
        <v>170.0</v>
      </c>
      <c r="JJ80" s="114">
        <v>170.0</v>
      </c>
      <c r="JK80" s="114">
        <v>139.0</v>
      </c>
      <c r="JL80" s="114">
        <v>161.0</v>
      </c>
      <c r="JM80" s="114">
        <v>12.0</v>
      </c>
      <c r="JN80" s="114">
        <v>169.0</v>
      </c>
      <c r="JO80" s="114">
        <v>144.0</v>
      </c>
      <c r="JP80" s="114">
        <v>170.0</v>
      </c>
      <c r="JQ80" s="114">
        <v>9.0</v>
      </c>
      <c r="JR80" s="114">
        <v>147.0</v>
      </c>
      <c r="JS80" s="114">
        <v>143.0</v>
      </c>
    </row>
    <row r="81">
      <c r="A81" s="114">
        <v>368.0</v>
      </c>
      <c r="B81" s="110" t="s">
        <v>1274</v>
      </c>
      <c r="C81" s="110" t="s">
        <v>379</v>
      </c>
      <c r="D81" s="110" t="s">
        <v>1190</v>
      </c>
      <c r="E81" s="114">
        <v>27.8</v>
      </c>
      <c r="F81" s="114">
        <v>35.0</v>
      </c>
      <c r="G81" s="114">
        <v>31.8</v>
      </c>
      <c r="H81" s="114">
        <v>75.2</v>
      </c>
      <c r="I81" s="114">
        <v>0.0</v>
      </c>
      <c r="J81" s="114">
        <v>42.7</v>
      </c>
      <c r="K81" s="114">
        <v>4.0</v>
      </c>
      <c r="L81" s="114">
        <v>12.0</v>
      </c>
      <c r="M81" s="114">
        <v>19.7</v>
      </c>
      <c r="N81" s="114">
        <v>22.9</v>
      </c>
      <c r="O81" s="114">
        <v>49.7</v>
      </c>
      <c r="P81" s="114">
        <v>55.5</v>
      </c>
      <c r="Q81" s="114">
        <v>45.9</v>
      </c>
      <c r="R81" s="114">
        <v>29.1</v>
      </c>
      <c r="S81" s="114">
        <v>29.1</v>
      </c>
      <c r="T81" s="114">
        <v>21.1</v>
      </c>
      <c r="U81" s="114">
        <v>23.9</v>
      </c>
      <c r="V81" s="114">
        <v>15.4</v>
      </c>
      <c r="W81" s="110" t="s">
        <v>1184</v>
      </c>
      <c r="X81" s="114">
        <v>41.6</v>
      </c>
      <c r="Y81" s="114">
        <v>28.3</v>
      </c>
      <c r="Z81" s="114">
        <v>8.6</v>
      </c>
      <c r="AA81" s="114">
        <v>49.8</v>
      </c>
      <c r="AB81" s="110" t="s">
        <v>1184</v>
      </c>
      <c r="AC81" s="114">
        <v>4.3</v>
      </c>
      <c r="AD81" s="114">
        <v>98.1</v>
      </c>
      <c r="AE81" s="114">
        <v>17.8</v>
      </c>
      <c r="AF81" s="114">
        <v>50.6</v>
      </c>
      <c r="AG81" s="114">
        <v>70.2</v>
      </c>
      <c r="AH81" s="114">
        <v>77.7</v>
      </c>
      <c r="AI81" s="114">
        <v>48.0</v>
      </c>
      <c r="AJ81" s="114">
        <v>47.6</v>
      </c>
      <c r="AK81" s="110" t="s">
        <v>1184</v>
      </c>
      <c r="AL81" s="110" t="s">
        <v>1184</v>
      </c>
      <c r="AM81" s="110" t="s">
        <v>1184</v>
      </c>
      <c r="AN81" s="110" t="s">
        <v>1184</v>
      </c>
      <c r="AO81" s="114">
        <v>56.3</v>
      </c>
      <c r="AP81" s="114">
        <v>53.1</v>
      </c>
      <c r="AQ81" s="114">
        <v>59.5</v>
      </c>
      <c r="AR81" s="114">
        <v>51.4</v>
      </c>
      <c r="AS81" s="114">
        <v>65.3</v>
      </c>
      <c r="AT81" s="114">
        <v>37.4</v>
      </c>
      <c r="AU81" s="114">
        <v>13.1</v>
      </c>
      <c r="AV81" s="114">
        <v>13.1</v>
      </c>
      <c r="AW81" s="114">
        <v>8.8</v>
      </c>
      <c r="AX81" s="114">
        <v>8.8</v>
      </c>
      <c r="AY81" s="114">
        <v>1.9</v>
      </c>
      <c r="AZ81" s="114">
        <v>0.0</v>
      </c>
      <c r="BA81" s="114">
        <v>74.6</v>
      </c>
      <c r="BB81" s="114">
        <v>55.7</v>
      </c>
      <c r="BC81" s="114">
        <v>92.3</v>
      </c>
      <c r="BD81" s="114">
        <v>0.7</v>
      </c>
      <c r="BE81" s="114">
        <v>14.2</v>
      </c>
      <c r="BF81" s="114">
        <v>9.7</v>
      </c>
      <c r="BG81" s="114">
        <v>26.6</v>
      </c>
      <c r="BH81" s="114">
        <v>33.1</v>
      </c>
      <c r="BI81" s="114">
        <v>26.0</v>
      </c>
      <c r="BJ81" s="114">
        <v>22.1</v>
      </c>
      <c r="BK81" s="114">
        <v>48.4</v>
      </c>
      <c r="BL81" s="114">
        <v>0.0</v>
      </c>
      <c r="BM81" s="114">
        <v>39.1</v>
      </c>
      <c r="BN81" s="114">
        <v>10.6</v>
      </c>
      <c r="BO81" s="114">
        <v>17.7</v>
      </c>
      <c r="BP81" s="114">
        <v>32.3</v>
      </c>
      <c r="BQ81" s="114">
        <v>27.1</v>
      </c>
      <c r="BR81" s="114">
        <v>37.6</v>
      </c>
      <c r="BS81" s="114">
        <v>40.1</v>
      </c>
      <c r="BT81" s="114">
        <v>36.0</v>
      </c>
      <c r="BU81" s="114">
        <v>23.9</v>
      </c>
      <c r="BV81" s="114">
        <v>23.9</v>
      </c>
      <c r="BW81" s="114">
        <v>20.0</v>
      </c>
      <c r="BX81" s="114">
        <v>23.9</v>
      </c>
      <c r="BY81" s="114">
        <v>12.3</v>
      </c>
      <c r="BZ81" s="110" t="s">
        <v>1184</v>
      </c>
      <c r="CA81" s="114">
        <v>31.2</v>
      </c>
      <c r="CB81" s="114">
        <v>16.0</v>
      </c>
      <c r="CC81" s="114">
        <v>3.3</v>
      </c>
      <c r="CD81" s="114">
        <v>17.6</v>
      </c>
      <c r="CE81" s="110" t="s">
        <v>1184</v>
      </c>
      <c r="CF81" s="114">
        <v>0.1</v>
      </c>
      <c r="CG81" s="114">
        <v>99.7</v>
      </c>
      <c r="CH81" s="114">
        <v>9.1</v>
      </c>
      <c r="CI81" s="114">
        <v>50.6</v>
      </c>
      <c r="CJ81" s="114">
        <v>45.0</v>
      </c>
      <c r="CK81" s="114">
        <v>36.8</v>
      </c>
      <c r="CL81" s="114">
        <v>39.2</v>
      </c>
      <c r="CM81" s="114">
        <v>100.0</v>
      </c>
      <c r="CN81" s="110" t="s">
        <v>1184</v>
      </c>
      <c r="CO81" s="110" t="s">
        <v>1184</v>
      </c>
      <c r="CP81" s="110" t="s">
        <v>1184</v>
      </c>
      <c r="CQ81" s="110" t="s">
        <v>1184</v>
      </c>
      <c r="CR81" s="114">
        <v>70.4</v>
      </c>
      <c r="CS81" s="114">
        <v>77.0</v>
      </c>
      <c r="CT81" s="114">
        <v>63.7</v>
      </c>
      <c r="CU81" s="114">
        <v>46.8</v>
      </c>
      <c r="CV81" s="114">
        <v>65.3</v>
      </c>
      <c r="CW81" s="114">
        <v>28.2</v>
      </c>
      <c r="CX81" s="114">
        <v>13.1</v>
      </c>
      <c r="CY81" s="114">
        <v>13.1</v>
      </c>
      <c r="CZ81" s="114">
        <v>38.9</v>
      </c>
      <c r="DA81" s="114">
        <v>38.9</v>
      </c>
      <c r="DB81" s="114">
        <v>47.4</v>
      </c>
      <c r="DC81" s="114">
        <v>36.3</v>
      </c>
      <c r="DD81" s="114">
        <v>71.9</v>
      </c>
      <c r="DE81" s="114">
        <v>87.2</v>
      </c>
      <c r="DF81" s="114">
        <v>73.8</v>
      </c>
      <c r="DG81" s="114">
        <v>17.1</v>
      </c>
      <c r="DH81" s="114">
        <v>80.1</v>
      </c>
      <c r="DI81" s="114">
        <v>48.8</v>
      </c>
      <c r="DJ81" s="114">
        <v>40.4</v>
      </c>
      <c r="DK81" s="114">
        <v>-5.3</v>
      </c>
      <c r="DL81" s="114">
        <v>9.0</v>
      </c>
      <c r="DM81" s="114">
        <v>9.7</v>
      </c>
      <c r="DN81" s="114">
        <v>26.8</v>
      </c>
      <c r="DO81" s="114">
        <v>0.0</v>
      </c>
      <c r="DP81" s="114">
        <v>3.6</v>
      </c>
      <c r="DQ81" s="114">
        <v>-6.6</v>
      </c>
      <c r="DR81" s="114">
        <v>-5.7</v>
      </c>
      <c r="DS81" s="114">
        <v>-12.6</v>
      </c>
      <c r="DT81" s="114">
        <v>-4.2</v>
      </c>
      <c r="DU81" s="114">
        <v>12.1</v>
      </c>
      <c r="DV81" s="114">
        <v>15.4</v>
      </c>
      <c r="DW81" s="114">
        <v>9.9</v>
      </c>
      <c r="DX81" s="114">
        <v>5.2</v>
      </c>
      <c r="DY81" s="114">
        <v>5.2</v>
      </c>
      <c r="DZ81" s="114">
        <v>1.1</v>
      </c>
      <c r="EA81" s="114">
        <v>0.0</v>
      </c>
      <c r="EB81" s="114">
        <v>3.1</v>
      </c>
      <c r="EC81" s="110" t="s">
        <v>1184</v>
      </c>
      <c r="ED81" s="114">
        <v>10.4</v>
      </c>
      <c r="EE81" s="114">
        <v>12.3</v>
      </c>
      <c r="EF81" s="114">
        <v>5.3</v>
      </c>
      <c r="EG81" s="114">
        <v>32.2</v>
      </c>
      <c r="EH81" s="110" t="s">
        <v>1184</v>
      </c>
      <c r="EI81" s="114">
        <v>4.2</v>
      </c>
      <c r="EJ81" s="114">
        <v>-1.6</v>
      </c>
      <c r="EK81" s="114">
        <v>8.7</v>
      </c>
      <c r="EL81" s="114">
        <v>0.0</v>
      </c>
      <c r="EM81" s="114">
        <v>25.2</v>
      </c>
      <c r="EN81" s="114">
        <v>40.9</v>
      </c>
      <c r="EO81" s="114">
        <v>8.8</v>
      </c>
      <c r="EP81" s="114">
        <v>-52.4</v>
      </c>
      <c r="EQ81" s="110" t="s">
        <v>1184</v>
      </c>
      <c r="ER81" s="110" t="s">
        <v>1184</v>
      </c>
      <c r="ES81" s="110" t="s">
        <v>1184</v>
      </c>
      <c r="ET81" s="110" t="s">
        <v>1184</v>
      </c>
      <c r="EU81" s="114">
        <v>-14.1</v>
      </c>
      <c r="EV81" s="114">
        <v>-23.9</v>
      </c>
      <c r="EW81" s="114">
        <v>-4.2</v>
      </c>
      <c r="EX81" s="114">
        <v>4.6</v>
      </c>
      <c r="EY81" s="114">
        <v>0.0</v>
      </c>
      <c r="EZ81" s="114">
        <v>9.2</v>
      </c>
      <c r="FA81" s="114">
        <v>0.0</v>
      </c>
      <c r="FB81" s="114">
        <v>0.0</v>
      </c>
      <c r="FC81" s="114">
        <v>-30.1</v>
      </c>
      <c r="FD81" s="114">
        <v>-30.1</v>
      </c>
      <c r="FE81" s="114">
        <v>-45.5</v>
      </c>
      <c r="FF81" s="114">
        <v>-36.3</v>
      </c>
      <c r="FG81" s="114">
        <v>2.7</v>
      </c>
      <c r="FH81" s="114">
        <v>-31.5</v>
      </c>
      <c r="FI81" s="114">
        <v>18.5</v>
      </c>
      <c r="FJ81" s="114">
        <v>-16.4</v>
      </c>
      <c r="FK81" s="114">
        <v>-65.9</v>
      </c>
      <c r="FL81" s="114">
        <v>-39.1</v>
      </c>
      <c r="FM81" s="114">
        <v>-13.8</v>
      </c>
      <c r="FN81" s="114">
        <v>169.0</v>
      </c>
      <c r="FO81" s="114">
        <v>105.0</v>
      </c>
      <c r="FP81" s="114">
        <v>105.0</v>
      </c>
      <c r="FQ81" s="114">
        <v>44.0</v>
      </c>
      <c r="FR81" s="114">
        <v>174.0</v>
      </c>
      <c r="FS81" s="114">
        <v>100.0</v>
      </c>
      <c r="FT81" s="114">
        <v>165.0</v>
      </c>
      <c r="FU81" s="114">
        <v>161.0</v>
      </c>
      <c r="FV81" s="114">
        <v>155.0</v>
      </c>
      <c r="FW81" s="114">
        <v>105.0</v>
      </c>
      <c r="FX81" s="114">
        <v>84.0</v>
      </c>
      <c r="FY81" s="114">
        <v>78.0</v>
      </c>
      <c r="FZ81" s="114">
        <v>87.0</v>
      </c>
      <c r="GA81" s="114">
        <v>158.0</v>
      </c>
      <c r="GB81" s="114">
        <v>158.0</v>
      </c>
      <c r="GC81" s="114">
        <v>118.0</v>
      </c>
      <c r="GD81" s="114">
        <v>108.0</v>
      </c>
      <c r="GE81" s="114">
        <v>91.0</v>
      </c>
      <c r="GF81" s="110" t="s">
        <v>1184</v>
      </c>
      <c r="GG81" s="114">
        <v>102.0</v>
      </c>
      <c r="GH81" s="114">
        <v>148.0</v>
      </c>
      <c r="GI81" s="114">
        <v>168.0</v>
      </c>
      <c r="GJ81" s="114">
        <v>132.0</v>
      </c>
      <c r="GK81" s="110" t="s">
        <v>1184</v>
      </c>
      <c r="GL81" s="114">
        <v>169.0</v>
      </c>
      <c r="GM81" s="114">
        <v>7.0</v>
      </c>
      <c r="GN81" s="114">
        <v>148.0</v>
      </c>
      <c r="GO81" s="114">
        <v>56.0</v>
      </c>
      <c r="GP81" s="114">
        <v>18.0</v>
      </c>
      <c r="GQ81" s="114">
        <v>11.0</v>
      </c>
      <c r="GR81" s="114">
        <v>77.0</v>
      </c>
      <c r="GS81" s="114">
        <v>84.0</v>
      </c>
      <c r="GT81" s="110" t="s">
        <v>1184</v>
      </c>
      <c r="GU81" s="110" t="s">
        <v>1184</v>
      </c>
      <c r="GV81" s="110" t="s">
        <v>1184</v>
      </c>
      <c r="GW81" s="110" t="s">
        <v>1184</v>
      </c>
      <c r="GX81" s="114">
        <v>126.0</v>
      </c>
      <c r="GY81" s="114">
        <v>134.0</v>
      </c>
      <c r="GZ81" s="114">
        <v>107.0</v>
      </c>
      <c r="HA81" s="114">
        <v>33.0</v>
      </c>
      <c r="HB81" s="114">
        <v>22.0</v>
      </c>
      <c r="HC81" s="114">
        <v>95.0</v>
      </c>
      <c r="HD81" s="114">
        <v>74.0</v>
      </c>
      <c r="HE81" s="114">
        <v>74.0</v>
      </c>
      <c r="HF81" s="114">
        <v>180.0</v>
      </c>
      <c r="HG81" s="114">
        <v>180.0</v>
      </c>
      <c r="HH81" s="114">
        <v>164.0</v>
      </c>
      <c r="HI81" s="114">
        <v>176.0</v>
      </c>
      <c r="HJ81" s="114">
        <v>36.0</v>
      </c>
      <c r="HK81" s="114">
        <v>111.0</v>
      </c>
      <c r="HL81" s="114">
        <v>57.0</v>
      </c>
      <c r="HM81" s="114">
        <v>168.0</v>
      </c>
      <c r="HN81" s="114">
        <v>138.0</v>
      </c>
      <c r="HO81" s="114">
        <v>171.0</v>
      </c>
      <c r="HP81" s="114">
        <v>139.0</v>
      </c>
      <c r="HQ81" s="114">
        <v>131.0</v>
      </c>
      <c r="HR81" s="114">
        <v>122.0</v>
      </c>
      <c r="HS81" s="114">
        <v>143.0</v>
      </c>
      <c r="HT81" s="114">
        <v>65.0</v>
      </c>
      <c r="HU81" s="114">
        <v>171.0</v>
      </c>
      <c r="HV81" s="114">
        <v>136.0</v>
      </c>
      <c r="HW81" s="114">
        <v>150.0</v>
      </c>
      <c r="HX81" s="114">
        <v>155.0</v>
      </c>
      <c r="HY81" s="114">
        <v>141.0</v>
      </c>
      <c r="HZ81" s="114">
        <v>107.0</v>
      </c>
      <c r="IA81" s="114">
        <v>103.0</v>
      </c>
      <c r="IB81" s="114">
        <v>100.0</v>
      </c>
      <c r="IC81" s="114">
        <v>104.0</v>
      </c>
      <c r="ID81" s="114">
        <v>163.0</v>
      </c>
      <c r="IE81" s="114">
        <v>163.0</v>
      </c>
      <c r="IF81" s="114">
        <v>120.0</v>
      </c>
      <c r="IG81" s="114">
        <v>108.0</v>
      </c>
      <c r="IH81" s="114">
        <v>117.0</v>
      </c>
      <c r="II81" s="110" t="s">
        <v>1184</v>
      </c>
      <c r="IJ81" s="114">
        <v>143.0</v>
      </c>
      <c r="IK81" s="114">
        <v>160.0</v>
      </c>
      <c r="IL81" s="114">
        <v>169.0</v>
      </c>
      <c r="IM81" s="114">
        <v>153.0</v>
      </c>
      <c r="IN81" s="110" t="s">
        <v>1184</v>
      </c>
      <c r="IO81" s="114">
        <v>173.0</v>
      </c>
      <c r="IP81" s="114">
        <v>5.0</v>
      </c>
      <c r="IQ81" s="114">
        <v>150.0</v>
      </c>
      <c r="IR81" s="114">
        <v>56.0</v>
      </c>
      <c r="IS81" s="114">
        <v>32.0</v>
      </c>
      <c r="IT81" s="114">
        <v>23.0</v>
      </c>
      <c r="IU81" s="114">
        <v>121.0</v>
      </c>
      <c r="IV81" s="114">
        <v>1.0</v>
      </c>
      <c r="IW81" s="110" t="s">
        <v>1184</v>
      </c>
      <c r="IX81" s="110" t="s">
        <v>1184</v>
      </c>
      <c r="IY81" s="110" t="s">
        <v>1184</v>
      </c>
      <c r="IZ81" s="110" t="s">
        <v>1184</v>
      </c>
      <c r="JA81" s="114">
        <v>73.0</v>
      </c>
      <c r="JB81" s="114">
        <v>74.0</v>
      </c>
      <c r="JC81" s="114">
        <v>78.0</v>
      </c>
      <c r="JD81" s="114">
        <v>43.0</v>
      </c>
      <c r="JE81" s="114">
        <v>22.0</v>
      </c>
      <c r="JF81" s="114">
        <v>129.0</v>
      </c>
      <c r="JG81" s="114">
        <v>74.0</v>
      </c>
      <c r="JH81" s="114">
        <v>74.0</v>
      </c>
      <c r="JI81" s="114">
        <v>92.0</v>
      </c>
      <c r="JJ81" s="114">
        <v>92.0</v>
      </c>
      <c r="JK81" s="114">
        <v>43.0</v>
      </c>
      <c r="JL81" s="114">
        <v>91.0</v>
      </c>
      <c r="JM81" s="114">
        <v>25.0</v>
      </c>
      <c r="JN81" s="114">
        <v>28.0</v>
      </c>
      <c r="JO81" s="114">
        <v>69.0</v>
      </c>
      <c r="JP81" s="114">
        <v>144.0</v>
      </c>
      <c r="JQ81" s="114">
        <v>14.0</v>
      </c>
      <c r="JR81" s="114">
        <v>108.0</v>
      </c>
      <c r="JS81" s="114">
        <v>111.0</v>
      </c>
    </row>
    <row r="82">
      <c r="A82" s="114">
        <v>352.0</v>
      </c>
      <c r="B82" s="110" t="s">
        <v>1275</v>
      </c>
      <c r="C82" s="110" t="s">
        <v>375</v>
      </c>
      <c r="D82" s="110" t="s">
        <v>1197</v>
      </c>
      <c r="E82" s="114">
        <v>62.8</v>
      </c>
      <c r="F82" s="114">
        <v>94.7</v>
      </c>
      <c r="G82" s="114">
        <v>96.0</v>
      </c>
      <c r="H82" s="114">
        <v>100.0</v>
      </c>
      <c r="I82" s="114">
        <v>100.0</v>
      </c>
      <c r="J82" s="114">
        <v>65.8</v>
      </c>
      <c r="K82" s="114">
        <v>63.8</v>
      </c>
      <c r="L82" s="114">
        <v>84.5</v>
      </c>
      <c r="M82" s="114">
        <v>73.7</v>
      </c>
      <c r="N82" s="114">
        <v>95.6</v>
      </c>
      <c r="O82" s="114">
        <v>100.0</v>
      </c>
      <c r="P82" s="114">
        <v>100.0</v>
      </c>
      <c r="Q82" s="114">
        <v>100.0</v>
      </c>
      <c r="R82" s="114">
        <v>95.1</v>
      </c>
      <c r="S82" s="114">
        <v>95.1</v>
      </c>
      <c r="T82" s="114">
        <v>73.9</v>
      </c>
      <c r="U82" s="114">
        <v>91.9</v>
      </c>
      <c r="V82" s="114">
        <v>55.5</v>
      </c>
      <c r="W82" s="114">
        <v>56.4</v>
      </c>
      <c r="X82" s="114">
        <v>53.4</v>
      </c>
      <c r="Y82" s="114">
        <v>57.0</v>
      </c>
      <c r="Z82" s="114">
        <v>81.0</v>
      </c>
      <c r="AA82" s="114">
        <v>81.0</v>
      </c>
      <c r="AB82" s="114">
        <v>4.0</v>
      </c>
      <c r="AC82" s="114">
        <v>53.6</v>
      </c>
      <c r="AD82" s="114">
        <v>100.0</v>
      </c>
      <c r="AE82" s="114">
        <v>44.8</v>
      </c>
      <c r="AF82" s="114">
        <v>74.0</v>
      </c>
      <c r="AG82" s="114">
        <v>77.4</v>
      </c>
      <c r="AH82" s="110" t="s">
        <v>1184</v>
      </c>
      <c r="AI82" s="114">
        <v>65.2</v>
      </c>
      <c r="AJ82" s="114">
        <v>89.6</v>
      </c>
      <c r="AK82" s="114">
        <v>19.2</v>
      </c>
      <c r="AL82" s="114">
        <v>24.2</v>
      </c>
      <c r="AM82" s="114">
        <v>22.9</v>
      </c>
      <c r="AN82" s="114">
        <v>8.1</v>
      </c>
      <c r="AO82" s="114">
        <v>95.8</v>
      </c>
      <c r="AP82" s="114">
        <v>91.5</v>
      </c>
      <c r="AQ82" s="114">
        <v>100.0</v>
      </c>
      <c r="AR82" s="114">
        <v>18.5</v>
      </c>
      <c r="AS82" s="110" t="s">
        <v>1184</v>
      </c>
      <c r="AT82" s="114">
        <v>18.5</v>
      </c>
      <c r="AU82" s="114">
        <v>15.3</v>
      </c>
      <c r="AV82" s="114">
        <v>15.3</v>
      </c>
      <c r="AW82" s="114">
        <v>56.4</v>
      </c>
      <c r="AX82" s="114">
        <v>56.4</v>
      </c>
      <c r="AY82" s="114">
        <v>49.1</v>
      </c>
      <c r="AZ82" s="114">
        <v>50.3</v>
      </c>
      <c r="BA82" s="114">
        <v>68.7</v>
      </c>
      <c r="BB82" s="114">
        <v>60.9</v>
      </c>
      <c r="BC82" s="114">
        <v>100.0</v>
      </c>
      <c r="BD82" s="114">
        <v>62.4</v>
      </c>
      <c r="BE82" s="110" t="s">
        <v>1184</v>
      </c>
      <c r="BF82" s="114">
        <v>66.2</v>
      </c>
      <c r="BG82" s="114">
        <v>16.4</v>
      </c>
      <c r="BH82" s="114">
        <v>58.4</v>
      </c>
      <c r="BI82" s="114">
        <v>92.0</v>
      </c>
      <c r="BJ82" s="114">
        <v>94.2</v>
      </c>
      <c r="BK82" s="114">
        <v>99.8</v>
      </c>
      <c r="BL82" s="114">
        <v>98.2</v>
      </c>
      <c r="BM82" s="114">
        <v>61.5</v>
      </c>
      <c r="BN82" s="114">
        <v>57.8</v>
      </c>
      <c r="BO82" s="114">
        <v>68.1</v>
      </c>
      <c r="BP82" s="114">
        <v>71.3</v>
      </c>
      <c r="BQ82" s="114">
        <v>92.3</v>
      </c>
      <c r="BR82" s="114">
        <v>98.9</v>
      </c>
      <c r="BS82" s="114">
        <v>98.0</v>
      </c>
      <c r="BT82" s="114">
        <v>99.4</v>
      </c>
      <c r="BU82" s="114">
        <v>84.3</v>
      </c>
      <c r="BV82" s="114">
        <v>84.3</v>
      </c>
      <c r="BW82" s="114">
        <v>71.1</v>
      </c>
      <c r="BX82" s="114">
        <v>91.9</v>
      </c>
      <c r="BY82" s="114">
        <v>55.1</v>
      </c>
      <c r="BZ82" s="114">
        <v>45.3</v>
      </c>
      <c r="CA82" s="114">
        <v>54.3</v>
      </c>
      <c r="CB82" s="114">
        <v>51.7</v>
      </c>
      <c r="CC82" s="114">
        <v>76.8</v>
      </c>
      <c r="CD82" s="114">
        <v>76.8</v>
      </c>
      <c r="CE82" s="114">
        <v>3.6</v>
      </c>
      <c r="CF82" s="114">
        <v>31.3</v>
      </c>
      <c r="CG82" s="114">
        <v>100.0</v>
      </c>
      <c r="CH82" s="114">
        <v>41.5</v>
      </c>
      <c r="CI82" s="114">
        <v>74.0</v>
      </c>
      <c r="CJ82" s="114">
        <v>100.0</v>
      </c>
      <c r="CK82" s="110" t="s">
        <v>1184</v>
      </c>
      <c r="CL82" s="114">
        <v>100.0</v>
      </c>
      <c r="CM82" s="114">
        <v>100.0</v>
      </c>
      <c r="CN82" s="114">
        <v>12.5</v>
      </c>
      <c r="CO82" s="114">
        <v>4.3</v>
      </c>
      <c r="CP82" s="114">
        <v>22.9</v>
      </c>
      <c r="CQ82" s="114">
        <v>9.8</v>
      </c>
      <c r="CR82" s="114">
        <v>68.6</v>
      </c>
      <c r="CS82" s="114">
        <v>44.3</v>
      </c>
      <c r="CT82" s="114">
        <v>93.0</v>
      </c>
      <c r="CU82" s="114">
        <v>41.6</v>
      </c>
      <c r="CV82" s="110" t="s">
        <v>1184</v>
      </c>
      <c r="CW82" s="114">
        <v>41.6</v>
      </c>
      <c r="CX82" s="114">
        <v>15.3</v>
      </c>
      <c r="CY82" s="114">
        <v>15.3</v>
      </c>
      <c r="CZ82" s="114">
        <v>45.3</v>
      </c>
      <c r="DA82" s="114">
        <v>45.3</v>
      </c>
      <c r="DB82" s="114">
        <v>32.4</v>
      </c>
      <c r="DC82" s="114">
        <v>41.9</v>
      </c>
      <c r="DD82" s="114">
        <v>60.7</v>
      </c>
      <c r="DE82" s="114">
        <v>75.3</v>
      </c>
      <c r="DF82" s="114">
        <v>60.2</v>
      </c>
      <c r="DG82" s="114">
        <v>57.2</v>
      </c>
      <c r="DH82" s="110" t="s">
        <v>1184</v>
      </c>
      <c r="DI82" s="114">
        <v>46.6</v>
      </c>
      <c r="DJ82" s="114">
        <v>12.1</v>
      </c>
      <c r="DK82" s="114">
        <v>4.4</v>
      </c>
      <c r="DL82" s="114">
        <v>2.7</v>
      </c>
      <c r="DM82" s="114">
        <v>1.8</v>
      </c>
      <c r="DN82" s="114">
        <v>0.2</v>
      </c>
      <c r="DO82" s="114">
        <v>1.8</v>
      </c>
      <c r="DP82" s="114">
        <v>4.3</v>
      </c>
      <c r="DQ82" s="114">
        <v>6.0</v>
      </c>
      <c r="DR82" s="114">
        <v>16.4</v>
      </c>
      <c r="DS82" s="114">
        <v>2.4</v>
      </c>
      <c r="DT82" s="114">
        <v>3.3</v>
      </c>
      <c r="DU82" s="114">
        <v>1.1</v>
      </c>
      <c r="DV82" s="114">
        <v>2.0</v>
      </c>
      <c r="DW82" s="114">
        <v>0.6</v>
      </c>
      <c r="DX82" s="114">
        <v>10.8</v>
      </c>
      <c r="DY82" s="114">
        <v>10.8</v>
      </c>
      <c r="DZ82" s="114">
        <v>2.8</v>
      </c>
      <c r="EA82" s="114">
        <v>0.0</v>
      </c>
      <c r="EB82" s="114">
        <v>0.4</v>
      </c>
      <c r="EC82" s="114">
        <v>11.1</v>
      </c>
      <c r="ED82" s="114">
        <v>-0.9</v>
      </c>
      <c r="EE82" s="114">
        <v>5.3</v>
      </c>
      <c r="EF82" s="114">
        <v>4.2</v>
      </c>
      <c r="EG82" s="114">
        <v>4.2</v>
      </c>
      <c r="EH82" s="114">
        <v>0.4</v>
      </c>
      <c r="EI82" s="114">
        <v>22.3</v>
      </c>
      <c r="EJ82" s="114">
        <v>0.0</v>
      </c>
      <c r="EK82" s="114">
        <v>3.3</v>
      </c>
      <c r="EL82" s="114">
        <v>0.0</v>
      </c>
      <c r="EM82" s="114">
        <v>-22.6</v>
      </c>
      <c r="EN82" s="110" t="s">
        <v>1184</v>
      </c>
      <c r="EO82" s="114">
        <v>-34.8</v>
      </c>
      <c r="EP82" s="114">
        <v>-10.4</v>
      </c>
      <c r="EQ82" s="114">
        <v>6.7</v>
      </c>
      <c r="ER82" s="114">
        <v>19.9</v>
      </c>
      <c r="ES82" s="114">
        <v>0.0</v>
      </c>
      <c r="ET82" s="114">
        <v>-1.7</v>
      </c>
      <c r="EU82" s="114">
        <v>27.2</v>
      </c>
      <c r="EV82" s="114">
        <v>47.2</v>
      </c>
      <c r="EW82" s="114">
        <v>7.0</v>
      </c>
      <c r="EX82" s="114">
        <v>-23.1</v>
      </c>
      <c r="EY82" s="110" t="s">
        <v>1184</v>
      </c>
      <c r="EZ82" s="114">
        <v>-23.1</v>
      </c>
      <c r="FA82" s="114">
        <v>0.0</v>
      </c>
      <c r="FB82" s="114">
        <v>0.0</v>
      </c>
      <c r="FC82" s="114">
        <v>11.1</v>
      </c>
      <c r="FD82" s="114">
        <v>11.1</v>
      </c>
      <c r="FE82" s="114">
        <v>16.7</v>
      </c>
      <c r="FF82" s="114">
        <v>8.4</v>
      </c>
      <c r="FG82" s="114">
        <v>8.0</v>
      </c>
      <c r="FH82" s="114">
        <v>-14.4</v>
      </c>
      <c r="FI82" s="114">
        <v>39.8</v>
      </c>
      <c r="FJ82" s="114">
        <v>5.2</v>
      </c>
      <c r="FK82" s="110" t="s">
        <v>1184</v>
      </c>
      <c r="FL82" s="114">
        <v>19.6</v>
      </c>
      <c r="FM82" s="114">
        <v>4.3</v>
      </c>
      <c r="FN82" s="114">
        <v>10.0</v>
      </c>
      <c r="FO82" s="114">
        <v>1.0</v>
      </c>
      <c r="FP82" s="114">
        <v>1.0</v>
      </c>
      <c r="FQ82" s="114">
        <v>1.0</v>
      </c>
      <c r="FR82" s="114">
        <v>1.0</v>
      </c>
      <c r="FS82" s="114">
        <v>35.0</v>
      </c>
      <c r="FT82" s="114">
        <v>26.0</v>
      </c>
      <c r="FU82" s="114">
        <v>20.0</v>
      </c>
      <c r="FV82" s="114">
        <v>28.0</v>
      </c>
      <c r="FW82" s="114">
        <v>10.0</v>
      </c>
      <c r="FX82" s="114">
        <v>1.0</v>
      </c>
      <c r="FY82" s="114">
        <v>1.0</v>
      </c>
      <c r="FZ82" s="114">
        <v>1.0</v>
      </c>
      <c r="GA82" s="114">
        <v>7.0</v>
      </c>
      <c r="GB82" s="114">
        <v>7.0</v>
      </c>
      <c r="GC82" s="114">
        <v>5.0</v>
      </c>
      <c r="GD82" s="114">
        <v>26.0</v>
      </c>
      <c r="GE82" s="114">
        <v>4.0</v>
      </c>
      <c r="GF82" s="114">
        <v>16.0</v>
      </c>
      <c r="GG82" s="114">
        <v>49.0</v>
      </c>
      <c r="GH82" s="114">
        <v>95.0</v>
      </c>
      <c r="GI82" s="114">
        <v>84.0</v>
      </c>
      <c r="GJ82" s="114">
        <v>91.0</v>
      </c>
      <c r="GK82" s="114">
        <v>75.0</v>
      </c>
      <c r="GL82" s="114">
        <v>38.0</v>
      </c>
      <c r="GM82" s="114">
        <v>1.0</v>
      </c>
      <c r="GN82" s="114">
        <v>93.0</v>
      </c>
      <c r="GO82" s="114">
        <v>4.0</v>
      </c>
      <c r="GP82" s="114">
        <v>16.0</v>
      </c>
      <c r="GQ82" s="110" t="s">
        <v>1184</v>
      </c>
      <c r="GR82" s="114">
        <v>42.0</v>
      </c>
      <c r="GS82" s="114">
        <v>52.0</v>
      </c>
      <c r="GT82" s="114">
        <v>69.0</v>
      </c>
      <c r="GU82" s="114">
        <v>67.0</v>
      </c>
      <c r="GV82" s="114">
        <v>26.0</v>
      </c>
      <c r="GW82" s="114">
        <v>61.0</v>
      </c>
      <c r="GX82" s="114">
        <v>36.0</v>
      </c>
      <c r="GY82" s="114">
        <v>73.0</v>
      </c>
      <c r="GZ82" s="114">
        <v>1.0</v>
      </c>
      <c r="HA82" s="114">
        <v>154.0</v>
      </c>
      <c r="HB82" s="110" t="s">
        <v>1184</v>
      </c>
      <c r="HC82" s="114">
        <v>160.0</v>
      </c>
      <c r="HD82" s="114">
        <v>66.0</v>
      </c>
      <c r="HE82" s="114">
        <v>66.0</v>
      </c>
      <c r="HF82" s="114">
        <v>27.0</v>
      </c>
      <c r="HG82" s="114">
        <v>27.0</v>
      </c>
      <c r="HH82" s="114">
        <v>59.0</v>
      </c>
      <c r="HI82" s="114">
        <v>58.0</v>
      </c>
      <c r="HJ82" s="114">
        <v>50.0</v>
      </c>
      <c r="HK82" s="114">
        <v>99.0</v>
      </c>
      <c r="HL82" s="114">
        <v>1.0</v>
      </c>
      <c r="HM82" s="114">
        <v>35.0</v>
      </c>
      <c r="HN82" s="110" t="s">
        <v>1184</v>
      </c>
      <c r="HO82" s="114">
        <v>31.0</v>
      </c>
      <c r="HP82" s="114">
        <v>161.0</v>
      </c>
      <c r="HQ82" s="114">
        <v>6.0</v>
      </c>
      <c r="HR82" s="114">
        <v>1.0</v>
      </c>
      <c r="HS82" s="114">
        <v>1.0</v>
      </c>
      <c r="HT82" s="114">
        <v>8.0</v>
      </c>
      <c r="HU82" s="114">
        <v>1.0</v>
      </c>
      <c r="HV82" s="114">
        <v>53.0</v>
      </c>
      <c r="HW82" s="114">
        <v>26.0</v>
      </c>
      <c r="HX82" s="114">
        <v>41.0</v>
      </c>
      <c r="HY82" s="114">
        <v>32.0</v>
      </c>
      <c r="HZ82" s="114">
        <v>12.0</v>
      </c>
      <c r="IA82" s="114">
        <v>6.0</v>
      </c>
      <c r="IB82" s="114">
        <v>11.0</v>
      </c>
      <c r="IC82" s="114">
        <v>8.0</v>
      </c>
      <c r="ID82" s="114">
        <v>10.0</v>
      </c>
      <c r="IE82" s="114">
        <v>10.0</v>
      </c>
      <c r="IF82" s="114">
        <v>5.0</v>
      </c>
      <c r="IG82" s="114">
        <v>26.0</v>
      </c>
      <c r="IH82" s="114">
        <v>3.0</v>
      </c>
      <c r="II82" s="114">
        <v>37.0</v>
      </c>
      <c r="IJ82" s="114">
        <v>28.0</v>
      </c>
      <c r="IK82" s="114">
        <v>82.0</v>
      </c>
      <c r="IL82" s="114">
        <v>76.0</v>
      </c>
      <c r="IM82" s="114">
        <v>80.0</v>
      </c>
      <c r="IN82" s="114">
        <v>59.0</v>
      </c>
      <c r="IO82" s="114">
        <v>48.0</v>
      </c>
      <c r="IP82" s="114">
        <v>1.0</v>
      </c>
      <c r="IQ82" s="114">
        <v>75.0</v>
      </c>
      <c r="IR82" s="114">
        <v>4.0</v>
      </c>
      <c r="IS82" s="114">
        <v>1.0</v>
      </c>
      <c r="IT82" s="110" t="s">
        <v>1184</v>
      </c>
      <c r="IU82" s="114">
        <v>1.0</v>
      </c>
      <c r="IV82" s="114">
        <v>1.0</v>
      </c>
      <c r="IW82" s="114">
        <v>113.0</v>
      </c>
      <c r="IX82" s="114">
        <v>105.0</v>
      </c>
      <c r="IY82" s="114">
        <v>26.0</v>
      </c>
      <c r="IZ82" s="114">
        <v>49.0</v>
      </c>
      <c r="JA82" s="114">
        <v>79.0</v>
      </c>
      <c r="JB82" s="114">
        <v>125.0</v>
      </c>
      <c r="JC82" s="114">
        <v>33.0</v>
      </c>
      <c r="JD82" s="114">
        <v>62.0</v>
      </c>
      <c r="JE82" s="110" t="s">
        <v>1184</v>
      </c>
      <c r="JF82" s="114">
        <v>74.0</v>
      </c>
      <c r="JG82" s="114">
        <v>66.0</v>
      </c>
      <c r="JH82" s="114">
        <v>66.0</v>
      </c>
      <c r="JI82" s="114">
        <v>50.0</v>
      </c>
      <c r="JJ82" s="114">
        <v>50.0</v>
      </c>
      <c r="JK82" s="114">
        <v>93.0</v>
      </c>
      <c r="JL82" s="114">
        <v>71.0</v>
      </c>
      <c r="JM82" s="114">
        <v>36.0</v>
      </c>
      <c r="JN82" s="114">
        <v>44.0</v>
      </c>
      <c r="JO82" s="114">
        <v>96.0</v>
      </c>
      <c r="JP82" s="114">
        <v>37.0</v>
      </c>
      <c r="JQ82" s="110" t="s">
        <v>1184</v>
      </c>
      <c r="JR82" s="114">
        <v>115.0</v>
      </c>
      <c r="JS82" s="114">
        <v>161.0</v>
      </c>
    </row>
    <row r="83">
      <c r="A83" s="114">
        <v>376.0</v>
      </c>
      <c r="B83" s="110" t="s">
        <v>1276</v>
      </c>
      <c r="C83" s="110" t="s">
        <v>381</v>
      </c>
      <c r="D83" s="110" t="s">
        <v>1190</v>
      </c>
      <c r="E83" s="114">
        <v>48.2</v>
      </c>
      <c r="F83" s="114">
        <v>76.0</v>
      </c>
      <c r="G83" s="114">
        <v>68.0</v>
      </c>
      <c r="H83" s="114">
        <v>99.8</v>
      </c>
      <c r="I83" s="114">
        <v>56.9</v>
      </c>
      <c r="J83" s="114">
        <v>44.0</v>
      </c>
      <c r="K83" s="114">
        <v>0.0</v>
      </c>
      <c r="L83" s="114">
        <v>0.0</v>
      </c>
      <c r="M83" s="114">
        <v>13.7</v>
      </c>
      <c r="N83" s="114">
        <v>41.0</v>
      </c>
      <c r="O83" s="114">
        <v>92.9</v>
      </c>
      <c r="P83" s="114">
        <v>91.5</v>
      </c>
      <c r="Q83" s="114">
        <v>93.8</v>
      </c>
      <c r="R83" s="114">
        <v>91.1</v>
      </c>
      <c r="S83" s="114">
        <v>91.1</v>
      </c>
      <c r="T83" s="114">
        <v>62.7</v>
      </c>
      <c r="U83" s="114">
        <v>92.0</v>
      </c>
      <c r="V83" s="114">
        <v>30.4</v>
      </c>
      <c r="W83" s="114">
        <v>36.6</v>
      </c>
      <c r="X83" s="114">
        <v>42.5</v>
      </c>
      <c r="Y83" s="114">
        <v>39.7</v>
      </c>
      <c r="Z83" s="114">
        <v>76.9</v>
      </c>
      <c r="AA83" s="114">
        <v>51.1</v>
      </c>
      <c r="AB83" s="114">
        <v>0.3</v>
      </c>
      <c r="AC83" s="114">
        <v>17.7</v>
      </c>
      <c r="AD83" s="114">
        <v>77.0</v>
      </c>
      <c r="AE83" s="114">
        <v>39.9</v>
      </c>
      <c r="AF83" s="114">
        <v>39.4</v>
      </c>
      <c r="AG83" s="114">
        <v>42.2</v>
      </c>
      <c r="AH83" s="114">
        <v>23.0</v>
      </c>
      <c r="AI83" s="114">
        <v>100.0</v>
      </c>
      <c r="AJ83" s="114">
        <v>99.7</v>
      </c>
      <c r="AK83" s="114">
        <v>27.6</v>
      </c>
      <c r="AL83" s="110" t="s">
        <v>1184</v>
      </c>
      <c r="AM83" s="114">
        <v>45.8</v>
      </c>
      <c r="AN83" s="114">
        <v>4.2</v>
      </c>
      <c r="AO83" s="114">
        <v>58.5</v>
      </c>
      <c r="AP83" s="114">
        <v>100.0</v>
      </c>
      <c r="AQ83" s="114">
        <v>17.1</v>
      </c>
      <c r="AR83" s="114">
        <v>28.8</v>
      </c>
      <c r="AS83" s="114">
        <v>22.7</v>
      </c>
      <c r="AT83" s="114">
        <v>34.9</v>
      </c>
      <c r="AU83" s="114">
        <v>81.7</v>
      </c>
      <c r="AV83" s="114">
        <v>81.7</v>
      </c>
      <c r="AW83" s="114">
        <v>39.8</v>
      </c>
      <c r="AX83" s="114">
        <v>39.8</v>
      </c>
      <c r="AY83" s="114">
        <v>55.8</v>
      </c>
      <c r="AZ83" s="114">
        <v>0.4</v>
      </c>
      <c r="BA83" s="114">
        <v>34.1</v>
      </c>
      <c r="BB83" s="114">
        <v>64.1</v>
      </c>
      <c r="BC83" s="114">
        <v>95.2</v>
      </c>
      <c r="BD83" s="114">
        <v>27.1</v>
      </c>
      <c r="BE83" s="114">
        <v>42.4</v>
      </c>
      <c r="BF83" s="114">
        <v>59.7</v>
      </c>
      <c r="BG83" s="114">
        <v>26.2</v>
      </c>
      <c r="BH83" s="114">
        <v>46.3</v>
      </c>
      <c r="BI83" s="114">
        <v>70.6</v>
      </c>
      <c r="BJ83" s="114">
        <v>61.1</v>
      </c>
      <c r="BK83" s="114">
        <v>94.9</v>
      </c>
      <c r="BL83" s="114">
        <v>46.4</v>
      </c>
      <c r="BM83" s="114">
        <v>39.9</v>
      </c>
      <c r="BN83" s="114">
        <v>0.0</v>
      </c>
      <c r="BO83" s="114">
        <v>0.0</v>
      </c>
      <c r="BP83" s="114">
        <v>20.0</v>
      </c>
      <c r="BQ83" s="114">
        <v>40.2</v>
      </c>
      <c r="BR83" s="114">
        <v>90.7</v>
      </c>
      <c r="BS83" s="114">
        <v>88.4</v>
      </c>
      <c r="BT83" s="114">
        <v>92.3</v>
      </c>
      <c r="BU83" s="114">
        <v>82.8</v>
      </c>
      <c r="BV83" s="114">
        <v>82.8</v>
      </c>
      <c r="BW83" s="114">
        <v>60.1</v>
      </c>
      <c r="BX83" s="114">
        <v>92.0</v>
      </c>
      <c r="BY83" s="114">
        <v>29.8</v>
      </c>
      <c r="BZ83" s="114">
        <v>26.4</v>
      </c>
      <c r="CA83" s="114">
        <v>44.7</v>
      </c>
      <c r="CB83" s="114">
        <v>36.7</v>
      </c>
      <c r="CC83" s="114">
        <v>74.0</v>
      </c>
      <c r="CD83" s="114">
        <v>45.0</v>
      </c>
      <c r="CE83" s="114">
        <v>0.3</v>
      </c>
      <c r="CF83" s="114">
        <v>8.6</v>
      </c>
      <c r="CG83" s="114">
        <v>94.1</v>
      </c>
      <c r="CH83" s="114">
        <v>36.7</v>
      </c>
      <c r="CI83" s="114">
        <v>39.4</v>
      </c>
      <c r="CJ83" s="114">
        <v>41.3</v>
      </c>
      <c r="CK83" s="114">
        <v>21.7</v>
      </c>
      <c r="CL83" s="114">
        <v>100.0</v>
      </c>
      <c r="CM83" s="114">
        <v>100.0</v>
      </c>
      <c r="CN83" s="114">
        <v>27.3</v>
      </c>
      <c r="CO83" s="110" t="s">
        <v>1184</v>
      </c>
      <c r="CP83" s="114">
        <v>45.8</v>
      </c>
      <c r="CQ83" s="114">
        <v>3.6</v>
      </c>
      <c r="CR83" s="114">
        <v>96.4</v>
      </c>
      <c r="CS83" s="114">
        <v>99.7</v>
      </c>
      <c r="CT83" s="114">
        <v>93.2</v>
      </c>
      <c r="CU83" s="114">
        <v>30.0</v>
      </c>
      <c r="CV83" s="114">
        <v>22.7</v>
      </c>
      <c r="CW83" s="114">
        <v>37.3</v>
      </c>
      <c r="CX83" s="114">
        <v>81.7</v>
      </c>
      <c r="CY83" s="114">
        <v>81.7</v>
      </c>
      <c r="CZ83" s="114">
        <v>35.2</v>
      </c>
      <c r="DA83" s="114">
        <v>35.2</v>
      </c>
      <c r="DB83" s="114">
        <v>42.3</v>
      </c>
      <c r="DC83" s="114">
        <v>17.9</v>
      </c>
      <c r="DD83" s="114">
        <v>52.6</v>
      </c>
      <c r="DE83" s="114">
        <v>58.9</v>
      </c>
      <c r="DF83" s="114">
        <v>12.0</v>
      </c>
      <c r="DG83" s="114">
        <v>26.1</v>
      </c>
      <c r="DH83" s="114">
        <v>70.0</v>
      </c>
      <c r="DI83" s="114">
        <v>50.9</v>
      </c>
      <c r="DJ83" s="114">
        <v>25.0</v>
      </c>
      <c r="DK83" s="114">
        <v>1.9</v>
      </c>
      <c r="DL83" s="114">
        <v>5.4</v>
      </c>
      <c r="DM83" s="114">
        <v>6.9</v>
      </c>
      <c r="DN83" s="114">
        <v>4.9</v>
      </c>
      <c r="DO83" s="114">
        <v>10.5</v>
      </c>
      <c r="DP83" s="114">
        <v>4.1</v>
      </c>
      <c r="DQ83" s="114">
        <v>0.0</v>
      </c>
      <c r="DR83" s="114">
        <v>0.0</v>
      </c>
      <c r="DS83" s="114">
        <v>-6.3</v>
      </c>
      <c r="DT83" s="114">
        <v>0.8</v>
      </c>
      <c r="DU83" s="114">
        <v>2.2</v>
      </c>
      <c r="DV83" s="114">
        <v>3.1</v>
      </c>
      <c r="DW83" s="114">
        <v>1.5</v>
      </c>
      <c r="DX83" s="114">
        <v>8.3</v>
      </c>
      <c r="DY83" s="114">
        <v>8.3</v>
      </c>
      <c r="DZ83" s="114">
        <v>2.6</v>
      </c>
      <c r="EA83" s="114">
        <v>0.0</v>
      </c>
      <c r="EB83" s="114">
        <v>0.6</v>
      </c>
      <c r="EC83" s="114">
        <v>10.2</v>
      </c>
      <c r="ED83" s="114">
        <v>-2.2</v>
      </c>
      <c r="EE83" s="114">
        <v>3.0</v>
      </c>
      <c r="EF83" s="114">
        <v>2.9</v>
      </c>
      <c r="EG83" s="114">
        <v>6.1</v>
      </c>
      <c r="EH83" s="114">
        <v>0.0</v>
      </c>
      <c r="EI83" s="114">
        <v>9.1</v>
      </c>
      <c r="EJ83" s="114">
        <v>-17.1</v>
      </c>
      <c r="EK83" s="114">
        <v>3.2</v>
      </c>
      <c r="EL83" s="114">
        <v>0.0</v>
      </c>
      <c r="EM83" s="114">
        <v>0.9</v>
      </c>
      <c r="EN83" s="114">
        <v>1.3</v>
      </c>
      <c r="EO83" s="114">
        <v>0.0</v>
      </c>
      <c r="EP83" s="114">
        <v>-0.3</v>
      </c>
      <c r="EQ83" s="114">
        <v>0.3</v>
      </c>
      <c r="ER83" s="110" t="s">
        <v>1184</v>
      </c>
      <c r="ES83" s="114">
        <v>0.0</v>
      </c>
      <c r="ET83" s="114">
        <v>0.6</v>
      </c>
      <c r="EU83" s="114">
        <v>-37.9</v>
      </c>
      <c r="EV83" s="114">
        <v>0.3</v>
      </c>
      <c r="EW83" s="114">
        <v>-76.1</v>
      </c>
      <c r="EX83" s="114">
        <v>-1.2</v>
      </c>
      <c r="EY83" s="114">
        <v>0.0</v>
      </c>
      <c r="EZ83" s="114">
        <v>-2.4</v>
      </c>
      <c r="FA83" s="114">
        <v>0.0</v>
      </c>
      <c r="FB83" s="114">
        <v>0.0</v>
      </c>
      <c r="FC83" s="114">
        <v>4.6</v>
      </c>
      <c r="FD83" s="114">
        <v>4.6</v>
      </c>
      <c r="FE83" s="114">
        <v>13.5</v>
      </c>
      <c r="FF83" s="114">
        <v>-17.5</v>
      </c>
      <c r="FG83" s="114">
        <v>-18.5</v>
      </c>
      <c r="FH83" s="114">
        <v>5.2</v>
      </c>
      <c r="FI83" s="114">
        <v>83.2</v>
      </c>
      <c r="FJ83" s="114">
        <v>1.0</v>
      </c>
      <c r="FK83" s="114">
        <v>-27.6</v>
      </c>
      <c r="FL83" s="114">
        <v>8.8</v>
      </c>
      <c r="FM83" s="114">
        <v>1.2</v>
      </c>
      <c r="FN83" s="114">
        <v>57.0</v>
      </c>
      <c r="FO83" s="114">
        <v>25.0</v>
      </c>
      <c r="FP83" s="114">
        <v>27.0</v>
      </c>
      <c r="FQ83" s="114">
        <v>20.0</v>
      </c>
      <c r="FR83" s="114">
        <v>28.0</v>
      </c>
      <c r="FS83" s="114">
        <v>93.0</v>
      </c>
      <c r="FT83" s="114">
        <v>174.0</v>
      </c>
      <c r="FU83" s="114">
        <v>174.0</v>
      </c>
      <c r="FV83" s="114">
        <v>163.0</v>
      </c>
      <c r="FW83" s="114">
        <v>70.0</v>
      </c>
      <c r="FX83" s="114">
        <v>22.0</v>
      </c>
      <c r="FY83" s="114">
        <v>25.0</v>
      </c>
      <c r="FZ83" s="114">
        <v>17.0</v>
      </c>
      <c r="GA83" s="114">
        <v>13.0</v>
      </c>
      <c r="GB83" s="114">
        <v>13.0</v>
      </c>
      <c r="GC83" s="114">
        <v>25.0</v>
      </c>
      <c r="GD83" s="114">
        <v>25.0</v>
      </c>
      <c r="GE83" s="114">
        <v>34.0</v>
      </c>
      <c r="GF83" s="114">
        <v>63.0</v>
      </c>
      <c r="GG83" s="114">
        <v>98.0</v>
      </c>
      <c r="GH83" s="114">
        <v>131.0</v>
      </c>
      <c r="GI83" s="114">
        <v>94.0</v>
      </c>
      <c r="GJ83" s="114">
        <v>129.0</v>
      </c>
      <c r="GK83" s="114">
        <v>111.0</v>
      </c>
      <c r="GL83" s="114">
        <v>128.0</v>
      </c>
      <c r="GM83" s="114">
        <v>112.0</v>
      </c>
      <c r="GN83" s="114">
        <v>104.0</v>
      </c>
      <c r="GO83" s="114">
        <v>117.0</v>
      </c>
      <c r="GP83" s="114">
        <v>34.0</v>
      </c>
      <c r="GQ83" s="114">
        <v>51.0</v>
      </c>
      <c r="GR83" s="114">
        <v>1.0</v>
      </c>
      <c r="GS83" s="114">
        <v>49.0</v>
      </c>
      <c r="GT83" s="114">
        <v>33.0</v>
      </c>
      <c r="GU83" s="110" t="s">
        <v>1184</v>
      </c>
      <c r="GV83" s="114">
        <v>10.0</v>
      </c>
      <c r="GW83" s="114">
        <v>86.0</v>
      </c>
      <c r="GX83" s="114">
        <v>120.0</v>
      </c>
      <c r="GY83" s="114">
        <v>1.0</v>
      </c>
      <c r="GZ83" s="114">
        <v>172.0</v>
      </c>
      <c r="HA83" s="114">
        <v>117.0</v>
      </c>
      <c r="HB83" s="114">
        <v>104.0</v>
      </c>
      <c r="HC83" s="114">
        <v>106.0</v>
      </c>
      <c r="HD83" s="114">
        <v>19.0</v>
      </c>
      <c r="HE83" s="114">
        <v>19.0</v>
      </c>
      <c r="HF83" s="114">
        <v>93.0</v>
      </c>
      <c r="HG83" s="114">
        <v>93.0</v>
      </c>
      <c r="HH83" s="114">
        <v>34.0</v>
      </c>
      <c r="HI83" s="114">
        <v>175.0</v>
      </c>
      <c r="HJ83" s="114">
        <v>115.0</v>
      </c>
      <c r="HK83" s="114">
        <v>86.0</v>
      </c>
      <c r="HL83" s="114">
        <v>55.0</v>
      </c>
      <c r="HM83" s="114">
        <v>122.0</v>
      </c>
      <c r="HN83" s="114">
        <v>91.0</v>
      </c>
      <c r="HO83" s="114">
        <v>56.0</v>
      </c>
      <c r="HP83" s="114">
        <v>140.0</v>
      </c>
      <c r="HQ83" s="114">
        <v>49.0</v>
      </c>
      <c r="HR83" s="114">
        <v>22.0</v>
      </c>
      <c r="HS83" s="114">
        <v>26.0</v>
      </c>
      <c r="HT83" s="114">
        <v>18.0</v>
      </c>
      <c r="HU83" s="114">
        <v>43.0</v>
      </c>
      <c r="HV83" s="114">
        <v>130.0</v>
      </c>
      <c r="HW83" s="114">
        <v>175.0</v>
      </c>
      <c r="HX83" s="114">
        <v>174.0</v>
      </c>
      <c r="HY83" s="114">
        <v>154.0</v>
      </c>
      <c r="HZ83" s="114">
        <v>78.0</v>
      </c>
      <c r="IA83" s="114">
        <v>21.0</v>
      </c>
      <c r="IB83" s="114">
        <v>25.0</v>
      </c>
      <c r="IC83" s="114">
        <v>17.0</v>
      </c>
      <c r="ID83" s="114">
        <v>13.0</v>
      </c>
      <c r="IE83" s="114">
        <v>13.0</v>
      </c>
      <c r="IF83" s="114">
        <v>29.0</v>
      </c>
      <c r="IG83" s="114">
        <v>25.0</v>
      </c>
      <c r="IH83" s="114">
        <v>35.0</v>
      </c>
      <c r="II83" s="114">
        <v>82.0</v>
      </c>
      <c r="IJ83" s="114">
        <v>67.0</v>
      </c>
      <c r="IK83" s="114">
        <v>118.0</v>
      </c>
      <c r="IL83" s="114">
        <v>84.0</v>
      </c>
      <c r="IM83" s="114">
        <v>123.0</v>
      </c>
      <c r="IN83" s="114">
        <v>105.0</v>
      </c>
      <c r="IO83" s="114">
        <v>132.0</v>
      </c>
      <c r="IP83" s="114">
        <v>105.0</v>
      </c>
      <c r="IQ83" s="114">
        <v>88.0</v>
      </c>
      <c r="IR83" s="114">
        <v>117.0</v>
      </c>
      <c r="IS83" s="114">
        <v>36.0</v>
      </c>
      <c r="IT83" s="114">
        <v>68.0</v>
      </c>
      <c r="IU83" s="114">
        <v>1.0</v>
      </c>
      <c r="IV83" s="114">
        <v>1.0</v>
      </c>
      <c r="IW83" s="114">
        <v>35.0</v>
      </c>
      <c r="IX83" s="110" t="s">
        <v>1184</v>
      </c>
      <c r="IY83" s="114">
        <v>10.0</v>
      </c>
      <c r="IZ83" s="114">
        <v>85.0</v>
      </c>
      <c r="JA83" s="114">
        <v>28.0</v>
      </c>
      <c r="JB83" s="114">
        <v>52.0</v>
      </c>
      <c r="JC83" s="114">
        <v>32.0</v>
      </c>
      <c r="JD83" s="114">
        <v>112.0</v>
      </c>
      <c r="JE83" s="114">
        <v>104.0</v>
      </c>
      <c r="JF83" s="114">
        <v>100.0</v>
      </c>
      <c r="JG83" s="114">
        <v>19.0</v>
      </c>
      <c r="JH83" s="114">
        <v>19.0</v>
      </c>
      <c r="JI83" s="114">
        <v>114.0</v>
      </c>
      <c r="JJ83" s="114">
        <v>114.0</v>
      </c>
      <c r="JK83" s="114">
        <v>63.0</v>
      </c>
      <c r="JL83" s="114">
        <v>141.0</v>
      </c>
      <c r="JM83" s="114">
        <v>46.0</v>
      </c>
      <c r="JN83" s="114">
        <v>76.0</v>
      </c>
      <c r="JO83" s="114">
        <v>170.0</v>
      </c>
      <c r="JP83" s="114">
        <v>122.0</v>
      </c>
      <c r="JQ83" s="114">
        <v>29.0</v>
      </c>
      <c r="JR83" s="114">
        <v>99.0</v>
      </c>
      <c r="JS83" s="114">
        <v>144.0</v>
      </c>
    </row>
    <row r="84">
      <c r="A84" s="114">
        <v>380.0</v>
      </c>
      <c r="B84" s="110" t="s">
        <v>1277</v>
      </c>
      <c r="C84" s="110" t="s">
        <v>382</v>
      </c>
      <c r="D84" s="110" t="s">
        <v>1197</v>
      </c>
      <c r="E84" s="114">
        <v>57.7</v>
      </c>
      <c r="F84" s="114">
        <v>76.9</v>
      </c>
      <c r="G84" s="114">
        <v>69.4</v>
      </c>
      <c r="H84" s="114">
        <v>89.8</v>
      </c>
      <c r="I84" s="114">
        <v>63.4</v>
      </c>
      <c r="J84" s="114">
        <v>43.9</v>
      </c>
      <c r="K84" s="114">
        <v>12.5</v>
      </c>
      <c r="L84" s="114">
        <v>50.4</v>
      </c>
      <c r="M84" s="114">
        <v>48.9</v>
      </c>
      <c r="N84" s="114">
        <v>43.8</v>
      </c>
      <c r="O84" s="114">
        <v>98.3</v>
      </c>
      <c r="P84" s="114">
        <v>99.1</v>
      </c>
      <c r="Q84" s="114">
        <v>97.8</v>
      </c>
      <c r="R84" s="114">
        <v>80.6</v>
      </c>
      <c r="S84" s="114">
        <v>80.6</v>
      </c>
      <c r="T84" s="114">
        <v>60.6</v>
      </c>
      <c r="U84" s="114">
        <v>91.3</v>
      </c>
      <c r="V84" s="114">
        <v>39.9</v>
      </c>
      <c r="W84" s="114">
        <v>19.9</v>
      </c>
      <c r="X84" s="114">
        <v>57.2</v>
      </c>
      <c r="Y84" s="114">
        <v>76.5</v>
      </c>
      <c r="Z84" s="114">
        <v>100.0</v>
      </c>
      <c r="AA84" s="114">
        <v>100.0</v>
      </c>
      <c r="AB84" s="114">
        <v>66.7</v>
      </c>
      <c r="AC84" s="114">
        <v>48.0</v>
      </c>
      <c r="AD84" s="114">
        <v>89.2</v>
      </c>
      <c r="AE84" s="114">
        <v>65.9</v>
      </c>
      <c r="AF84" s="114">
        <v>31.0</v>
      </c>
      <c r="AG84" s="114">
        <v>26.1</v>
      </c>
      <c r="AH84" s="114">
        <v>16.6</v>
      </c>
      <c r="AI84" s="114">
        <v>45.2</v>
      </c>
      <c r="AJ84" s="114">
        <v>63.7</v>
      </c>
      <c r="AK84" s="114">
        <v>16.8</v>
      </c>
      <c r="AL84" s="114">
        <v>9.1</v>
      </c>
      <c r="AM84" s="114">
        <v>34.2</v>
      </c>
      <c r="AN84" s="114">
        <v>4.5</v>
      </c>
      <c r="AO84" s="114">
        <v>100.0</v>
      </c>
      <c r="AP84" s="114">
        <v>100.0</v>
      </c>
      <c r="AQ84" s="114">
        <v>100.0</v>
      </c>
      <c r="AR84" s="114">
        <v>38.8</v>
      </c>
      <c r="AS84" s="114">
        <v>20.7</v>
      </c>
      <c r="AT84" s="114">
        <v>56.8</v>
      </c>
      <c r="AU84" s="114">
        <v>58.8</v>
      </c>
      <c r="AV84" s="114">
        <v>58.8</v>
      </c>
      <c r="AW84" s="114">
        <v>48.2</v>
      </c>
      <c r="AX84" s="114">
        <v>48.2</v>
      </c>
      <c r="AY84" s="114">
        <v>64.6</v>
      </c>
      <c r="AZ84" s="114">
        <v>62.2</v>
      </c>
      <c r="BA84" s="114">
        <v>69.7</v>
      </c>
      <c r="BB84" s="114">
        <v>87.7</v>
      </c>
      <c r="BC84" s="114">
        <v>100.0</v>
      </c>
      <c r="BD84" s="114">
        <v>22.6</v>
      </c>
      <c r="BE84" s="114">
        <v>30.1</v>
      </c>
      <c r="BF84" s="114">
        <v>54.0</v>
      </c>
      <c r="BG84" s="114">
        <v>38.1</v>
      </c>
      <c r="BH84" s="114">
        <v>51.7</v>
      </c>
      <c r="BI84" s="114">
        <v>70.8</v>
      </c>
      <c r="BJ84" s="114">
        <v>60.8</v>
      </c>
      <c r="BK84" s="114">
        <v>83.6</v>
      </c>
      <c r="BL84" s="114">
        <v>51.5</v>
      </c>
      <c r="BM84" s="114">
        <v>48.4</v>
      </c>
      <c r="BN84" s="114">
        <v>5.7</v>
      </c>
      <c r="BO84" s="114">
        <v>36.2</v>
      </c>
      <c r="BP84" s="114">
        <v>33.3</v>
      </c>
      <c r="BQ84" s="114">
        <v>44.2</v>
      </c>
      <c r="BR84" s="114">
        <v>96.7</v>
      </c>
      <c r="BS84" s="114">
        <v>96.5</v>
      </c>
      <c r="BT84" s="114">
        <v>96.9</v>
      </c>
      <c r="BU84" s="114">
        <v>72.3</v>
      </c>
      <c r="BV84" s="114">
        <v>72.3</v>
      </c>
      <c r="BW84" s="114">
        <v>59.3</v>
      </c>
      <c r="BX84" s="114">
        <v>91.3</v>
      </c>
      <c r="BY84" s="114">
        <v>39.5</v>
      </c>
      <c r="BZ84" s="114">
        <v>15.1</v>
      </c>
      <c r="CA84" s="114">
        <v>54.0</v>
      </c>
      <c r="CB84" s="114">
        <v>66.8</v>
      </c>
      <c r="CC84" s="114">
        <v>93.4</v>
      </c>
      <c r="CD84" s="114">
        <v>92.9</v>
      </c>
      <c r="CE84" s="114">
        <v>62.7</v>
      </c>
      <c r="CF84" s="114">
        <v>31.5</v>
      </c>
      <c r="CG84" s="114">
        <v>96.1</v>
      </c>
      <c r="CH84" s="114">
        <v>22.4</v>
      </c>
      <c r="CI84" s="114">
        <v>31.0</v>
      </c>
      <c r="CJ84" s="114">
        <v>32.6</v>
      </c>
      <c r="CK84" s="114">
        <v>27.2</v>
      </c>
      <c r="CL84" s="114">
        <v>48.6</v>
      </c>
      <c r="CM84" s="114">
        <v>49.4</v>
      </c>
      <c r="CN84" s="114">
        <v>15.3</v>
      </c>
      <c r="CO84" s="114">
        <v>5.6</v>
      </c>
      <c r="CP84" s="114">
        <v>34.2</v>
      </c>
      <c r="CQ84" s="114">
        <v>3.5</v>
      </c>
      <c r="CR84" s="114">
        <v>100.0</v>
      </c>
      <c r="CS84" s="114">
        <v>100.0</v>
      </c>
      <c r="CT84" s="114">
        <v>100.0</v>
      </c>
      <c r="CU84" s="114">
        <v>38.4</v>
      </c>
      <c r="CV84" s="114">
        <v>20.7</v>
      </c>
      <c r="CW84" s="114">
        <v>56.1</v>
      </c>
      <c r="CX84" s="114">
        <v>58.8</v>
      </c>
      <c r="CY84" s="114">
        <v>58.8</v>
      </c>
      <c r="CZ84" s="114">
        <v>39.2</v>
      </c>
      <c r="DA84" s="114">
        <v>39.2</v>
      </c>
      <c r="DB84" s="114">
        <v>45.2</v>
      </c>
      <c r="DC84" s="114">
        <v>79.1</v>
      </c>
      <c r="DD84" s="114">
        <v>64.8</v>
      </c>
      <c r="DE84" s="114">
        <v>100.0</v>
      </c>
      <c r="DF84" s="114">
        <v>100.0</v>
      </c>
      <c r="DG84" s="114">
        <v>13.0</v>
      </c>
      <c r="DH84" s="114">
        <v>42.4</v>
      </c>
      <c r="DI84" s="114">
        <v>44.9</v>
      </c>
      <c r="DJ84" s="114">
        <v>32.3</v>
      </c>
      <c r="DK84" s="114">
        <v>6.0</v>
      </c>
      <c r="DL84" s="114">
        <v>6.1</v>
      </c>
      <c r="DM84" s="114">
        <v>8.6</v>
      </c>
      <c r="DN84" s="114">
        <v>6.2</v>
      </c>
      <c r="DO84" s="114">
        <v>11.9</v>
      </c>
      <c r="DP84" s="114">
        <v>-4.5</v>
      </c>
      <c r="DQ84" s="114">
        <v>6.8</v>
      </c>
      <c r="DR84" s="114">
        <v>14.2</v>
      </c>
      <c r="DS84" s="114">
        <v>15.6</v>
      </c>
      <c r="DT84" s="114">
        <v>-0.4</v>
      </c>
      <c r="DU84" s="114">
        <v>1.6</v>
      </c>
      <c r="DV84" s="114">
        <v>2.6</v>
      </c>
      <c r="DW84" s="114">
        <v>0.9</v>
      </c>
      <c r="DX84" s="114">
        <v>8.3</v>
      </c>
      <c r="DY84" s="114">
        <v>8.3</v>
      </c>
      <c r="DZ84" s="114">
        <v>1.3</v>
      </c>
      <c r="EA84" s="114">
        <v>0.0</v>
      </c>
      <c r="EB84" s="114">
        <v>0.4</v>
      </c>
      <c r="EC84" s="114">
        <v>4.8</v>
      </c>
      <c r="ED84" s="114">
        <v>3.2</v>
      </c>
      <c r="EE84" s="114">
        <v>9.7</v>
      </c>
      <c r="EF84" s="114">
        <v>6.6</v>
      </c>
      <c r="EG84" s="114">
        <v>7.1</v>
      </c>
      <c r="EH84" s="114">
        <v>4.0</v>
      </c>
      <c r="EI84" s="114">
        <v>16.5</v>
      </c>
      <c r="EJ84" s="114">
        <v>-6.9</v>
      </c>
      <c r="EK84" s="114">
        <v>43.5</v>
      </c>
      <c r="EL84" s="114">
        <v>0.0</v>
      </c>
      <c r="EM84" s="114">
        <v>-6.5</v>
      </c>
      <c r="EN84" s="114">
        <v>-10.6</v>
      </c>
      <c r="EO84" s="114">
        <v>-3.4</v>
      </c>
      <c r="EP84" s="114">
        <v>14.3</v>
      </c>
      <c r="EQ84" s="114">
        <v>1.5</v>
      </c>
      <c r="ER84" s="114">
        <v>3.5</v>
      </c>
      <c r="ES84" s="114">
        <v>0.0</v>
      </c>
      <c r="ET84" s="114">
        <v>1.0</v>
      </c>
      <c r="EU84" s="114">
        <v>0.0</v>
      </c>
      <c r="EV84" s="114">
        <v>0.0</v>
      </c>
      <c r="EW84" s="114">
        <v>0.0</v>
      </c>
      <c r="EX84" s="114">
        <v>0.4</v>
      </c>
      <c r="EY84" s="114">
        <v>0.0</v>
      </c>
      <c r="EZ84" s="114">
        <v>0.7</v>
      </c>
      <c r="FA84" s="114">
        <v>0.0</v>
      </c>
      <c r="FB84" s="114">
        <v>0.0</v>
      </c>
      <c r="FC84" s="114">
        <v>9.0</v>
      </c>
      <c r="FD84" s="114">
        <v>9.0</v>
      </c>
      <c r="FE84" s="114">
        <v>19.4</v>
      </c>
      <c r="FF84" s="114">
        <v>-16.9</v>
      </c>
      <c r="FG84" s="114">
        <v>4.9</v>
      </c>
      <c r="FH84" s="114">
        <v>-12.3</v>
      </c>
      <c r="FI84" s="114">
        <v>0.0</v>
      </c>
      <c r="FJ84" s="114">
        <v>9.6</v>
      </c>
      <c r="FK84" s="114">
        <v>-12.3</v>
      </c>
      <c r="FL84" s="114">
        <v>9.1</v>
      </c>
      <c r="FM84" s="114">
        <v>5.8</v>
      </c>
      <c r="FN84" s="114">
        <v>23.0</v>
      </c>
      <c r="FO84" s="114">
        <v>21.0</v>
      </c>
      <c r="FP84" s="114">
        <v>24.0</v>
      </c>
      <c r="FQ84" s="114">
        <v>30.0</v>
      </c>
      <c r="FR84" s="114">
        <v>24.0</v>
      </c>
      <c r="FS84" s="114">
        <v>94.0</v>
      </c>
      <c r="FT84" s="114">
        <v>156.0</v>
      </c>
      <c r="FU84" s="114">
        <v>88.0</v>
      </c>
      <c r="FV84" s="114">
        <v>108.0</v>
      </c>
      <c r="FW84" s="114">
        <v>63.0</v>
      </c>
      <c r="FX84" s="114">
        <v>11.0</v>
      </c>
      <c r="FY84" s="114">
        <v>17.0</v>
      </c>
      <c r="FZ84" s="114">
        <v>13.0</v>
      </c>
      <c r="GA84" s="114">
        <v>25.0</v>
      </c>
      <c r="GB84" s="114">
        <v>25.0</v>
      </c>
      <c r="GC84" s="114">
        <v>33.0</v>
      </c>
      <c r="GD84" s="114">
        <v>28.0</v>
      </c>
      <c r="GE84" s="114">
        <v>14.0</v>
      </c>
      <c r="GF84" s="114">
        <v>106.0</v>
      </c>
      <c r="GG84" s="114">
        <v>38.0</v>
      </c>
      <c r="GH84" s="114">
        <v>41.0</v>
      </c>
      <c r="GI84" s="114">
        <v>1.0</v>
      </c>
      <c r="GJ84" s="114">
        <v>1.0</v>
      </c>
      <c r="GK84" s="114">
        <v>38.0</v>
      </c>
      <c r="GL84" s="114">
        <v>50.0</v>
      </c>
      <c r="GM84" s="114">
        <v>62.0</v>
      </c>
      <c r="GN84" s="114">
        <v>62.0</v>
      </c>
      <c r="GO84" s="114">
        <v>168.0</v>
      </c>
      <c r="GP84" s="114">
        <v>93.0</v>
      </c>
      <c r="GQ84" s="114">
        <v>77.0</v>
      </c>
      <c r="GR84" s="114">
        <v>85.0</v>
      </c>
      <c r="GS84" s="114">
        <v>59.0</v>
      </c>
      <c r="GT84" s="114">
        <v>83.0</v>
      </c>
      <c r="GU84" s="114">
        <v>97.0</v>
      </c>
      <c r="GV84" s="114">
        <v>15.0</v>
      </c>
      <c r="GW84" s="114">
        <v>84.0</v>
      </c>
      <c r="GX84" s="114">
        <v>1.0</v>
      </c>
      <c r="GY84" s="114">
        <v>1.0</v>
      </c>
      <c r="GZ84" s="114">
        <v>1.0</v>
      </c>
      <c r="HA84" s="114">
        <v>77.0</v>
      </c>
      <c r="HB84" s="114">
        <v>115.0</v>
      </c>
      <c r="HC84" s="114">
        <v>34.0</v>
      </c>
      <c r="HD84" s="114">
        <v>36.0</v>
      </c>
      <c r="HE84" s="114">
        <v>36.0</v>
      </c>
      <c r="HF84" s="114">
        <v>56.0</v>
      </c>
      <c r="HG84" s="114">
        <v>56.0</v>
      </c>
      <c r="HH84" s="114">
        <v>17.0</v>
      </c>
      <c r="HI84" s="114">
        <v>27.0</v>
      </c>
      <c r="HJ84" s="114">
        <v>47.0</v>
      </c>
      <c r="HK84" s="114">
        <v>27.0</v>
      </c>
      <c r="HL84" s="114">
        <v>1.0</v>
      </c>
      <c r="HM84" s="114">
        <v>132.0</v>
      </c>
      <c r="HN84" s="114">
        <v>113.0</v>
      </c>
      <c r="HO84" s="114">
        <v>70.0</v>
      </c>
      <c r="HP84" s="114">
        <v>120.0</v>
      </c>
      <c r="HQ84" s="114">
        <v>29.0</v>
      </c>
      <c r="HR84" s="114">
        <v>20.0</v>
      </c>
      <c r="HS84" s="114">
        <v>27.0</v>
      </c>
      <c r="HT84" s="114">
        <v>30.0</v>
      </c>
      <c r="HU84" s="114">
        <v>31.0</v>
      </c>
      <c r="HV84" s="114">
        <v>91.0</v>
      </c>
      <c r="HW84" s="114">
        <v>163.0</v>
      </c>
      <c r="HX84" s="114">
        <v>109.0</v>
      </c>
      <c r="HY84" s="114">
        <v>139.0</v>
      </c>
      <c r="HZ84" s="114">
        <v>63.0</v>
      </c>
      <c r="IA84" s="114">
        <v>11.0</v>
      </c>
      <c r="IB84" s="114">
        <v>14.0</v>
      </c>
      <c r="IC84" s="114">
        <v>12.0</v>
      </c>
      <c r="ID84" s="114">
        <v>24.0</v>
      </c>
      <c r="IE84" s="114">
        <v>24.0</v>
      </c>
      <c r="IF84" s="114">
        <v>31.0</v>
      </c>
      <c r="IG84" s="114">
        <v>28.0</v>
      </c>
      <c r="IH84" s="114">
        <v>13.0</v>
      </c>
      <c r="II84" s="114">
        <v>121.0</v>
      </c>
      <c r="IJ84" s="114">
        <v>29.0</v>
      </c>
      <c r="IK84" s="114">
        <v>37.0</v>
      </c>
      <c r="IL84" s="114">
        <v>49.0</v>
      </c>
      <c r="IM84" s="114">
        <v>52.0</v>
      </c>
      <c r="IN84" s="114">
        <v>24.0</v>
      </c>
      <c r="IO84" s="114">
        <v>47.0</v>
      </c>
      <c r="IP84" s="114">
        <v>78.0</v>
      </c>
      <c r="IQ84" s="114">
        <v>122.0</v>
      </c>
      <c r="IR84" s="114">
        <v>168.0</v>
      </c>
      <c r="IS84" s="114">
        <v>73.0</v>
      </c>
      <c r="IT84" s="114">
        <v>43.0</v>
      </c>
      <c r="IU84" s="114">
        <v>99.0</v>
      </c>
      <c r="IV84" s="114">
        <v>89.0</v>
      </c>
      <c r="IW84" s="114">
        <v>90.0</v>
      </c>
      <c r="IX84" s="114">
        <v>103.0</v>
      </c>
      <c r="IY84" s="114">
        <v>15.0</v>
      </c>
      <c r="IZ84" s="114">
        <v>87.0</v>
      </c>
      <c r="JA84" s="114">
        <v>1.0</v>
      </c>
      <c r="JB84" s="114">
        <v>1.0</v>
      </c>
      <c r="JC84" s="114">
        <v>1.0</v>
      </c>
      <c r="JD84" s="114">
        <v>74.0</v>
      </c>
      <c r="JE84" s="114">
        <v>115.0</v>
      </c>
      <c r="JF84" s="114">
        <v>30.0</v>
      </c>
      <c r="JG84" s="114">
        <v>36.0</v>
      </c>
      <c r="JH84" s="114">
        <v>36.0</v>
      </c>
      <c r="JI84" s="114">
        <v>90.0</v>
      </c>
      <c r="JJ84" s="114">
        <v>90.0</v>
      </c>
      <c r="JK84" s="114">
        <v>53.0</v>
      </c>
      <c r="JL84" s="114">
        <v>17.0</v>
      </c>
      <c r="JM84" s="114">
        <v>30.0</v>
      </c>
      <c r="JN84" s="114">
        <v>1.0</v>
      </c>
      <c r="JO84" s="114">
        <v>1.0</v>
      </c>
      <c r="JP84" s="114">
        <v>153.0</v>
      </c>
      <c r="JQ84" s="114">
        <v>100.0</v>
      </c>
      <c r="JR84" s="114">
        <v>117.0</v>
      </c>
      <c r="JS84" s="114">
        <v>131.0</v>
      </c>
    </row>
    <row r="85">
      <c r="A85" s="114">
        <v>388.0</v>
      </c>
      <c r="B85" s="110" t="s">
        <v>1278</v>
      </c>
      <c r="C85" s="110" t="s">
        <v>384</v>
      </c>
      <c r="D85" s="110" t="s">
        <v>1192</v>
      </c>
      <c r="E85" s="114">
        <v>45.6</v>
      </c>
      <c r="F85" s="114">
        <v>41.8</v>
      </c>
      <c r="G85" s="114">
        <v>39.8</v>
      </c>
      <c r="H85" s="114">
        <v>42.5</v>
      </c>
      <c r="I85" s="114">
        <v>36.1</v>
      </c>
      <c r="J85" s="114">
        <v>52.6</v>
      </c>
      <c r="K85" s="114">
        <v>29.1</v>
      </c>
      <c r="L85" s="114">
        <v>40.7</v>
      </c>
      <c r="M85" s="114">
        <v>67.1</v>
      </c>
      <c r="N85" s="114">
        <v>44.1</v>
      </c>
      <c r="O85" s="114">
        <v>49.4</v>
      </c>
      <c r="P85" s="114">
        <v>52.4</v>
      </c>
      <c r="Q85" s="114">
        <v>47.3</v>
      </c>
      <c r="R85" s="114">
        <v>48.2</v>
      </c>
      <c r="S85" s="114">
        <v>48.2</v>
      </c>
      <c r="T85" s="114">
        <v>28.0</v>
      </c>
      <c r="U85" s="114">
        <v>32.4</v>
      </c>
      <c r="V85" s="114">
        <v>15.0</v>
      </c>
      <c r="W85" s="114">
        <v>32.4</v>
      </c>
      <c r="X85" s="114">
        <v>39.8</v>
      </c>
      <c r="Y85" s="114">
        <v>53.2</v>
      </c>
      <c r="Z85" s="114">
        <v>86.1</v>
      </c>
      <c r="AA85" s="114">
        <v>96.9</v>
      </c>
      <c r="AB85" s="114">
        <v>1.5</v>
      </c>
      <c r="AC85" s="114">
        <v>37.3</v>
      </c>
      <c r="AD85" s="114">
        <v>53.8</v>
      </c>
      <c r="AE85" s="114">
        <v>27.3</v>
      </c>
      <c r="AF85" s="114">
        <v>39.0</v>
      </c>
      <c r="AG85" s="114">
        <v>30.1</v>
      </c>
      <c r="AH85" s="114">
        <v>19.7</v>
      </c>
      <c r="AI85" s="114">
        <v>70.7</v>
      </c>
      <c r="AJ85" s="114">
        <v>52.3</v>
      </c>
      <c r="AK85" s="114">
        <v>16.9</v>
      </c>
      <c r="AL85" s="114">
        <v>19.7</v>
      </c>
      <c r="AM85" s="114">
        <v>14.2</v>
      </c>
      <c r="AN85" s="110" t="s">
        <v>1184</v>
      </c>
      <c r="AO85" s="114">
        <v>69.1</v>
      </c>
      <c r="AP85" s="114">
        <v>70.9</v>
      </c>
      <c r="AQ85" s="114">
        <v>67.4</v>
      </c>
      <c r="AR85" s="114">
        <v>25.3</v>
      </c>
      <c r="AS85" s="114">
        <v>28.2</v>
      </c>
      <c r="AT85" s="114">
        <v>22.4</v>
      </c>
      <c r="AU85" s="114">
        <v>3.0</v>
      </c>
      <c r="AV85" s="114">
        <v>3.0</v>
      </c>
      <c r="AW85" s="114">
        <v>54.1</v>
      </c>
      <c r="AX85" s="114">
        <v>54.1</v>
      </c>
      <c r="AY85" s="114">
        <v>48.5</v>
      </c>
      <c r="AZ85" s="114">
        <v>57.7</v>
      </c>
      <c r="BA85" s="114">
        <v>58.5</v>
      </c>
      <c r="BB85" s="114">
        <v>89.7</v>
      </c>
      <c r="BC85" s="114">
        <v>73.5</v>
      </c>
      <c r="BD85" s="114">
        <v>55.1</v>
      </c>
      <c r="BE85" s="114">
        <v>65.4</v>
      </c>
      <c r="BF85" s="114">
        <v>38.7</v>
      </c>
      <c r="BG85" s="114">
        <v>61.3</v>
      </c>
      <c r="BH85" s="114">
        <v>47.6</v>
      </c>
      <c r="BI85" s="114">
        <v>39.6</v>
      </c>
      <c r="BJ85" s="114">
        <v>37.1</v>
      </c>
      <c r="BK85" s="114">
        <v>36.7</v>
      </c>
      <c r="BL85" s="114">
        <v>36.0</v>
      </c>
      <c r="BM85" s="114">
        <v>47.7</v>
      </c>
      <c r="BN85" s="114">
        <v>28.3</v>
      </c>
      <c r="BO85" s="114">
        <v>36.3</v>
      </c>
      <c r="BP85" s="114">
        <v>62.7</v>
      </c>
      <c r="BQ85" s="114">
        <v>44.7</v>
      </c>
      <c r="BR85" s="114">
        <v>49.1</v>
      </c>
      <c r="BS85" s="114">
        <v>51.1</v>
      </c>
      <c r="BT85" s="114">
        <v>47.8</v>
      </c>
      <c r="BU85" s="114">
        <v>42.8</v>
      </c>
      <c r="BV85" s="114">
        <v>42.8</v>
      </c>
      <c r="BW85" s="114">
        <v>26.7</v>
      </c>
      <c r="BX85" s="114">
        <v>32.4</v>
      </c>
      <c r="BY85" s="114">
        <v>14.6</v>
      </c>
      <c r="BZ85" s="114">
        <v>27.2</v>
      </c>
      <c r="CA85" s="114">
        <v>41.8</v>
      </c>
      <c r="CB85" s="114">
        <v>53.3</v>
      </c>
      <c r="CC85" s="114">
        <v>84.4</v>
      </c>
      <c r="CD85" s="114">
        <v>96.5</v>
      </c>
      <c r="CE85" s="114">
        <v>1.5</v>
      </c>
      <c r="CF85" s="114">
        <v>33.3</v>
      </c>
      <c r="CG85" s="114">
        <v>96.1</v>
      </c>
      <c r="CH85" s="114">
        <v>26.6</v>
      </c>
      <c r="CI85" s="114">
        <v>39.0</v>
      </c>
      <c r="CJ85" s="114">
        <v>31.0</v>
      </c>
      <c r="CK85" s="114">
        <v>18.8</v>
      </c>
      <c r="CL85" s="114">
        <v>100.0</v>
      </c>
      <c r="CM85" s="114">
        <v>34.8</v>
      </c>
      <c r="CN85" s="114">
        <v>12.5</v>
      </c>
      <c r="CO85" s="114">
        <v>10.9</v>
      </c>
      <c r="CP85" s="114">
        <v>14.2</v>
      </c>
      <c r="CQ85" s="110" t="s">
        <v>1184</v>
      </c>
      <c r="CR85" s="114">
        <v>96.7</v>
      </c>
      <c r="CS85" s="114">
        <v>93.4</v>
      </c>
      <c r="CT85" s="114">
        <v>100.0</v>
      </c>
      <c r="CU85" s="114">
        <v>22.7</v>
      </c>
      <c r="CV85" s="114">
        <v>28.2</v>
      </c>
      <c r="CW85" s="114">
        <v>17.3</v>
      </c>
      <c r="CX85" s="114">
        <v>3.0</v>
      </c>
      <c r="CY85" s="114">
        <v>3.0</v>
      </c>
      <c r="CZ85" s="114">
        <v>58.2</v>
      </c>
      <c r="DA85" s="114">
        <v>58.2</v>
      </c>
      <c r="DB85" s="114">
        <v>41.4</v>
      </c>
      <c r="DC85" s="114">
        <v>81.5</v>
      </c>
      <c r="DD85" s="114">
        <v>0.0</v>
      </c>
      <c r="DE85" s="114">
        <v>91.2</v>
      </c>
      <c r="DF85" s="114">
        <v>62.6</v>
      </c>
      <c r="DG85" s="114">
        <v>74.6</v>
      </c>
      <c r="DH85" s="114">
        <v>43.3</v>
      </c>
      <c r="DI85" s="114">
        <v>58.9</v>
      </c>
      <c r="DJ85" s="114">
        <v>60.8</v>
      </c>
      <c r="DK85" s="114">
        <v>-2.0</v>
      </c>
      <c r="DL85" s="114">
        <v>2.2</v>
      </c>
      <c r="DM85" s="114">
        <v>2.7</v>
      </c>
      <c r="DN85" s="114">
        <v>5.8</v>
      </c>
      <c r="DO85" s="114">
        <v>0.1</v>
      </c>
      <c r="DP85" s="114">
        <v>4.9</v>
      </c>
      <c r="DQ85" s="114">
        <v>0.8</v>
      </c>
      <c r="DR85" s="114">
        <v>4.4</v>
      </c>
      <c r="DS85" s="114">
        <v>4.4</v>
      </c>
      <c r="DT85" s="114">
        <v>-0.6</v>
      </c>
      <c r="DU85" s="114">
        <v>0.3</v>
      </c>
      <c r="DV85" s="114">
        <v>1.3</v>
      </c>
      <c r="DW85" s="114">
        <v>-0.5</v>
      </c>
      <c r="DX85" s="114">
        <v>5.4</v>
      </c>
      <c r="DY85" s="114">
        <v>5.4</v>
      </c>
      <c r="DZ85" s="114">
        <v>1.3</v>
      </c>
      <c r="EA85" s="114">
        <v>0.0</v>
      </c>
      <c r="EB85" s="114">
        <v>0.4</v>
      </c>
      <c r="EC85" s="114">
        <v>5.2</v>
      </c>
      <c r="ED85" s="114">
        <v>-2.0</v>
      </c>
      <c r="EE85" s="114">
        <v>-0.1</v>
      </c>
      <c r="EF85" s="114">
        <v>1.7</v>
      </c>
      <c r="EG85" s="114">
        <v>0.4</v>
      </c>
      <c r="EH85" s="114">
        <v>0.0</v>
      </c>
      <c r="EI85" s="114">
        <v>4.0</v>
      </c>
      <c r="EJ85" s="114">
        <v>-42.3</v>
      </c>
      <c r="EK85" s="114">
        <v>0.7</v>
      </c>
      <c r="EL85" s="114">
        <v>0.0</v>
      </c>
      <c r="EM85" s="114">
        <v>-0.9</v>
      </c>
      <c r="EN85" s="114">
        <v>0.9</v>
      </c>
      <c r="EO85" s="114">
        <v>-29.3</v>
      </c>
      <c r="EP85" s="114">
        <v>17.5</v>
      </c>
      <c r="EQ85" s="114">
        <v>4.4</v>
      </c>
      <c r="ER85" s="114">
        <v>8.8</v>
      </c>
      <c r="ES85" s="114">
        <v>0.0</v>
      </c>
      <c r="ET85" s="110" t="s">
        <v>1184</v>
      </c>
      <c r="EU85" s="114">
        <v>-27.6</v>
      </c>
      <c r="EV85" s="114">
        <v>-22.5</v>
      </c>
      <c r="EW85" s="114">
        <v>-32.6</v>
      </c>
      <c r="EX85" s="114">
        <v>2.6</v>
      </c>
      <c r="EY85" s="114">
        <v>0.0</v>
      </c>
      <c r="EZ85" s="114">
        <v>5.1</v>
      </c>
      <c r="FA85" s="114">
        <v>0.0</v>
      </c>
      <c r="FB85" s="114">
        <v>0.0</v>
      </c>
      <c r="FC85" s="114">
        <v>-4.1</v>
      </c>
      <c r="FD85" s="114">
        <v>-4.1</v>
      </c>
      <c r="FE85" s="114">
        <v>7.1</v>
      </c>
      <c r="FF85" s="114">
        <v>-23.8</v>
      </c>
      <c r="FG85" s="114">
        <v>58.5</v>
      </c>
      <c r="FH85" s="114">
        <v>-1.5</v>
      </c>
      <c r="FI85" s="114">
        <v>10.9</v>
      </c>
      <c r="FJ85" s="114">
        <v>-19.5</v>
      </c>
      <c r="FK85" s="114">
        <v>22.1</v>
      </c>
      <c r="FL85" s="114">
        <v>-20.2</v>
      </c>
      <c r="FM85" s="114">
        <v>0.5</v>
      </c>
      <c r="FN85" s="114">
        <v>72.0</v>
      </c>
      <c r="FO85" s="114">
        <v>85.0</v>
      </c>
      <c r="FP85" s="114">
        <v>75.0</v>
      </c>
      <c r="FQ85" s="114">
        <v>82.0</v>
      </c>
      <c r="FR85" s="114">
        <v>78.0</v>
      </c>
      <c r="FS85" s="114">
        <v>63.0</v>
      </c>
      <c r="FT85" s="114">
        <v>88.0</v>
      </c>
      <c r="FU85" s="114">
        <v>111.0</v>
      </c>
      <c r="FV85" s="114">
        <v>38.0</v>
      </c>
      <c r="FW85" s="114">
        <v>62.0</v>
      </c>
      <c r="FX85" s="114">
        <v>86.0</v>
      </c>
      <c r="FY85" s="114">
        <v>85.0</v>
      </c>
      <c r="FZ85" s="114">
        <v>78.0</v>
      </c>
      <c r="GA85" s="114">
        <v>89.0</v>
      </c>
      <c r="GB85" s="114">
        <v>89.0</v>
      </c>
      <c r="GC85" s="114">
        <v>103.0</v>
      </c>
      <c r="GD85" s="114">
        <v>103.0</v>
      </c>
      <c r="GE85" s="114">
        <v>101.0</v>
      </c>
      <c r="GF85" s="114">
        <v>77.0</v>
      </c>
      <c r="GG85" s="114">
        <v>116.0</v>
      </c>
      <c r="GH85" s="114">
        <v>103.0</v>
      </c>
      <c r="GI85" s="114">
        <v>77.0</v>
      </c>
      <c r="GJ85" s="114">
        <v>59.0</v>
      </c>
      <c r="GK85" s="114">
        <v>91.0</v>
      </c>
      <c r="GL85" s="114">
        <v>74.0</v>
      </c>
      <c r="GM85" s="114">
        <v>140.0</v>
      </c>
      <c r="GN85" s="114">
        <v>132.0</v>
      </c>
      <c r="GO85" s="114">
        <v>120.0</v>
      </c>
      <c r="GP85" s="114">
        <v>69.0</v>
      </c>
      <c r="GQ85" s="114">
        <v>65.0</v>
      </c>
      <c r="GR85" s="114">
        <v>37.0</v>
      </c>
      <c r="GS85" s="114">
        <v>73.0</v>
      </c>
      <c r="GT85" s="114">
        <v>82.0</v>
      </c>
      <c r="GU85" s="114">
        <v>74.0</v>
      </c>
      <c r="GV85" s="114">
        <v>66.0</v>
      </c>
      <c r="GW85" s="110" t="s">
        <v>1184</v>
      </c>
      <c r="GX85" s="114">
        <v>91.0</v>
      </c>
      <c r="GY85" s="114">
        <v>96.0</v>
      </c>
      <c r="GZ85" s="114">
        <v>87.0</v>
      </c>
      <c r="HA85" s="114">
        <v>131.0</v>
      </c>
      <c r="HB85" s="114">
        <v>83.0</v>
      </c>
      <c r="HC85" s="114">
        <v>147.0</v>
      </c>
      <c r="HD85" s="114">
        <v>107.0</v>
      </c>
      <c r="HE85" s="114">
        <v>107.0</v>
      </c>
      <c r="HF85" s="114">
        <v>33.0</v>
      </c>
      <c r="HG85" s="114">
        <v>33.0</v>
      </c>
      <c r="HH85" s="114">
        <v>61.0</v>
      </c>
      <c r="HI85" s="114">
        <v>34.0</v>
      </c>
      <c r="HJ85" s="114">
        <v>90.0</v>
      </c>
      <c r="HK85" s="114">
        <v>25.0</v>
      </c>
      <c r="HL85" s="114">
        <v>81.0</v>
      </c>
      <c r="HM85" s="114">
        <v>47.0</v>
      </c>
      <c r="HN85" s="114">
        <v>43.0</v>
      </c>
      <c r="HO85" s="114">
        <v>128.0</v>
      </c>
      <c r="HP85" s="114">
        <v>66.0</v>
      </c>
      <c r="HQ85" s="114">
        <v>41.0</v>
      </c>
      <c r="HR85" s="114">
        <v>71.0</v>
      </c>
      <c r="HS85" s="114">
        <v>71.0</v>
      </c>
      <c r="HT85" s="114">
        <v>79.0</v>
      </c>
      <c r="HU85" s="114">
        <v>75.0</v>
      </c>
      <c r="HV85" s="114">
        <v>94.0</v>
      </c>
      <c r="HW85" s="114">
        <v>89.0</v>
      </c>
      <c r="HX85" s="114">
        <v>107.0</v>
      </c>
      <c r="HY85" s="114">
        <v>45.0</v>
      </c>
      <c r="HZ85" s="114">
        <v>61.0</v>
      </c>
      <c r="IA85" s="114">
        <v>76.0</v>
      </c>
      <c r="IB85" s="114">
        <v>81.0</v>
      </c>
      <c r="IC85" s="114">
        <v>69.0</v>
      </c>
      <c r="ID85" s="114">
        <v>90.0</v>
      </c>
      <c r="IE85" s="114">
        <v>90.0</v>
      </c>
      <c r="IF85" s="114">
        <v>106.0</v>
      </c>
      <c r="IG85" s="114">
        <v>103.0</v>
      </c>
      <c r="IH85" s="114">
        <v>93.0</v>
      </c>
      <c r="II85" s="114">
        <v>78.0</v>
      </c>
      <c r="IJ85" s="114">
        <v>82.0</v>
      </c>
      <c r="IK85" s="114">
        <v>76.0</v>
      </c>
      <c r="IL85" s="114">
        <v>58.0</v>
      </c>
      <c r="IM85" s="114">
        <v>46.0</v>
      </c>
      <c r="IN85" s="114">
        <v>83.0</v>
      </c>
      <c r="IO85" s="114">
        <v>43.0</v>
      </c>
      <c r="IP85" s="114">
        <v>78.0</v>
      </c>
      <c r="IQ85" s="114">
        <v>115.0</v>
      </c>
      <c r="IR85" s="114">
        <v>120.0</v>
      </c>
      <c r="IS85" s="114">
        <v>78.0</v>
      </c>
      <c r="IT85" s="114">
        <v>87.0</v>
      </c>
      <c r="IU85" s="114">
        <v>1.0</v>
      </c>
      <c r="IV85" s="114">
        <v>113.0</v>
      </c>
      <c r="IW85" s="114">
        <v>113.0</v>
      </c>
      <c r="IX85" s="114">
        <v>94.0</v>
      </c>
      <c r="IY85" s="114">
        <v>66.0</v>
      </c>
      <c r="IZ85" s="110" t="s">
        <v>1184</v>
      </c>
      <c r="JA85" s="114">
        <v>27.0</v>
      </c>
      <c r="JB85" s="114">
        <v>57.0</v>
      </c>
      <c r="JC85" s="114">
        <v>1.0</v>
      </c>
      <c r="JD85" s="114">
        <v>138.0</v>
      </c>
      <c r="JE85" s="114">
        <v>83.0</v>
      </c>
      <c r="JF85" s="114">
        <v>161.0</v>
      </c>
      <c r="JG85" s="114">
        <v>107.0</v>
      </c>
      <c r="JH85" s="114">
        <v>107.0</v>
      </c>
      <c r="JI85" s="114">
        <v>13.0</v>
      </c>
      <c r="JJ85" s="114">
        <v>13.0</v>
      </c>
      <c r="JK85" s="114">
        <v>67.0</v>
      </c>
      <c r="JL85" s="114">
        <v>13.0</v>
      </c>
      <c r="JM85" s="114">
        <v>77.0</v>
      </c>
      <c r="JN85" s="114">
        <v>26.0</v>
      </c>
      <c r="JO85" s="114">
        <v>91.0</v>
      </c>
      <c r="JP85" s="114">
        <v>19.0</v>
      </c>
      <c r="JQ85" s="114">
        <v>95.0</v>
      </c>
      <c r="JR85" s="114">
        <v>71.0</v>
      </c>
      <c r="JS85" s="114">
        <v>75.0</v>
      </c>
    </row>
    <row r="86">
      <c r="A86" s="114">
        <v>400.0</v>
      </c>
      <c r="B86" s="110" t="s">
        <v>1279</v>
      </c>
      <c r="C86" s="110" t="s">
        <v>386</v>
      </c>
      <c r="D86" s="110" t="s">
        <v>1190</v>
      </c>
      <c r="E86" s="114">
        <v>43.6</v>
      </c>
      <c r="F86" s="114">
        <v>52.2</v>
      </c>
      <c r="G86" s="114">
        <v>50.7</v>
      </c>
      <c r="H86" s="114">
        <v>100.0</v>
      </c>
      <c r="I86" s="114">
        <v>20.1</v>
      </c>
      <c r="J86" s="114">
        <v>43.0</v>
      </c>
      <c r="K86" s="114">
        <v>1.0</v>
      </c>
      <c r="L86" s="114">
        <v>0.0</v>
      </c>
      <c r="M86" s="114">
        <v>23.0</v>
      </c>
      <c r="N86" s="114">
        <v>36.3</v>
      </c>
      <c r="O86" s="114">
        <v>62.7</v>
      </c>
      <c r="P86" s="114">
        <v>75.2</v>
      </c>
      <c r="Q86" s="114">
        <v>54.4</v>
      </c>
      <c r="R86" s="114">
        <v>46.1</v>
      </c>
      <c r="S86" s="114">
        <v>46.1</v>
      </c>
      <c r="T86" s="114">
        <v>40.0</v>
      </c>
      <c r="U86" s="114">
        <v>52.7</v>
      </c>
      <c r="V86" s="114">
        <v>14.6</v>
      </c>
      <c r="W86" s="110" t="s">
        <v>1184</v>
      </c>
      <c r="X86" s="114">
        <v>40.3</v>
      </c>
      <c r="Y86" s="114">
        <v>24.1</v>
      </c>
      <c r="Z86" s="114">
        <v>21.6</v>
      </c>
      <c r="AA86" s="114">
        <v>14.5</v>
      </c>
      <c r="AB86" s="110" t="s">
        <v>1184</v>
      </c>
      <c r="AC86" s="114">
        <v>15.2</v>
      </c>
      <c r="AD86" s="114">
        <v>92.1</v>
      </c>
      <c r="AE86" s="114">
        <v>17.8</v>
      </c>
      <c r="AF86" s="114">
        <v>54.3</v>
      </c>
      <c r="AG86" s="114">
        <v>63.2</v>
      </c>
      <c r="AH86" s="114">
        <v>50.9</v>
      </c>
      <c r="AI86" s="114">
        <v>100.0</v>
      </c>
      <c r="AJ86" s="114">
        <v>99.8</v>
      </c>
      <c r="AK86" s="110" t="s">
        <v>1184</v>
      </c>
      <c r="AL86" s="110" t="s">
        <v>1184</v>
      </c>
      <c r="AM86" s="110" t="s">
        <v>1184</v>
      </c>
      <c r="AN86" s="110" t="s">
        <v>1184</v>
      </c>
      <c r="AO86" s="114">
        <v>75.3</v>
      </c>
      <c r="AP86" s="114">
        <v>100.0</v>
      </c>
      <c r="AQ86" s="114">
        <v>50.7</v>
      </c>
      <c r="AR86" s="114">
        <v>48.9</v>
      </c>
      <c r="AS86" s="114">
        <v>72.9</v>
      </c>
      <c r="AT86" s="114">
        <v>25.0</v>
      </c>
      <c r="AU86" s="114">
        <v>18.6</v>
      </c>
      <c r="AV86" s="114">
        <v>18.6</v>
      </c>
      <c r="AW86" s="114">
        <v>42.8</v>
      </c>
      <c r="AX86" s="114">
        <v>42.8</v>
      </c>
      <c r="AY86" s="114">
        <v>49.6</v>
      </c>
      <c r="AZ86" s="114">
        <v>7.3</v>
      </c>
      <c r="BA86" s="114">
        <v>58.6</v>
      </c>
      <c r="BB86" s="114">
        <v>38.1</v>
      </c>
      <c r="BC86" s="114">
        <v>11.6</v>
      </c>
      <c r="BD86" s="114">
        <v>40.1</v>
      </c>
      <c r="BE86" s="114">
        <v>72.5</v>
      </c>
      <c r="BF86" s="114">
        <v>46.4</v>
      </c>
      <c r="BG86" s="114">
        <v>66.8</v>
      </c>
      <c r="BH86" s="114">
        <v>35.8</v>
      </c>
      <c r="BI86" s="114">
        <v>44.8</v>
      </c>
      <c r="BJ86" s="114">
        <v>42.4</v>
      </c>
      <c r="BK86" s="114">
        <v>88.1</v>
      </c>
      <c r="BL86" s="114">
        <v>12.2</v>
      </c>
      <c r="BM86" s="114">
        <v>35.8</v>
      </c>
      <c r="BN86" s="114">
        <v>4.0</v>
      </c>
      <c r="BO86" s="114">
        <v>0.4</v>
      </c>
      <c r="BP86" s="114">
        <v>30.7</v>
      </c>
      <c r="BQ86" s="114">
        <v>35.5</v>
      </c>
      <c r="BR86" s="114">
        <v>54.3</v>
      </c>
      <c r="BS86" s="114">
        <v>57.8</v>
      </c>
      <c r="BT86" s="114">
        <v>52.0</v>
      </c>
      <c r="BU86" s="114">
        <v>39.5</v>
      </c>
      <c r="BV86" s="114">
        <v>39.5</v>
      </c>
      <c r="BW86" s="114">
        <v>39.7</v>
      </c>
      <c r="BX86" s="114">
        <v>52.7</v>
      </c>
      <c r="BY86" s="114">
        <v>13.6</v>
      </c>
      <c r="BZ86" s="110" t="s">
        <v>1184</v>
      </c>
      <c r="CA86" s="114">
        <v>39.1</v>
      </c>
      <c r="CB86" s="114">
        <v>13.8</v>
      </c>
      <c r="CC86" s="114">
        <v>4.1</v>
      </c>
      <c r="CD86" s="114">
        <v>4.8</v>
      </c>
      <c r="CE86" s="110" t="s">
        <v>1184</v>
      </c>
      <c r="CF86" s="114">
        <v>8.3</v>
      </c>
      <c r="CG86" s="114">
        <v>99.1</v>
      </c>
      <c r="CH86" s="114">
        <v>4.2</v>
      </c>
      <c r="CI86" s="114">
        <v>54.3</v>
      </c>
      <c r="CJ86" s="114">
        <v>68.4</v>
      </c>
      <c r="CK86" s="114">
        <v>57.8</v>
      </c>
      <c r="CL86" s="114">
        <v>100.0</v>
      </c>
      <c r="CM86" s="114">
        <v>100.0</v>
      </c>
      <c r="CN86" s="110" t="s">
        <v>1184</v>
      </c>
      <c r="CO86" s="110" t="s">
        <v>1184</v>
      </c>
      <c r="CP86" s="110" t="s">
        <v>1184</v>
      </c>
      <c r="CQ86" s="110" t="s">
        <v>1184</v>
      </c>
      <c r="CR86" s="114">
        <v>100.0</v>
      </c>
      <c r="CS86" s="114">
        <v>100.0</v>
      </c>
      <c r="CT86" s="114">
        <v>100.0</v>
      </c>
      <c r="CU86" s="114">
        <v>48.5</v>
      </c>
      <c r="CV86" s="114">
        <v>72.9</v>
      </c>
      <c r="CW86" s="114">
        <v>24.2</v>
      </c>
      <c r="CX86" s="114">
        <v>18.6</v>
      </c>
      <c r="CY86" s="114">
        <v>18.6</v>
      </c>
      <c r="CZ86" s="114">
        <v>27.4</v>
      </c>
      <c r="DA86" s="114">
        <v>27.4</v>
      </c>
      <c r="DB86" s="114">
        <v>16.6</v>
      </c>
      <c r="DC86" s="114">
        <v>15.7</v>
      </c>
      <c r="DD86" s="114">
        <v>0.0</v>
      </c>
      <c r="DE86" s="114">
        <v>34.2</v>
      </c>
      <c r="DF86" s="114">
        <v>3.6</v>
      </c>
      <c r="DG86" s="114">
        <v>36.1</v>
      </c>
      <c r="DH86" s="114">
        <v>60.7</v>
      </c>
      <c r="DI86" s="114">
        <v>58.4</v>
      </c>
      <c r="DJ86" s="114">
        <v>57.1</v>
      </c>
      <c r="DK86" s="114">
        <v>7.8</v>
      </c>
      <c r="DL86" s="114">
        <v>7.4</v>
      </c>
      <c r="DM86" s="114">
        <v>8.3</v>
      </c>
      <c r="DN86" s="114">
        <v>11.9</v>
      </c>
      <c r="DO86" s="114">
        <v>7.9</v>
      </c>
      <c r="DP86" s="114">
        <v>7.2</v>
      </c>
      <c r="DQ86" s="114">
        <v>-3.0</v>
      </c>
      <c r="DR86" s="114">
        <v>-0.4</v>
      </c>
      <c r="DS86" s="114">
        <v>-7.7</v>
      </c>
      <c r="DT86" s="114">
        <v>0.8</v>
      </c>
      <c r="DU86" s="114">
        <v>8.4</v>
      </c>
      <c r="DV86" s="114">
        <v>17.4</v>
      </c>
      <c r="DW86" s="114">
        <v>2.4</v>
      </c>
      <c r="DX86" s="114">
        <v>6.6</v>
      </c>
      <c r="DY86" s="114">
        <v>6.6</v>
      </c>
      <c r="DZ86" s="114">
        <v>0.3</v>
      </c>
      <c r="EA86" s="114">
        <v>0.0</v>
      </c>
      <c r="EB86" s="114">
        <v>1.0</v>
      </c>
      <c r="EC86" s="110" t="s">
        <v>1184</v>
      </c>
      <c r="ED86" s="114">
        <v>1.2</v>
      </c>
      <c r="EE86" s="114">
        <v>10.3</v>
      </c>
      <c r="EF86" s="114">
        <v>17.5</v>
      </c>
      <c r="EG86" s="114">
        <v>9.7</v>
      </c>
      <c r="EH86" s="110" t="s">
        <v>1184</v>
      </c>
      <c r="EI86" s="114">
        <v>6.9</v>
      </c>
      <c r="EJ86" s="114">
        <v>-7.0</v>
      </c>
      <c r="EK86" s="114">
        <v>13.6</v>
      </c>
      <c r="EL86" s="114">
        <v>0.0</v>
      </c>
      <c r="EM86" s="114">
        <v>-5.2</v>
      </c>
      <c r="EN86" s="114">
        <v>-6.9</v>
      </c>
      <c r="EO86" s="114">
        <v>0.0</v>
      </c>
      <c r="EP86" s="114">
        <v>-0.2</v>
      </c>
      <c r="EQ86" s="110" t="s">
        <v>1184</v>
      </c>
      <c r="ER86" s="110" t="s">
        <v>1184</v>
      </c>
      <c r="ES86" s="110" t="s">
        <v>1184</v>
      </c>
      <c r="ET86" s="110" t="s">
        <v>1184</v>
      </c>
      <c r="EU86" s="114">
        <v>-24.7</v>
      </c>
      <c r="EV86" s="114">
        <v>0.0</v>
      </c>
      <c r="EW86" s="114">
        <v>-49.3</v>
      </c>
      <c r="EX86" s="114">
        <v>0.4</v>
      </c>
      <c r="EY86" s="114">
        <v>0.0</v>
      </c>
      <c r="EZ86" s="114">
        <v>0.8</v>
      </c>
      <c r="FA86" s="114">
        <v>0.0</v>
      </c>
      <c r="FB86" s="114">
        <v>0.0</v>
      </c>
      <c r="FC86" s="114">
        <v>15.4</v>
      </c>
      <c r="FD86" s="114">
        <v>15.4</v>
      </c>
      <c r="FE86" s="114">
        <v>33.0</v>
      </c>
      <c r="FF86" s="114">
        <v>-8.4</v>
      </c>
      <c r="FG86" s="114">
        <v>58.6</v>
      </c>
      <c r="FH86" s="114">
        <v>3.9</v>
      </c>
      <c r="FI86" s="114">
        <v>8.0</v>
      </c>
      <c r="FJ86" s="114">
        <v>4.0</v>
      </c>
      <c r="FK86" s="114">
        <v>11.8</v>
      </c>
      <c r="FL86" s="114">
        <v>-12.0</v>
      </c>
      <c r="FM86" s="114">
        <v>9.7</v>
      </c>
      <c r="FN86" s="114">
        <v>81.0</v>
      </c>
      <c r="FO86" s="114">
        <v>49.0</v>
      </c>
      <c r="FP86" s="114">
        <v>46.0</v>
      </c>
      <c r="FQ86" s="114">
        <v>1.0</v>
      </c>
      <c r="FR86" s="114">
        <v>131.0</v>
      </c>
      <c r="FS86" s="114">
        <v>99.0</v>
      </c>
      <c r="FT86" s="114">
        <v>169.0</v>
      </c>
      <c r="FU86" s="114">
        <v>174.0</v>
      </c>
      <c r="FV86" s="114">
        <v>152.0</v>
      </c>
      <c r="FW86" s="114">
        <v>84.0</v>
      </c>
      <c r="FX86" s="114">
        <v>47.0</v>
      </c>
      <c r="FY86" s="114">
        <v>46.0</v>
      </c>
      <c r="FZ86" s="114">
        <v>59.0</v>
      </c>
      <c r="GA86" s="114">
        <v>95.0</v>
      </c>
      <c r="GB86" s="114">
        <v>95.0</v>
      </c>
      <c r="GC86" s="114">
        <v>72.0</v>
      </c>
      <c r="GD86" s="114">
        <v>70.0</v>
      </c>
      <c r="GE86" s="114">
        <v>106.0</v>
      </c>
      <c r="GF86" s="110" t="s">
        <v>1184</v>
      </c>
      <c r="GG86" s="114">
        <v>111.0</v>
      </c>
      <c r="GH86" s="114">
        <v>155.0</v>
      </c>
      <c r="GI86" s="114">
        <v>152.0</v>
      </c>
      <c r="GJ86" s="114">
        <v>163.0</v>
      </c>
      <c r="GK86" s="110" t="s">
        <v>1184</v>
      </c>
      <c r="GL86" s="114">
        <v>136.0</v>
      </c>
      <c r="GM86" s="114">
        <v>43.0</v>
      </c>
      <c r="GN86" s="114">
        <v>148.0</v>
      </c>
      <c r="GO86" s="114">
        <v>44.0</v>
      </c>
      <c r="GP86" s="114">
        <v>20.0</v>
      </c>
      <c r="GQ86" s="114">
        <v>22.0</v>
      </c>
      <c r="GR86" s="114">
        <v>1.0</v>
      </c>
      <c r="GS86" s="114">
        <v>48.0</v>
      </c>
      <c r="GT86" s="110" t="s">
        <v>1184</v>
      </c>
      <c r="GU86" s="110" t="s">
        <v>1184</v>
      </c>
      <c r="GV86" s="110" t="s">
        <v>1184</v>
      </c>
      <c r="GW86" s="110" t="s">
        <v>1184</v>
      </c>
      <c r="GX86" s="114">
        <v>72.0</v>
      </c>
      <c r="GY86" s="114">
        <v>1.0</v>
      </c>
      <c r="GZ86" s="114">
        <v>133.0</v>
      </c>
      <c r="HA86" s="114">
        <v>42.0</v>
      </c>
      <c r="HB86" s="114">
        <v>10.0</v>
      </c>
      <c r="HC86" s="114">
        <v>139.0</v>
      </c>
      <c r="HD86" s="114">
        <v>62.0</v>
      </c>
      <c r="HE86" s="114">
        <v>62.0</v>
      </c>
      <c r="HF86" s="114">
        <v>76.0</v>
      </c>
      <c r="HG86" s="114">
        <v>76.0</v>
      </c>
      <c r="HH86" s="114">
        <v>56.0</v>
      </c>
      <c r="HI86" s="114">
        <v>169.0</v>
      </c>
      <c r="HJ86" s="114">
        <v>88.0</v>
      </c>
      <c r="HK86" s="114">
        <v>151.0</v>
      </c>
      <c r="HL86" s="114">
        <v>176.0</v>
      </c>
      <c r="HM86" s="114">
        <v>78.0</v>
      </c>
      <c r="HN86" s="114">
        <v>36.0</v>
      </c>
      <c r="HO86" s="114">
        <v>106.0</v>
      </c>
      <c r="HP86" s="114">
        <v>53.0</v>
      </c>
      <c r="HQ86" s="114">
        <v>109.0</v>
      </c>
      <c r="HR86" s="114">
        <v>53.0</v>
      </c>
      <c r="HS86" s="114">
        <v>50.0</v>
      </c>
      <c r="HT86" s="114">
        <v>27.0</v>
      </c>
      <c r="HU86" s="114">
        <v>144.0</v>
      </c>
      <c r="HV86" s="114">
        <v>144.0</v>
      </c>
      <c r="HW86" s="114">
        <v>171.0</v>
      </c>
      <c r="HX86" s="114">
        <v>172.0</v>
      </c>
      <c r="HY86" s="114">
        <v>145.0</v>
      </c>
      <c r="HZ86" s="114">
        <v>88.0</v>
      </c>
      <c r="IA86" s="114">
        <v>58.0</v>
      </c>
      <c r="IB86" s="114">
        <v>61.0</v>
      </c>
      <c r="IC86" s="114">
        <v>59.0</v>
      </c>
      <c r="ID86" s="114">
        <v>102.0</v>
      </c>
      <c r="IE86" s="114">
        <v>102.0</v>
      </c>
      <c r="IF86" s="114">
        <v>71.0</v>
      </c>
      <c r="IG86" s="114">
        <v>70.0</v>
      </c>
      <c r="IH86" s="114">
        <v>102.0</v>
      </c>
      <c r="II86" s="110" t="s">
        <v>1184</v>
      </c>
      <c r="IJ86" s="114">
        <v>96.0</v>
      </c>
      <c r="IK86" s="114">
        <v>165.0</v>
      </c>
      <c r="IL86" s="114">
        <v>167.0</v>
      </c>
      <c r="IM86" s="114">
        <v>167.0</v>
      </c>
      <c r="IN86" s="110" t="s">
        <v>1184</v>
      </c>
      <c r="IO86" s="114">
        <v>134.0</v>
      </c>
      <c r="IP86" s="114">
        <v>15.0</v>
      </c>
      <c r="IQ86" s="114">
        <v>160.0</v>
      </c>
      <c r="IR86" s="114">
        <v>44.0</v>
      </c>
      <c r="IS86" s="114">
        <v>12.0</v>
      </c>
      <c r="IT86" s="114">
        <v>6.0</v>
      </c>
      <c r="IU86" s="114">
        <v>1.0</v>
      </c>
      <c r="IV86" s="114">
        <v>1.0</v>
      </c>
      <c r="IW86" s="110" t="s">
        <v>1184</v>
      </c>
      <c r="IX86" s="110" t="s">
        <v>1184</v>
      </c>
      <c r="IY86" s="110" t="s">
        <v>1184</v>
      </c>
      <c r="IZ86" s="110" t="s">
        <v>1184</v>
      </c>
      <c r="JA86" s="114">
        <v>1.0</v>
      </c>
      <c r="JB86" s="114">
        <v>1.0</v>
      </c>
      <c r="JC86" s="114">
        <v>1.0</v>
      </c>
      <c r="JD86" s="114">
        <v>40.0</v>
      </c>
      <c r="JE86" s="114">
        <v>10.0</v>
      </c>
      <c r="JF86" s="114">
        <v>146.0</v>
      </c>
      <c r="JG86" s="114">
        <v>62.0</v>
      </c>
      <c r="JH86" s="114">
        <v>62.0</v>
      </c>
      <c r="JI86" s="114">
        <v>137.0</v>
      </c>
      <c r="JJ86" s="114">
        <v>137.0</v>
      </c>
      <c r="JK86" s="114">
        <v>137.0</v>
      </c>
      <c r="JL86" s="114">
        <v>147.0</v>
      </c>
      <c r="JM86" s="114">
        <v>77.0</v>
      </c>
      <c r="JN86" s="114">
        <v>135.0</v>
      </c>
      <c r="JO86" s="114">
        <v>172.0</v>
      </c>
      <c r="JP86" s="114">
        <v>91.0</v>
      </c>
      <c r="JQ86" s="114">
        <v>44.0</v>
      </c>
      <c r="JR86" s="114">
        <v>73.0</v>
      </c>
      <c r="JS86" s="114">
        <v>84.0</v>
      </c>
    </row>
    <row r="87">
      <c r="A87" s="114">
        <v>392.0</v>
      </c>
      <c r="B87" s="110" t="s">
        <v>1280</v>
      </c>
      <c r="C87" s="110" t="s">
        <v>385</v>
      </c>
      <c r="D87" s="110" t="s">
        <v>1215</v>
      </c>
      <c r="E87" s="114">
        <v>57.2</v>
      </c>
      <c r="F87" s="114">
        <v>82.5</v>
      </c>
      <c r="G87" s="114">
        <v>78.9</v>
      </c>
      <c r="H87" s="114">
        <v>100.0</v>
      </c>
      <c r="I87" s="114">
        <v>73.8</v>
      </c>
      <c r="J87" s="114">
        <v>63.8</v>
      </c>
      <c r="K87" s="114">
        <v>13.4</v>
      </c>
      <c r="L87" s="114">
        <v>33.5</v>
      </c>
      <c r="M87" s="114">
        <v>51.6</v>
      </c>
      <c r="N87" s="114">
        <v>43.5</v>
      </c>
      <c r="O87" s="114">
        <v>95.1</v>
      </c>
      <c r="P87" s="114">
        <v>100.0</v>
      </c>
      <c r="Q87" s="114">
        <v>91.8</v>
      </c>
      <c r="R87" s="114">
        <v>100.0</v>
      </c>
      <c r="S87" s="114">
        <v>100.0</v>
      </c>
      <c r="T87" s="114">
        <v>52.8</v>
      </c>
      <c r="U87" s="114">
        <v>92.7</v>
      </c>
      <c r="V87" s="114">
        <v>11.5</v>
      </c>
      <c r="W87" s="114">
        <v>14.2</v>
      </c>
      <c r="X87" s="114">
        <v>59.6</v>
      </c>
      <c r="Y87" s="114">
        <v>80.8</v>
      </c>
      <c r="Z87" s="114">
        <v>100.0</v>
      </c>
      <c r="AA87" s="114">
        <v>100.0</v>
      </c>
      <c r="AB87" s="114">
        <v>100.0</v>
      </c>
      <c r="AC87" s="114">
        <v>24.2</v>
      </c>
      <c r="AD87" s="114">
        <v>68.8</v>
      </c>
      <c r="AE87" s="114">
        <v>62.0</v>
      </c>
      <c r="AF87" s="114">
        <v>44.2</v>
      </c>
      <c r="AG87" s="114">
        <v>26.8</v>
      </c>
      <c r="AH87" s="114">
        <v>23.7</v>
      </c>
      <c r="AI87" s="114">
        <v>34.5</v>
      </c>
      <c r="AJ87" s="114">
        <v>37.9</v>
      </c>
      <c r="AK87" s="114">
        <v>15.6</v>
      </c>
      <c r="AL87" s="114">
        <v>5.6</v>
      </c>
      <c r="AM87" s="114">
        <v>27.1</v>
      </c>
      <c r="AN87" s="114">
        <v>13.7</v>
      </c>
      <c r="AO87" s="114">
        <v>100.0</v>
      </c>
      <c r="AP87" s="114">
        <v>100.0</v>
      </c>
      <c r="AQ87" s="114">
        <v>100.0</v>
      </c>
      <c r="AR87" s="114">
        <v>33.4</v>
      </c>
      <c r="AS87" s="114">
        <v>10.9</v>
      </c>
      <c r="AT87" s="114">
        <v>55.9</v>
      </c>
      <c r="AU87" s="114">
        <v>74.8</v>
      </c>
      <c r="AV87" s="114">
        <v>74.8</v>
      </c>
      <c r="AW87" s="114">
        <v>41.2</v>
      </c>
      <c r="AX87" s="114">
        <v>41.2</v>
      </c>
      <c r="AY87" s="114">
        <v>63.0</v>
      </c>
      <c r="AZ87" s="114">
        <v>82.5</v>
      </c>
      <c r="BA87" s="114">
        <v>51.3</v>
      </c>
      <c r="BB87" s="114">
        <v>100.0</v>
      </c>
      <c r="BC87" s="114">
        <v>100.0</v>
      </c>
      <c r="BD87" s="114">
        <v>0.0</v>
      </c>
      <c r="BE87" s="114">
        <v>59.8</v>
      </c>
      <c r="BF87" s="114">
        <v>46.5</v>
      </c>
      <c r="BG87" s="114">
        <v>24.7</v>
      </c>
      <c r="BH87" s="114">
        <v>54.0</v>
      </c>
      <c r="BI87" s="114">
        <v>81.3</v>
      </c>
      <c r="BJ87" s="114">
        <v>77.2</v>
      </c>
      <c r="BK87" s="114">
        <v>96.8</v>
      </c>
      <c r="BL87" s="114">
        <v>75.2</v>
      </c>
      <c r="BM87" s="114">
        <v>57.7</v>
      </c>
      <c r="BN87" s="114">
        <v>2.6</v>
      </c>
      <c r="BO87" s="114">
        <v>26.2</v>
      </c>
      <c r="BP87" s="114">
        <v>38.4</v>
      </c>
      <c r="BQ87" s="114">
        <v>45.6</v>
      </c>
      <c r="BR87" s="114">
        <v>94.1</v>
      </c>
      <c r="BS87" s="114">
        <v>100.0</v>
      </c>
      <c r="BT87" s="114">
        <v>90.2</v>
      </c>
      <c r="BU87" s="114">
        <v>100.0</v>
      </c>
      <c r="BV87" s="114">
        <v>100.0</v>
      </c>
      <c r="BW87" s="114">
        <v>52.5</v>
      </c>
      <c r="BX87" s="114">
        <v>92.7</v>
      </c>
      <c r="BY87" s="114">
        <v>11.5</v>
      </c>
      <c r="BZ87" s="114">
        <v>13.2</v>
      </c>
      <c r="CA87" s="114">
        <v>58.1</v>
      </c>
      <c r="CB87" s="114">
        <v>73.4</v>
      </c>
      <c r="CC87" s="114">
        <v>100.0</v>
      </c>
      <c r="CD87" s="114">
        <v>100.0</v>
      </c>
      <c r="CE87" s="114">
        <v>63.1</v>
      </c>
      <c r="CF87" s="114">
        <v>25.4</v>
      </c>
      <c r="CG87" s="114">
        <v>97.2</v>
      </c>
      <c r="CH87" s="114">
        <v>59.7</v>
      </c>
      <c r="CI87" s="114">
        <v>44.2</v>
      </c>
      <c r="CJ87" s="114">
        <v>34.2</v>
      </c>
      <c r="CK87" s="114">
        <v>25.9</v>
      </c>
      <c r="CL87" s="114">
        <v>18.1</v>
      </c>
      <c r="CM87" s="114">
        <v>100.0</v>
      </c>
      <c r="CN87" s="114">
        <v>19.2</v>
      </c>
      <c r="CO87" s="114">
        <v>18.8</v>
      </c>
      <c r="CP87" s="114">
        <v>27.1</v>
      </c>
      <c r="CQ87" s="114">
        <v>9.8</v>
      </c>
      <c r="CR87" s="114">
        <v>97.9</v>
      </c>
      <c r="CS87" s="114">
        <v>95.8</v>
      </c>
      <c r="CT87" s="114">
        <v>100.0</v>
      </c>
      <c r="CU87" s="114">
        <v>33.2</v>
      </c>
      <c r="CV87" s="114">
        <v>10.9</v>
      </c>
      <c r="CW87" s="114">
        <v>55.5</v>
      </c>
      <c r="CX87" s="114">
        <v>74.8</v>
      </c>
      <c r="CY87" s="114">
        <v>74.8</v>
      </c>
      <c r="CZ87" s="114">
        <v>35.1</v>
      </c>
      <c r="DA87" s="114">
        <v>35.1</v>
      </c>
      <c r="DB87" s="114">
        <v>45.1</v>
      </c>
      <c r="DC87" s="114">
        <v>86.3</v>
      </c>
      <c r="DD87" s="114">
        <v>77.3</v>
      </c>
      <c r="DE87" s="114">
        <v>89.6</v>
      </c>
      <c r="DF87" s="114">
        <v>100.0</v>
      </c>
      <c r="DG87" s="114">
        <v>0.0</v>
      </c>
      <c r="DH87" s="114">
        <v>43.6</v>
      </c>
      <c r="DI87" s="114">
        <v>42.1</v>
      </c>
      <c r="DJ87" s="114">
        <v>26.2</v>
      </c>
      <c r="DK87" s="114">
        <v>3.2</v>
      </c>
      <c r="DL87" s="114">
        <v>1.2</v>
      </c>
      <c r="DM87" s="114">
        <v>1.7</v>
      </c>
      <c r="DN87" s="114">
        <v>3.2</v>
      </c>
      <c r="DO87" s="114">
        <v>-1.4</v>
      </c>
      <c r="DP87" s="114">
        <v>6.1</v>
      </c>
      <c r="DQ87" s="114">
        <v>10.8</v>
      </c>
      <c r="DR87" s="114">
        <v>7.3</v>
      </c>
      <c r="DS87" s="114">
        <v>13.2</v>
      </c>
      <c r="DT87" s="114">
        <v>-2.1</v>
      </c>
      <c r="DU87" s="114">
        <v>1.0</v>
      </c>
      <c r="DV87" s="114">
        <v>0.0</v>
      </c>
      <c r="DW87" s="114">
        <v>1.6</v>
      </c>
      <c r="DX87" s="114">
        <v>0.0</v>
      </c>
      <c r="DY87" s="114">
        <v>0.0</v>
      </c>
      <c r="DZ87" s="114">
        <v>0.3</v>
      </c>
      <c r="EA87" s="114">
        <v>0.0</v>
      </c>
      <c r="EB87" s="114">
        <v>0.0</v>
      </c>
      <c r="EC87" s="114">
        <v>1.0</v>
      </c>
      <c r="ED87" s="114">
        <v>1.5</v>
      </c>
      <c r="EE87" s="114">
        <v>7.4</v>
      </c>
      <c r="EF87" s="114">
        <v>0.0</v>
      </c>
      <c r="EG87" s="114">
        <v>0.0</v>
      </c>
      <c r="EH87" s="114">
        <v>36.9</v>
      </c>
      <c r="EI87" s="114">
        <v>-1.2</v>
      </c>
      <c r="EJ87" s="114">
        <v>-28.4</v>
      </c>
      <c r="EK87" s="114">
        <v>2.3</v>
      </c>
      <c r="EL87" s="114">
        <v>0.0</v>
      </c>
      <c r="EM87" s="114">
        <v>-7.4</v>
      </c>
      <c r="EN87" s="114">
        <v>-2.2</v>
      </c>
      <c r="EO87" s="114">
        <v>16.4</v>
      </c>
      <c r="EP87" s="114">
        <v>-62.1</v>
      </c>
      <c r="EQ87" s="114">
        <v>-3.6</v>
      </c>
      <c r="ER87" s="114">
        <v>-13.2</v>
      </c>
      <c r="ES87" s="114">
        <v>0.0</v>
      </c>
      <c r="ET87" s="114">
        <v>3.9</v>
      </c>
      <c r="EU87" s="114">
        <v>2.1</v>
      </c>
      <c r="EV87" s="114">
        <v>4.2</v>
      </c>
      <c r="EW87" s="114">
        <v>0.0</v>
      </c>
      <c r="EX87" s="114">
        <v>0.2</v>
      </c>
      <c r="EY87" s="114">
        <v>0.0</v>
      </c>
      <c r="EZ87" s="114">
        <v>0.4</v>
      </c>
      <c r="FA87" s="114">
        <v>0.0</v>
      </c>
      <c r="FB87" s="114">
        <v>0.0</v>
      </c>
      <c r="FC87" s="114">
        <v>6.1</v>
      </c>
      <c r="FD87" s="114">
        <v>6.1</v>
      </c>
      <c r="FE87" s="114">
        <v>17.9</v>
      </c>
      <c r="FF87" s="114">
        <v>-3.8</v>
      </c>
      <c r="FG87" s="114">
        <v>-26.0</v>
      </c>
      <c r="FH87" s="114">
        <v>10.4</v>
      </c>
      <c r="FI87" s="114">
        <v>0.0</v>
      </c>
      <c r="FJ87" s="114">
        <v>0.0</v>
      </c>
      <c r="FK87" s="114">
        <v>16.2</v>
      </c>
      <c r="FL87" s="114">
        <v>4.4</v>
      </c>
      <c r="FM87" s="114">
        <v>-1.5</v>
      </c>
      <c r="FN87" s="114">
        <v>25.0</v>
      </c>
      <c r="FO87" s="114">
        <v>15.0</v>
      </c>
      <c r="FP87" s="114">
        <v>13.0</v>
      </c>
      <c r="FQ87" s="114">
        <v>1.0</v>
      </c>
      <c r="FR87" s="114">
        <v>17.0</v>
      </c>
      <c r="FS87" s="114">
        <v>38.0</v>
      </c>
      <c r="FT87" s="114">
        <v>151.0</v>
      </c>
      <c r="FU87" s="114">
        <v>130.0</v>
      </c>
      <c r="FV87" s="114">
        <v>100.0</v>
      </c>
      <c r="FW87" s="114">
        <v>64.0</v>
      </c>
      <c r="FX87" s="114">
        <v>17.0</v>
      </c>
      <c r="FY87" s="114">
        <v>1.0</v>
      </c>
      <c r="FZ87" s="114">
        <v>20.0</v>
      </c>
      <c r="GA87" s="114">
        <v>1.0</v>
      </c>
      <c r="GB87" s="114">
        <v>1.0</v>
      </c>
      <c r="GC87" s="114">
        <v>47.0</v>
      </c>
      <c r="GD87" s="114">
        <v>23.0</v>
      </c>
      <c r="GE87" s="114">
        <v>135.0</v>
      </c>
      <c r="GF87" s="114">
        <v>121.0</v>
      </c>
      <c r="GG87" s="114">
        <v>28.0</v>
      </c>
      <c r="GH87" s="114">
        <v>26.0</v>
      </c>
      <c r="GI87" s="114">
        <v>1.0</v>
      </c>
      <c r="GJ87" s="114">
        <v>1.0</v>
      </c>
      <c r="GK87" s="114">
        <v>1.0</v>
      </c>
      <c r="GL87" s="114">
        <v>118.0</v>
      </c>
      <c r="GM87" s="114">
        <v>134.0</v>
      </c>
      <c r="GN87" s="114">
        <v>67.0</v>
      </c>
      <c r="GO87" s="114">
        <v>85.0</v>
      </c>
      <c r="GP87" s="114">
        <v>88.0</v>
      </c>
      <c r="GQ87" s="114">
        <v>46.0</v>
      </c>
      <c r="GR87" s="114">
        <v>119.0</v>
      </c>
      <c r="GS87" s="114">
        <v>102.0</v>
      </c>
      <c r="GT87" s="114">
        <v>91.0</v>
      </c>
      <c r="GU87" s="114">
        <v>104.0</v>
      </c>
      <c r="GV87" s="114">
        <v>21.0</v>
      </c>
      <c r="GW87" s="114">
        <v>34.0</v>
      </c>
      <c r="GX87" s="114">
        <v>1.0</v>
      </c>
      <c r="GY87" s="114">
        <v>1.0</v>
      </c>
      <c r="GZ87" s="114">
        <v>1.0</v>
      </c>
      <c r="HA87" s="114">
        <v>95.0</v>
      </c>
      <c r="HB87" s="114">
        <v>140.0</v>
      </c>
      <c r="HC87" s="114">
        <v>35.0</v>
      </c>
      <c r="HD87" s="114">
        <v>23.0</v>
      </c>
      <c r="HE87" s="114">
        <v>23.0</v>
      </c>
      <c r="HF87" s="114">
        <v>85.0</v>
      </c>
      <c r="HG87" s="114">
        <v>85.0</v>
      </c>
      <c r="HH87" s="114">
        <v>21.0</v>
      </c>
      <c r="HI87" s="114">
        <v>10.0</v>
      </c>
      <c r="HJ87" s="114">
        <v>104.0</v>
      </c>
      <c r="HK87" s="114">
        <v>1.0</v>
      </c>
      <c r="HL87" s="114">
        <v>1.0</v>
      </c>
      <c r="HM87" s="114">
        <v>171.0</v>
      </c>
      <c r="HN87" s="114">
        <v>50.0</v>
      </c>
      <c r="HO87" s="114">
        <v>105.0</v>
      </c>
      <c r="HP87" s="114">
        <v>145.0</v>
      </c>
      <c r="HQ87" s="114">
        <v>18.0</v>
      </c>
      <c r="HR87" s="114">
        <v>7.0</v>
      </c>
      <c r="HS87" s="114">
        <v>8.0</v>
      </c>
      <c r="HT87" s="114">
        <v>12.0</v>
      </c>
      <c r="HU87" s="114">
        <v>8.0</v>
      </c>
      <c r="HV87" s="114">
        <v>61.0</v>
      </c>
      <c r="HW87" s="114">
        <v>174.0</v>
      </c>
      <c r="HX87" s="114">
        <v>143.0</v>
      </c>
      <c r="HY87" s="114">
        <v>129.0</v>
      </c>
      <c r="HZ87" s="114">
        <v>58.0</v>
      </c>
      <c r="IA87" s="114">
        <v>16.0</v>
      </c>
      <c r="IB87" s="114">
        <v>1.0</v>
      </c>
      <c r="IC87" s="114">
        <v>19.0</v>
      </c>
      <c r="ID87" s="114">
        <v>1.0</v>
      </c>
      <c r="IE87" s="114">
        <v>1.0</v>
      </c>
      <c r="IF87" s="114">
        <v>46.0</v>
      </c>
      <c r="IG87" s="114">
        <v>23.0</v>
      </c>
      <c r="IH87" s="114">
        <v>121.0</v>
      </c>
      <c r="II87" s="114">
        <v>124.0</v>
      </c>
      <c r="IJ87" s="114">
        <v>17.0</v>
      </c>
      <c r="IK87" s="114">
        <v>25.0</v>
      </c>
      <c r="IL87" s="114">
        <v>1.0</v>
      </c>
      <c r="IM87" s="114">
        <v>1.0</v>
      </c>
      <c r="IN87" s="114">
        <v>23.0</v>
      </c>
      <c r="IO87" s="114">
        <v>68.0</v>
      </c>
      <c r="IP87" s="114">
        <v>56.0</v>
      </c>
      <c r="IQ87" s="114">
        <v>48.0</v>
      </c>
      <c r="IR87" s="114">
        <v>85.0</v>
      </c>
      <c r="IS87" s="114">
        <v>63.0</v>
      </c>
      <c r="IT87" s="114">
        <v>50.0</v>
      </c>
      <c r="IU87" s="114">
        <v>152.0</v>
      </c>
      <c r="IV87" s="114">
        <v>1.0</v>
      </c>
      <c r="IW87" s="114">
        <v>67.0</v>
      </c>
      <c r="IX87" s="114">
        <v>76.0</v>
      </c>
      <c r="IY87" s="114">
        <v>21.0</v>
      </c>
      <c r="IZ87" s="114">
        <v>49.0</v>
      </c>
      <c r="JA87" s="114">
        <v>25.0</v>
      </c>
      <c r="JB87" s="114">
        <v>55.0</v>
      </c>
      <c r="JC87" s="114">
        <v>1.0</v>
      </c>
      <c r="JD87" s="114">
        <v>100.0</v>
      </c>
      <c r="JE87" s="114">
        <v>140.0</v>
      </c>
      <c r="JF87" s="114">
        <v>33.0</v>
      </c>
      <c r="JG87" s="114">
        <v>23.0</v>
      </c>
      <c r="JH87" s="114">
        <v>23.0</v>
      </c>
      <c r="JI87" s="114">
        <v>115.0</v>
      </c>
      <c r="JJ87" s="114">
        <v>115.0</v>
      </c>
      <c r="JK87" s="114">
        <v>54.0</v>
      </c>
      <c r="JL87" s="114">
        <v>10.0</v>
      </c>
      <c r="JM87" s="114">
        <v>20.0</v>
      </c>
      <c r="JN87" s="114">
        <v>27.0</v>
      </c>
      <c r="JO87" s="114">
        <v>1.0</v>
      </c>
      <c r="JP87" s="114">
        <v>170.0</v>
      </c>
      <c r="JQ87" s="114">
        <v>94.0</v>
      </c>
      <c r="JR87" s="114">
        <v>126.0</v>
      </c>
      <c r="JS87" s="114">
        <v>139.0</v>
      </c>
    </row>
    <row r="88">
      <c r="A88" s="114">
        <v>398.0</v>
      </c>
      <c r="B88" s="110" t="s">
        <v>1281</v>
      </c>
      <c r="C88" s="110" t="s">
        <v>387</v>
      </c>
      <c r="D88" s="110" t="s">
        <v>1194</v>
      </c>
      <c r="E88" s="114">
        <v>40.9</v>
      </c>
      <c r="F88" s="114">
        <v>37.5</v>
      </c>
      <c r="G88" s="114">
        <v>28.6</v>
      </c>
      <c r="H88" s="114">
        <v>40.5</v>
      </c>
      <c r="I88" s="114">
        <v>17.4</v>
      </c>
      <c r="J88" s="114">
        <v>23.9</v>
      </c>
      <c r="K88" s="114">
        <v>25.1</v>
      </c>
      <c r="L88" s="114">
        <v>33.3</v>
      </c>
      <c r="M88" s="114">
        <v>60.2</v>
      </c>
      <c r="N88" s="114">
        <v>53.3</v>
      </c>
      <c r="O88" s="114">
        <v>55.2</v>
      </c>
      <c r="P88" s="114">
        <v>54.0</v>
      </c>
      <c r="Q88" s="114">
        <v>56.0</v>
      </c>
      <c r="R88" s="114">
        <v>52.2</v>
      </c>
      <c r="S88" s="114">
        <v>52.2</v>
      </c>
      <c r="T88" s="114">
        <v>27.7</v>
      </c>
      <c r="U88" s="114">
        <v>39.6</v>
      </c>
      <c r="V88" s="114">
        <v>3.8</v>
      </c>
      <c r="W88" s="110" t="s">
        <v>1184</v>
      </c>
      <c r="X88" s="114">
        <v>48.1</v>
      </c>
      <c r="Y88" s="114">
        <v>48.6</v>
      </c>
      <c r="Z88" s="114">
        <v>56.3</v>
      </c>
      <c r="AA88" s="114">
        <v>52.8</v>
      </c>
      <c r="AB88" s="110" t="s">
        <v>1184</v>
      </c>
      <c r="AC88" s="114">
        <v>15.0</v>
      </c>
      <c r="AD88" s="114">
        <v>97.2</v>
      </c>
      <c r="AE88" s="114">
        <v>56.1</v>
      </c>
      <c r="AF88" s="114">
        <v>48.9</v>
      </c>
      <c r="AG88" s="114">
        <v>40.1</v>
      </c>
      <c r="AH88" s="114">
        <v>42.5</v>
      </c>
      <c r="AI88" s="114">
        <v>30.2</v>
      </c>
      <c r="AJ88" s="114">
        <v>35.3</v>
      </c>
      <c r="AK88" s="110" t="s">
        <v>1184</v>
      </c>
      <c r="AL88" s="110" t="s">
        <v>1184</v>
      </c>
      <c r="AM88" s="110" t="s">
        <v>1184</v>
      </c>
      <c r="AN88" s="110" t="s">
        <v>1184</v>
      </c>
      <c r="AO88" s="114">
        <v>64.7</v>
      </c>
      <c r="AP88" s="114">
        <v>65.5</v>
      </c>
      <c r="AQ88" s="114">
        <v>63.9</v>
      </c>
      <c r="AR88" s="114">
        <v>60.5</v>
      </c>
      <c r="AS88" s="114">
        <v>75.3</v>
      </c>
      <c r="AT88" s="114">
        <v>45.6</v>
      </c>
      <c r="AU88" s="114">
        <v>27.5</v>
      </c>
      <c r="AV88" s="114">
        <v>27.5</v>
      </c>
      <c r="AW88" s="114">
        <v>34.9</v>
      </c>
      <c r="AX88" s="114">
        <v>34.9</v>
      </c>
      <c r="AY88" s="114">
        <v>45.7</v>
      </c>
      <c r="AZ88" s="114">
        <v>30.7</v>
      </c>
      <c r="BA88" s="114">
        <v>74.5</v>
      </c>
      <c r="BB88" s="114">
        <v>45.3</v>
      </c>
      <c r="BC88" s="114">
        <v>72.2</v>
      </c>
      <c r="BD88" s="114">
        <v>10.2</v>
      </c>
      <c r="BE88" s="114">
        <v>100.0</v>
      </c>
      <c r="BF88" s="114">
        <v>60.4</v>
      </c>
      <c r="BG88" s="114">
        <v>5.2</v>
      </c>
      <c r="BH88" s="114">
        <v>29.1</v>
      </c>
      <c r="BI88" s="114">
        <v>31.6</v>
      </c>
      <c r="BJ88" s="114">
        <v>22.0</v>
      </c>
      <c r="BK88" s="114">
        <v>30.5</v>
      </c>
      <c r="BL88" s="114">
        <v>10.7</v>
      </c>
      <c r="BM88" s="114">
        <v>26.9</v>
      </c>
      <c r="BN88" s="114">
        <v>29.9</v>
      </c>
      <c r="BO88" s="114">
        <v>31.4</v>
      </c>
      <c r="BP88" s="114">
        <v>61.1</v>
      </c>
      <c r="BQ88" s="114">
        <v>56.5</v>
      </c>
      <c r="BR88" s="114">
        <v>51.0</v>
      </c>
      <c r="BS88" s="114">
        <v>48.5</v>
      </c>
      <c r="BT88" s="114">
        <v>52.7</v>
      </c>
      <c r="BU88" s="114">
        <v>40.2</v>
      </c>
      <c r="BV88" s="114">
        <v>40.2</v>
      </c>
      <c r="BW88" s="114">
        <v>27.4</v>
      </c>
      <c r="BX88" s="114">
        <v>39.6</v>
      </c>
      <c r="BY88" s="114">
        <v>3.0</v>
      </c>
      <c r="BZ88" s="110" t="s">
        <v>1184</v>
      </c>
      <c r="CA88" s="114">
        <v>46.1</v>
      </c>
      <c r="CB88" s="114">
        <v>44.2</v>
      </c>
      <c r="CC88" s="114">
        <v>52.3</v>
      </c>
      <c r="CD88" s="114">
        <v>49.8</v>
      </c>
      <c r="CE88" s="110" t="s">
        <v>1184</v>
      </c>
      <c r="CF88" s="114">
        <v>3.3</v>
      </c>
      <c r="CG88" s="114">
        <v>99.0</v>
      </c>
      <c r="CH88" s="114">
        <v>52.7</v>
      </c>
      <c r="CI88" s="114">
        <v>48.9</v>
      </c>
      <c r="CJ88" s="114">
        <v>41.1</v>
      </c>
      <c r="CK88" s="114">
        <v>30.9</v>
      </c>
      <c r="CL88" s="114">
        <v>43.5</v>
      </c>
      <c r="CM88" s="114">
        <v>100.0</v>
      </c>
      <c r="CN88" s="110" t="s">
        <v>1184</v>
      </c>
      <c r="CO88" s="110" t="s">
        <v>1184</v>
      </c>
      <c r="CP88" s="110" t="s">
        <v>1184</v>
      </c>
      <c r="CQ88" s="110" t="s">
        <v>1184</v>
      </c>
      <c r="CR88" s="114">
        <v>67.1</v>
      </c>
      <c r="CS88" s="114">
        <v>100.0</v>
      </c>
      <c r="CT88" s="114">
        <v>34.2</v>
      </c>
      <c r="CU88" s="114">
        <v>57.3</v>
      </c>
      <c r="CV88" s="114">
        <v>75.3</v>
      </c>
      <c r="CW88" s="114">
        <v>39.3</v>
      </c>
      <c r="CX88" s="114">
        <v>27.5</v>
      </c>
      <c r="CY88" s="114">
        <v>27.5</v>
      </c>
      <c r="CZ88" s="114">
        <v>8.9</v>
      </c>
      <c r="DA88" s="114">
        <v>8.9</v>
      </c>
      <c r="DB88" s="114">
        <v>2.4</v>
      </c>
      <c r="DC88" s="114">
        <v>0.0</v>
      </c>
      <c r="DD88" s="114">
        <v>0.0</v>
      </c>
      <c r="DE88" s="114">
        <v>6.7</v>
      </c>
      <c r="DF88" s="114">
        <v>57.1</v>
      </c>
      <c r="DG88" s="114">
        <v>3.5</v>
      </c>
      <c r="DH88" s="114">
        <v>75.6</v>
      </c>
      <c r="DI88" s="114">
        <v>49.9</v>
      </c>
      <c r="DJ88" s="114">
        <v>7.6</v>
      </c>
      <c r="DK88" s="114">
        <v>11.8</v>
      </c>
      <c r="DL88" s="114">
        <v>5.9</v>
      </c>
      <c r="DM88" s="114">
        <v>6.6</v>
      </c>
      <c r="DN88" s="114">
        <v>10.0</v>
      </c>
      <c r="DO88" s="114">
        <v>6.7</v>
      </c>
      <c r="DP88" s="114">
        <v>-3.0</v>
      </c>
      <c r="DQ88" s="114">
        <v>-4.8</v>
      </c>
      <c r="DR88" s="114">
        <v>1.9</v>
      </c>
      <c r="DS88" s="114">
        <v>-0.9</v>
      </c>
      <c r="DT88" s="114">
        <v>-3.2</v>
      </c>
      <c r="DU88" s="114">
        <v>4.2</v>
      </c>
      <c r="DV88" s="114">
        <v>5.5</v>
      </c>
      <c r="DW88" s="114">
        <v>3.3</v>
      </c>
      <c r="DX88" s="114">
        <v>12.0</v>
      </c>
      <c r="DY88" s="114">
        <v>12.0</v>
      </c>
      <c r="DZ88" s="114">
        <v>0.3</v>
      </c>
      <c r="EA88" s="114">
        <v>0.0</v>
      </c>
      <c r="EB88" s="114">
        <v>0.8</v>
      </c>
      <c r="EC88" s="110" t="s">
        <v>1184</v>
      </c>
      <c r="ED88" s="114">
        <v>2.0</v>
      </c>
      <c r="EE88" s="114">
        <v>4.4</v>
      </c>
      <c r="EF88" s="114">
        <v>4.0</v>
      </c>
      <c r="EG88" s="114">
        <v>3.0</v>
      </c>
      <c r="EH88" s="110" t="s">
        <v>1184</v>
      </c>
      <c r="EI88" s="114">
        <v>11.7</v>
      </c>
      <c r="EJ88" s="114">
        <v>-1.8</v>
      </c>
      <c r="EK88" s="114">
        <v>3.4</v>
      </c>
      <c r="EL88" s="114">
        <v>0.0</v>
      </c>
      <c r="EM88" s="114">
        <v>-1.0</v>
      </c>
      <c r="EN88" s="114">
        <v>11.6</v>
      </c>
      <c r="EO88" s="114">
        <v>-13.3</v>
      </c>
      <c r="EP88" s="114">
        <v>-64.7</v>
      </c>
      <c r="EQ88" s="110" t="s">
        <v>1184</v>
      </c>
      <c r="ER88" s="110" t="s">
        <v>1184</v>
      </c>
      <c r="ES88" s="110" t="s">
        <v>1184</v>
      </c>
      <c r="ET88" s="110" t="s">
        <v>1184</v>
      </c>
      <c r="EU88" s="114">
        <v>-2.4</v>
      </c>
      <c r="EV88" s="114">
        <v>-34.5</v>
      </c>
      <c r="EW88" s="114">
        <v>29.7</v>
      </c>
      <c r="EX88" s="114">
        <v>3.2</v>
      </c>
      <c r="EY88" s="114">
        <v>0.0</v>
      </c>
      <c r="EZ88" s="114">
        <v>6.3</v>
      </c>
      <c r="FA88" s="114">
        <v>0.0</v>
      </c>
      <c r="FB88" s="114">
        <v>0.0</v>
      </c>
      <c r="FC88" s="114">
        <v>26.0</v>
      </c>
      <c r="FD88" s="114">
        <v>26.0</v>
      </c>
      <c r="FE88" s="114">
        <v>43.3</v>
      </c>
      <c r="FF88" s="114">
        <v>30.7</v>
      </c>
      <c r="FG88" s="114">
        <v>74.5</v>
      </c>
      <c r="FH88" s="114">
        <v>38.6</v>
      </c>
      <c r="FI88" s="114">
        <v>15.1</v>
      </c>
      <c r="FJ88" s="114">
        <v>6.7</v>
      </c>
      <c r="FK88" s="114">
        <v>24.4</v>
      </c>
      <c r="FL88" s="114">
        <v>10.5</v>
      </c>
      <c r="FM88" s="114">
        <v>-2.4</v>
      </c>
      <c r="FN88" s="114">
        <v>93.0</v>
      </c>
      <c r="FO88" s="114">
        <v>96.0</v>
      </c>
      <c r="FP88" s="114">
        <v>118.0</v>
      </c>
      <c r="FQ88" s="114">
        <v>86.0</v>
      </c>
      <c r="FR88" s="114">
        <v>138.0</v>
      </c>
      <c r="FS88" s="114">
        <v>167.0</v>
      </c>
      <c r="FT88" s="114">
        <v>101.0</v>
      </c>
      <c r="FU88" s="114">
        <v>132.0</v>
      </c>
      <c r="FV88" s="114">
        <v>62.0</v>
      </c>
      <c r="FW88" s="114">
        <v>46.0</v>
      </c>
      <c r="FX88" s="114">
        <v>66.0</v>
      </c>
      <c r="FY88" s="114">
        <v>82.0</v>
      </c>
      <c r="FZ88" s="114">
        <v>54.0</v>
      </c>
      <c r="GA88" s="114">
        <v>78.0</v>
      </c>
      <c r="GB88" s="114">
        <v>78.0</v>
      </c>
      <c r="GC88" s="114">
        <v>104.0</v>
      </c>
      <c r="GD88" s="114">
        <v>88.0</v>
      </c>
      <c r="GE88" s="114">
        <v>175.0</v>
      </c>
      <c r="GF88" s="110" t="s">
        <v>1184</v>
      </c>
      <c r="GG88" s="114">
        <v>72.0</v>
      </c>
      <c r="GH88" s="114">
        <v>113.0</v>
      </c>
      <c r="GI88" s="114">
        <v>124.0</v>
      </c>
      <c r="GJ88" s="114">
        <v>127.0</v>
      </c>
      <c r="GK88" s="110" t="s">
        <v>1184</v>
      </c>
      <c r="GL88" s="114">
        <v>140.0</v>
      </c>
      <c r="GM88" s="114">
        <v>11.0</v>
      </c>
      <c r="GN88" s="114">
        <v>74.0</v>
      </c>
      <c r="GO88" s="114">
        <v>62.0</v>
      </c>
      <c r="GP88" s="114">
        <v>36.0</v>
      </c>
      <c r="GQ88" s="114">
        <v>25.0</v>
      </c>
      <c r="GR88" s="114">
        <v>136.0</v>
      </c>
      <c r="GS88" s="114">
        <v>109.0</v>
      </c>
      <c r="GT88" s="110" t="s">
        <v>1184</v>
      </c>
      <c r="GU88" s="110" t="s">
        <v>1184</v>
      </c>
      <c r="GV88" s="110" t="s">
        <v>1184</v>
      </c>
      <c r="GW88" s="110" t="s">
        <v>1184</v>
      </c>
      <c r="GX88" s="114">
        <v>100.0</v>
      </c>
      <c r="GY88" s="114">
        <v>106.0</v>
      </c>
      <c r="GZ88" s="114">
        <v>92.0</v>
      </c>
      <c r="HA88" s="114">
        <v>21.0</v>
      </c>
      <c r="HB88" s="114">
        <v>7.0</v>
      </c>
      <c r="HC88" s="114">
        <v>64.0</v>
      </c>
      <c r="HD88" s="114">
        <v>53.0</v>
      </c>
      <c r="HE88" s="114">
        <v>53.0</v>
      </c>
      <c r="HF88" s="114">
        <v>113.0</v>
      </c>
      <c r="HG88" s="114">
        <v>113.0</v>
      </c>
      <c r="HH88" s="114">
        <v>65.0</v>
      </c>
      <c r="HI88" s="114">
        <v>126.0</v>
      </c>
      <c r="HJ88" s="114">
        <v>38.0</v>
      </c>
      <c r="HK88" s="114">
        <v>138.0</v>
      </c>
      <c r="HL88" s="114">
        <v>83.0</v>
      </c>
      <c r="HM88" s="114">
        <v>155.0</v>
      </c>
      <c r="HN88" s="114">
        <v>1.0</v>
      </c>
      <c r="HO88" s="114">
        <v>52.0</v>
      </c>
      <c r="HP88" s="114">
        <v>168.0</v>
      </c>
      <c r="HQ88" s="114">
        <v>152.0</v>
      </c>
      <c r="HR88" s="114">
        <v>104.0</v>
      </c>
      <c r="HS88" s="114">
        <v>144.0</v>
      </c>
      <c r="HT88" s="114">
        <v>92.0</v>
      </c>
      <c r="HU88" s="114">
        <v>151.0</v>
      </c>
      <c r="HV88" s="114">
        <v>163.0</v>
      </c>
      <c r="HW88" s="114">
        <v>84.0</v>
      </c>
      <c r="HX88" s="114">
        <v>123.0</v>
      </c>
      <c r="HY88" s="114">
        <v>51.0</v>
      </c>
      <c r="HZ88" s="114">
        <v>39.0</v>
      </c>
      <c r="IA88" s="114">
        <v>69.0</v>
      </c>
      <c r="IB88" s="114">
        <v>85.0</v>
      </c>
      <c r="IC88" s="114">
        <v>57.0</v>
      </c>
      <c r="ID88" s="114">
        <v>100.0</v>
      </c>
      <c r="IE88" s="114">
        <v>100.0</v>
      </c>
      <c r="IF88" s="114">
        <v>103.0</v>
      </c>
      <c r="IG88" s="114">
        <v>88.0</v>
      </c>
      <c r="IH88" s="114">
        <v>175.0</v>
      </c>
      <c r="II88" s="110" t="s">
        <v>1184</v>
      </c>
      <c r="IJ88" s="114">
        <v>63.0</v>
      </c>
      <c r="IK88" s="114">
        <v>101.0</v>
      </c>
      <c r="IL88" s="114">
        <v>112.0</v>
      </c>
      <c r="IM88" s="114">
        <v>116.0</v>
      </c>
      <c r="IN88" s="110" t="s">
        <v>1184</v>
      </c>
      <c r="IO88" s="114">
        <v>157.0</v>
      </c>
      <c r="IP88" s="114">
        <v>19.0</v>
      </c>
      <c r="IQ88" s="114">
        <v>57.0</v>
      </c>
      <c r="IR88" s="114">
        <v>62.0</v>
      </c>
      <c r="IS88" s="114">
        <v>37.0</v>
      </c>
      <c r="IT88" s="114">
        <v>34.0</v>
      </c>
      <c r="IU88" s="114">
        <v>110.0</v>
      </c>
      <c r="IV88" s="114">
        <v>1.0</v>
      </c>
      <c r="IW88" s="110" t="s">
        <v>1184</v>
      </c>
      <c r="IX88" s="110" t="s">
        <v>1184</v>
      </c>
      <c r="IY88" s="110" t="s">
        <v>1184</v>
      </c>
      <c r="IZ88" s="110" t="s">
        <v>1184</v>
      </c>
      <c r="JA88" s="114">
        <v>82.0</v>
      </c>
      <c r="JB88" s="114">
        <v>1.0</v>
      </c>
      <c r="JC88" s="114">
        <v>146.0</v>
      </c>
      <c r="JD88" s="114">
        <v>23.0</v>
      </c>
      <c r="JE88" s="114">
        <v>7.0</v>
      </c>
      <c r="JF88" s="114">
        <v>83.0</v>
      </c>
      <c r="JG88" s="114">
        <v>53.0</v>
      </c>
      <c r="JH88" s="114">
        <v>53.0</v>
      </c>
      <c r="JI88" s="114">
        <v>178.0</v>
      </c>
      <c r="JJ88" s="114">
        <v>178.0</v>
      </c>
      <c r="JK88" s="114">
        <v>158.0</v>
      </c>
      <c r="JL88" s="114">
        <v>170.0</v>
      </c>
      <c r="JM88" s="114">
        <v>77.0</v>
      </c>
      <c r="JN88" s="114">
        <v>162.0</v>
      </c>
      <c r="JO88" s="114">
        <v>103.0</v>
      </c>
      <c r="JP88" s="114">
        <v>167.0</v>
      </c>
      <c r="JQ88" s="114">
        <v>21.0</v>
      </c>
      <c r="JR88" s="114">
        <v>104.0</v>
      </c>
      <c r="JS88" s="114">
        <v>164.0</v>
      </c>
    </row>
    <row r="89">
      <c r="A89" s="114">
        <v>404.0</v>
      </c>
      <c r="B89" s="110" t="s">
        <v>1282</v>
      </c>
      <c r="C89" s="110" t="s">
        <v>388</v>
      </c>
      <c r="D89" s="110" t="s">
        <v>1186</v>
      </c>
      <c r="E89" s="114">
        <v>30.8</v>
      </c>
      <c r="F89" s="114">
        <v>26.2</v>
      </c>
      <c r="G89" s="114">
        <v>30.0</v>
      </c>
      <c r="H89" s="114">
        <v>14.0</v>
      </c>
      <c r="I89" s="114">
        <v>42.9</v>
      </c>
      <c r="J89" s="114">
        <v>41.8</v>
      </c>
      <c r="K89" s="114">
        <v>22.3</v>
      </c>
      <c r="L89" s="114">
        <v>48.8</v>
      </c>
      <c r="M89" s="114">
        <v>13.8</v>
      </c>
      <c r="N89" s="114">
        <v>16.6</v>
      </c>
      <c r="O89" s="114">
        <v>13.7</v>
      </c>
      <c r="P89" s="114">
        <v>13.7</v>
      </c>
      <c r="Q89" s="114">
        <v>13.7</v>
      </c>
      <c r="R89" s="114">
        <v>49.9</v>
      </c>
      <c r="S89" s="114">
        <v>49.9</v>
      </c>
      <c r="T89" s="114">
        <v>13.3</v>
      </c>
      <c r="U89" s="114">
        <v>7.3</v>
      </c>
      <c r="V89" s="114">
        <v>19.9</v>
      </c>
      <c r="W89" s="114">
        <v>18.9</v>
      </c>
      <c r="X89" s="114">
        <v>34.6</v>
      </c>
      <c r="Y89" s="114">
        <v>46.4</v>
      </c>
      <c r="Z89" s="114">
        <v>70.1</v>
      </c>
      <c r="AA89" s="114">
        <v>67.5</v>
      </c>
      <c r="AB89" s="114">
        <v>3.7</v>
      </c>
      <c r="AC89" s="114">
        <v>34.9</v>
      </c>
      <c r="AD89" s="114">
        <v>85.4</v>
      </c>
      <c r="AE89" s="114">
        <v>56.6</v>
      </c>
      <c r="AF89" s="114">
        <v>37.2</v>
      </c>
      <c r="AG89" s="114">
        <v>17.7</v>
      </c>
      <c r="AH89" s="114">
        <v>14.1</v>
      </c>
      <c r="AI89" s="114">
        <v>25.4</v>
      </c>
      <c r="AJ89" s="114">
        <v>31.4</v>
      </c>
      <c r="AK89" s="114">
        <v>16.4</v>
      </c>
      <c r="AL89" s="114">
        <v>28.8</v>
      </c>
      <c r="AM89" s="114">
        <v>3.9</v>
      </c>
      <c r="AN89" s="110" t="s">
        <v>1184</v>
      </c>
      <c r="AO89" s="114">
        <v>71.0</v>
      </c>
      <c r="AP89" s="114">
        <v>100.0</v>
      </c>
      <c r="AQ89" s="114">
        <v>42.0</v>
      </c>
      <c r="AR89" s="114">
        <v>27.1</v>
      </c>
      <c r="AS89" s="114">
        <v>18.2</v>
      </c>
      <c r="AT89" s="114">
        <v>35.9</v>
      </c>
      <c r="AU89" s="114">
        <v>1.1</v>
      </c>
      <c r="AV89" s="114">
        <v>1.1</v>
      </c>
      <c r="AW89" s="114">
        <v>29.0</v>
      </c>
      <c r="AX89" s="114">
        <v>29.0</v>
      </c>
      <c r="AY89" s="114">
        <v>18.7</v>
      </c>
      <c r="AZ89" s="114">
        <v>29.2</v>
      </c>
      <c r="BA89" s="114">
        <v>62.5</v>
      </c>
      <c r="BB89" s="114">
        <v>52.6</v>
      </c>
      <c r="BC89" s="114">
        <v>34.3</v>
      </c>
      <c r="BD89" s="114">
        <v>23.3</v>
      </c>
      <c r="BE89" s="114">
        <v>60.1</v>
      </c>
      <c r="BF89" s="114">
        <v>62.8</v>
      </c>
      <c r="BG89" s="114">
        <v>81.6</v>
      </c>
      <c r="BH89" s="114">
        <v>32.6</v>
      </c>
      <c r="BI89" s="114">
        <v>23.5</v>
      </c>
      <c r="BJ89" s="114">
        <v>29.0</v>
      </c>
      <c r="BK89" s="114">
        <v>10.6</v>
      </c>
      <c r="BL89" s="114">
        <v>40.0</v>
      </c>
      <c r="BM89" s="114">
        <v>68.6</v>
      </c>
      <c r="BN89" s="114">
        <v>26.3</v>
      </c>
      <c r="BO89" s="114">
        <v>50.5</v>
      </c>
      <c r="BP89" s="114">
        <v>19.1</v>
      </c>
      <c r="BQ89" s="114">
        <v>25.2</v>
      </c>
      <c r="BR89" s="114">
        <v>6.9</v>
      </c>
      <c r="BS89" s="114">
        <v>6.9</v>
      </c>
      <c r="BT89" s="114">
        <v>7.0</v>
      </c>
      <c r="BU89" s="114">
        <v>43.1</v>
      </c>
      <c r="BV89" s="114">
        <v>43.1</v>
      </c>
      <c r="BW89" s="114">
        <v>15.1</v>
      </c>
      <c r="BX89" s="114">
        <v>7.3</v>
      </c>
      <c r="BY89" s="114">
        <v>16.5</v>
      </c>
      <c r="BZ89" s="114">
        <v>29.5</v>
      </c>
      <c r="CA89" s="114">
        <v>31.4</v>
      </c>
      <c r="CB89" s="114">
        <v>43.2</v>
      </c>
      <c r="CC89" s="114">
        <v>69.3</v>
      </c>
      <c r="CD89" s="114">
        <v>61.1</v>
      </c>
      <c r="CE89" s="114">
        <v>3.2</v>
      </c>
      <c r="CF89" s="114">
        <v>22.1</v>
      </c>
      <c r="CG89" s="114">
        <v>97.0</v>
      </c>
      <c r="CH89" s="114">
        <v>56.0</v>
      </c>
      <c r="CI89" s="114">
        <v>37.2</v>
      </c>
      <c r="CJ89" s="114">
        <v>26.0</v>
      </c>
      <c r="CK89" s="114">
        <v>13.2</v>
      </c>
      <c r="CL89" s="114">
        <v>67.8</v>
      </c>
      <c r="CM89" s="114">
        <v>61.2</v>
      </c>
      <c r="CN89" s="114">
        <v>14.0</v>
      </c>
      <c r="CO89" s="114">
        <v>24.0</v>
      </c>
      <c r="CP89" s="114">
        <v>3.9</v>
      </c>
      <c r="CQ89" s="110" t="s">
        <v>1184</v>
      </c>
      <c r="CR89" s="114">
        <v>37.1</v>
      </c>
      <c r="CS89" s="114">
        <v>38.8</v>
      </c>
      <c r="CT89" s="114">
        <v>35.4</v>
      </c>
      <c r="CU89" s="114">
        <v>27.9</v>
      </c>
      <c r="CV89" s="114">
        <v>18.2</v>
      </c>
      <c r="CW89" s="114">
        <v>37.5</v>
      </c>
      <c r="CX89" s="114">
        <v>1.1</v>
      </c>
      <c r="CY89" s="114">
        <v>1.1</v>
      </c>
      <c r="CZ89" s="114">
        <v>38.8</v>
      </c>
      <c r="DA89" s="114">
        <v>38.8</v>
      </c>
      <c r="DB89" s="114">
        <v>64.7</v>
      </c>
      <c r="DC89" s="114">
        <v>12.5</v>
      </c>
      <c r="DD89" s="114">
        <v>2.0</v>
      </c>
      <c r="DE89" s="114">
        <v>23.9</v>
      </c>
      <c r="DF89" s="114">
        <v>35.0</v>
      </c>
      <c r="DG89" s="114">
        <v>21.5</v>
      </c>
      <c r="DH89" s="114">
        <v>53.1</v>
      </c>
      <c r="DI89" s="114">
        <v>18.8</v>
      </c>
      <c r="DJ89" s="114">
        <v>81.8</v>
      </c>
      <c r="DK89" s="114">
        <v>-1.8</v>
      </c>
      <c r="DL89" s="114">
        <v>2.7</v>
      </c>
      <c r="DM89" s="114">
        <v>1.0</v>
      </c>
      <c r="DN89" s="114">
        <v>3.4</v>
      </c>
      <c r="DO89" s="114">
        <v>2.9</v>
      </c>
      <c r="DP89" s="114">
        <v>-26.8</v>
      </c>
      <c r="DQ89" s="114">
        <v>-4.0</v>
      </c>
      <c r="DR89" s="114">
        <v>-1.7</v>
      </c>
      <c r="DS89" s="114">
        <v>-5.3</v>
      </c>
      <c r="DT89" s="114">
        <v>-8.6</v>
      </c>
      <c r="DU89" s="114">
        <v>6.8</v>
      </c>
      <c r="DV89" s="114">
        <v>6.8</v>
      </c>
      <c r="DW89" s="114">
        <v>6.7</v>
      </c>
      <c r="DX89" s="114">
        <v>6.8</v>
      </c>
      <c r="DY89" s="114">
        <v>6.8</v>
      </c>
      <c r="DZ89" s="114">
        <v>-1.8</v>
      </c>
      <c r="EA89" s="114">
        <v>0.0</v>
      </c>
      <c r="EB89" s="114">
        <v>3.4</v>
      </c>
      <c r="EC89" s="114">
        <v>-10.6</v>
      </c>
      <c r="ED89" s="114">
        <v>3.2</v>
      </c>
      <c r="EE89" s="114">
        <v>3.2</v>
      </c>
      <c r="EF89" s="114">
        <v>0.8</v>
      </c>
      <c r="EG89" s="114">
        <v>6.4</v>
      </c>
      <c r="EH89" s="114">
        <v>0.5</v>
      </c>
      <c r="EI89" s="114">
        <v>12.8</v>
      </c>
      <c r="EJ89" s="114">
        <v>-11.6</v>
      </c>
      <c r="EK89" s="114">
        <v>0.6</v>
      </c>
      <c r="EL89" s="114">
        <v>0.0</v>
      </c>
      <c r="EM89" s="114">
        <v>-8.3</v>
      </c>
      <c r="EN89" s="114">
        <v>0.9</v>
      </c>
      <c r="EO89" s="114">
        <v>-42.4</v>
      </c>
      <c r="EP89" s="114">
        <v>-29.8</v>
      </c>
      <c r="EQ89" s="114">
        <v>2.4</v>
      </c>
      <c r="ER89" s="114">
        <v>4.8</v>
      </c>
      <c r="ES89" s="114">
        <v>0.0</v>
      </c>
      <c r="ET89" s="110" t="s">
        <v>1184</v>
      </c>
      <c r="EU89" s="114">
        <v>33.9</v>
      </c>
      <c r="EV89" s="114">
        <v>61.2</v>
      </c>
      <c r="EW89" s="114">
        <v>6.6</v>
      </c>
      <c r="EX89" s="114">
        <v>-0.8</v>
      </c>
      <c r="EY89" s="114">
        <v>0.0</v>
      </c>
      <c r="EZ89" s="114">
        <v>-1.6</v>
      </c>
      <c r="FA89" s="114">
        <v>0.0</v>
      </c>
      <c r="FB89" s="114">
        <v>0.0</v>
      </c>
      <c r="FC89" s="114">
        <v>-9.8</v>
      </c>
      <c r="FD89" s="114">
        <v>-9.8</v>
      </c>
      <c r="FE89" s="114">
        <v>-46.0</v>
      </c>
      <c r="FF89" s="114">
        <v>16.7</v>
      </c>
      <c r="FG89" s="114">
        <v>60.5</v>
      </c>
      <c r="FH89" s="114">
        <v>28.7</v>
      </c>
      <c r="FI89" s="114">
        <v>-0.7</v>
      </c>
      <c r="FJ89" s="114">
        <v>1.8</v>
      </c>
      <c r="FK89" s="114">
        <v>7.0</v>
      </c>
      <c r="FL89" s="114">
        <v>44.0</v>
      </c>
      <c r="FM89" s="114">
        <v>-0.2</v>
      </c>
      <c r="FN89" s="114">
        <v>148.0</v>
      </c>
      <c r="FO89" s="114">
        <v>133.0</v>
      </c>
      <c r="FP89" s="114">
        <v>114.0</v>
      </c>
      <c r="FQ89" s="114">
        <v>140.0</v>
      </c>
      <c r="FR89" s="114">
        <v>51.0</v>
      </c>
      <c r="FS89" s="114">
        <v>104.0</v>
      </c>
      <c r="FT89" s="114">
        <v>110.0</v>
      </c>
      <c r="FU89" s="114">
        <v>91.0</v>
      </c>
      <c r="FV89" s="114">
        <v>162.0</v>
      </c>
      <c r="FW89" s="114">
        <v>133.0</v>
      </c>
      <c r="FX89" s="114">
        <v>155.0</v>
      </c>
      <c r="FY89" s="114">
        <v>157.0</v>
      </c>
      <c r="FZ89" s="114">
        <v>155.0</v>
      </c>
      <c r="GA89" s="114">
        <v>86.0</v>
      </c>
      <c r="GB89" s="114">
        <v>86.0</v>
      </c>
      <c r="GC89" s="114">
        <v>147.0</v>
      </c>
      <c r="GD89" s="114">
        <v>136.0</v>
      </c>
      <c r="GE89" s="114">
        <v>72.0</v>
      </c>
      <c r="GF89" s="114">
        <v>110.0</v>
      </c>
      <c r="GG89" s="114">
        <v>144.0</v>
      </c>
      <c r="GH89" s="114">
        <v>117.0</v>
      </c>
      <c r="GI89" s="114">
        <v>105.0</v>
      </c>
      <c r="GJ89" s="114">
        <v>109.0</v>
      </c>
      <c r="GK89" s="114">
        <v>77.0</v>
      </c>
      <c r="GL89" s="114">
        <v>82.0</v>
      </c>
      <c r="GM89" s="114">
        <v>84.0</v>
      </c>
      <c r="GN89" s="114">
        <v>73.0</v>
      </c>
      <c r="GO89" s="114">
        <v>136.0</v>
      </c>
      <c r="GP89" s="114">
        <v>134.0</v>
      </c>
      <c r="GQ89" s="114">
        <v>91.0</v>
      </c>
      <c r="GR89" s="114">
        <v>146.0</v>
      </c>
      <c r="GS89" s="114">
        <v>121.0</v>
      </c>
      <c r="GT89" s="114">
        <v>85.0</v>
      </c>
      <c r="GU89" s="114">
        <v>57.0</v>
      </c>
      <c r="GV89" s="114">
        <v>128.0</v>
      </c>
      <c r="GW89" s="110" t="s">
        <v>1184</v>
      </c>
      <c r="GX89" s="114">
        <v>82.0</v>
      </c>
      <c r="GY89" s="114">
        <v>1.0</v>
      </c>
      <c r="GZ89" s="114">
        <v>145.0</v>
      </c>
      <c r="HA89" s="114">
        <v>124.0</v>
      </c>
      <c r="HB89" s="114">
        <v>123.0</v>
      </c>
      <c r="HC89" s="114">
        <v>102.0</v>
      </c>
      <c r="HD89" s="114">
        <v>121.0</v>
      </c>
      <c r="HE89" s="114">
        <v>121.0</v>
      </c>
      <c r="HF89" s="114">
        <v>138.0</v>
      </c>
      <c r="HG89" s="114">
        <v>138.0</v>
      </c>
      <c r="HH89" s="114">
        <v>129.0</v>
      </c>
      <c r="HI89" s="114">
        <v>128.0</v>
      </c>
      <c r="HJ89" s="114">
        <v>59.0</v>
      </c>
      <c r="HK89" s="114">
        <v>115.0</v>
      </c>
      <c r="HL89" s="114">
        <v>162.0</v>
      </c>
      <c r="HM89" s="114">
        <v>128.0</v>
      </c>
      <c r="HN89" s="114">
        <v>48.0</v>
      </c>
      <c r="HO89" s="114">
        <v>41.0</v>
      </c>
      <c r="HP89" s="114">
        <v>30.0</v>
      </c>
      <c r="HQ89" s="114">
        <v>134.0</v>
      </c>
      <c r="HR89" s="114">
        <v>133.0</v>
      </c>
      <c r="HS89" s="114">
        <v>113.0</v>
      </c>
      <c r="HT89" s="114">
        <v>135.0</v>
      </c>
      <c r="HU89" s="114">
        <v>62.0</v>
      </c>
      <c r="HV89" s="114">
        <v>36.0</v>
      </c>
      <c r="HW89" s="114">
        <v>103.0</v>
      </c>
      <c r="HX89" s="114">
        <v>80.0</v>
      </c>
      <c r="HY89" s="114">
        <v>155.0</v>
      </c>
      <c r="HZ89" s="114">
        <v>114.0</v>
      </c>
      <c r="IA89" s="114">
        <v>157.0</v>
      </c>
      <c r="IB89" s="114">
        <v>157.0</v>
      </c>
      <c r="IC89" s="114">
        <v>157.0</v>
      </c>
      <c r="ID89" s="114">
        <v>88.0</v>
      </c>
      <c r="IE89" s="114">
        <v>88.0</v>
      </c>
      <c r="IF89" s="114">
        <v>138.0</v>
      </c>
      <c r="IG89" s="114">
        <v>136.0</v>
      </c>
      <c r="IH89" s="114">
        <v>79.0</v>
      </c>
      <c r="II89" s="114">
        <v>73.0</v>
      </c>
      <c r="IJ89" s="114">
        <v>141.0</v>
      </c>
      <c r="IK89" s="114">
        <v>104.0</v>
      </c>
      <c r="IL89" s="114">
        <v>89.0</v>
      </c>
      <c r="IM89" s="114">
        <v>100.0</v>
      </c>
      <c r="IN89" s="114">
        <v>64.0</v>
      </c>
      <c r="IO89" s="114">
        <v>86.0</v>
      </c>
      <c r="IP89" s="114">
        <v>60.0</v>
      </c>
      <c r="IQ89" s="114">
        <v>53.0</v>
      </c>
      <c r="IR89" s="114">
        <v>136.0</v>
      </c>
      <c r="IS89" s="114">
        <v>115.0</v>
      </c>
      <c r="IT89" s="114">
        <v>130.0</v>
      </c>
      <c r="IU89" s="114">
        <v>66.0</v>
      </c>
      <c r="IV89" s="114">
        <v>73.0</v>
      </c>
      <c r="IW89" s="114">
        <v>101.0</v>
      </c>
      <c r="IX89" s="114">
        <v>61.0</v>
      </c>
      <c r="IY89" s="114">
        <v>128.0</v>
      </c>
      <c r="IZ89" s="110" t="s">
        <v>1184</v>
      </c>
      <c r="JA89" s="114">
        <v>142.0</v>
      </c>
      <c r="JB89" s="114">
        <v>140.0</v>
      </c>
      <c r="JC89" s="114">
        <v>143.0</v>
      </c>
      <c r="JD89" s="114">
        <v>123.0</v>
      </c>
      <c r="JE89" s="114">
        <v>123.0</v>
      </c>
      <c r="JF89" s="114">
        <v>97.0</v>
      </c>
      <c r="JG89" s="114">
        <v>121.0</v>
      </c>
      <c r="JH89" s="114">
        <v>121.0</v>
      </c>
      <c r="JI89" s="114">
        <v>93.0</v>
      </c>
      <c r="JJ89" s="114">
        <v>93.0</v>
      </c>
      <c r="JK89" s="114">
        <v>8.0</v>
      </c>
      <c r="JL89" s="114">
        <v>154.0</v>
      </c>
      <c r="JM89" s="114">
        <v>72.0</v>
      </c>
      <c r="JN89" s="114">
        <v>154.0</v>
      </c>
      <c r="JO89" s="114">
        <v>148.0</v>
      </c>
      <c r="JP89" s="114">
        <v>136.0</v>
      </c>
      <c r="JQ89" s="114">
        <v>64.0</v>
      </c>
      <c r="JR89" s="114">
        <v>167.0</v>
      </c>
      <c r="JS89" s="114">
        <v>32.0</v>
      </c>
    </row>
    <row r="90">
      <c r="A90" s="114">
        <v>417.0</v>
      </c>
      <c r="B90" s="110" t="s">
        <v>1283</v>
      </c>
      <c r="C90" s="110" t="s">
        <v>391</v>
      </c>
      <c r="D90" s="110" t="s">
        <v>1194</v>
      </c>
      <c r="E90" s="114">
        <v>35.7</v>
      </c>
      <c r="F90" s="114">
        <v>29.1</v>
      </c>
      <c r="G90" s="114">
        <v>23.5</v>
      </c>
      <c r="H90" s="114">
        <v>26.8</v>
      </c>
      <c r="I90" s="114">
        <v>18.7</v>
      </c>
      <c r="J90" s="114">
        <v>20.7</v>
      </c>
      <c r="K90" s="114">
        <v>18.7</v>
      </c>
      <c r="L90" s="114">
        <v>40.0</v>
      </c>
      <c r="M90" s="114">
        <v>59.3</v>
      </c>
      <c r="N90" s="114">
        <v>46.0</v>
      </c>
      <c r="O90" s="114">
        <v>45.6</v>
      </c>
      <c r="P90" s="114">
        <v>42.9</v>
      </c>
      <c r="Q90" s="114">
        <v>47.3</v>
      </c>
      <c r="R90" s="114">
        <v>40.2</v>
      </c>
      <c r="S90" s="114">
        <v>40.2</v>
      </c>
      <c r="T90" s="114">
        <v>7.2</v>
      </c>
      <c r="U90" s="114">
        <v>3.4</v>
      </c>
      <c r="V90" s="114">
        <v>14.6</v>
      </c>
      <c r="W90" s="110" t="s">
        <v>1184</v>
      </c>
      <c r="X90" s="114">
        <v>40.4</v>
      </c>
      <c r="Y90" s="114">
        <v>28.5</v>
      </c>
      <c r="Z90" s="114">
        <v>20.7</v>
      </c>
      <c r="AA90" s="114">
        <v>22.3</v>
      </c>
      <c r="AB90" s="110" t="s">
        <v>1184</v>
      </c>
      <c r="AC90" s="114">
        <v>33.9</v>
      </c>
      <c r="AD90" s="114">
        <v>93.5</v>
      </c>
      <c r="AE90" s="114">
        <v>16.8</v>
      </c>
      <c r="AF90" s="114">
        <v>47.1</v>
      </c>
      <c r="AG90" s="114">
        <v>61.7</v>
      </c>
      <c r="AH90" s="114">
        <v>65.4</v>
      </c>
      <c r="AI90" s="114">
        <v>40.1</v>
      </c>
      <c r="AJ90" s="110" t="s">
        <v>1184</v>
      </c>
      <c r="AK90" s="110" t="s">
        <v>1184</v>
      </c>
      <c r="AL90" s="110" t="s">
        <v>1184</v>
      </c>
      <c r="AM90" s="110" t="s">
        <v>1184</v>
      </c>
      <c r="AN90" s="110" t="s">
        <v>1184</v>
      </c>
      <c r="AO90" s="114">
        <v>66.5</v>
      </c>
      <c r="AP90" s="114">
        <v>48.5</v>
      </c>
      <c r="AQ90" s="114">
        <v>84.6</v>
      </c>
      <c r="AR90" s="114">
        <v>49.0</v>
      </c>
      <c r="AS90" s="114">
        <v>45.6</v>
      </c>
      <c r="AT90" s="114">
        <v>52.4</v>
      </c>
      <c r="AU90" s="114">
        <v>8.6</v>
      </c>
      <c r="AV90" s="114">
        <v>8.6</v>
      </c>
      <c r="AW90" s="114">
        <v>34.0</v>
      </c>
      <c r="AX90" s="114">
        <v>34.0</v>
      </c>
      <c r="AY90" s="114">
        <v>20.5</v>
      </c>
      <c r="AZ90" s="114">
        <v>8.1</v>
      </c>
      <c r="BA90" s="114">
        <v>60.1</v>
      </c>
      <c r="BB90" s="114">
        <v>51.8</v>
      </c>
      <c r="BC90" s="114">
        <v>52.2</v>
      </c>
      <c r="BD90" s="114">
        <v>39.0</v>
      </c>
      <c r="BE90" s="114">
        <v>100.0</v>
      </c>
      <c r="BF90" s="114">
        <v>37.5</v>
      </c>
      <c r="BG90" s="114">
        <v>63.8</v>
      </c>
      <c r="BH90" s="114">
        <v>34.5</v>
      </c>
      <c r="BI90" s="114">
        <v>23.6</v>
      </c>
      <c r="BJ90" s="114">
        <v>17.5</v>
      </c>
      <c r="BK90" s="114">
        <v>18.2</v>
      </c>
      <c r="BL90" s="114">
        <v>13.1</v>
      </c>
      <c r="BM90" s="114">
        <v>11.8</v>
      </c>
      <c r="BN90" s="114">
        <v>22.2</v>
      </c>
      <c r="BO90" s="114">
        <v>39.9</v>
      </c>
      <c r="BP90" s="114">
        <v>61.5</v>
      </c>
      <c r="BQ90" s="114">
        <v>50.8</v>
      </c>
      <c r="BR90" s="114">
        <v>40.0</v>
      </c>
      <c r="BS90" s="114">
        <v>37.6</v>
      </c>
      <c r="BT90" s="114">
        <v>41.5</v>
      </c>
      <c r="BU90" s="114">
        <v>33.5</v>
      </c>
      <c r="BV90" s="114">
        <v>33.5</v>
      </c>
      <c r="BW90" s="114">
        <v>6.6</v>
      </c>
      <c r="BX90" s="114">
        <v>3.4</v>
      </c>
      <c r="BY90" s="114">
        <v>12.8</v>
      </c>
      <c r="BZ90" s="110" t="s">
        <v>1184</v>
      </c>
      <c r="CA90" s="114">
        <v>33.1</v>
      </c>
      <c r="CB90" s="114">
        <v>25.8</v>
      </c>
      <c r="CC90" s="114">
        <v>20.5</v>
      </c>
      <c r="CD90" s="114">
        <v>22.2</v>
      </c>
      <c r="CE90" s="110" t="s">
        <v>1184</v>
      </c>
      <c r="CF90" s="114">
        <v>18.4</v>
      </c>
      <c r="CG90" s="114">
        <v>96.7</v>
      </c>
      <c r="CH90" s="114">
        <v>16.8</v>
      </c>
      <c r="CI90" s="114">
        <v>47.1</v>
      </c>
      <c r="CJ90" s="114">
        <v>46.6</v>
      </c>
      <c r="CK90" s="114">
        <v>45.9</v>
      </c>
      <c r="CL90" s="114">
        <v>50.6</v>
      </c>
      <c r="CM90" s="110" t="s">
        <v>1184</v>
      </c>
      <c r="CN90" s="110" t="s">
        <v>1184</v>
      </c>
      <c r="CO90" s="110" t="s">
        <v>1184</v>
      </c>
      <c r="CP90" s="110" t="s">
        <v>1184</v>
      </c>
      <c r="CQ90" s="110" t="s">
        <v>1184</v>
      </c>
      <c r="CR90" s="114">
        <v>38.1</v>
      </c>
      <c r="CS90" s="114">
        <v>38.8</v>
      </c>
      <c r="CT90" s="114">
        <v>37.5</v>
      </c>
      <c r="CU90" s="114">
        <v>52.5</v>
      </c>
      <c r="CV90" s="114">
        <v>45.6</v>
      </c>
      <c r="CW90" s="114">
        <v>59.4</v>
      </c>
      <c r="CX90" s="114">
        <v>8.6</v>
      </c>
      <c r="CY90" s="114">
        <v>8.6</v>
      </c>
      <c r="CZ90" s="114">
        <v>41.6</v>
      </c>
      <c r="DA90" s="114">
        <v>41.6</v>
      </c>
      <c r="DB90" s="114">
        <v>34.0</v>
      </c>
      <c r="DC90" s="114">
        <v>42.0</v>
      </c>
      <c r="DD90" s="114">
        <v>0.0</v>
      </c>
      <c r="DE90" s="114">
        <v>55.1</v>
      </c>
      <c r="DF90" s="114">
        <v>65.5</v>
      </c>
      <c r="DG90" s="114">
        <v>44.6</v>
      </c>
      <c r="DH90" s="114">
        <v>80.2</v>
      </c>
      <c r="DI90" s="114">
        <v>42.6</v>
      </c>
      <c r="DJ90" s="114">
        <v>70.8</v>
      </c>
      <c r="DK90" s="114">
        <v>1.2</v>
      </c>
      <c r="DL90" s="114">
        <v>5.5</v>
      </c>
      <c r="DM90" s="114">
        <v>6.0</v>
      </c>
      <c r="DN90" s="114">
        <v>8.6</v>
      </c>
      <c r="DO90" s="114">
        <v>5.6</v>
      </c>
      <c r="DP90" s="114">
        <v>8.9</v>
      </c>
      <c r="DQ90" s="114">
        <v>-3.5</v>
      </c>
      <c r="DR90" s="114">
        <v>0.1</v>
      </c>
      <c r="DS90" s="114">
        <v>-2.2</v>
      </c>
      <c r="DT90" s="114">
        <v>-4.8</v>
      </c>
      <c r="DU90" s="114">
        <v>5.6</v>
      </c>
      <c r="DV90" s="114">
        <v>5.3</v>
      </c>
      <c r="DW90" s="114">
        <v>5.8</v>
      </c>
      <c r="DX90" s="114">
        <v>6.7</v>
      </c>
      <c r="DY90" s="114">
        <v>6.7</v>
      </c>
      <c r="DZ90" s="114">
        <v>0.6</v>
      </c>
      <c r="EA90" s="114">
        <v>0.0</v>
      </c>
      <c r="EB90" s="114">
        <v>1.8</v>
      </c>
      <c r="EC90" s="110" t="s">
        <v>1184</v>
      </c>
      <c r="ED90" s="114">
        <v>7.3</v>
      </c>
      <c r="EE90" s="114">
        <v>2.7</v>
      </c>
      <c r="EF90" s="114">
        <v>0.2</v>
      </c>
      <c r="EG90" s="114">
        <v>0.1</v>
      </c>
      <c r="EH90" s="110" t="s">
        <v>1184</v>
      </c>
      <c r="EI90" s="114">
        <v>15.5</v>
      </c>
      <c r="EJ90" s="114">
        <v>-3.2</v>
      </c>
      <c r="EK90" s="114">
        <v>0.0</v>
      </c>
      <c r="EL90" s="114">
        <v>0.0</v>
      </c>
      <c r="EM90" s="114">
        <v>15.1</v>
      </c>
      <c r="EN90" s="114">
        <v>19.5</v>
      </c>
      <c r="EO90" s="114">
        <v>-10.5</v>
      </c>
      <c r="EP90" s="110" t="s">
        <v>1184</v>
      </c>
      <c r="EQ90" s="110" t="s">
        <v>1184</v>
      </c>
      <c r="ER90" s="110" t="s">
        <v>1184</v>
      </c>
      <c r="ES90" s="110" t="s">
        <v>1184</v>
      </c>
      <c r="ET90" s="110" t="s">
        <v>1184</v>
      </c>
      <c r="EU90" s="114">
        <v>28.4</v>
      </c>
      <c r="EV90" s="114">
        <v>9.7</v>
      </c>
      <c r="EW90" s="114">
        <v>47.1</v>
      </c>
      <c r="EX90" s="114">
        <v>-3.5</v>
      </c>
      <c r="EY90" s="114">
        <v>0.0</v>
      </c>
      <c r="EZ90" s="114">
        <v>-7.0</v>
      </c>
      <c r="FA90" s="114">
        <v>0.0</v>
      </c>
      <c r="FB90" s="114">
        <v>0.0</v>
      </c>
      <c r="FC90" s="114">
        <v>-7.6</v>
      </c>
      <c r="FD90" s="114">
        <v>-7.6</v>
      </c>
      <c r="FE90" s="114">
        <v>-13.5</v>
      </c>
      <c r="FF90" s="114">
        <v>-33.9</v>
      </c>
      <c r="FG90" s="114">
        <v>60.1</v>
      </c>
      <c r="FH90" s="114">
        <v>-3.3</v>
      </c>
      <c r="FI90" s="114">
        <v>-13.3</v>
      </c>
      <c r="FJ90" s="114">
        <v>-5.6</v>
      </c>
      <c r="FK90" s="114">
        <v>19.8</v>
      </c>
      <c r="FL90" s="114">
        <v>-5.1</v>
      </c>
      <c r="FM90" s="114">
        <v>-7.0</v>
      </c>
      <c r="FN90" s="114">
        <v>126.0</v>
      </c>
      <c r="FO90" s="114">
        <v>122.0</v>
      </c>
      <c r="FP90" s="114">
        <v>140.0</v>
      </c>
      <c r="FQ90" s="114">
        <v>111.0</v>
      </c>
      <c r="FR90" s="114">
        <v>135.0</v>
      </c>
      <c r="FS90" s="114">
        <v>170.0</v>
      </c>
      <c r="FT90" s="114">
        <v>126.0</v>
      </c>
      <c r="FU90" s="114">
        <v>114.0</v>
      </c>
      <c r="FV90" s="114">
        <v>67.0</v>
      </c>
      <c r="FW90" s="114">
        <v>57.0</v>
      </c>
      <c r="FX90" s="114">
        <v>97.0</v>
      </c>
      <c r="FY90" s="114">
        <v>109.0</v>
      </c>
      <c r="FZ90" s="114">
        <v>78.0</v>
      </c>
      <c r="GA90" s="114">
        <v>122.0</v>
      </c>
      <c r="GB90" s="114">
        <v>122.0</v>
      </c>
      <c r="GC90" s="114">
        <v>168.0</v>
      </c>
      <c r="GD90" s="114">
        <v>149.0</v>
      </c>
      <c r="GE90" s="114">
        <v>106.0</v>
      </c>
      <c r="GF90" s="110" t="s">
        <v>1184</v>
      </c>
      <c r="GG90" s="114">
        <v>110.0</v>
      </c>
      <c r="GH90" s="114">
        <v>147.0</v>
      </c>
      <c r="GI90" s="114">
        <v>154.0</v>
      </c>
      <c r="GJ90" s="114">
        <v>155.0</v>
      </c>
      <c r="GK90" s="110" t="s">
        <v>1184</v>
      </c>
      <c r="GL90" s="114">
        <v>85.0</v>
      </c>
      <c r="GM90" s="114">
        <v>33.0</v>
      </c>
      <c r="GN90" s="114">
        <v>151.0</v>
      </c>
      <c r="GO90" s="114">
        <v>70.0</v>
      </c>
      <c r="GP90" s="114">
        <v>22.0</v>
      </c>
      <c r="GQ90" s="114">
        <v>13.0</v>
      </c>
      <c r="GR90" s="114">
        <v>104.0</v>
      </c>
      <c r="GS90" s="110" t="s">
        <v>1184</v>
      </c>
      <c r="GT90" s="110" t="s">
        <v>1184</v>
      </c>
      <c r="GU90" s="110" t="s">
        <v>1184</v>
      </c>
      <c r="GV90" s="110" t="s">
        <v>1184</v>
      </c>
      <c r="GW90" s="110" t="s">
        <v>1184</v>
      </c>
      <c r="GX90" s="114">
        <v>94.0</v>
      </c>
      <c r="GY90" s="114">
        <v>140.0</v>
      </c>
      <c r="GZ90" s="114">
        <v>51.0</v>
      </c>
      <c r="HA90" s="114">
        <v>39.0</v>
      </c>
      <c r="HB90" s="114">
        <v>46.0</v>
      </c>
      <c r="HC90" s="114">
        <v>43.0</v>
      </c>
      <c r="HD90" s="114">
        <v>83.0</v>
      </c>
      <c r="HE90" s="114">
        <v>83.0</v>
      </c>
      <c r="HF90" s="114">
        <v>117.0</v>
      </c>
      <c r="HG90" s="114">
        <v>117.0</v>
      </c>
      <c r="HH90" s="114">
        <v>127.0</v>
      </c>
      <c r="HI90" s="114">
        <v>168.0</v>
      </c>
      <c r="HJ90" s="114">
        <v>71.0</v>
      </c>
      <c r="HK90" s="114">
        <v>119.0</v>
      </c>
      <c r="HL90" s="114">
        <v>135.0</v>
      </c>
      <c r="HM90" s="114">
        <v>84.0</v>
      </c>
      <c r="HN90" s="114">
        <v>1.0</v>
      </c>
      <c r="HO90" s="114">
        <v>134.0</v>
      </c>
      <c r="HP90" s="114">
        <v>58.0</v>
      </c>
      <c r="HQ90" s="114">
        <v>119.0</v>
      </c>
      <c r="HR90" s="114">
        <v>131.0</v>
      </c>
      <c r="HS90" s="114">
        <v>161.0</v>
      </c>
      <c r="HT90" s="114">
        <v>115.0</v>
      </c>
      <c r="HU90" s="114">
        <v>143.0</v>
      </c>
      <c r="HV90" s="114">
        <v>173.0</v>
      </c>
      <c r="HW90" s="114">
        <v>112.0</v>
      </c>
      <c r="HX90" s="114">
        <v>100.0</v>
      </c>
      <c r="HY90" s="114">
        <v>49.0</v>
      </c>
      <c r="HZ90" s="114">
        <v>49.0</v>
      </c>
      <c r="IA90" s="114">
        <v>98.0</v>
      </c>
      <c r="IB90" s="114">
        <v>106.0</v>
      </c>
      <c r="IC90" s="114">
        <v>91.0</v>
      </c>
      <c r="ID90" s="114">
        <v>126.0</v>
      </c>
      <c r="IE90" s="114">
        <v>126.0</v>
      </c>
      <c r="IF90" s="114">
        <v>168.0</v>
      </c>
      <c r="IG90" s="114">
        <v>149.0</v>
      </c>
      <c r="IH90" s="114">
        <v>109.0</v>
      </c>
      <c r="II90" s="110" t="s">
        <v>1184</v>
      </c>
      <c r="IJ90" s="114">
        <v>129.0</v>
      </c>
      <c r="IK90" s="114">
        <v>145.0</v>
      </c>
      <c r="IL90" s="114">
        <v>148.0</v>
      </c>
      <c r="IM90" s="114">
        <v>149.0</v>
      </c>
      <c r="IN90" s="110" t="s">
        <v>1184</v>
      </c>
      <c r="IO90" s="114">
        <v>101.0</v>
      </c>
      <c r="IP90" s="114">
        <v>68.0</v>
      </c>
      <c r="IQ90" s="114">
        <v>138.0</v>
      </c>
      <c r="IR90" s="114">
        <v>70.0</v>
      </c>
      <c r="IS90" s="114">
        <v>30.0</v>
      </c>
      <c r="IT90" s="114">
        <v>8.0</v>
      </c>
      <c r="IU90" s="114">
        <v>91.0</v>
      </c>
      <c r="IV90" s="110" t="s">
        <v>1184</v>
      </c>
      <c r="IW90" s="110" t="s">
        <v>1184</v>
      </c>
      <c r="IX90" s="110" t="s">
        <v>1184</v>
      </c>
      <c r="IY90" s="110" t="s">
        <v>1184</v>
      </c>
      <c r="IZ90" s="110" t="s">
        <v>1184</v>
      </c>
      <c r="JA90" s="114">
        <v>139.0</v>
      </c>
      <c r="JB90" s="114">
        <v>140.0</v>
      </c>
      <c r="JC90" s="114">
        <v>135.0</v>
      </c>
      <c r="JD90" s="114">
        <v>27.0</v>
      </c>
      <c r="JE90" s="114">
        <v>46.0</v>
      </c>
      <c r="JF90" s="114">
        <v>23.0</v>
      </c>
      <c r="JG90" s="114">
        <v>83.0</v>
      </c>
      <c r="JH90" s="114">
        <v>83.0</v>
      </c>
      <c r="JI90" s="114">
        <v>80.0</v>
      </c>
      <c r="JJ90" s="114">
        <v>80.0</v>
      </c>
      <c r="JK90" s="114">
        <v>89.0</v>
      </c>
      <c r="JL90" s="114">
        <v>70.0</v>
      </c>
      <c r="JM90" s="114">
        <v>77.0</v>
      </c>
      <c r="JN90" s="114">
        <v>82.0</v>
      </c>
      <c r="JO90" s="114">
        <v>86.0</v>
      </c>
      <c r="JP90" s="114">
        <v>61.0</v>
      </c>
      <c r="JQ90" s="114">
        <v>13.0</v>
      </c>
      <c r="JR90" s="114">
        <v>124.0</v>
      </c>
      <c r="JS90" s="114">
        <v>54.0</v>
      </c>
    </row>
    <row r="91">
      <c r="A91" s="114">
        <v>116.0</v>
      </c>
      <c r="B91" s="110" t="s">
        <v>1284</v>
      </c>
      <c r="C91" s="110" t="s">
        <v>335</v>
      </c>
      <c r="D91" s="110" t="s">
        <v>1215</v>
      </c>
      <c r="E91" s="114">
        <v>30.1</v>
      </c>
      <c r="F91" s="114">
        <v>27.6</v>
      </c>
      <c r="G91" s="114">
        <v>25.9</v>
      </c>
      <c r="H91" s="114">
        <v>11.4</v>
      </c>
      <c r="I91" s="114">
        <v>35.5</v>
      </c>
      <c r="J91" s="114">
        <v>39.9</v>
      </c>
      <c r="K91" s="114">
        <v>29.0</v>
      </c>
      <c r="L91" s="114">
        <v>45.4</v>
      </c>
      <c r="M91" s="114">
        <v>36.9</v>
      </c>
      <c r="N91" s="114">
        <v>6.8</v>
      </c>
      <c r="O91" s="114">
        <v>34.3</v>
      </c>
      <c r="P91" s="114">
        <v>35.8</v>
      </c>
      <c r="Q91" s="114">
        <v>33.3</v>
      </c>
      <c r="R91" s="114">
        <v>34.5</v>
      </c>
      <c r="S91" s="114">
        <v>34.5</v>
      </c>
      <c r="T91" s="114">
        <v>13.7</v>
      </c>
      <c r="U91" s="114">
        <v>3.8</v>
      </c>
      <c r="V91" s="114">
        <v>12.4</v>
      </c>
      <c r="W91" s="114">
        <v>34.8</v>
      </c>
      <c r="X91" s="114">
        <v>37.5</v>
      </c>
      <c r="Y91" s="114">
        <v>65.8</v>
      </c>
      <c r="Z91" s="114">
        <v>100.0</v>
      </c>
      <c r="AA91" s="114">
        <v>100.0</v>
      </c>
      <c r="AB91" s="114">
        <v>9.6</v>
      </c>
      <c r="AC91" s="114">
        <v>57.9</v>
      </c>
      <c r="AD91" s="114">
        <v>26.9</v>
      </c>
      <c r="AE91" s="114">
        <v>89.7</v>
      </c>
      <c r="AF91" s="114">
        <v>35.8</v>
      </c>
      <c r="AG91" s="114">
        <v>9.7</v>
      </c>
      <c r="AH91" s="114">
        <v>2.3</v>
      </c>
      <c r="AI91" s="114">
        <v>33.8</v>
      </c>
      <c r="AJ91" s="114">
        <v>29.7</v>
      </c>
      <c r="AK91" s="114">
        <v>11.3</v>
      </c>
      <c r="AL91" s="114">
        <v>11.6</v>
      </c>
      <c r="AM91" s="114">
        <v>19.5</v>
      </c>
      <c r="AN91" s="114">
        <v>0.4</v>
      </c>
      <c r="AO91" s="114">
        <v>17.6</v>
      </c>
      <c r="AP91" s="114">
        <v>20.5</v>
      </c>
      <c r="AQ91" s="114">
        <v>14.8</v>
      </c>
      <c r="AR91" s="114">
        <v>45.9</v>
      </c>
      <c r="AS91" s="114">
        <v>32.9</v>
      </c>
      <c r="AT91" s="114">
        <v>59.0</v>
      </c>
      <c r="AU91" s="114">
        <v>0.0</v>
      </c>
      <c r="AV91" s="114">
        <v>0.0</v>
      </c>
      <c r="AW91" s="114">
        <v>23.3</v>
      </c>
      <c r="AX91" s="114">
        <v>23.3</v>
      </c>
      <c r="AY91" s="114">
        <v>0.0</v>
      </c>
      <c r="AZ91" s="114">
        <v>45.7</v>
      </c>
      <c r="BA91" s="110" t="s">
        <v>1184</v>
      </c>
      <c r="BB91" s="114">
        <v>56.2</v>
      </c>
      <c r="BC91" s="114">
        <v>33.9</v>
      </c>
      <c r="BD91" s="114">
        <v>28.6</v>
      </c>
      <c r="BE91" s="114">
        <v>49.8</v>
      </c>
      <c r="BF91" s="114">
        <v>61.0</v>
      </c>
      <c r="BG91" s="114">
        <v>65.7</v>
      </c>
      <c r="BH91" s="114">
        <v>28.1</v>
      </c>
      <c r="BI91" s="114">
        <v>24.1</v>
      </c>
      <c r="BJ91" s="114">
        <v>23.5</v>
      </c>
      <c r="BK91" s="114">
        <v>7.4</v>
      </c>
      <c r="BL91" s="114">
        <v>32.7</v>
      </c>
      <c r="BM91" s="114">
        <v>47.7</v>
      </c>
      <c r="BN91" s="114">
        <v>32.2</v>
      </c>
      <c r="BO91" s="114">
        <v>46.2</v>
      </c>
      <c r="BP91" s="114">
        <v>31.9</v>
      </c>
      <c r="BQ91" s="114">
        <v>10.5</v>
      </c>
      <c r="BR91" s="114">
        <v>26.0</v>
      </c>
      <c r="BS91" s="114">
        <v>26.1</v>
      </c>
      <c r="BT91" s="114">
        <v>25.9</v>
      </c>
      <c r="BU91" s="114">
        <v>30.6</v>
      </c>
      <c r="BV91" s="114">
        <v>30.6</v>
      </c>
      <c r="BW91" s="114">
        <v>15.9</v>
      </c>
      <c r="BX91" s="114">
        <v>3.8</v>
      </c>
      <c r="BY91" s="114">
        <v>9.4</v>
      </c>
      <c r="BZ91" s="114">
        <v>46.4</v>
      </c>
      <c r="CA91" s="114">
        <v>32.4</v>
      </c>
      <c r="CB91" s="114">
        <v>42.9</v>
      </c>
      <c r="CC91" s="114">
        <v>74.4</v>
      </c>
      <c r="CD91" s="114">
        <v>66.1</v>
      </c>
      <c r="CE91" s="114">
        <v>0.0</v>
      </c>
      <c r="CF91" s="114">
        <v>11.8</v>
      </c>
      <c r="CG91" s="114">
        <v>79.9</v>
      </c>
      <c r="CH91" s="114">
        <v>57.8</v>
      </c>
      <c r="CI91" s="114">
        <v>35.8</v>
      </c>
      <c r="CJ91" s="114">
        <v>22.4</v>
      </c>
      <c r="CK91" s="114">
        <v>4.4</v>
      </c>
      <c r="CL91" s="114">
        <v>53.2</v>
      </c>
      <c r="CM91" s="114">
        <v>100.0</v>
      </c>
      <c r="CN91" s="114">
        <v>18.2</v>
      </c>
      <c r="CO91" s="114">
        <v>28.6</v>
      </c>
      <c r="CP91" s="114">
        <v>19.5</v>
      </c>
      <c r="CQ91" s="114">
        <v>3.2</v>
      </c>
      <c r="CR91" s="114">
        <v>38.3</v>
      </c>
      <c r="CS91" s="114">
        <v>12.0</v>
      </c>
      <c r="CT91" s="114">
        <v>64.5</v>
      </c>
      <c r="CU91" s="114">
        <v>41.4</v>
      </c>
      <c r="CV91" s="114">
        <v>32.9</v>
      </c>
      <c r="CW91" s="114">
        <v>50.0</v>
      </c>
      <c r="CX91" s="114">
        <v>0.0</v>
      </c>
      <c r="CY91" s="114">
        <v>0.0</v>
      </c>
      <c r="CZ91" s="114">
        <v>25.5</v>
      </c>
      <c r="DA91" s="114">
        <v>25.5</v>
      </c>
      <c r="DB91" s="114">
        <v>5.8</v>
      </c>
      <c r="DC91" s="114">
        <v>28.4</v>
      </c>
      <c r="DD91" s="110" t="s">
        <v>1184</v>
      </c>
      <c r="DE91" s="114">
        <v>49.3</v>
      </c>
      <c r="DF91" s="114">
        <v>47.1</v>
      </c>
      <c r="DG91" s="114">
        <v>33.3</v>
      </c>
      <c r="DH91" s="114">
        <v>10.7</v>
      </c>
      <c r="DI91" s="114">
        <v>86.0</v>
      </c>
      <c r="DJ91" s="114">
        <v>73.6</v>
      </c>
      <c r="DK91" s="114">
        <v>2.0</v>
      </c>
      <c r="DL91" s="114">
        <v>3.5</v>
      </c>
      <c r="DM91" s="114">
        <v>2.4</v>
      </c>
      <c r="DN91" s="114">
        <v>4.0</v>
      </c>
      <c r="DO91" s="114">
        <v>2.8</v>
      </c>
      <c r="DP91" s="114">
        <v>-7.8</v>
      </c>
      <c r="DQ91" s="114">
        <v>-3.2</v>
      </c>
      <c r="DR91" s="114">
        <v>-0.8</v>
      </c>
      <c r="DS91" s="114">
        <v>5.0</v>
      </c>
      <c r="DT91" s="114">
        <v>-3.7</v>
      </c>
      <c r="DU91" s="114">
        <v>8.3</v>
      </c>
      <c r="DV91" s="114">
        <v>9.7</v>
      </c>
      <c r="DW91" s="114">
        <v>7.4</v>
      </c>
      <c r="DX91" s="114">
        <v>3.9</v>
      </c>
      <c r="DY91" s="114">
        <v>3.9</v>
      </c>
      <c r="DZ91" s="114">
        <v>-2.2</v>
      </c>
      <c r="EA91" s="114">
        <v>0.0</v>
      </c>
      <c r="EB91" s="114">
        <v>3.0</v>
      </c>
      <c r="EC91" s="114">
        <v>-11.6</v>
      </c>
      <c r="ED91" s="114">
        <v>5.1</v>
      </c>
      <c r="EE91" s="114">
        <v>22.9</v>
      </c>
      <c r="EF91" s="114">
        <v>25.6</v>
      </c>
      <c r="EG91" s="114">
        <v>33.9</v>
      </c>
      <c r="EH91" s="114">
        <v>9.6</v>
      </c>
      <c r="EI91" s="114">
        <v>46.1</v>
      </c>
      <c r="EJ91" s="114">
        <v>-53.0</v>
      </c>
      <c r="EK91" s="114">
        <v>31.9</v>
      </c>
      <c r="EL91" s="114">
        <v>0.0</v>
      </c>
      <c r="EM91" s="114">
        <v>-12.7</v>
      </c>
      <c r="EN91" s="114">
        <v>-2.1</v>
      </c>
      <c r="EO91" s="114">
        <v>-19.4</v>
      </c>
      <c r="EP91" s="114">
        <v>-70.3</v>
      </c>
      <c r="EQ91" s="114">
        <v>-6.9</v>
      </c>
      <c r="ER91" s="114">
        <v>-17.0</v>
      </c>
      <c r="ES91" s="114">
        <v>0.0</v>
      </c>
      <c r="ET91" s="114">
        <v>-2.8</v>
      </c>
      <c r="EU91" s="114">
        <v>-20.7</v>
      </c>
      <c r="EV91" s="114">
        <v>8.5</v>
      </c>
      <c r="EW91" s="114">
        <v>-49.7</v>
      </c>
      <c r="EX91" s="114">
        <v>4.5</v>
      </c>
      <c r="EY91" s="114">
        <v>0.0</v>
      </c>
      <c r="EZ91" s="114">
        <v>9.0</v>
      </c>
      <c r="FA91" s="114">
        <v>0.0</v>
      </c>
      <c r="FB91" s="114">
        <v>0.0</v>
      </c>
      <c r="FC91" s="114">
        <v>-2.2</v>
      </c>
      <c r="FD91" s="114">
        <v>-2.2</v>
      </c>
      <c r="FE91" s="114">
        <v>-5.8</v>
      </c>
      <c r="FF91" s="114">
        <v>17.3</v>
      </c>
      <c r="FG91" s="110" t="s">
        <v>1184</v>
      </c>
      <c r="FH91" s="114">
        <v>6.9</v>
      </c>
      <c r="FI91" s="114">
        <v>-13.2</v>
      </c>
      <c r="FJ91" s="114">
        <v>-4.7</v>
      </c>
      <c r="FK91" s="114">
        <v>39.1</v>
      </c>
      <c r="FL91" s="114">
        <v>-25.0</v>
      </c>
      <c r="FM91" s="114">
        <v>-7.9</v>
      </c>
      <c r="FN91" s="114">
        <v>154.0</v>
      </c>
      <c r="FO91" s="114">
        <v>128.0</v>
      </c>
      <c r="FP91" s="114">
        <v>132.0</v>
      </c>
      <c r="FQ91" s="114">
        <v>150.0</v>
      </c>
      <c r="FR91" s="114">
        <v>79.0</v>
      </c>
      <c r="FS91" s="114">
        <v>115.0</v>
      </c>
      <c r="FT91" s="114">
        <v>90.0</v>
      </c>
      <c r="FU91" s="114">
        <v>97.0</v>
      </c>
      <c r="FV91" s="114">
        <v>132.0</v>
      </c>
      <c r="FW91" s="114">
        <v>163.0</v>
      </c>
      <c r="FX91" s="114">
        <v>118.0</v>
      </c>
      <c r="FY91" s="114">
        <v>119.0</v>
      </c>
      <c r="FZ91" s="114">
        <v>115.0</v>
      </c>
      <c r="GA91" s="114">
        <v>145.0</v>
      </c>
      <c r="GB91" s="114">
        <v>145.0</v>
      </c>
      <c r="GC91" s="114">
        <v>144.0</v>
      </c>
      <c r="GD91" s="114">
        <v>148.0</v>
      </c>
      <c r="GE91" s="114">
        <v>128.0</v>
      </c>
      <c r="GF91" s="114">
        <v>69.0</v>
      </c>
      <c r="GG91" s="114">
        <v>127.0</v>
      </c>
      <c r="GH91" s="114">
        <v>65.0</v>
      </c>
      <c r="GI91" s="114">
        <v>1.0</v>
      </c>
      <c r="GJ91" s="114">
        <v>1.0</v>
      </c>
      <c r="GK91" s="114">
        <v>64.0</v>
      </c>
      <c r="GL91" s="114">
        <v>30.0</v>
      </c>
      <c r="GM91" s="114">
        <v>149.0</v>
      </c>
      <c r="GN91" s="114">
        <v>8.0</v>
      </c>
      <c r="GO91" s="114">
        <v>147.0</v>
      </c>
      <c r="GP91" s="114">
        <v>168.0</v>
      </c>
      <c r="GQ91" s="114">
        <v>156.0</v>
      </c>
      <c r="GR91" s="114">
        <v>122.0</v>
      </c>
      <c r="GS91" s="114">
        <v>126.0</v>
      </c>
      <c r="GT91" s="114">
        <v>119.0</v>
      </c>
      <c r="GU91" s="114">
        <v>92.0</v>
      </c>
      <c r="GV91" s="114">
        <v>36.0</v>
      </c>
      <c r="GW91" s="114">
        <v>95.0</v>
      </c>
      <c r="GX91" s="114">
        <v>175.0</v>
      </c>
      <c r="GY91" s="114">
        <v>169.0</v>
      </c>
      <c r="GZ91" s="114">
        <v>173.0</v>
      </c>
      <c r="HA91" s="114">
        <v>48.0</v>
      </c>
      <c r="HB91" s="114">
        <v>72.0</v>
      </c>
      <c r="HC91" s="114">
        <v>28.0</v>
      </c>
      <c r="HD91" s="114">
        <v>141.0</v>
      </c>
      <c r="HE91" s="114">
        <v>141.0</v>
      </c>
      <c r="HF91" s="114">
        <v>161.0</v>
      </c>
      <c r="HG91" s="114">
        <v>161.0</v>
      </c>
      <c r="HH91" s="114">
        <v>165.0</v>
      </c>
      <c r="HI91" s="114">
        <v>76.0</v>
      </c>
      <c r="HJ91" s="110" t="s">
        <v>1184</v>
      </c>
      <c r="HK91" s="114">
        <v>108.0</v>
      </c>
      <c r="HL91" s="114">
        <v>163.0</v>
      </c>
      <c r="HM91" s="114">
        <v>116.0</v>
      </c>
      <c r="HN91" s="114">
        <v>69.0</v>
      </c>
      <c r="HO91" s="114">
        <v>45.0</v>
      </c>
      <c r="HP91" s="114">
        <v>56.0</v>
      </c>
      <c r="HQ91" s="114">
        <v>159.0</v>
      </c>
      <c r="HR91" s="114">
        <v>128.0</v>
      </c>
      <c r="HS91" s="114">
        <v>132.0</v>
      </c>
      <c r="HT91" s="114">
        <v>152.0</v>
      </c>
      <c r="HU91" s="114">
        <v>88.0</v>
      </c>
      <c r="HV91" s="114">
        <v>94.0</v>
      </c>
      <c r="HW91" s="114">
        <v>75.0</v>
      </c>
      <c r="HX91" s="114">
        <v>90.0</v>
      </c>
      <c r="HY91" s="114">
        <v>142.0</v>
      </c>
      <c r="HZ91" s="114">
        <v>162.0</v>
      </c>
      <c r="IA91" s="114">
        <v>118.0</v>
      </c>
      <c r="IB91" s="114">
        <v>117.0</v>
      </c>
      <c r="IC91" s="114">
        <v>119.0</v>
      </c>
      <c r="ID91" s="114">
        <v>140.0</v>
      </c>
      <c r="IE91" s="114">
        <v>140.0</v>
      </c>
      <c r="IF91" s="114">
        <v>134.0</v>
      </c>
      <c r="IG91" s="114">
        <v>148.0</v>
      </c>
      <c r="IH91" s="114">
        <v>145.0</v>
      </c>
      <c r="II91" s="114">
        <v>33.0</v>
      </c>
      <c r="IJ91" s="114">
        <v>133.0</v>
      </c>
      <c r="IK91" s="114">
        <v>106.0</v>
      </c>
      <c r="IL91" s="114">
        <v>83.0</v>
      </c>
      <c r="IM91" s="114">
        <v>92.0</v>
      </c>
      <c r="IN91" s="114">
        <v>114.0</v>
      </c>
      <c r="IO91" s="114">
        <v>121.0</v>
      </c>
      <c r="IP91" s="114">
        <v>150.0</v>
      </c>
      <c r="IQ91" s="114">
        <v>51.0</v>
      </c>
      <c r="IR91" s="114">
        <v>147.0</v>
      </c>
      <c r="IS91" s="114">
        <v>135.0</v>
      </c>
      <c r="IT91" s="114">
        <v>162.0</v>
      </c>
      <c r="IU91" s="114">
        <v>86.0</v>
      </c>
      <c r="IV91" s="114">
        <v>1.0</v>
      </c>
      <c r="IW91" s="114">
        <v>75.0</v>
      </c>
      <c r="IX91" s="114">
        <v>51.0</v>
      </c>
      <c r="IY91" s="114">
        <v>36.0</v>
      </c>
      <c r="IZ91" s="114">
        <v>89.0</v>
      </c>
      <c r="JA91" s="114">
        <v>138.0</v>
      </c>
      <c r="JB91" s="114">
        <v>166.0</v>
      </c>
      <c r="JC91" s="114">
        <v>76.0</v>
      </c>
      <c r="JD91" s="114">
        <v>63.0</v>
      </c>
      <c r="JE91" s="114">
        <v>72.0</v>
      </c>
      <c r="JF91" s="114">
        <v>49.0</v>
      </c>
      <c r="JG91" s="114">
        <v>141.0</v>
      </c>
      <c r="JH91" s="114">
        <v>141.0</v>
      </c>
      <c r="JI91" s="114">
        <v>144.0</v>
      </c>
      <c r="JJ91" s="114">
        <v>144.0</v>
      </c>
      <c r="JK91" s="114">
        <v>153.0</v>
      </c>
      <c r="JL91" s="114">
        <v>116.0</v>
      </c>
      <c r="JM91" s="110" t="s">
        <v>1184</v>
      </c>
      <c r="JN91" s="114">
        <v>99.0</v>
      </c>
      <c r="JO91" s="114">
        <v>128.0</v>
      </c>
      <c r="JP91" s="114">
        <v>100.0</v>
      </c>
      <c r="JQ91" s="114">
        <v>158.0</v>
      </c>
      <c r="JR91" s="114">
        <v>21.0</v>
      </c>
      <c r="JS91" s="114">
        <v>50.0</v>
      </c>
    </row>
    <row r="92">
      <c r="A92" s="114">
        <v>296.0</v>
      </c>
      <c r="B92" s="110" t="s">
        <v>1285</v>
      </c>
      <c r="C92" s="110" t="s">
        <v>796</v>
      </c>
      <c r="D92" s="110" t="s">
        <v>1215</v>
      </c>
      <c r="E92" s="114">
        <v>49.0</v>
      </c>
      <c r="F92" s="114">
        <v>27.2</v>
      </c>
      <c r="G92" s="114">
        <v>32.1</v>
      </c>
      <c r="H92" s="114">
        <v>6.7</v>
      </c>
      <c r="I92" s="114">
        <v>38.8</v>
      </c>
      <c r="J92" s="114">
        <v>26.1</v>
      </c>
      <c r="K92" s="114">
        <v>100.0</v>
      </c>
      <c r="L92" s="114">
        <v>100.0</v>
      </c>
      <c r="M92" s="114">
        <v>100.0</v>
      </c>
      <c r="N92" s="114">
        <v>100.0</v>
      </c>
      <c r="O92" s="114">
        <v>16.3</v>
      </c>
      <c r="P92" s="114">
        <v>17.5</v>
      </c>
      <c r="Q92" s="114">
        <v>15.6</v>
      </c>
      <c r="R92" s="114">
        <v>36.5</v>
      </c>
      <c r="S92" s="114">
        <v>36.5</v>
      </c>
      <c r="T92" s="114">
        <v>18.2</v>
      </c>
      <c r="U92" s="114">
        <v>0.8</v>
      </c>
      <c r="V92" s="114">
        <v>15.4</v>
      </c>
      <c r="W92" s="114">
        <v>55.7</v>
      </c>
      <c r="X92" s="114">
        <v>52.7</v>
      </c>
      <c r="Y92" s="114">
        <v>72.6</v>
      </c>
      <c r="Z92" s="114">
        <v>100.0</v>
      </c>
      <c r="AA92" s="114">
        <v>100.0</v>
      </c>
      <c r="AB92" s="114">
        <v>100.0</v>
      </c>
      <c r="AC92" s="114">
        <v>0.0</v>
      </c>
      <c r="AD92" s="110" t="s">
        <v>1184</v>
      </c>
      <c r="AE92" s="114">
        <v>0.0</v>
      </c>
      <c r="AF92" s="114">
        <v>46.8</v>
      </c>
      <c r="AG92" s="110" t="s">
        <v>1184</v>
      </c>
      <c r="AH92" s="110" t="s">
        <v>1184</v>
      </c>
      <c r="AI92" s="110" t="s">
        <v>1184</v>
      </c>
      <c r="AJ92" s="110" t="s">
        <v>1184</v>
      </c>
      <c r="AK92" s="114">
        <v>21.5</v>
      </c>
      <c r="AL92" s="114">
        <v>39.1</v>
      </c>
      <c r="AM92" s="114">
        <v>3.9</v>
      </c>
      <c r="AN92" s="110" t="s">
        <v>1184</v>
      </c>
      <c r="AO92" s="114">
        <v>64.9</v>
      </c>
      <c r="AP92" s="114">
        <v>35.7</v>
      </c>
      <c r="AQ92" s="114">
        <v>94.1</v>
      </c>
      <c r="AR92" s="114">
        <v>26.5</v>
      </c>
      <c r="AS92" s="110" t="s">
        <v>1184</v>
      </c>
      <c r="AT92" s="114">
        <v>26.5</v>
      </c>
      <c r="AU92" s="114">
        <v>4.5</v>
      </c>
      <c r="AV92" s="114">
        <v>4.5</v>
      </c>
      <c r="AW92" s="114">
        <v>56.3</v>
      </c>
      <c r="AX92" s="114">
        <v>56.3</v>
      </c>
      <c r="AY92" s="114">
        <v>17.9</v>
      </c>
      <c r="AZ92" s="114">
        <v>27.4</v>
      </c>
      <c r="BA92" s="110" t="s">
        <v>1184</v>
      </c>
      <c r="BB92" s="114">
        <v>49.2</v>
      </c>
      <c r="BC92" s="114">
        <v>99.6</v>
      </c>
      <c r="BD92" s="114">
        <v>99.0</v>
      </c>
      <c r="BE92" s="110" t="s">
        <v>1184</v>
      </c>
      <c r="BF92" s="114">
        <v>27.8</v>
      </c>
      <c r="BG92" s="114">
        <v>96.3</v>
      </c>
      <c r="BH92" s="114">
        <v>44.2</v>
      </c>
      <c r="BI92" s="114">
        <v>26.5</v>
      </c>
      <c r="BJ92" s="114">
        <v>33.1</v>
      </c>
      <c r="BK92" s="114">
        <v>4.0</v>
      </c>
      <c r="BL92" s="114">
        <v>41.5</v>
      </c>
      <c r="BM92" s="114">
        <v>42.5</v>
      </c>
      <c r="BN92" s="114">
        <v>100.0</v>
      </c>
      <c r="BO92" s="114">
        <v>100.0</v>
      </c>
      <c r="BP92" s="114">
        <v>100.0</v>
      </c>
      <c r="BQ92" s="114">
        <v>100.0</v>
      </c>
      <c r="BR92" s="114">
        <v>12.1</v>
      </c>
      <c r="BS92" s="114">
        <v>13.0</v>
      </c>
      <c r="BT92" s="114">
        <v>11.6</v>
      </c>
      <c r="BU92" s="114">
        <v>34.2</v>
      </c>
      <c r="BV92" s="114">
        <v>34.2</v>
      </c>
      <c r="BW92" s="114">
        <v>18.4</v>
      </c>
      <c r="BX92" s="114">
        <v>0.8</v>
      </c>
      <c r="BY92" s="114">
        <v>15.1</v>
      </c>
      <c r="BZ92" s="114">
        <v>56.7</v>
      </c>
      <c r="CA92" s="114">
        <v>50.6</v>
      </c>
      <c r="CB92" s="114">
        <v>72.6</v>
      </c>
      <c r="CC92" s="114">
        <v>100.0</v>
      </c>
      <c r="CD92" s="114">
        <v>100.0</v>
      </c>
      <c r="CE92" s="114">
        <v>100.0</v>
      </c>
      <c r="CF92" s="114">
        <v>0.0</v>
      </c>
      <c r="CG92" s="110" t="s">
        <v>1184</v>
      </c>
      <c r="CH92" s="114">
        <v>0.0</v>
      </c>
      <c r="CI92" s="114">
        <v>46.8</v>
      </c>
      <c r="CJ92" s="110" t="s">
        <v>1184</v>
      </c>
      <c r="CK92" s="110" t="s">
        <v>1184</v>
      </c>
      <c r="CL92" s="110" t="s">
        <v>1184</v>
      </c>
      <c r="CM92" s="110" t="s">
        <v>1184</v>
      </c>
      <c r="CN92" s="114">
        <v>30.0</v>
      </c>
      <c r="CO92" s="114">
        <v>56.1</v>
      </c>
      <c r="CP92" s="114">
        <v>3.9</v>
      </c>
      <c r="CQ92" s="110" t="s">
        <v>1184</v>
      </c>
      <c r="CR92" s="114">
        <v>44.9</v>
      </c>
      <c r="CS92" s="114">
        <v>59.3</v>
      </c>
      <c r="CT92" s="114">
        <v>30.6</v>
      </c>
      <c r="CU92" s="114">
        <v>17.7</v>
      </c>
      <c r="CV92" s="110" t="s">
        <v>1184</v>
      </c>
      <c r="CW92" s="114">
        <v>17.7</v>
      </c>
      <c r="CX92" s="114">
        <v>4.5</v>
      </c>
      <c r="CY92" s="114">
        <v>4.5</v>
      </c>
      <c r="CZ92" s="114">
        <v>46.5</v>
      </c>
      <c r="DA92" s="114">
        <v>46.5</v>
      </c>
      <c r="DB92" s="114">
        <v>0.0</v>
      </c>
      <c r="DC92" s="114">
        <v>27.7</v>
      </c>
      <c r="DD92" s="110" t="s">
        <v>1184</v>
      </c>
      <c r="DE92" s="114">
        <v>0.6</v>
      </c>
      <c r="DF92" s="114">
        <v>60.8</v>
      </c>
      <c r="DG92" s="114">
        <v>100.0</v>
      </c>
      <c r="DH92" s="110" t="s">
        <v>1184</v>
      </c>
      <c r="DI92" s="114">
        <v>0.0</v>
      </c>
      <c r="DJ92" s="114">
        <v>100.0</v>
      </c>
      <c r="DK92" s="114">
        <v>4.8</v>
      </c>
      <c r="DL92" s="114">
        <v>0.7</v>
      </c>
      <c r="DM92" s="114">
        <v>-1.0</v>
      </c>
      <c r="DN92" s="114">
        <v>2.7</v>
      </c>
      <c r="DO92" s="114">
        <v>-2.7</v>
      </c>
      <c r="DP92" s="114">
        <v>-16.4</v>
      </c>
      <c r="DQ92" s="114">
        <v>0.0</v>
      </c>
      <c r="DR92" s="114">
        <v>0.0</v>
      </c>
      <c r="DS92" s="114">
        <v>0.0</v>
      </c>
      <c r="DT92" s="114">
        <v>0.0</v>
      </c>
      <c r="DU92" s="114">
        <v>4.2</v>
      </c>
      <c r="DV92" s="114">
        <v>4.5</v>
      </c>
      <c r="DW92" s="114">
        <v>4.0</v>
      </c>
      <c r="DX92" s="114">
        <v>2.3</v>
      </c>
      <c r="DY92" s="114">
        <v>2.3</v>
      </c>
      <c r="DZ92" s="114">
        <v>-0.2</v>
      </c>
      <c r="EA92" s="114">
        <v>0.0</v>
      </c>
      <c r="EB92" s="114">
        <v>0.3</v>
      </c>
      <c r="EC92" s="114">
        <v>-1.0</v>
      </c>
      <c r="ED92" s="114">
        <v>2.1</v>
      </c>
      <c r="EE92" s="114">
        <v>0.0</v>
      </c>
      <c r="EF92" s="114">
        <v>0.0</v>
      </c>
      <c r="EG92" s="114">
        <v>0.0</v>
      </c>
      <c r="EH92" s="114">
        <v>0.0</v>
      </c>
      <c r="EI92" s="114">
        <v>0.0</v>
      </c>
      <c r="EJ92" s="110" t="s">
        <v>1184</v>
      </c>
      <c r="EK92" s="114">
        <v>0.0</v>
      </c>
      <c r="EL92" s="114">
        <v>0.0</v>
      </c>
      <c r="EM92" s="110" t="s">
        <v>1184</v>
      </c>
      <c r="EN92" s="110" t="s">
        <v>1184</v>
      </c>
      <c r="EO92" s="110" t="s">
        <v>1184</v>
      </c>
      <c r="EP92" s="110" t="s">
        <v>1184</v>
      </c>
      <c r="EQ92" s="114">
        <v>-8.5</v>
      </c>
      <c r="ER92" s="114">
        <v>-17.0</v>
      </c>
      <c r="ES92" s="114">
        <v>0.0</v>
      </c>
      <c r="ET92" s="110" t="s">
        <v>1184</v>
      </c>
      <c r="EU92" s="114">
        <v>20.0</v>
      </c>
      <c r="EV92" s="114">
        <v>-23.6</v>
      </c>
      <c r="EW92" s="114">
        <v>63.5</v>
      </c>
      <c r="EX92" s="114">
        <v>8.8</v>
      </c>
      <c r="EY92" s="110" t="s">
        <v>1184</v>
      </c>
      <c r="EZ92" s="114">
        <v>8.8</v>
      </c>
      <c r="FA92" s="114">
        <v>0.0</v>
      </c>
      <c r="FB92" s="114">
        <v>0.0</v>
      </c>
      <c r="FC92" s="114">
        <v>9.8</v>
      </c>
      <c r="FD92" s="114">
        <v>9.8</v>
      </c>
      <c r="FE92" s="114">
        <v>17.9</v>
      </c>
      <c r="FF92" s="114">
        <v>-0.3</v>
      </c>
      <c r="FG92" s="110" t="s">
        <v>1184</v>
      </c>
      <c r="FH92" s="114">
        <v>48.6</v>
      </c>
      <c r="FI92" s="114">
        <v>38.8</v>
      </c>
      <c r="FJ92" s="114">
        <v>-1.0</v>
      </c>
      <c r="FK92" s="110" t="s">
        <v>1184</v>
      </c>
      <c r="FL92" s="114">
        <v>27.8</v>
      </c>
      <c r="FM92" s="114">
        <v>-3.7</v>
      </c>
      <c r="FN92" s="114">
        <v>54.0</v>
      </c>
      <c r="FO92" s="114">
        <v>129.0</v>
      </c>
      <c r="FP92" s="114">
        <v>102.0</v>
      </c>
      <c r="FQ92" s="114">
        <v>171.0</v>
      </c>
      <c r="FR92" s="114">
        <v>66.0</v>
      </c>
      <c r="FS92" s="114">
        <v>163.0</v>
      </c>
      <c r="FT92" s="114">
        <v>1.0</v>
      </c>
      <c r="FU92" s="114">
        <v>1.0</v>
      </c>
      <c r="FV92" s="114">
        <v>1.0</v>
      </c>
      <c r="FW92" s="114">
        <v>1.0</v>
      </c>
      <c r="FX92" s="114">
        <v>149.0</v>
      </c>
      <c r="FY92" s="114">
        <v>146.0</v>
      </c>
      <c r="FZ92" s="114">
        <v>149.0</v>
      </c>
      <c r="GA92" s="114">
        <v>134.0</v>
      </c>
      <c r="GB92" s="114">
        <v>134.0</v>
      </c>
      <c r="GC92" s="114">
        <v>126.0</v>
      </c>
      <c r="GD92" s="114">
        <v>168.0</v>
      </c>
      <c r="GE92" s="114">
        <v>91.0</v>
      </c>
      <c r="GF92" s="114">
        <v>18.0</v>
      </c>
      <c r="GG92" s="114">
        <v>52.0</v>
      </c>
      <c r="GH92" s="114">
        <v>51.0</v>
      </c>
      <c r="GI92" s="114">
        <v>1.0</v>
      </c>
      <c r="GJ92" s="114">
        <v>1.0</v>
      </c>
      <c r="GK92" s="114">
        <v>1.0</v>
      </c>
      <c r="GL92" s="114">
        <v>178.0</v>
      </c>
      <c r="GM92" s="110" t="s">
        <v>1184</v>
      </c>
      <c r="GN92" s="114">
        <v>176.0</v>
      </c>
      <c r="GO92" s="114">
        <v>72.0</v>
      </c>
      <c r="GP92" s="110" t="s">
        <v>1184</v>
      </c>
      <c r="GQ92" s="110" t="s">
        <v>1184</v>
      </c>
      <c r="GR92" s="110" t="s">
        <v>1184</v>
      </c>
      <c r="GS92" s="110" t="s">
        <v>1184</v>
      </c>
      <c r="GT92" s="114">
        <v>57.0</v>
      </c>
      <c r="GU92" s="114">
        <v>39.0</v>
      </c>
      <c r="GV92" s="114">
        <v>128.0</v>
      </c>
      <c r="GW92" s="110" t="s">
        <v>1184</v>
      </c>
      <c r="GX92" s="114">
        <v>98.0</v>
      </c>
      <c r="GY92" s="114">
        <v>154.0</v>
      </c>
      <c r="GZ92" s="114">
        <v>42.0</v>
      </c>
      <c r="HA92" s="114">
        <v>126.0</v>
      </c>
      <c r="HB92" s="110" t="s">
        <v>1184</v>
      </c>
      <c r="HC92" s="114">
        <v>135.0</v>
      </c>
      <c r="HD92" s="114">
        <v>96.0</v>
      </c>
      <c r="HE92" s="114">
        <v>96.0</v>
      </c>
      <c r="HF92" s="114">
        <v>28.0</v>
      </c>
      <c r="HG92" s="114">
        <v>28.0</v>
      </c>
      <c r="HH92" s="114">
        <v>134.0</v>
      </c>
      <c r="HI92" s="114">
        <v>133.0</v>
      </c>
      <c r="HJ92" s="110" t="s">
        <v>1184</v>
      </c>
      <c r="HK92" s="114">
        <v>128.0</v>
      </c>
      <c r="HL92" s="114">
        <v>52.0</v>
      </c>
      <c r="HM92" s="114">
        <v>6.0</v>
      </c>
      <c r="HN92" s="110" t="s">
        <v>1184</v>
      </c>
      <c r="HO92" s="114">
        <v>152.0</v>
      </c>
      <c r="HP92" s="114">
        <v>12.0</v>
      </c>
      <c r="HQ92" s="114">
        <v>63.0</v>
      </c>
      <c r="HR92" s="114">
        <v>120.0</v>
      </c>
      <c r="HS92" s="114">
        <v>87.0</v>
      </c>
      <c r="HT92" s="114">
        <v>172.0</v>
      </c>
      <c r="HU92" s="114">
        <v>59.0</v>
      </c>
      <c r="HV92" s="114">
        <v>119.0</v>
      </c>
      <c r="HW92" s="114">
        <v>1.0</v>
      </c>
      <c r="HX92" s="114">
        <v>1.0</v>
      </c>
      <c r="HY92" s="114">
        <v>1.0</v>
      </c>
      <c r="HZ92" s="114">
        <v>1.0</v>
      </c>
      <c r="IA92" s="114">
        <v>142.0</v>
      </c>
      <c r="IB92" s="114">
        <v>142.0</v>
      </c>
      <c r="IC92" s="114">
        <v>143.0</v>
      </c>
      <c r="ID92" s="114">
        <v>125.0</v>
      </c>
      <c r="IE92" s="114">
        <v>125.0</v>
      </c>
      <c r="IF92" s="114">
        <v>124.0</v>
      </c>
      <c r="IG92" s="114">
        <v>168.0</v>
      </c>
      <c r="IH92" s="114">
        <v>86.0</v>
      </c>
      <c r="II92" s="114">
        <v>14.0</v>
      </c>
      <c r="IJ92" s="114">
        <v>42.0</v>
      </c>
      <c r="IK92" s="114">
        <v>28.0</v>
      </c>
      <c r="IL92" s="114">
        <v>1.0</v>
      </c>
      <c r="IM92" s="114">
        <v>1.0</v>
      </c>
      <c r="IN92" s="114">
        <v>1.0</v>
      </c>
      <c r="IO92" s="114">
        <v>174.0</v>
      </c>
      <c r="IP92" s="110" t="s">
        <v>1184</v>
      </c>
      <c r="IQ92" s="114">
        <v>173.0</v>
      </c>
      <c r="IR92" s="114">
        <v>72.0</v>
      </c>
      <c r="IS92" s="110" t="s">
        <v>1184</v>
      </c>
      <c r="IT92" s="110" t="s">
        <v>1184</v>
      </c>
      <c r="IU92" s="110" t="s">
        <v>1184</v>
      </c>
      <c r="IV92" s="110" t="s">
        <v>1184</v>
      </c>
      <c r="IW92" s="114">
        <v>30.0</v>
      </c>
      <c r="IX92" s="114">
        <v>19.0</v>
      </c>
      <c r="IY92" s="114">
        <v>128.0</v>
      </c>
      <c r="IZ92" s="110" t="s">
        <v>1184</v>
      </c>
      <c r="JA92" s="114">
        <v>122.0</v>
      </c>
      <c r="JB92" s="114">
        <v>97.0</v>
      </c>
      <c r="JC92" s="114">
        <v>150.0</v>
      </c>
      <c r="JD92" s="114">
        <v>160.0</v>
      </c>
      <c r="JE92" s="110" t="s">
        <v>1184</v>
      </c>
      <c r="JF92" s="114">
        <v>159.0</v>
      </c>
      <c r="JG92" s="114">
        <v>96.0</v>
      </c>
      <c r="JH92" s="114">
        <v>96.0</v>
      </c>
      <c r="JI92" s="114">
        <v>44.0</v>
      </c>
      <c r="JJ92" s="114">
        <v>44.0</v>
      </c>
      <c r="JK92" s="114">
        <v>161.0</v>
      </c>
      <c r="JL92" s="114">
        <v>118.0</v>
      </c>
      <c r="JM92" s="110" t="s">
        <v>1184</v>
      </c>
      <c r="JN92" s="114">
        <v>168.0</v>
      </c>
      <c r="JO92" s="114">
        <v>95.0</v>
      </c>
      <c r="JP92" s="114">
        <v>1.0</v>
      </c>
      <c r="JQ92" s="110" t="s">
        <v>1184</v>
      </c>
      <c r="JR92" s="114">
        <v>175.0</v>
      </c>
      <c r="JS92" s="114">
        <v>1.0</v>
      </c>
    </row>
    <row r="93">
      <c r="A93" s="114">
        <v>410.0</v>
      </c>
      <c r="B93" s="110" t="s">
        <v>1286</v>
      </c>
      <c r="C93" s="110" t="s">
        <v>446</v>
      </c>
      <c r="D93" s="110" t="s">
        <v>1215</v>
      </c>
      <c r="E93" s="114">
        <v>46.9</v>
      </c>
      <c r="F93" s="114">
        <v>73.3</v>
      </c>
      <c r="G93" s="114">
        <v>62.9</v>
      </c>
      <c r="H93" s="114">
        <v>100.0</v>
      </c>
      <c r="I93" s="114">
        <v>47.2</v>
      </c>
      <c r="J93" s="114">
        <v>44.4</v>
      </c>
      <c r="K93" s="114">
        <v>0.0</v>
      </c>
      <c r="L93" s="114">
        <v>0.0</v>
      </c>
      <c r="M93" s="114">
        <v>0.0</v>
      </c>
      <c r="N93" s="114">
        <v>19.9</v>
      </c>
      <c r="O93" s="114">
        <v>90.8</v>
      </c>
      <c r="P93" s="114">
        <v>100.0</v>
      </c>
      <c r="Q93" s="114">
        <v>84.6</v>
      </c>
      <c r="R93" s="114">
        <v>88.4</v>
      </c>
      <c r="S93" s="114">
        <v>88.4</v>
      </c>
      <c r="T93" s="114">
        <v>72.0</v>
      </c>
      <c r="U93" s="114">
        <v>97.9</v>
      </c>
      <c r="V93" s="114">
        <v>67.1</v>
      </c>
      <c r="W93" s="114">
        <v>24.9</v>
      </c>
      <c r="X93" s="114">
        <v>48.8</v>
      </c>
      <c r="Y93" s="114">
        <v>61.0</v>
      </c>
      <c r="Z93" s="114">
        <v>98.3</v>
      </c>
      <c r="AA93" s="114">
        <v>98.3</v>
      </c>
      <c r="AB93" s="114">
        <v>17.2</v>
      </c>
      <c r="AC93" s="114">
        <v>19.7</v>
      </c>
      <c r="AD93" s="114">
        <v>78.8</v>
      </c>
      <c r="AE93" s="114">
        <v>61.1</v>
      </c>
      <c r="AF93" s="114">
        <v>41.6</v>
      </c>
      <c r="AG93" s="114">
        <v>17.7</v>
      </c>
      <c r="AH93" s="114">
        <v>16.4</v>
      </c>
      <c r="AI93" s="114">
        <v>13.0</v>
      </c>
      <c r="AJ93" s="114">
        <v>30.8</v>
      </c>
      <c r="AK93" s="114">
        <v>12.8</v>
      </c>
      <c r="AL93" s="114">
        <v>14.1</v>
      </c>
      <c r="AM93" s="114">
        <v>16.6</v>
      </c>
      <c r="AN93" s="114">
        <v>6.5</v>
      </c>
      <c r="AO93" s="114">
        <v>84.3</v>
      </c>
      <c r="AP93" s="114">
        <v>100.0</v>
      </c>
      <c r="AQ93" s="114">
        <v>68.6</v>
      </c>
      <c r="AR93" s="114">
        <v>44.1</v>
      </c>
      <c r="AS93" s="114">
        <v>36.4</v>
      </c>
      <c r="AT93" s="114">
        <v>51.7</v>
      </c>
      <c r="AU93" s="114">
        <v>76.8</v>
      </c>
      <c r="AV93" s="114">
        <v>76.8</v>
      </c>
      <c r="AW93" s="114">
        <v>30.9</v>
      </c>
      <c r="AX93" s="114">
        <v>30.9</v>
      </c>
      <c r="AY93" s="114">
        <v>42.0</v>
      </c>
      <c r="AZ93" s="114">
        <v>40.3</v>
      </c>
      <c r="BA93" s="114">
        <v>87.2</v>
      </c>
      <c r="BB93" s="114">
        <v>67.1</v>
      </c>
      <c r="BC93" s="114">
        <v>100.0</v>
      </c>
      <c r="BD93" s="114">
        <v>1.7</v>
      </c>
      <c r="BE93" s="114">
        <v>53.1</v>
      </c>
      <c r="BF93" s="114">
        <v>49.9</v>
      </c>
      <c r="BG93" s="114">
        <v>16.6</v>
      </c>
      <c r="BH93" s="114">
        <v>45.1</v>
      </c>
      <c r="BI93" s="114">
        <v>69.5</v>
      </c>
      <c r="BJ93" s="114">
        <v>59.8</v>
      </c>
      <c r="BK93" s="114">
        <v>95.4</v>
      </c>
      <c r="BL93" s="114">
        <v>43.9</v>
      </c>
      <c r="BM93" s="114">
        <v>50.5</v>
      </c>
      <c r="BN93" s="114">
        <v>0.0</v>
      </c>
      <c r="BO93" s="114">
        <v>0.0</v>
      </c>
      <c r="BP93" s="114">
        <v>0.0</v>
      </c>
      <c r="BQ93" s="114">
        <v>20.8</v>
      </c>
      <c r="BR93" s="114">
        <v>88.4</v>
      </c>
      <c r="BS93" s="114">
        <v>96.6</v>
      </c>
      <c r="BT93" s="114">
        <v>82.9</v>
      </c>
      <c r="BU93" s="114">
        <v>75.6</v>
      </c>
      <c r="BV93" s="114">
        <v>75.6</v>
      </c>
      <c r="BW93" s="114">
        <v>69.0</v>
      </c>
      <c r="BX93" s="114">
        <v>97.9</v>
      </c>
      <c r="BY93" s="114">
        <v>65.9</v>
      </c>
      <c r="BZ93" s="114">
        <v>14.4</v>
      </c>
      <c r="CA93" s="114">
        <v>48.7</v>
      </c>
      <c r="CB93" s="114">
        <v>50.5</v>
      </c>
      <c r="CC93" s="114">
        <v>83.5</v>
      </c>
      <c r="CD93" s="114">
        <v>83.5</v>
      </c>
      <c r="CE93" s="114">
        <v>14.4</v>
      </c>
      <c r="CF93" s="114">
        <v>13.5</v>
      </c>
      <c r="CG93" s="114">
        <v>91.5</v>
      </c>
      <c r="CH93" s="114">
        <v>28.2</v>
      </c>
      <c r="CI93" s="114">
        <v>41.6</v>
      </c>
      <c r="CJ93" s="114">
        <v>29.7</v>
      </c>
      <c r="CK93" s="114">
        <v>21.6</v>
      </c>
      <c r="CL93" s="114">
        <v>7.6</v>
      </c>
      <c r="CM93" s="114">
        <v>100.0</v>
      </c>
      <c r="CN93" s="114">
        <v>19.8</v>
      </c>
      <c r="CO93" s="114">
        <v>33.5</v>
      </c>
      <c r="CP93" s="114">
        <v>16.6</v>
      </c>
      <c r="CQ93" s="114">
        <v>6.3</v>
      </c>
      <c r="CR93" s="114">
        <v>99.3</v>
      </c>
      <c r="CS93" s="114">
        <v>100.0</v>
      </c>
      <c r="CT93" s="114">
        <v>98.6</v>
      </c>
      <c r="CU93" s="114">
        <v>43.4</v>
      </c>
      <c r="CV93" s="114">
        <v>36.4</v>
      </c>
      <c r="CW93" s="114">
        <v>50.3</v>
      </c>
      <c r="CX93" s="114">
        <v>76.8</v>
      </c>
      <c r="CY93" s="114">
        <v>76.8</v>
      </c>
      <c r="CZ93" s="114">
        <v>28.4</v>
      </c>
      <c r="DA93" s="114">
        <v>28.4</v>
      </c>
      <c r="DB93" s="114">
        <v>32.6</v>
      </c>
      <c r="DC93" s="114">
        <v>45.1</v>
      </c>
      <c r="DD93" s="114">
        <v>95.6</v>
      </c>
      <c r="DE93" s="114">
        <v>100.0</v>
      </c>
      <c r="DF93" s="114">
        <v>100.0</v>
      </c>
      <c r="DG93" s="114">
        <v>1.9</v>
      </c>
      <c r="DH93" s="114">
        <v>17.8</v>
      </c>
      <c r="DI93" s="114">
        <v>67.7</v>
      </c>
      <c r="DJ93" s="114">
        <v>21.2</v>
      </c>
      <c r="DK93" s="114">
        <v>1.8</v>
      </c>
      <c r="DL93" s="114">
        <v>3.8</v>
      </c>
      <c r="DM93" s="114">
        <v>3.1</v>
      </c>
      <c r="DN93" s="114">
        <v>4.6</v>
      </c>
      <c r="DO93" s="114">
        <v>3.3</v>
      </c>
      <c r="DP93" s="114">
        <v>-6.1</v>
      </c>
      <c r="DQ93" s="114">
        <v>0.0</v>
      </c>
      <c r="DR93" s="114">
        <v>0.0</v>
      </c>
      <c r="DS93" s="114">
        <v>0.0</v>
      </c>
      <c r="DT93" s="114">
        <v>-0.9</v>
      </c>
      <c r="DU93" s="114">
        <v>2.4</v>
      </c>
      <c r="DV93" s="114">
        <v>3.4</v>
      </c>
      <c r="DW93" s="114">
        <v>1.7</v>
      </c>
      <c r="DX93" s="114">
        <v>12.8</v>
      </c>
      <c r="DY93" s="114">
        <v>12.8</v>
      </c>
      <c r="DZ93" s="114">
        <v>3.0</v>
      </c>
      <c r="EA93" s="114">
        <v>0.0</v>
      </c>
      <c r="EB93" s="114">
        <v>1.2</v>
      </c>
      <c r="EC93" s="114">
        <v>10.5</v>
      </c>
      <c r="ED93" s="114">
        <v>0.1</v>
      </c>
      <c r="EE93" s="114">
        <v>10.5</v>
      </c>
      <c r="EF93" s="114">
        <v>14.8</v>
      </c>
      <c r="EG93" s="114">
        <v>14.8</v>
      </c>
      <c r="EH93" s="114">
        <v>2.8</v>
      </c>
      <c r="EI93" s="114">
        <v>6.2</v>
      </c>
      <c r="EJ93" s="114">
        <v>-12.7</v>
      </c>
      <c r="EK93" s="114">
        <v>32.9</v>
      </c>
      <c r="EL93" s="114">
        <v>0.0</v>
      </c>
      <c r="EM93" s="114">
        <v>-12.0</v>
      </c>
      <c r="EN93" s="114">
        <v>-5.2</v>
      </c>
      <c r="EO93" s="114">
        <v>5.4</v>
      </c>
      <c r="EP93" s="114">
        <v>-69.2</v>
      </c>
      <c r="EQ93" s="114">
        <v>-7.0</v>
      </c>
      <c r="ER93" s="114">
        <v>-19.4</v>
      </c>
      <c r="ES93" s="114">
        <v>0.0</v>
      </c>
      <c r="ET93" s="114">
        <v>0.2</v>
      </c>
      <c r="EU93" s="114">
        <v>-15.0</v>
      </c>
      <c r="EV93" s="114">
        <v>0.0</v>
      </c>
      <c r="EW93" s="114">
        <v>-30.0</v>
      </c>
      <c r="EX93" s="114">
        <v>0.7</v>
      </c>
      <c r="EY93" s="114">
        <v>0.0</v>
      </c>
      <c r="EZ93" s="114">
        <v>1.4</v>
      </c>
      <c r="FA93" s="114">
        <v>0.0</v>
      </c>
      <c r="FB93" s="114">
        <v>0.0</v>
      </c>
      <c r="FC93" s="114">
        <v>2.5</v>
      </c>
      <c r="FD93" s="114">
        <v>2.5</v>
      </c>
      <c r="FE93" s="114">
        <v>9.4</v>
      </c>
      <c r="FF93" s="114">
        <v>-4.8</v>
      </c>
      <c r="FG93" s="114">
        <v>-8.4</v>
      </c>
      <c r="FH93" s="114">
        <v>-32.9</v>
      </c>
      <c r="FI93" s="114">
        <v>0.0</v>
      </c>
      <c r="FJ93" s="114">
        <v>-0.2</v>
      </c>
      <c r="FK93" s="114">
        <v>35.3</v>
      </c>
      <c r="FL93" s="114">
        <v>-17.8</v>
      </c>
      <c r="FM93" s="114">
        <v>-4.6</v>
      </c>
      <c r="FN93" s="114">
        <v>63.0</v>
      </c>
      <c r="FO93" s="114">
        <v>27.0</v>
      </c>
      <c r="FP93" s="114">
        <v>30.0</v>
      </c>
      <c r="FQ93" s="114">
        <v>1.0</v>
      </c>
      <c r="FR93" s="114">
        <v>45.0</v>
      </c>
      <c r="FS93" s="114">
        <v>91.0</v>
      </c>
      <c r="FT93" s="114">
        <v>174.0</v>
      </c>
      <c r="FU93" s="114">
        <v>174.0</v>
      </c>
      <c r="FV93" s="114">
        <v>172.0</v>
      </c>
      <c r="FW93" s="114">
        <v>117.0</v>
      </c>
      <c r="FX93" s="114">
        <v>23.0</v>
      </c>
      <c r="FY93" s="114">
        <v>1.0</v>
      </c>
      <c r="FZ93" s="114">
        <v>26.0</v>
      </c>
      <c r="GA93" s="114">
        <v>16.0</v>
      </c>
      <c r="GB93" s="114">
        <v>16.0</v>
      </c>
      <c r="GC93" s="114">
        <v>6.0</v>
      </c>
      <c r="GD93" s="114">
        <v>12.0</v>
      </c>
      <c r="GE93" s="114">
        <v>1.0</v>
      </c>
      <c r="GF93" s="114">
        <v>97.0</v>
      </c>
      <c r="GG93" s="114">
        <v>70.0</v>
      </c>
      <c r="GH93" s="114">
        <v>78.0</v>
      </c>
      <c r="GI93" s="114">
        <v>54.0</v>
      </c>
      <c r="GJ93" s="114">
        <v>49.0</v>
      </c>
      <c r="GK93" s="114">
        <v>54.0</v>
      </c>
      <c r="GL93" s="114">
        <v>125.0</v>
      </c>
      <c r="GM93" s="114">
        <v>107.0</v>
      </c>
      <c r="GN93" s="114">
        <v>68.0</v>
      </c>
      <c r="GO93" s="114">
        <v>103.0</v>
      </c>
      <c r="GP93" s="114">
        <v>134.0</v>
      </c>
      <c r="GQ93" s="114">
        <v>78.0</v>
      </c>
      <c r="GR93" s="114">
        <v>157.0</v>
      </c>
      <c r="GS93" s="114">
        <v>123.0</v>
      </c>
      <c r="GT93" s="114">
        <v>112.0</v>
      </c>
      <c r="GU93" s="114">
        <v>88.0</v>
      </c>
      <c r="GV93" s="114">
        <v>47.0</v>
      </c>
      <c r="GW93" s="114">
        <v>72.0</v>
      </c>
      <c r="GX93" s="114">
        <v>60.0</v>
      </c>
      <c r="GY93" s="114">
        <v>1.0</v>
      </c>
      <c r="GZ93" s="114">
        <v>82.0</v>
      </c>
      <c r="HA93" s="114">
        <v>56.0</v>
      </c>
      <c r="HB93" s="114">
        <v>63.0</v>
      </c>
      <c r="HC93" s="114">
        <v>47.0</v>
      </c>
      <c r="HD93" s="114">
        <v>22.0</v>
      </c>
      <c r="HE93" s="114">
        <v>22.0</v>
      </c>
      <c r="HF93" s="114">
        <v>126.0</v>
      </c>
      <c r="HG93" s="114">
        <v>126.0</v>
      </c>
      <c r="HH93" s="114">
        <v>76.0</v>
      </c>
      <c r="HI93" s="114">
        <v>93.0</v>
      </c>
      <c r="HJ93" s="114">
        <v>17.0</v>
      </c>
      <c r="HK93" s="114">
        <v>76.0</v>
      </c>
      <c r="HL93" s="114">
        <v>1.0</v>
      </c>
      <c r="HM93" s="114">
        <v>167.0</v>
      </c>
      <c r="HN93" s="114">
        <v>63.0</v>
      </c>
      <c r="HO93" s="114">
        <v>87.0</v>
      </c>
      <c r="HP93" s="114">
        <v>160.0</v>
      </c>
      <c r="HQ93" s="114">
        <v>58.0</v>
      </c>
      <c r="HR93" s="114">
        <v>24.0</v>
      </c>
      <c r="HS93" s="114">
        <v>28.0</v>
      </c>
      <c r="HT93" s="114">
        <v>16.0</v>
      </c>
      <c r="HU93" s="114">
        <v>54.0</v>
      </c>
      <c r="HV93" s="114">
        <v>81.0</v>
      </c>
      <c r="HW93" s="114">
        <v>175.0</v>
      </c>
      <c r="HX93" s="114">
        <v>174.0</v>
      </c>
      <c r="HY93" s="114">
        <v>171.0</v>
      </c>
      <c r="HZ93" s="114">
        <v>128.0</v>
      </c>
      <c r="IA93" s="114">
        <v>23.0</v>
      </c>
      <c r="IB93" s="114">
        <v>13.0</v>
      </c>
      <c r="IC93" s="114">
        <v>26.0</v>
      </c>
      <c r="ID93" s="114">
        <v>18.0</v>
      </c>
      <c r="IE93" s="114">
        <v>18.0</v>
      </c>
      <c r="IF93" s="114">
        <v>6.0</v>
      </c>
      <c r="IG93" s="114">
        <v>12.0</v>
      </c>
      <c r="IH93" s="114">
        <v>1.0</v>
      </c>
      <c r="II93" s="114">
        <v>122.0</v>
      </c>
      <c r="IJ93" s="114">
        <v>48.0</v>
      </c>
      <c r="IK93" s="114">
        <v>86.0</v>
      </c>
      <c r="IL93" s="114">
        <v>59.0</v>
      </c>
      <c r="IM93" s="114">
        <v>64.0</v>
      </c>
      <c r="IN93" s="114">
        <v>38.0</v>
      </c>
      <c r="IO93" s="114">
        <v>115.0</v>
      </c>
      <c r="IP93" s="114">
        <v>126.0</v>
      </c>
      <c r="IQ93" s="114">
        <v>109.0</v>
      </c>
      <c r="IR93" s="114">
        <v>103.0</v>
      </c>
      <c r="IS93" s="114">
        <v>93.0</v>
      </c>
      <c r="IT93" s="114">
        <v>69.0</v>
      </c>
      <c r="IU93" s="114">
        <v>157.0</v>
      </c>
      <c r="IV93" s="114">
        <v>1.0</v>
      </c>
      <c r="IW93" s="114">
        <v>65.0</v>
      </c>
      <c r="IX93" s="114">
        <v>41.0</v>
      </c>
      <c r="IY93" s="114">
        <v>47.0</v>
      </c>
      <c r="IZ93" s="114">
        <v>70.0</v>
      </c>
      <c r="JA93" s="114">
        <v>21.0</v>
      </c>
      <c r="JB93" s="114">
        <v>1.0</v>
      </c>
      <c r="JC93" s="114">
        <v>26.0</v>
      </c>
      <c r="JD93" s="114">
        <v>54.0</v>
      </c>
      <c r="JE93" s="114">
        <v>63.0</v>
      </c>
      <c r="JF93" s="114">
        <v>47.0</v>
      </c>
      <c r="JG93" s="114">
        <v>22.0</v>
      </c>
      <c r="JH93" s="114">
        <v>22.0</v>
      </c>
      <c r="JI93" s="114">
        <v>134.0</v>
      </c>
      <c r="JJ93" s="114">
        <v>134.0</v>
      </c>
      <c r="JK93" s="114">
        <v>92.0</v>
      </c>
      <c r="JL93" s="114">
        <v>61.0</v>
      </c>
      <c r="JM93" s="114">
        <v>11.0</v>
      </c>
      <c r="JN93" s="114">
        <v>1.0</v>
      </c>
      <c r="JO93" s="114">
        <v>1.0</v>
      </c>
      <c r="JP93" s="114">
        <v>169.0</v>
      </c>
      <c r="JQ93" s="114">
        <v>151.0</v>
      </c>
      <c r="JR93" s="114">
        <v>50.0</v>
      </c>
      <c r="JS93" s="114">
        <v>148.0</v>
      </c>
    </row>
    <row r="94">
      <c r="A94" s="114">
        <v>414.0</v>
      </c>
      <c r="B94" s="110" t="s">
        <v>1287</v>
      </c>
      <c r="C94" s="110" t="s">
        <v>390</v>
      </c>
      <c r="D94" s="110" t="s">
        <v>1190</v>
      </c>
      <c r="E94" s="114">
        <v>42.4</v>
      </c>
      <c r="F94" s="114">
        <v>51.5</v>
      </c>
      <c r="G94" s="114">
        <v>47.0</v>
      </c>
      <c r="H94" s="114">
        <v>97.9</v>
      </c>
      <c r="I94" s="114">
        <v>14.7</v>
      </c>
      <c r="J94" s="114">
        <v>46.9</v>
      </c>
      <c r="K94" s="114">
        <v>0.0</v>
      </c>
      <c r="L94" s="114">
        <v>0.0</v>
      </c>
      <c r="M94" s="114">
        <v>18.3</v>
      </c>
      <c r="N94" s="114">
        <v>11.2</v>
      </c>
      <c r="O94" s="114">
        <v>67.5</v>
      </c>
      <c r="P94" s="114">
        <v>82.9</v>
      </c>
      <c r="Q94" s="114">
        <v>57.2</v>
      </c>
      <c r="R94" s="114">
        <v>56.1</v>
      </c>
      <c r="S94" s="114">
        <v>56.1</v>
      </c>
      <c r="T94" s="114">
        <v>32.3</v>
      </c>
      <c r="U94" s="114">
        <v>49.5</v>
      </c>
      <c r="V94" s="114">
        <v>15.4</v>
      </c>
      <c r="W94" s="114">
        <v>14.6</v>
      </c>
      <c r="X94" s="114">
        <v>47.1</v>
      </c>
      <c r="Y94" s="114">
        <v>60.0</v>
      </c>
      <c r="Z94" s="114">
        <v>98.4</v>
      </c>
      <c r="AA94" s="114">
        <v>98.4</v>
      </c>
      <c r="AB94" s="114">
        <v>1.2</v>
      </c>
      <c r="AC94" s="114">
        <v>15.2</v>
      </c>
      <c r="AD94" s="114">
        <v>91.7</v>
      </c>
      <c r="AE94" s="114">
        <v>82.6</v>
      </c>
      <c r="AF94" s="114">
        <v>53.2</v>
      </c>
      <c r="AG94" s="114">
        <v>29.0</v>
      </c>
      <c r="AH94" s="110" t="s">
        <v>1184</v>
      </c>
      <c r="AI94" s="110" t="s">
        <v>1184</v>
      </c>
      <c r="AJ94" s="114">
        <v>29.0</v>
      </c>
      <c r="AK94" s="114">
        <v>18.6</v>
      </c>
      <c r="AL94" s="110" t="s">
        <v>1184</v>
      </c>
      <c r="AM94" s="114">
        <v>18.6</v>
      </c>
      <c r="AN94" s="110" t="s">
        <v>1184</v>
      </c>
      <c r="AO94" s="114">
        <v>71.6</v>
      </c>
      <c r="AP94" s="114">
        <v>73.9</v>
      </c>
      <c r="AQ94" s="114">
        <v>69.4</v>
      </c>
      <c r="AR94" s="114">
        <v>39.5</v>
      </c>
      <c r="AS94" s="114">
        <v>34.0</v>
      </c>
      <c r="AT94" s="114">
        <v>44.9</v>
      </c>
      <c r="AU94" s="114">
        <v>43.1</v>
      </c>
      <c r="AV94" s="114">
        <v>43.1</v>
      </c>
      <c r="AW94" s="114">
        <v>32.3</v>
      </c>
      <c r="AX94" s="114">
        <v>32.3</v>
      </c>
      <c r="AY94" s="114">
        <v>39.9</v>
      </c>
      <c r="AZ94" s="114">
        <v>32.9</v>
      </c>
      <c r="BA94" s="114">
        <v>71.5</v>
      </c>
      <c r="BB94" s="114">
        <v>37.9</v>
      </c>
      <c r="BC94" s="114">
        <v>83.7</v>
      </c>
      <c r="BD94" s="114">
        <v>19.3</v>
      </c>
      <c r="BE94" s="110" t="s">
        <v>1184</v>
      </c>
      <c r="BF94" s="114">
        <v>28.6</v>
      </c>
      <c r="BG94" s="114">
        <v>0.0</v>
      </c>
      <c r="BH94" s="114">
        <v>27.2</v>
      </c>
      <c r="BI94" s="114">
        <v>45.2</v>
      </c>
      <c r="BJ94" s="114">
        <v>38.4</v>
      </c>
      <c r="BK94" s="114">
        <v>85.8</v>
      </c>
      <c r="BL94" s="114">
        <v>6.1</v>
      </c>
      <c r="BM94" s="114">
        <v>44.8</v>
      </c>
      <c r="BN94" s="114">
        <v>0.0</v>
      </c>
      <c r="BO94" s="114">
        <v>0.0</v>
      </c>
      <c r="BP94" s="114">
        <v>25.5</v>
      </c>
      <c r="BQ94" s="114">
        <v>12.7</v>
      </c>
      <c r="BR94" s="114">
        <v>64.8</v>
      </c>
      <c r="BS94" s="114">
        <v>77.1</v>
      </c>
      <c r="BT94" s="114">
        <v>56.6</v>
      </c>
      <c r="BU94" s="114">
        <v>45.2</v>
      </c>
      <c r="BV94" s="114">
        <v>45.2</v>
      </c>
      <c r="BW94" s="114">
        <v>33.8</v>
      </c>
      <c r="BX94" s="114">
        <v>49.5</v>
      </c>
      <c r="BY94" s="114">
        <v>14.2</v>
      </c>
      <c r="BZ94" s="114">
        <v>22.0</v>
      </c>
      <c r="CA94" s="114">
        <v>24.4</v>
      </c>
      <c r="CB94" s="114">
        <v>17.2</v>
      </c>
      <c r="CC94" s="114">
        <v>17.7</v>
      </c>
      <c r="CD94" s="114">
        <v>17.7</v>
      </c>
      <c r="CE94" s="114">
        <v>0.0</v>
      </c>
      <c r="CF94" s="114">
        <v>4.5</v>
      </c>
      <c r="CG94" s="114">
        <v>97.0</v>
      </c>
      <c r="CH94" s="114">
        <v>19.2</v>
      </c>
      <c r="CI94" s="114">
        <v>53.2</v>
      </c>
      <c r="CJ94" s="114">
        <v>18.3</v>
      </c>
      <c r="CK94" s="110" t="s">
        <v>1184</v>
      </c>
      <c r="CL94" s="110" t="s">
        <v>1184</v>
      </c>
      <c r="CM94" s="114">
        <v>18.3</v>
      </c>
      <c r="CN94" s="114">
        <v>18.6</v>
      </c>
      <c r="CO94" s="110" t="s">
        <v>1184</v>
      </c>
      <c r="CP94" s="114">
        <v>18.6</v>
      </c>
      <c r="CQ94" s="110" t="s">
        <v>1184</v>
      </c>
      <c r="CR94" s="114">
        <v>36.2</v>
      </c>
      <c r="CS94" s="114">
        <v>34.2</v>
      </c>
      <c r="CT94" s="114">
        <v>38.2</v>
      </c>
      <c r="CU94" s="114">
        <v>50.8</v>
      </c>
      <c r="CV94" s="114">
        <v>34.0</v>
      </c>
      <c r="CW94" s="114">
        <v>67.6</v>
      </c>
      <c r="CX94" s="114">
        <v>43.1</v>
      </c>
      <c r="CY94" s="114">
        <v>43.1</v>
      </c>
      <c r="CZ94" s="114">
        <v>20.7</v>
      </c>
      <c r="DA94" s="114">
        <v>20.7</v>
      </c>
      <c r="DB94" s="114">
        <v>19.7</v>
      </c>
      <c r="DC94" s="114">
        <v>10.3</v>
      </c>
      <c r="DD94" s="114">
        <v>56.8</v>
      </c>
      <c r="DE94" s="114">
        <v>26.2</v>
      </c>
      <c r="DF94" s="114">
        <v>29.4</v>
      </c>
      <c r="DG94" s="114">
        <v>16.9</v>
      </c>
      <c r="DH94" s="110" t="s">
        <v>1184</v>
      </c>
      <c r="DI94" s="114">
        <v>59.0</v>
      </c>
      <c r="DJ94" s="114">
        <v>0.0</v>
      </c>
      <c r="DK94" s="114">
        <v>15.2</v>
      </c>
      <c r="DL94" s="114">
        <v>6.3</v>
      </c>
      <c r="DM94" s="114">
        <v>8.6</v>
      </c>
      <c r="DN94" s="114">
        <v>12.1</v>
      </c>
      <c r="DO94" s="114">
        <v>8.6</v>
      </c>
      <c r="DP94" s="114">
        <v>2.1</v>
      </c>
      <c r="DQ94" s="114">
        <v>0.0</v>
      </c>
      <c r="DR94" s="114">
        <v>0.0</v>
      </c>
      <c r="DS94" s="114">
        <v>-7.2</v>
      </c>
      <c r="DT94" s="114">
        <v>-1.5</v>
      </c>
      <c r="DU94" s="114">
        <v>2.7</v>
      </c>
      <c r="DV94" s="114">
        <v>5.8</v>
      </c>
      <c r="DW94" s="114">
        <v>0.6</v>
      </c>
      <c r="DX94" s="114">
        <v>10.9</v>
      </c>
      <c r="DY94" s="114">
        <v>10.9</v>
      </c>
      <c r="DZ94" s="114">
        <v>-1.5</v>
      </c>
      <c r="EA94" s="114">
        <v>0.0</v>
      </c>
      <c r="EB94" s="114">
        <v>1.2</v>
      </c>
      <c r="EC94" s="114">
        <v>-7.4</v>
      </c>
      <c r="ED94" s="114">
        <v>22.7</v>
      </c>
      <c r="EE94" s="114">
        <v>42.8</v>
      </c>
      <c r="EF94" s="114">
        <v>80.7</v>
      </c>
      <c r="EG94" s="114">
        <v>80.7</v>
      </c>
      <c r="EH94" s="114">
        <v>1.2</v>
      </c>
      <c r="EI94" s="114">
        <v>10.7</v>
      </c>
      <c r="EJ94" s="114">
        <v>-5.3</v>
      </c>
      <c r="EK94" s="114">
        <v>63.4</v>
      </c>
      <c r="EL94" s="114">
        <v>0.0</v>
      </c>
      <c r="EM94" s="114">
        <v>10.7</v>
      </c>
      <c r="EN94" s="110" t="s">
        <v>1184</v>
      </c>
      <c r="EO94" s="110" t="s">
        <v>1184</v>
      </c>
      <c r="EP94" s="114">
        <v>10.7</v>
      </c>
      <c r="EQ94" s="114">
        <v>0.0</v>
      </c>
      <c r="ER94" s="110" t="s">
        <v>1184</v>
      </c>
      <c r="ES94" s="114">
        <v>0.0</v>
      </c>
      <c r="ET94" s="110" t="s">
        <v>1184</v>
      </c>
      <c r="EU94" s="114">
        <v>35.4</v>
      </c>
      <c r="EV94" s="114">
        <v>39.7</v>
      </c>
      <c r="EW94" s="114">
        <v>31.2</v>
      </c>
      <c r="EX94" s="114">
        <v>-11.3</v>
      </c>
      <c r="EY94" s="114">
        <v>0.0</v>
      </c>
      <c r="EZ94" s="114">
        <v>-22.7</v>
      </c>
      <c r="FA94" s="114">
        <v>0.0</v>
      </c>
      <c r="FB94" s="114">
        <v>0.0</v>
      </c>
      <c r="FC94" s="114">
        <v>11.6</v>
      </c>
      <c r="FD94" s="114">
        <v>11.6</v>
      </c>
      <c r="FE94" s="114">
        <v>20.2</v>
      </c>
      <c r="FF94" s="114">
        <v>22.6</v>
      </c>
      <c r="FG94" s="114">
        <v>14.7</v>
      </c>
      <c r="FH94" s="114">
        <v>11.7</v>
      </c>
      <c r="FI94" s="114">
        <v>54.3</v>
      </c>
      <c r="FJ94" s="114">
        <v>2.4</v>
      </c>
      <c r="FK94" s="110" t="s">
        <v>1184</v>
      </c>
      <c r="FL94" s="114">
        <v>-30.4</v>
      </c>
      <c r="FM94" s="114">
        <v>0.0</v>
      </c>
      <c r="FN94" s="114">
        <v>87.0</v>
      </c>
      <c r="FO94" s="114">
        <v>51.0</v>
      </c>
      <c r="FP94" s="114">
        <v>51.0</v>
      </c>
      <c r="FQ94" s="114">
        <v>23.0</v>
      </c>
      <c r="FR94" s="114">
        <v>144.0</v>
      </c>
      <c r="FS94" s="114">
        <v>82.0</v>
      </c>
      <c r="FT94" s="114">
        <v>174.0</v>
      </c>
      <c r="FU94" s="114">
        <v>174.0</v>
      </c>
      <c r="FV94" s="114">
        <v>156.0</v>
      </c>
      <c r="FW94" s="114">
        <v>153.0</v>
      </c>
      <c r="FX94" s="114">
        <v>39.0</v>
      </c>
      <c r="FY94" s="114">
        <v>32.0</v>
      </c>
      <c r="FZ94" s="114">
        <v>51.0</v>
      </c>
      <c r="GA94" s="114">
        <v>69.0</v>
      </c>
      <c r="GB94" s="114">
        <v>69.0</v>
      </c>
      <c r="GC94" s="114">
        <v>87.0</v>
      </c>
      <c r="GD94" s="114">
        <v>75.0</v>
      </c>
      <c r="GE94" s="114">
        <v>91.0</v>
      </c>
      <c r="GF94" s="114">
        <v>119.0</v>
      </c>
      <c r="GG94" s="114">
        <v>75.0</v>
      </c>
      <c r="GH94" s="114">
        <v>83.0</v>
      </c>
      <c r="GI94" s="114">
        <v>51.0</v>
      </c>
      <c r="GJ94" s="114">
        <v>47.0</v>
      </c>
      <c r="GK94" s="114">
        <v>92.0</v>
      </c>
      <c r="GL94" s="114">
        <v>136.0</v>
      </c>
      <c r="GM94" s="114">
        <v>47.0</v>
      </c>
      <c r="GN94" s="114">
        <v>22.0</v>
      </c>
      <c r="GO94" s="114">
        <v>48.0</v>
      </c>
      <c r="GP94" s="114">
        <v>76.0</v>
      </c>
      <c r="GQ94" s="110" t="s">
        <v>1184</v>
      </c>
      <c r="GR94" s="110" t="s">
        <v>1184</v>
      </c>
      <c r="GS94" s="114">
        <v>128.0</v>
      </c>
      <c r="GT94" s="114">
        <v>72.0</v>
      </c>
      <c r="GU94" s="110" t="s">
        <v>1184</v>
      </c>
      <c r="GV94" s="114">
        <v>39.0</v>
      </c>
      <c r="GW94" s="110" t="s">
        <v>1184</v>
      </c>
      <c r="GX94" s="114">
        <v>81.0</v>
      </c>
      <c r="GY94" s="114">
        <v>89.0</v>
      </c>
      <c r="GZ94" s="114">
        <v>80.0</v>
      </c>
      <c r="HA94" s="114">
        <v>73.0</v>
      </c>
      <c r="HB94" s="114">
        <v>69.0</v>
      </c>
      <c r="HC94" s="114">
        <v>66.0</v>
      </c>
      <c r="HD94" s="114">
        <v>44.0</v>
      </c>
      <c r="HE94" s="114">
        <v>44.0</v>
      </c>
      <c r="HF94" s="114">
        <v>124.0</v>
      </c>
      <c r="HG94" s="114">
        <v>124.0</v>
      </c>
      <c r="HH94" s="114">
        <v>85.0</v>
      </c>
      <c r="HI94" s="114">
        <v>117.0</v>
      </c>
      <c r="HJ94" s="114">
        <v>43.0</v>
      </c>
      <c r="HK94" s="114">
        <v>153.0</v>
      </c>
      <c r="HL94" s="114">
        <v>69.0</v>
      </c>
      <c r="HM94" s="114">
        <v>138.0</v>
      </c>
      <c r="HN94" s="110" t="s">
        <v>1184</v>
      </c>
      <c r="HO94" s="114">
        <v>150.0</v>
      </c>
      <c r="HP94" s="114">
        <v>172.0</v>
      </c>
      <c r="HQ94" s="114">
        <v>163.0</v>
      </c>
      <c r="HR94" s="114">
        <v>51.0</v>
      </c>
      <c r="HS94" s="114">
        <v>63.0</v>
      </c>
      <c r="HT94" s="114">
        <v>29.0</v>
      </c>
      <c r="HU94" s="114">
        <v>160.0</v>
      </c>
      <c r="HV94" s="114">
        <v>108.0</v>
      </c>
      <c r="HW94" s="114">
        <v>175.0</v>
      </c>
      <c r="HX94" s="114">
        <v>174.0</v>
      </c>
      <c r="HY94" s="114">
        <v>150.0</v>
      </c>
      <c r="HZ94" s="114">
        <v>155.0</v>
      </c>
      <c r="IA94" s="114">
        <v>39.0</v>
      </c>
      <c r="IB94" s="114">
        <v>34.0</v>
      </c>
      <c r="IC94" s="114">
        <v>46.0</v>
      </c>
      <c r="ID94" s="114">
        <v>80.0</v>
      </c>
      <c r="IE94" s="114">
        <v>80.0</v>
      </c>
      <c r="IF94" s="114">
        <v>82.0</v>
      </c>
      <c r="IG94" s="114">
        <v>75.0</v>
      </c>
      <c r="IH94" s="114">
        <v>96.0</v>
      </c>
      <c r="II94" s="114">
        <v>99.0</v>
      </c>
      <c r="IJ94" s="114">
        <v>167.0</v>
      </c>
      <c r="IK94" s="114">
        <v>154.0</v>
      </c>
      <c r="IL94" s="114">
        <v>153.0</v>
      </c>
      <c r="IM94" s="114">
        <v>152.0</v>
      </c>
      <c r="IN94" s="114">
        <v>114.0</v>
      </c>
      <c r="IO94" s="114">
        <v>152.0</v>
      </c>
      <c r="IP94" s="114">
        <v>60.0</v>
      </c>
      <c r="IQ94" s="114">
        <v>131.0</v>
      </c>
      <c r="IR94" s="114">
        <v>48.0</v>
      </c>
      <c r="IS94" s="114">
        <v>160.0</v>
      </c>
      <c r="IT94" s="110" t="s">
        <v>1184</v>
      </c>
      <c r="IU94" s="110" t="s">
        <v>1184</v>
      </c>
      <c r="IV94" s="114">
        <v>145.0</v>
      </c>
      <c r="IW94" s="114">
        <v>71.0</v>
      </c>
      <c r="IX94" s="110" t="s">
        <v>1184</v>
      </c>
      <c r="IY94" s="114">
        <v>39.0</v>
      </c>
      <c r="IZ94" s="110" t="s">
        <v>1184</v>
      </c>
      <c r="JA94" s="114">
        <v>145.0</v>
      </c>
      <c r="JB94" s="114">
        <v>152.0</v>
      </c>
      <c r="JC94" s="114">
        <v>132.0</v>
      </c>
      <c r="JD94" s="114">
        <v>34.0</v>
      </c>
      <c r="JE94" s="114">
        <v>69.0</v>
      </c>
      <c r="JF94" s="114">
        <v>11.0</v>
      </c>
      <c r="JG94" s="114">
        <v>44.0</v>
      </c>
      <c r="JH94" s="114">
        <v>44.0</v>
      </c>
      <c r="JI94" s="114">
        <v>160.0</v>
      </c>
      <c r="JJ94" s="114">
        <v>160.0</v>
      </c>
      <c r="JK94" s="114">
        <v>127.0</v>
      </c>
      <c r="JL94" s="114">
        <v>157.0</v>
      </c>
      <c r="JM94" s="114">
        <v>41.0</v>
      </c>
      <c r="JN94" s="114">
        <v>151.0</v>
      </c>
      <c r="JO94" s="114">
        <v>159.0</v>
      </c>
      <c r="JP94" s="114">
        <v>145.0</v>
      </c>
      <c r="JQ94" s="110" t="s">
        <v>1184</v>
      </c>
      <c r="JR94" s="114">
        <v>70.0</v>
      </c>
      <c r="JS94" s="114">
        <v>173.0</v>
      </c>
    </row>
    <row r="95">
      <c r="A95" s="114">
        <v>418.0</v>
      </c>
      <c r="B95" s="110" t="s">
        <v>1288</v>
      </c>
      <c r="C95" s="110" t="s">
        <v>392</v>
      </c>
      <c r="D95" s="110" t="s">
        <v>1215</v>
      </c>
      <c r="E95" s="114">
        <v>30.7</v>
      </c>
      <c r="F95" s="114">
        <v>24.2</v>
      </c>
      <c r="G95" s="114">
        <v>22.6</v>
      </c>
      <c r="H95" s="114">
        <v>9.5</v>
      </c>
      <c r="I95" s="114">
        <v>33.5</v>
      </c>
      <c r="J95" s="114">
        <v>28.0</v>
      </c>
      <c r="K95" s="114">
        <v>23.9</v>
      </c>
      <c r="L95" s="114">
        <v>46.1</v>
      </c>
      <c r="M95" s="114">
        <v>0.0</v>
      </c>
      <c r="N95" s="114">
        <v>0.0</v>
      </c>
      <c r="O95" s="114">
        <v>26.6</v>
      </c>
      <c r="P95" s="114">
        <v>27.2</v>
      </c>
      <c r="Q95" s="114">
        <v>26.1</v>
      </c>
      <c r="R95" s="114">
        <v>34.1</v>
      </c>
      <c r="S95" s="114">
        <v>34.1</v>
      </c>
      <c r="T95" s="114">
        <v>16.7</v>
      </c>
      <c r="U95" s="114">
        <v>17.5</v>
      </c>
      <c r="V95" s="114">
        <v>15.1</v>
      </c>
      <c r="W95" s="110" t="s">
        <v>1184</v>
      </c>
      <c r="X95" s="114">
        <v>46.9</v>
      </c>
      <c r="Y95" s="114">
        <v>74.9</v>
      </c>
      <c r="Z95" s="114">
        <v>100.0</v>
      </c>
      <c r="AA95" s="114">
        <v>100.0</v>
      </c>
      <c r="AB95" s="110" t="s">
        <v>1184</v>
      </c>
      <c r="AC95" s="114">
        <v>30.5</v>
      </c>
      <c r="AD95" s="114">
        <v>7.0</v>
      </c>
      <c r="AE95" s="114">
        <v>65.4</v>
      </c>
      <c r="AF95" s="114">
        <v>47.0</v>
      </c>
      <c r="AG95" s="114">
        <v>17.2</v>
      </c>
      <c r="AH95" s="114">
        <v>0.8</v>
      </c>
      <c r="AI95" s="114">
        <v>32.4</v>
      </c>
      <c r="AJ95" s="114">
        <v>100.0</v>
      </c>
      <c r="AK95" s="110" t="s">
        <v>1184</v>
      </c>
      <c r="AL95" s="110" t="s">
        <v>1184</v>
      </c>
      <c r="AM95" s="110" t="s">
        <v>1184</v>
      </c>
      <c r="AN95" s="110" t="s">
        <v>1184</v>
      </c>
      <c r="AO95" s="114">
        <v>13.3</v>
      </c>
      <c r="AP95" s="114">
        <v>20.6</v>
      </c>
      <c r="AQ95" s="114">
        <v>6.0</v>
      </c>
      <c r="AR95" s="114">
        <v>49.1</v>
      </c>
      <c r="AS95" s="114">
        <v>29.1</v>
      </c>
      <c r="AT95" s="114">
        <v>69.2</v>
      </c>
      <c r="AU95" s="114">
        <v>0.0</v>
      </c>
      <c r="AV95" s="114">
        <v>0.0</v>
      </c>
      <c r="AW95" s="114">
        <v>16.2</v>
      </c>
      <c r="AX95" s="114">
        <v>16.2</v>
      </c>
      <c r="AY95" s="114">
        <v>0.0</v>
      </c>
      <c r="AZ95" s="114">
        <v>24.0</v>
      </c>
      <c r="BA95" s="110" t="s">
        <v>1184</v>
      </c>
      <c r="BB95" s="114">
        <v>41.0</v>
      </c>
      <c r="BC95" s="114">
        <v>67.1</v>
      </c>
      <c r="BD95" s="114">
        <v>25.3</v>
      </c>
      <c r="BE95" s="114">
        <v>14.0</v>
      </c>
      <c r="BF95" s="114">
        <v>0.0</v>
      </c>
      <c r="BG95" s="114">
        <v>45.9</v>
      </c>
      <c r="BH95" s="114">
        <v>32.0</v>
      </c>
      <c r="BI95" s="114">
        <v>19.2</v>
      </c>
      <c r="BJ95" s="114">
        <v>19.4</v>
      </c>
      <c r="BK95" s="114">
        <v>5.0</v>
      </c>
      <c r="BL95" s="114">
        <v>29.3</v>
      </c>
      <c r="BM95" s="114">
        <v>32.2</v>
      </c>
      <c r="BN95" s="114">
        <v>27.2</v>
      </c>
      <c r="BO95" s="114">
        <v>48.2</v>
      </c>
      <c r="BP95" s="114">
        <v>3.3</v>
      </c>
      <c r="BQ95" s="114">
        <v>0.0</v>
      </c>
      <c r="BR95" s="114">
        <v>16.7</v>
      </c>
      <c r="BS95" s="114">
        <v>16.7</v>
      </c>
      <c r="BT95" s="114">
        <v>16.6</v>
      </c>
      <c r="BU95" s="114">
        <v>27.8</v>
      </c>
      <c r="BV95" s="114">
        <v>27.8</v>
      </c>
      <c r="BW95" s="114">
        <v>15.8</v>
      </c>
      <c r="BX95" s="114">
        <v>17.5</v>
      </c>
      <c r="BY95" s="114">
        <v>12.4</v>
      </c>
      <c r="BZ95" s="110" t="s">
        <v>1184</v>
      </c>
      <c r="CA95" s="114">
        <v>42.4</v>
      </c>
      <c r="CB95" s="114">
        <v>60.9</v>
      </c>
      <c r="CC95" s="114">
        <v>71.6</v>
      </c>
      <c r="CD95" s="114">
        <v>85.9</v>
      </c>
      <c r="CE95" s="110" t="s">
        <v>1184</v>
      </c>
      <c r="CF95" s="114">
        <v>13.7</v>
      </c>
      <c r="CG95" s="114">
        <v>85.9</v>
      </c>
      <c r="CH95" s="114">
        <v>49.6</v>
      </c>
      <c r="CI95" s="114">
        <v>47.0</v>
      </c>
      <c r="CJ95" s="114">
        <v>23.5</v>
      </c>
      <c r="CK95" s="114">
        <v>10.9</v>
      </c>
      <c r="CL95" s="114">
        <v>100.0</v>
      </c>
      <c r="CM95" s="114">
        <v>22.6</v>
      </c>
      <c r="CN95" s="110" t="s">
        <v>1184</v>
      </c>
      <c r="CO95" s="110" t="s">
        <v>1184</v>
      </c>
      <c r="CP95" s="110" t="s">
        <v>1184</v>
      </c>
      <c r="CQ95" s="110" t="s">
        <v>1184</v>
      </c>
      <c r="CR95" s="114">
        <v>28.6</v>
      </c>
      <c r="CS95" s="114">
        <v>0.0</v>
      </c>
      <c r="CT95" s="114">
        <v>57.2</v>
      </c>
      <c r="CU95" s="114">
        <v>43.1</v>
      </c>
      <c r="CV95" s="114">
        <v>29.1</v>
      </c>
      <c r="CW95" s="114">
        <v>57.1</v>
      </c>
      <c r="CX95" s="114">
        <v>0.0</v>
      </c>
      <c r="CY95" s="114">
        <v>0.0</v>
      </c>
      <c r="CZ95" s="114">
        <v>27.3</v>
      </c>
      <c r="DA95" s="114">
        <v>27.3</v>
      </c>
      <c r="DB95" s="114">
        <v>0.0</v>
      </c>
      <c r="DC95" s="114">
        <v>29.3</v>
      </c>
      <c r="DD95" s="110" t="s">
        <v>1184</v>
      </c>
      <c r="DE95" s="114">
        <v>26.9</v>
      </c>
      <c r="DF95" s="114">
        <v>72.4</v>
      </c>
      <c r="DG95" s="114">
        <v>43.7</v>
      </c>
      <c r="DH95" s="114">
        <v>20.2</v>
      </c>
      <c r="DI95" s="114">
        <v>67.4</v>
      </c>
      <c r="DJ95" s="114">
        <v>76.4</v>
      </c>
      <c r="DK95" s="114">
        <v>-1.3</v>
      </c>
      <c r="DL95" s="114">
        <v>5.0</v>
      </c>
      <c r="DM95" s="114">
        <v>3.2</v>
      </c>
      <c r="DN95" s="114">
        <v>4.5</v>
      </c>
      <c r="DO95" s="114">
        <v>4.2</v>
      </c>
      <c r="DP95" s="114">
        <v>-4.2</v>
      </c>
      <c r="DQ95" s="114">
        <v>-3.3</v>
      </c>
      <c r="DR95" s="114">
        <v>-2.1</v>
      </c>
      <c r="DS95" s="114">
        <v>-3.3</v>
      </c>
      <c r="DT95" s="114">
        <v>0.0</v>
      </c>
      <c r="DU95" s="114">
        <v>9.9</v>
      </c>
      <c r="DV95" s="114">
        <v>10.5</v>
      </c>
      <c r="DW95" s="114">
        <v>9.5</v>
      </c>
      <c r="DX95" s="114">
        <v>6.3</v>
      </c>
      <c r="DY95" s="114">
        <v>6.3</v>
      </c>
      <c r="DZ95" s="114">
        <v>0.9</v>
      </c>
      <c r="EA95" s="114">
        <v>0.0</v>
      </c>
      <c r="EB95" s="114">
        <v>2.7</v>
      </c>
      <c r="EC95" s="110" t="s">
        <v>1184</v>
      </c>
      <c r="ED95" s="114">
        <v>4.5</v>
      </c>
      <c r="EE95" s="114">
        <v>14.0</v>
      </c>
      <c r="EF95" s="114">
        <v>28.4</v>
      </c>
      <c r="EG95" s="114">
        <v>14.1</v>
      </c>
      <c r="EH95" s="110" t="s">
        <v>1184</v>
      </c>
      <c r="EI95" s="114">
        <v>16.8</v>
      </c>
      <c r="EJ95" s="114">
        <v>-78.9</v>
      </c>
      <c r="EK95" s="114">
        <v>15.8</v>
      </c>
      <c r="EL95" s="114">
        <v>0.0</v>
      </c>
      <c r="EM95" s="114">
        <v>-6.3</v>
      </c>
      <c r="EN95" s="114">
        <v>-10.1</v>
      </c>
      <c r="EO95" s="114">
        <v>-67.6</v>
      </c>
      <c r="EP95" s="114">
        <v>77.4</v>
      </c>
      <c r="EQ95" s="110" t="s">
        <v>1184</v>
      </c>
      <c r="ER95" s="110" t="s">
        <v>1184</v>
      </c>
      <c r="ES95" s="110" t="s">
        <v>1184</v>
      </c>
      <c r="ET95" s="110" t="s">
        <v>1184</v>
      </c>
      <c r="EU95" s="114">
        <v>-15.3</v>
      </c>
      <c r="EV95" s="114">
        <v>20.6</v>
      </c>
      <c r="EW95" s="114">
        <v>-51.2</v>
      </c>
      <c r="EX95" s="114">
        <v>6.0</v>
      </c>
      <c r="EY95" s="114">
        <v>0.0</v>
      </c>
      <c r="EZ95" s="114">
        <v>12.1</v>
      </c>
      <c r="FA95" s="114">
        <v>0.0</v>
      </c>
      <c r="FB95" s="114">
        <v>0.0</v>
      </c>
      <c r="FC95" s="114">
        <v>-11.1</v>
      </c>
      <c r="FD95" s="114">
        <v>-11.1</v>
      </c>
      <c r="FE95" s="114">
        <v>0.0</v>
      </c>
      <c r="FF95" s="114">
        <v>-5.3</v>
      </c>
      <c r="FG95" s="110" t="s">
        <v>1184</v>
      </c>
      <c r="FH95" s="114">
        <v>14.1</v>
      </c>
      <c r="FI95" s="114">
        <v>-5.3</v>
      </c>
      <c r="FJ95" s="114">
        <v>-18.4</v>
      </c>
      <c r="FK95" s="114">
        <v>-6.2</v>
      </c>
      <c r="FL95" s="114">
        <v>-67.4</v>
      </c>
      <c r="FM95" s="114">
        <v>-30.5</v>
      </c>
      <c r="FN95" s="114">
        <v>149.0</v>
      </c>
      <c r="FO95" s="114">
        <v>138.0</v>
      </c>
      <c r="FP95" s="114">
        <v>144.0</v>
      </c>
      <c r="FQ95" s="114">
        <v>161.0</v>
      </c>
      <c r="FR95" s="114">
        <v>86.0</v>
      </c>
      <c r="FS95" s="114">
        <v>158.0</v>
      </c>
      <c r="FT95" s="114">
        <v>106.0</v>
      </c>
      <c r="FU95" s="114">
        <v>96.0</v>
      </c>
      <c r="FV95" s="114">
        <v>172.0</v>
      </c>
      <c r="FW95" s="114">
        <v>169.0</v>
      </c>
      <c r="FX95" s="114">
        <v>131.0</v>
      </c>
      <c r="FY95" s="114">
        <v>131.0</v>
      </c>
      <c r="FZ95" s="114">
        <v>130.0</v>
      </c>
      <c r="GA95" s="114">
        <v>147.0</v>
      </c>
      <c r="GB95" s="114">
        <v>147.0</v>
      </c>
      <c r="GC95" s="114">
        <v>130.0</v>
      </c>
      <c r="GD95" s="114">
        <v>119.0</v>
      </c>
      <c r="GE95" s="114">
        <v>99.0</v>
      </c>
      <c r="GF95" s="110" t="s">
        <v>1184</v>
      </c>
      <c r="GG95" s="114">
        <v>77.0</v>
      </c>
      <c r="GH95" s="114">
        <v>47.0</v>
      </c>
      <c r="GI95" s="114">
        <v>1.0</v>
      </c>
      <c r="GJ95" s="114">
        <v>1.0</v>
      </c>
      <c r="GK95" s="110" t="s">
        <v>1184</v>
      </c>
      <c r="GL95" s="114">
        <v>96.0</v>
      </c>
      <c r="GM95" s="114">
        <v>151.0</v>
      </c>
      <c r="GN95" s="114">
        <v>65.0</v>
      </c>
      <c r="GO95" s="114">
        <v>71.0</v>
      </c>
      <c r="GP95" s="114">
        <v>141.0</v>
      </c>
      <c r="GQ95" s="114">
        <v>159.0</v>
      </c>
      <c r="GR95" s="114">
        <v>126.0</v>
      </c>
      <c r="GS95" s="114">
        <v>1.0</v>
      </c>
      <c r="GT95" s="110" t="s">
        <v>1184</v>
      </c>
      <c r="GU95" s="110" t="s">
        <v>1184</v>
      </c>
      <c r="GV95" s="110" t="s">
        <v>1184</v>
      </c>
      <c r="GW95" s="110" t="s">
        <v>1184</v>
      </c>
      <c r="GX95" s="114">
        <v>177.0</v>
      </c>
      <c r="GY95" s="114">
        <v>168.0</v>
      </c>
      <c r="GZ95" s="114">
        <v>175.0</v>
      </c>
      <c r="HA95" s="114">
        <v>38.0</v>
      </c>
      <c r="HB95" s="114">
        <v>81.0</v>
      </c>
      <c r="HC95" s="114">
        <v>9.0</v>
      </c>
      <c r="HD95" s="114">
        <v>141.0</v>
      </c>
      <c r="HE95" s="114">
        <v>141.0</v>
      </c>
      <c r="HF95" s="114">
        <v>177.0</v>
      </c>
      <c r="HG95" s="114">
        <v>177.0</v>
      </c>
      <c r="HH95" s="114">
        <v>165.0</v>
      </c>
      <c r="HI95" s="114">
        <v>143.0</v>
      </c>
      <c r="HJ95" s="110" t="s">
        <v>1184</v>
      </c>
      <c r="HK95" s="114">
        <v>145.0</v>
      </c>
      <c r="HL95" s="114">
        <v>90.0</v>
      </c>
      <c r="HM95" s="114">
        <v>126.0</v>
      </c>
      <c r="HN95" s="114">
        <v>139.0</v>
      </c>
      <c r="HO95" s="114">
        <v>176.0</v>
      </c>
      <c r="HP95" s="114">
        <v>100.0</v>
      </c>
      <c r="HQ95" s="114">
        <v>137.0</v>
      </c>
      <c r="HR95" s="114">
        <v>155.0</v>
      </c>
      <c r="HS95" s="114">
        <v>156.0</v>
      </c>
      <c r="HT95" s="114">
        <v>168.0</v>
      </c>
      <c r="HU95" s="114">
        <v>98.0</v>
      </c>
      <c r="HV95" s="114">
        <v>155.0</v>
      </c>
      <c r="HW95" s="114">
        <v>97.0</v>
      </c>
      <c r="HX95" s="114">
        <v>85.0</v>
      </c>
      <c r="HY95" s="114">
        <v>169.0</v>
      </c>
      <c r="HZ95" s="114">
        <v>172.0</v>
      </c>
      <c r="IA95" s="114">
        <v>134.0</v>
      </c>
      <c r="IB95" s="114">
        <v>135.0</v>
      </c>
      <c r="IC95" s="114">
        <v>133.0</v>
      </c>
      <c r="ID95" s="114">
        <v>152.0</v>
      </c>
      <c r="IE95" s="114">
        <v>152.0</v>
      </c>
      <c r="IF95" s="114">
        <v>135.0</v>
      </c>
      <c r="IG95" s="114">
        <v>119.0</v>
      </c>
      <c r="IH95" s="114">
        <v>115.0</v>
      </c>
      <c r="II95" s="110" t="s">
        <v>1184</v>
      </c>
      <c r="IJ95" s="114">
        <v>79.0</v>
      </c>
      <c r="IK95" s="114">
        <v>51.0</v>
      </c>
      <c r="IL95" s="114">
        <v>88.0</v>
      </c>
      <c r="IM95" s="114">
        <v>58.0</v>
      </c>
      <c r="IN95" s="110" t="s">
        <v>1184</v>
      </c>
      <c r="IO95" s="114">
        <v>112.0</v>
      </c>
      <c r="IP95" s="114">
        <v>146.0</v>
      </c>
      <c r="IQ95" s="114">
        <v>62.0</v>
      </c>
      <c r="IR95" s="114">
        <v>71.0</v>
      </c>
      <c r="IS95" s="114">
        <v>131.0</v>
      </c>
      <c r="IT95" s="114">
        <v>140.0</v>
      </c>
      <c r="IU95" s="114">
        <v>1.0</v>
      </c>
      <c r="IV95" s="114">
        <v>138.0</v>
      </c>
      <c r="IW95" s="110" t="s">
        <v>1184</v>
      </c>
      <c r="IX95" s="110" t="s">
        <v>1184</v>
      </c>
      <c r="IY95" s="110" t="s">
        <v>1184</v>
      </c>
      <c r="IZ95" s="110" t="s">
        <v>1184</v>
      </c>
      <c r="JA95" s="114">
        <v>154.0</v>
      </c>
      <c r="JB95" s="114">
        <v>172.0</v>
      </c>
      <c r="JC95" s="114">
        <v>89.0</v>
      </c>
      <c r="JD95" s="114">
        <v>57.0</v>
      </c>
      <c r="JE95" s="114">
        <v>81.0</v>
      </c>
      <c r="JF95" s="114">
        <v>28.0</v>
      </c>
      <c r="JG95" s="114">
        <v>141.0</v>
      </c>
      <c r="JH95" s="114">
        <v>141.0</v>
      </c>
      <c r="JI95" s="114">
        <v>138.0</v>
      </c>
      <c r="JJ95" s="114">
        <v>138.0</v>
      </c>
      <c r="JK95" s="114">
        <v>161.0</v>
      </c>
      <c r="JL95" s="114">
        <v>112.0</v>
      </c>
      <c r="JM95" s="110" t="s">
        <v>1184</v>
      </c>
      <c r="JN95" s="114">
        <v>150.0</v>
      </c>
      <c r="JO95" s="114">
        <v>71.0</v>
      </c>
      <c r="JP95" s="114">
        <v>66.0</v>
      </c>
      <c r="JQ95" s="114">
        <v>146.0</v>
      </c>
      <c r="JR95" s="114">
        <v>51.0</v>
      </c>
      <c r="JS95" s="114">
        <v>43.0</v>
      </c>
    </row>
    <row r="96">
      <c r="A96" s="114">
        <v>422.0</v>
      </c>
      <c r="B96" s="110" t="s">
        <v>1289</v>
      </c>
      <c r="C96" s="110" t="s">
        <v>394</v>
      </c>
      <c r="D96" s="110" t="s">
        <v>1190</v>
      </c>
      <c r="E96" s="114">
        <v>32.2</v>
      </c>
      <c r="F96" s="114">
        <v>46.3</v>
      </c>
      <c r="G96" s="114">
        <v>41.2</v>
      </c>
      <c r="H96" s="114">
        <v>79.7</v>
      </c>
      <c r="I96" s="114">
        <v>15.6</v>
      </c>
      <c r="J96" s="114">
        <v>41.3</v>
      </c>
      <c r="K96" s="114">
        <v>2.7</v>
      </c>
      <c r="L96" s="114">
        <v>9.4</v>
      </c>
      <c r="M96" s="114">
        <v>20.8</v>
      </c>
      <c r="N96" s="114">
        <v>45.0</v>
      </c>
      <c r="O96" s="114">
        <v>59.8</v>
      </c>
      <c r="P96" s="114">
        <v>79.4</v>
      </c>
      <c r="Q96" s="114">
        <v>46.8</v>
      </c>
      <c r="R96" s="114">
        <v>43.0</v>
      </c>
      <c r="S96" s="114">
        <v>43.0</v>
      </c>
      <c r="T96" s="114">
        <v>44.4</v>
      </c>
      <c r="U96" s="114">
        <v>65.7</v>
      </c>
      <c r="V96" s="114">
        <v>15.0</v>
      </c>
      <c r="W96" s="114">
        <v>31.1</v>
      </c>
      <c r="X96" s="114">
        <v>20.4</v>
      </c>
      <c r="Y96" s="114">
        <v>12.8</v>
      </c>
      <c r="Z96" s="114">
        <v>11.0</v>
      </c>
      <c r="AA96" s="114">
        <v>11.0</v>
      </c>
      <c r="AB96" s="114">
        <v>2.2</v>
      </c>
      <c r="AC96" s="114">
        <v>13.8</v>
      </c>
      <c r="AD96" s="114">
        <v>84.7</v>
      </c>
      <c r="AE96" s="114">
        <v>5.6</v>
      </c>
      <c r="AF96" s="114">
        <v>32.5</v>
      </c>
      <c r="AG96" s="114">
        <v>26.4</v>
      </c>
      <c r="AH96" s="114">
        <v>14.2</v>
      </c>
      <c r="AI96" s="114">
        <v>100.0</v>
      </c>
      <c r="AJ96" s="110" t="s">
        <v>1184</v>
      </c>
      <c r="AK96" s="114">
        <v>15.4</v>
      </c>
      <c r="AL96" s="110" t="s">
        <v>1184</v>
      </c>
      <c r="AM96" s="114">
        <v>16.1</v>
      </c>
      <c r="AN96" s="114">
        <v>14.6</v>
      </c>
      <c r="AO96" s="114">
        <v>37.9</v>
      </c>
      <c r="AP96" s="114">
        <v>32.6</v>
      </c>
      <c r="AQ96" s="114">
        <v>43.2</v>
      </c>
      <c r="AR96" s="114">
        <v>17.5</v>
      </c>
      <c r="AS96" s="114">
        <v>0.9</v>
      </c>
      <c r="AT96" s="114">
        <v>34.1</v>
      </c>
      <c r="AU96" s="114">
        <v>38.2</v>
      </c>
      <c r="AV96" s="114">
        <v>38.2</v>
      </c>
      <c r="AW96" s="114">
        <v>37.9</v>
      </c>
      <c r="AX96" s="114">
        <v>37.9</v>
      </c>
      <c r="AY96" s="114">
        <v>43.8</v>
      </c>
      <c r="AZ96" s="114">
        <v>11.8</v>
      </c>
      <c r="BA96" s="110" t="s">
        <v>1184</v>
      </c>
      <c r="BB96" s="114">
        <v>25.9</v>
      </c>
      <c r="BC96" s="114">
        <v>0.0</v>
      </c>
      <c r="BD96" s="114">
        <v>39.9</v>
      </c>
      <c r="BE96" s="114">
        <v>53.4</v>
      </c>
      <c r="BF96" s="114">
        <v>25.1</v>
      </c>
      <c r="BG96" s="114">
        <v>58.3</v>
      </c>
      <c r="BH96" s="114">
        <v>36.9</v>
      </c>
      <c r="BI96" s="114">
        <v>39.3</v>
      </c>
      <c r="BJ96" s="114">
        <v>32.6</v>
      </c>
      <c r="BK96" s="114">
        <v>63.3</v>
      </c>
      <c r="BL96" s="114">
        <v>11.4</v>
      </c>
      <c r="BM96" s="114">
        <v>34.8</v>
      </c>
      <c r="BN96" s="114">
        <v>4.0</v>
      </c>
      <c r="BO96" s="114">
        <v>9.6</v>
      </c>
      <c r="BP96" s="114">
        <v>22.2</v>
      </c>
      <c r="BQ96" s="114">
        <v>40.7</v>
      </c>
      <c r="BR96" s="114">
        <v>53.9</v>
      </c>
      <c r="BS96" s="114">
        <v>67.7</v>
      </c>
      <c r="BT96" s="114">
        <v>44.7</v>
      </c>
      <c r="BU96" s="114">
        <v>34.7</v>
      </c>
      <c r="BV96" s="114">
        <v>34.7</v>
      </c>
      <c r="BW96" s="114">
        <v>44.3</v>
      </c>
      <c r="BX96" s="114">
        <v>65.7</v>
      </c>
      <c r="BY96" s="114">
        <v>14.2</v>
      </c>
      <c r="BZ96" s="114">
        <v>31.6</v>
      </c>
      <c r="CA96" s="114">
        <v>24.9</v>
      </c>
      <c r="CB96" s="114">
        <v>11.5</v>
      </c>
      <c r="CC96" s="114">
        <v>8.8</v>
      </c>
      <c r="CD96" s="114">
        <v>8.8</v>
      </c>
      <c r="CE96" s="114">
        <v>2.0</v>
      </c>
      <c r="CF96" s="114">
        <v>9.3</v>
      </c>
      <c r="CG96" s="114">
        <v>98.4</v>
      </c>
      <c r="CH96" s="114">
        <v>4.2</v>
      </c>
      <c r="CI96" s="114">
        <v>32.5</v>
      </c>
      <c r="CJ96" s="114">
        <v>29.6</v>
      </c>
      <c r="CK96" s="114">
        <v>17.9</v>
      </c>
      <c r="CL96" s="114">
        <v>100.0</v>
      </c>
      <c r="CM96" s="110" t="s">
        <v>1184</v>
      </c>
      <c r="CN96" s="114">
        <v>15.4</v>
      </c>
      <c r="CO96" s="110" t="s">
        <v>1184</v>
      </c>
      <c r="CP96" s="114">
        <v>16.1</v>
      </c>
      <c r="CQ96" s="114">
        <v>14.6</v>
      </c>
      <c r="CR96" s="114">
        <v>77.7</v>
      </c>
      <c r="CS96" s="114">
        <v>85.8</v>
      </c>
      <c r="CT96" s="114">
        <v>69.6</v>
      </c>
      <c r="CU96" s="114">
        <v>24.6</v>
      </c>
      <c r="CV96" s="114">
        <v>0.9</v>
      </c>
      <c r="CW96" s="114">
        <v>48.4</v>
      </c>
      <c r="CX96" s="114">
        <v>38.2</v>
      </c>
      <c r="CY96" s="114">
        <v>38.2</v>
      </c>
      <c r="CZ96" s="114">
        <v>49.0</v>
      </c>
      <c r="DA96" s="114">
        <v>49.0</v>
      </c>
      <c r="DB96" s="114">
        <v>57.7</v>
      </c>
      <c r="DC96" s="114">
        <v>16.9</v>
      </c>
      <c r="DD96" s="110" t="s">
        <v>1184</v>
      </c>
      <c r="DE96" s="114">
        <v>78.4</v>
      </c>
      <c r="DF96" s="114">
        <v>99.6</v>
      </c>
      <c r="DG96" s="114">
        <v>40.9</v>
      </c>
      <c r="DH96" s="114">
        <v>44.1</v>
      </c>
      <c r="DI96" s="114">
        <v>71.7</v>
      </c>
      <c r="DJ96" s="114">
        <v>48.1</v>
      </c>
      <c r="DK96" s="114">
        <v>-4.7</v>
      </c>
      <c r="DL96" s="114">
        <v>7.0</v>
      </c>
      <c r="DM96" s="114">
        <v>8.6</v>
      </c>
      <c r="DN96" s="114">
        <v>16.4</v>
      </c>
      <c r="DO96" s="114">
        <v>4.2</v>
      </c>
      <c r="DP96" s="114">
        <v>6.5</v>
      </c>
      <c r="DQ96" s="114">
        <v>-1.3</v>
      </c>
      <c r="DR96" s="114">
        <v>-0.2</v>
      </c>
      <c r="DS96" s="114">
        <v>-1.4</v>
      </c>
      <c r="DT96" s="114">
        <v>4.3</v>
      </c>
      <c r="DU96" s="114">
        <v>5.9</v>
      </c>
      <c r="DV96" s="114">
        <v>11.7</v>
      </c>
      <c r="DW96" s="114">
        <v>2.1</v>
      </c>
      <c r="DX96" s="114">
        <v>8.3</v>
      </c>
      <c r="DY96" s="114">
        <v>8.3</v>
      </c>
      <c r="DZ96" s="114">
        <v>0.1</v>
      </c>
      <c r="EA96" s="114">
        <v>0.0</v>
      </c>
      <c r="EB96" s="114">
        <v>0.8</v>
      </c>
      <c r="EC96" s="114">
        <v>-0.5</v>
      </c>
      <c r="ED96" s="114">
        <v>-4.5</v>
      </c>
      <c r="EE96" s="114">
        <v>1.3</v>
      </c>
      <c r="EF96" s="114">
        <v>2.2</v>
      </c>
      <c r="EG96" s="114">
        <v>2.2</v>
      </c>
      <c r="EH96" s="114">
        <v>0.2</v>
      </c>
      <c r="EI96" s="114">
        <v>4.5</v>
      </c>
      <c r="EJ96" s="114">
        <v>-13.7</v>
      </c>
      <c r="EK96" s="114">
        <v>1.4</v>
      </c>
      <c r="EL96" s="114">
        <v>0.0</v>
      </c>
      <c r="EM96" s="114">
        <v>-3.2</v>
      </c>
      <c r="EN96" s="114">
        <v>-3.7</v>
      </c>
      <c r="EO96" s="114">
        <v>0.0</v>
      </c>
      <c r="EP96" s="110" t="s">
        <v>1184</v>
      </c>
      <c r="EQ96" s="114">
        <v>0.0</v>
      </c>
      <c r="ER96" s="110" t="s">
        <v>1184</v>
      </c>
      <c r="ES96" s="114">
        <v>0.0</v>
      </c>
      <c r="ET96" s="114">
        <v>0.0</v>
      </c>
      <c r="EU96" s="114">
        <v>-39.8</v>
      </c>
      <c r="EV96" s="114">
        <v>-53.2</v>
      </c>
      <c r="EW96" s="114">
        <v>-26.4</v>
      </c>
      <c r="EX96" s="114">
        <v>-7.1</v>
      </c>
      <c r="EY96" s="114">
        <v>0.0</v>
      </c>
      <c r="EZ96" s="114">
        <v>-14.3</v>
      </c>
      <c r="FA96" s="114">
        <v>0.0</v>
      </c>
      <c r="FB96" s="114">
        <v>0.0</v>
      </c>
      <c r="FC96" s="114">
        <v>-11.1</v>
      </c>
      <c r="FD96" s="114">
        <v>-11.1</v>
      </c>
      <c r="FE96" s="114">
        <v>-13.9</v>
      </c>
      <c r="FF96" s="114">
        <v>-5.1</v>
      </c>
      <c r="FG96" s="110" t="s">
        <v>1184</v>
      </c>
      <c r="FH96" s="114">
        <v>-52.5</v>
      </c>
      <c r="FI96" s="114">
        <v>-99.6</v>
      </c>
      <c r="FJ96" s="114">
        <v>-1.0</v>
      </c>
      <c r="FK96" s="114">
        <v>9.3</v>
      </c>
      <c r="FL96" s="114">
        <v>-46.6</v>
      </c>
      <c r="FM96" s="114">
        <v>10.2</v>
      </c>
      <c r="FN96" s="114">
        <v>142.0</v>
      </c>
      <c r="FO96" s="114">
        <v>64.0</v>
      </c>
      <c r="FP96" s="114">
        <v>72.0</v>
      </c>
      <c r="FQ96" s="114">
        <v>39.0</v>
      </c>
      <c r="FR96" s="114">
        <v>143.0</v>
      </c>
      <c r="FS96" s="114">
        <v>106.0</v>
      </c>
      <c r="FT96" s="114">
        <v>167.0</v>
      </c>
      <c r="FU96" s="114">
        <v>167.0</v>
      </c>
      <c r="FV96" s="114">
        <v>154.0</v>
      </c>
      <c r="FW96" s="114">
        <v>61.0</v>
      </c>
      <c r="FX96" s="114">
        <v>53.0</v>
      </c>
      <c r="FY96" s="114">
        <v>42.0</v>
      </c>
      <c r="FZ96" s="114">
        <v>81.0</v>
      </c>
      <c r="GA96" s="114">
        <v>109.0</v>
      </c>
      <c r="GB96" s="114">
        <v>109.0</v>
      </c>
      <c r="GC96" s="114">
        <v>60.0</v>
      </c>
      <c r="GD96" s="114">
        <v>56.0</v>
      </c>
      <c r="GE96" s="114">
        <v>101.0</v>
      </c>
      <c r="GF96" s="114">
        <v>83.0</v>
      </c>
      <c r="GG96" s="114">
        <v>175.0</v>
      </c>
      <c r="GH96" s="114">
        <v>169.0</v>
      </c>
      <c r="GI96" s="114">
        <v>166.0</v>
      </c>
      <c r="GJ96" s="114">
        <v>166.0</v>
      </c>
      <c r="GK96" s="114">
        <v>84.0</v>
      </c>
      <c r="GL96" s="114">
        <v>145.0</v>
      </c>
      <c r="GM96" s="114">
        <v>88.0</v>
      </c>
      <c r="GN96" s="114">
        <v>165.0</v>
      </c>
      <c r="GO96" s="114">
        <v>164.0</v>
      </c>
      <c r="GP96" s="114">
        <v>92.0</v>
      </c>
      <c r="GQ96" s="114">
        <v>88.0</v>
      </c>
      <c r="GR96" s="114">
        <v>1.0</v>
      </c>
      <c r="GS96" s="110" t="s">
        <v>1184</v>
      </c>
      <c r="GT96" s="114">
        <v>94.0</v>
      </c>
      <c r="GU96" s="110" t="s">
        <v>1184</v>
      </c>
      <c r="GV96" s="114">
        <v>52.0</v>
      </c>
      <c r="GW96" s="114">
        <v>31.0</v>
      </c>
      <c r="GX96" s="114">
        <v>157.0</v>
      </c>
      <c r="GY96" s="114">
        <v>159.0</v>
      </c>
      <c r="GZ96" s="114">
        <v>143.0</v>
      </c>
      <c r="HA96" s="114">
        <v>159.0</v>
      </c>
      <c r="HB96" s="114">
        <v>151.0</v>
      </c>
      <c r="HC96" s="114">
        <v>111.0</v>
      </c>
      <c r="HD96" s="114">
        <v>48.0</v>
      </c>
      <c r="HE96" s="114">
        <v>48.0</v>
      </c>
      <c r="HF96" s="114">
        <v>98.0</v>
      </c>
      <c r="HG96" s="114">
        <v>98.0</v>
      </c>
      <c r="HH96" s="114">
        <v>69.0</v>
      </c>
      <c r="HI96" s="114">
        <v>165.0</v>
      </c>
      <c r="HJ96" s="110" t="s">
        <v>1184</v>
      </c>
      <c r="HK96" s="114">
        <v>164.0</v>
      </c>
      <c r="HL96" s="114">
        <v>178.0</v>
      </c>
      <c r="HM96" s="114">
        <v>79.0</v>
      </c>
      <c r="HN96" s="114">
        <v>62.0</v>
      </c>
      <c r="HO96" s="114">
        <v>155.0</v>
      </c>
      <c r="HP96" s="114">
        <v>77.0</v>
      </c>
      <c r="HQ96" s="114">
        <v>100.0</v>
      </c>
      <c r="HR96" s="114">
        <v>74.0</v>
      </c>
      <c r="HS96" s="114">
        <v>90.0</v>
      </c>
      <c r="HT96" s="114">
        <v>44.0</v>
      </c>
      <c r="HU96" s="114">
        <v>148.0</v>
      </c>
      <c r="HV96" s="114">
        <v>147.0</v>
      </c>
      <c r="HW96" s="114">
        <v>171.0</v>
      </c>
      <c r="HX96" s="114">
        <v>166.0</v>
      </c>
      <c r="HY96" s="114">
        <v>151.0</v>
      </c>
      <c r="HZ96" s="114">
        <v>76.0</v>
      </c>
      <c r="IA96" s="114">
        <v>62.0</v>
      </c>
      <c r="IB96" s="114">
        <v>45.0</v>
      </c>
      <c r="IC96" s="114">
        <v>82.0</v>
      </c>
      <c r="ID96" s="114">
        <v>124.0</v>
      </c>
      <c r="IE96" s="114">
        <v>124.0</v>
      </c>
      <c r="IF96" s="114">
        <v>61.0</v>
      </c>
      <c r="IG96" s="114">
        <v>56.0</v>
      </c>
      <c r="IH96" s="114">
        <v>96.0</v>
      </c>
      <c r="II96" s="114">
        <v>69.0</v>
      </c>
      <c r="IJ96" s="114">
        <v>161.0</v>
      </c>
      <c r="IK96" s="114">
        <v>167.0</v>
      </c>
      <c r="IL96" s="114">
        <v>163.0</v>
      </c>
      <c r="IM96" s="114">
        <v>165.0</v>
      </c>
      <c r="IN96" s="114">
        <v>74.0</v>
      </c>
      <c r="IO96" s="114">
        <v>128.0</v>
      </c>
      <c r="IP96" s="114">
        <v>31.0</v>
      </c>
      <c r="IQ96" s="114">
        <v>160.0</v>
      </c>
      <c r="IR96" s="114">
        <v>164.0</v>
      </c>
      <c r="IS96" s="114">
        <v>95.0</v>
      </c>
      <c r="IT96" s="114">
        <v>91.0</v>
      </c>
      <c r="IU96" s="114">
        <v>1.0</v>
      </c>
      <c r="IV96" s="110" t="s">
        <v>1184</v>
      </c>
      <c r="IW96" s="114">
        <v>89.0</v>
      </c>
      <c r="IX96" s="110" t="s">
        <v>1184</v>
      </c>
      <c r="IY96" s="114">
        <v>52.0</v>
      </c>
      <c r="IZ96" s="114">
        <v>30.0</v>
      </c>
      <c r="JA96" s="114">
        <v>57.0</v>
      </c>
      <c r="JB96" s="114">
        <v>66.0</v>
      </c>
      <c r="JC96" s="114">
        <v>62.0</v>
      </c>
      <c r="JD96" s="114">
        <v>134.0</v>
      </c>
      <c r="JE96" s="114">
        <v>151.0</v>
      </c>
      <c r="JF96" s="114">
        <v>53.0</v>
      </c>
      <c r="JG96" s="114">
        <v>48.0</v>
      </c>
      <c r="JH96" s="114">
        <v>48.0</v>
      </c>
      <c r="JI96" s="114">
        <v>29.0</v>
      </c>
      <c r="JJ96" s="114">
        <v>29.0</v>
      </c>
      <c r="JK96" s="114">
        <v>12.0</v>
      </c>
      <c r="JL96" s="114">
        <v>142.0</v>
      </c>
      <c r="JM96" s="110" t="s">
        <v>1184</v>
      </c>
      <c r="JN96" s="114">
        <v>41.0</v>
      </c>
      <c r="JO96" s="114">
        <v>40.0</v>
      </c>
      <c r="JP96" s="114">
        <v>70.0</v>
      </c>
      <c r="JQ96" s="114">
        <v>93.0</v>
      </c>
      <c r="JR96" s="114">
        <v>40.0</v>
      </c>
      <c r="JS96" s="114">
        <v>93.0</v>
      </c>
    </row>
    <row r="97">
      <c r="A97" s="114">
        <v>430.0</v>
      </c>
      <c r="B97" s="110" t="s">
        <v>1290</v>
      </c>
      <c r="C97" s="110" t="s">
        <v>396</v>
      </c>
      <c r="D97" s="110" t="s">
        <v>1186</v>
      </c>
      <c r="E97" s="114">
        <v>24.9</v>
      </c>
      <c r="F97" s="114">
        <v>22.9</v>
      </c>
      <c r="G97" s="114">
        <v>28.3</v>
      </c>
      <c r="H97" s="114">
        <v>11.6</v>
      </c>
      <c r="I97" s="114">
        <v>36.2</v>
      </c>
      <c r="J97" s="114">
        <v>48.6</v>
      </c>
      <c r="K97" s="114">
        <v>47.4</v>
      </c>
      <c r="L97" s="114">
        <v>76.2</v>
      </c>
      <c r="M97" s="114">
        <v>39.3</v>
      </c>
      <c r="N97" s="114">
        <v>15.9</v>
      </c>
      <c r="O97" s="114">
        <v>9.9</v>
      </c>
      <c r="P97" s="114">
        <v>10.5</v>
      </c>
      <c r="Q97" s="114">
        <v>9.5</v>
      </c>
      <c r="R97" s="114">
        <v>36.7</v>
      </c>
      <c r="S97" s="114">
        <v>36.7</v>
      </c>
      <c r="T97" s="114">
        <v>11.9</v>
      </c>
      <c r="U97" s="114">
        <v>0.5</v>
      </c>
      <c r="V97" s="114">
        <v>7.9</v>
      </c>
      <c r="W97" s="114">
        <v>38.7</v>
      </c>
      <c r="X97" s="114">
        <v>20.9</v>
      </c>
      <c r="Y97" s="114">
        <v>26.8</v>
      </c>
      <c r="Z97" s="114">
        <v>21.3</v>
      </c>
      <c r="AA97" s="114">
        <v>55.7</v>
      </c>
      <c r="AB97" s="114">
        <v>1.0</v>
      </c>
      <c r="AC97" s="114">
        <v>24.1</v>
      </c>
      <c r="AD97" s="114">
        <v>42.3</v>
      </c>
      <c r="AE97" s="114">
        <v>15.9</v>
      </c>
      <c r="AF97" s="114">
        <v>43.9</v>
      </c>
      <c r="AG97" s="114">
        <v>2.4</v>
      </c>
      <c r="AH97" s="114">
        <v>0.0</v>
      </c>
      <c r="AI97" s="114">
        <v>0.9</v>
      </c>
      <c r="AJ97" s="114">
        <v>17.9</v>
      </c>
      <c r="AK97" s="114">
        <v>20.7</v>
      </c>
      <c r="AL97" s="114">
        <v>31.0</v>
      </c>
      <c r="AM97" s="114">
        <v>13.2</v>
      </c>
      <c r="AN97" s="114">
        <v>17.0</v>
      </c>
      <c r="AO97" s="114">
        <v>45.5</v>
      </c>
      <c r="AP97" s="114">
        <v>56.1</v>
      </c>
      <c r="AQ97" s="114">
        <v>34.9</v>
      </c>
      <c r="AR97" s="114">
        <v>22.4</v>
      </c>
      <c r="AS97" s="114">
        <v>18.7</v>
      </c>
      <c r="AT97" s="114">
        <v>26.2</v>
      </c>
      <c r="AU97" s="114">
        <v>0.0</v>
      </c>
      <c r="AV97" s="114">
        <v>0.0</v>
      </c>
      <c r="AW97" s="114">
        <v>30.5</v>
      </c>
      <c r="AX97" s="114">
        <v>30.5</v>
      </c>
      <c r="AY97" s="114">
        <v>4.2</v>
      </c>
      <c r="AZ97" s="114">
        <v>16.2</v>
      </c>
      <c r="BA97" s="114">
        <v>58.7</v>
      </c>
      <c r="BB97" s="114">
        <v>29.7</v>
      </c>
      <c r="BC97" s="114">
        <v>58.8</v>
      </c>
      <c r="BD97" s="114">
        <v>55.9</v>
      </c>
      <c r="BE97" s="114">
        <v>0.0</v>
      </c>
      <c r="BF97" s="114">
        <v>10.2</v>
      </c>
      <c r="BG97" s="114">
        <v>100.0</v>
      </c>
      <c r="BH97" s="114">
        <v>28.9</v>
      </c>
      <c r="BI97" s="114">
        <v>22.3</v>
      </c>
      <c r="BJ97" s="114">
        <v>31.3</v>
      </c>
      <c r="BK97" s="114">
        <v>8.4</v>
      </c>
      <c r="BL97" s="114">
        <v>44.6</v>
      </c>
      <c r="BM97" s="114">
        <v>76.2</v>
      </c>
      <c r="BN97" s="114">
        <v>35.8</v>
      </c>
      <c r="BO97" s="114">
        <v>66.2</v>
      </c>
      <c r="BP97" s="114">
        <v>20.8</v>
      </c>
      <c r="BQ97" s="114">
        <v>19.2</v>
      </c>
      <c r="BR97" s="114">
        <v>2.4</v>
      </c>
      <c r="BS97" s="114">
        <v>2.7</v>
      </c>
      <c r="BT97" s="114">
        <v>2.2</v>
      </c>
      <c r="BU97" s="114">
        <v>33.2</v>
      </c>
      <c r="BV97" s="114">
        <v>33.2</v>
      </c>
      <c r="BW97" s="114">
        <v>11.3</v>
      </c>
      <c r="BX97" s="114">
        <v>0.5</v>
      </c>
      <c r="BY97" s="114">
        <v>5.6</v>
      </c>
      <c r="BZ97" s="114">
        <v>38.4</v>
      </c>
      <c r="CA97" s="114">
        <v>23.7</v>
      </c>
      <c r="CB97" s="114">
        <v>26.0</v>
      </c>
      <c r="CC97" s="114">
        <v>21.3</v>
      </c>
      <c r="CD97" s="114">
        <v>55.7</v>
      </c>
      <c r="CE97" s="114">
        <v>1.0</v>
      </c>
      <c r="CF97" s="114">
        <v>13.6</v>
      </c>
      <c r="CG97" s="114">
        <v>65.1</v>
      </c>
      <c r="CH97" s="114">
        <v>15.7</v>
      </c>
      <c r="CI97" s="114">
        <v>43.9</v>
      </c>
      <c r="CJ97" s="114">
        <v>17.4</v>
      </c>
      <c r="CK97" s="114">
        <v>14.9</v>
      </c>
      <c r="CL97" s="114">
        <v>24.0</v>
      </c>
      <c r="CM97" s="114">
        <v>25.2</v>
      </c>
      <c r="CN97" s="114">
        <v>23.3</v>
      </c>
      <c r="CO97" s="114">
        <v>38.3</v>
      </c>
      <c r="CP97" s="114">
        <v>13.2</v>
      </c>
      <c r="CQ97" s="114">
        <v>17.0</v>
      </c>
      <c r="CR97" s="114">
        <v>44.0</v>
      </c>
      <c r="CS97" s="114">
        <v>51.0</v>
      </c>
      <c r="CT97" s="114">
        <v>37.0</v>
      </c>
      <c r="CU97" s="114">
        <v>23.5</v>
      </c>
      <c r="CV97" s="114">
        <v>18.7</v>
      </c>
      <c r="CW97" s="114">
        <v>28.3</v>
      </c>
      <c r="CX97" s="114">
        <v>0.0</v>
      </c>
      <c r="CY97" s="114">
        <v>0.0</v>
      </c>
      <c r="CZ97" s="114">
        <v>38.1</v>
      </c>
      <c r="DA97" s="114">
        <v>38.1</v>
      </c>
      <c r="DB97" s="114">
        <v>28.4</v>
      </c>
      <c r="DC97" s="114">
        <v>6.6</v>
      </c>
      <c r="DD97" s="114">
        <v>0.0</v>
      </c>
      <c r="DE97" s="114">
        <v>0.0</v>
      </c>
      <c r="DF97" s="114">
        <v>31.8</v>
      </c>
      <c r="DG97" s="114">
        <v>60.2</v>
      </c>
      <c r="DH97" s="114">
        <v>48.0</v>
      </c>
      <c r="DI97" s="114">
        <v>0.0</v>
      </c>
      <c r="DJ97" s="114">
        <v>100.0</v>
      </c>
      <c r="DK97" s="114">
        <v>-4.0</v>
      </c>
      <c r="DL97" s="114">
        <v>0.6</v>
      </c>
      <c r="DM97" s="114">
        <v>-3.0</v>
      </c>
      <c r="DN97" s="114">
        <v>3.2</v>
      </c>
      <c r="DO97" s="114">
        <v>-8.4</v>
      </c>
      <c r="DP97" s="114">
        <v>-27.6</v>
      </c>
      <c r="DQ97" s="114">
        <v>11.6</v>
      </c>
      <c r="DR97" s="114">
        <v>10.0</v>
      </c>
      <c r="DS97" s="114">
        <v>18.5</v>
      </c>
      <c r="DT97" s="114">
        <v>-3.3</v>
      </c>
      <c r="DU97" s="114">
        <v>7.5</v>
      </c>
      <c r="DV97" s="114">
        <v>7.8</v>
      </c>
      <c r="DW97" s="114">
        <v>7.3</v>
      </c>
      <c r="DX97" s="114">
        <v>3.5</v>
      </c>
      <c r="DY97" s="114">
        <v>3.5</v>
      </c>
      <c r="DZ97" s="114">
        <v>0.6</v>
      </c>
      <c r="EA97" s="114">
        <v>0.0</v>
      </c>
      <c r="EB97" s="114">
        <v>2.3</v>
      </c>
      <c r="EC97" s="114">
        <v>0.3</v>
      </c>
      <c r="ED97" s="114">
        <v>-2.8</v>
      </c>
      <c r="EE97" s="114">
        <v>0.8</v>
      </c>
      <c r="EF97" s="114">
        <v>0.0</v>
      </c>
      <c r="EG97" s="114">
        <v>0.0</v>
      </c>
      <c r="EH97" s="114">
        <v>0.0</v>
      </c>
      <c r="EI97" s="114">
        <v>10.5</v>
      </c>
      <c r="EJ97" s="114">
        <v>-22.8</v>
      </c>
      <c r="EK97" s="114">
        <v>0.2</v>
      </c>
      <c r="EL97" s="114">
        <v>0.0</v>
      </c>
      <c r="EM97" s="114">
        <v>-15.0</v>
      </c>
      <c r="EN97" s="114">
        <v>-14.9</v>
      </c>
      <c r="EO97" s="114">
        <v>-23.1</v>
      </c>
      <c r="EP97" s="114">
        <v>-7.3</v>
      </c>
      <c r="EQ97" s="114">
        <v>-2.6</v>
      </c>
      <c r="ER97" s="114">
        <v>-7.3</v>
      </c>
      <c r="ES97" s="114">
        <v>0.0</v>
      </c>
      <c r="ET97" s="114">
        <v>0.0</v>
      </c>
      <c r="EU97" s="114">
        <v>1.5</v>
      </c>
      <c r="EV97" s="114">
        <v>5.1</v>
      </c>
      <c r="EW97" s="114">
        <v>-2.1</v>
      </c>
      <c r="EX97" s="114">
        <v>-1.1</v>
      </c>
      <c r="EY97" s="114">
        <v>0.0</v>
      </c>
      <c r="EZ97" s="114">
        <v>-2.1</v>
      </c>
      <c r="FA97" s="114">
        <v>0.0</v>
      </c>
      <c r="FB97" s="114">
        <v>0.0</v>
      </c>
      <c r="FC97" s="114">
        <v>-7.6</v>
      </c>
      <c r="FD97" s="114">
        <v>-7.6</v>
      </c>
      <c r="FE97" s="114">
        <v>-24.2</v>
      </c>
      <c r="FF97" s="114">
        <v>9.6</v>
      </c>
      <c r="FG97" s="114">
        <v>58.7</v>
      </c>
      <c r="FH97" s="114">
        <v>29.7</v>
      </c>
      <c r="FI97" s="114">
        <v>27.0</v>
      </c>
      <c r="FJ97" s="114">
        <v>-4.3</v>
      </c>
      <c r="FK97" s="114">
        <v>-48.0</v>
      </c>
      <c r="FL97" s="114">
        <v>10.2</v>
      </c>
      <c r="FM97" s="114">
        <v>0.0</v>
      </c>
      <c r="FN97" s="114">
        <v>174.0</v>
      </c>
      <c r="FO97" s="114">
        <v>142.0</v>
      </c>
      <c r="FP97" s="114">
        <v>121.0</v>
      </c>
      <c r="FQ97" s="114">
        <v>149.0</v>
      </c>
      <c r="FR97" s="114">
        <v>77.0</v>
      </c>
      <c r="FS97" s="114">
        <v>77.0</v>
      </c>
      <c r="FT97" s="114">
        <v>34.0</v>
      </c>
      <c r="FU97" s="114">
        <v>31.0</v>
      </c>
      <c r="FV97" s="114">
        <v>129.0</v>
      </c>
      <c r="FW97" s="114">
        <v>136.0</v>
      </c>
      <c r="FX97" s="114">
        <v>167.0</v>
      </c>
      <c r="FY97" s="114">
        <v>167.0</v>
      </c>
      <c r="FZ97" s="114">
        <v>167.0</v>
      </c>
      <c r="GA97" s="114">
        <v>132.0</v>
      </c>
      <c r="GB97" s="114">
        <v>132.0</v>
      </c>
      <c r="GC97" s="114">
        <v>155.0</v>
      </c>
      <c r="GD97" s="114">
        <v>171.0</v>
      </c>
      <c r="GE97" s="114">
        <v>159.0</v>
      </c>
      <c r="GF97" s="114">
        <v>57.0</v>
      </c>
      <c r="GG97" s="114">
        <v>174.0</v>
      </c>
      <c r="GH97" s="114">
        <v>152.0</v>
      </c>
      <c r="GI97" s="114">
        <v>153.0</v>
      </c>
      <c r="GJ97" s="114">
        <v>124.0</v>
      </c>
      <c r="GK97" s="114">
        <v>98.0</v>
      </c>
      <c r="GL97" s="114">
        <v>119.0</v>
      </c>
      <c r="GM97" s="114">
        <v>145.0</v>
      </c>
      <c r="GN97" s="114">
        <v>153.0</v>
      </c>
      <c r="GO97" s="114">
        <v>88.0</v>
      </c>
      <c r="GP97" s="114">
        <v>175.0</v>
      </c>
      <c r="GQ97" s="114">
        <v>161.0</v>
      </c>
      <c r="GR97" s="114">
        <v>160.0</v>
      </c>
      <c r="GS97" s="114">
        <v>151.0</v>
      </c>
      <c r="GT97" s="114">
        <v>60.0</v>
      </c>
      <c r="GU97" s="114">
        <v>52.0</v>
      </c>
      <c r="GV97" s="114">
        <v>71.0</v>
      </c>
      <c r="GW97" s="114">
        <v>22.0</v>
      </c>
      <c r="GX97" s="114">
        <v>148.0</v>
      </c>
      <c r="GY97" s="114">
        <v>122.0</v>
      </c>
      <c r="GZ97" s="114">
        <v>160.0</v>
      </c>
      <c r="HA97" s="114">
        <v>141.0</v>
      </c>
      <c r="HB97" s="114">
        <v>120.0</v>
      </c>
      <c r="HC97" s="114">
        <v>136.0</v>
      </c>
      <c r="HD97" s="114">
        <v>141.0</v>
      </c>
      <c r="HE97" s="114">
        <v>141.0</v>
      </c>
      <c r="HF97" s="114">
        <v>127.0</v>
      </c>
      <c r="HG97" s="114">
        <v>127.0</v>
      </c>
      <c r="HH97" s="114">
        <v>158.0</v>
      </c>
      <c r="HI97" s="114">
        <v>159.0</v>
      </c>
      <c r="HJ97" s="114">
        <v>87.0</v>
      </c>
      <c r="HK97" s="114">
        <v>161.0</v>
      </c>
      <c r="HL97" s="114">
        <v>109.0</v>
      </c>
      <c r="HM97" s="114">
        <v>45.0</v>
      </c>
      <c r="HN97" s="114">
        <v>152.0</v>
      </c>
      <c r="HO97" s="114">
        <v>170.0</v>
      </c>
      <c r="HP97" s="114">
        <v>1.0</v>
      </c>
      <c r="HQ97" s="114">
        <v>154.0</v>
      </c>
      <c r="HR97" s="114">
        <v>138.0</v>
      </c>
      <c r="HS97" s="114">
        <v>100.0</v>
      </c>
      <c r="HT97" s="114">
        <v>145.0</v>
      </c>
      <c r="HU97" s="114">
        <v>50.0</v>
      </c>
      <c r="HV97" s="114">
        <v>26.0</v>
      </c>
      <c r="HW97" s="114">
        <v>62.0</v>
      </c>
      <c r="HX97" s="114">
        <v>46.0</v>
      </c>
      <c r="HY97" s="114">
        <v>152.0</v>
      </c>
      <c r="HZ97" s="114">
        <v>134.0</v>
      </c>
      <c r="IA97" s="114">
        <v>171.0</v>
      </c>
      <c r="IB97" s="114">
        <v>170.0</v>
      </c>
      <c r="IC97" s="114">
        <v>171.0</v>
      </c>
      <c r="ID97" s="114">
        <v>128.0</v>
      </c>
      <c r="IE97" s="114">
        <v>128.0</v>
      </c>
      <c r="IF97" s="114">
        <v>156.0</v>
      </c>
      <c r="IG97" s="114">
        <v>171.0</v>
      </c>
      <c r="IH97" s="114">
        <v>163.0</v>
      </c>
      <c r="II97" s="114">
        <v>51.0</v>
      </c>
      <c r="IJ97" s="114">
        <v>168.0</v>
      </c>
      <c r="IK97" s="114">
        <v>143.0</v>
      </c>
      <c r="IL97" s="114">
        <v>147.0</v>
      </c>
      <c r="IM97" s="114">
        <v>109.0</v>
      </c>
      <c r="IN97" s="114">
        <v>91.0</v>
      </c>
      <c r="IO97" s="114">
        <v>113.0</v>
      </c>
      <c r="IP97" s="114">
        <v>156.0</v>
      </c>
      <c r="IQ97" s="114">
        <v>140.0</v>
      </c>
      <c r="IR97" s="114">
        <v>88.0</v>
      </c>
      <c r="IS97" s="114">
        <v>164.0</v>
      </c>
      <c r="IT97" s="114">
        <v>110.0</v>
      </c>
      <c r="IU97" s="114">
        <v>149.0</v>
      </c>
      <c r="IV97" s="114">
        <v>131.0</v>
      </c>
      <c r="IW97" s="114">
        <v>47.0</v>
      </c>
      <c r="IX97" s="114">
        <v>37.0</v>
      </c>
      <c r="IY97" s="114">
        <v>71.0</v>
      </c>
      <c r="IZ97" s="114">
        <v>20.0</v>
      </c>
      <c r="JA97" s="114">
        <v>124.0</v>
      </c>
      <c r="JB97" s="114">
        <v>109.0</v>
      </c>
      <c r="JC97" s="114">
        <v>137.0</v>
      </c>
      <c r="JD97" s="114">
        <v>136.0</v>
      </c>
      <c r="JE97" s="114">
        <v>120.0</v>
      </c>
      <c r="JF97" s="114">
        <v>127.0</v>
      </c>
      <c r="JG97" s="114">
        <v>141.0</v>
      </c>
      <c r="JH97" s="114">
        <v>141.0</v>
      </c>
      <c r="JI97" s="114">
        <v>101.0</v>
      </c>
      <c r="JJ97" s="114">
        <v>101.0</v>
      </c>
      <c r="JK97" s="114">
        <v>106.0</v>
      </c>
      <c r="JL97" s="114">
        <v>165.0</v>
      </c>
      <c r="JM97" s="114">
        <v>77.0</v>
      </c>
      <c r="JN97" s="114">
        <v>169.0</v>
      </c>
      <c r="JO97" s="114">
        <v>152.0</v>
      </c>
      <c r="JP97" s="114">
        <v>35.0</v>
      </c>
      <c r="JQ97" s="114">
        <v>82.0</v>
      </c>
      <c r="JR97" s="114">
        <v>175.0</v>
      </c>
      <c r="JS97" s="114">
        <v>1.0</v>
      </c>
    </row>
    <row r="98">
      <c r="A98" s="114">
        <v>662.0</v>
      </c>
      <c r="B98" s="110" t="s">
        <v>1291</v>
      </c>
      <c r="C98" s="110" t="s">
        <v>801</v>
      </c>
      <c r="D98" s="110" t="s">
        <v>1192</v>
      </c>
      <c r="E98" s="114">
        <v>49.4</v>
      </c>
      <c r="F98" s="114">
        <v>47.3</v>
      </c>
      <c r="G98" s="114">
        <v>46.0</v>
      </c>
      <c r="H98" s="114">
        <v>53.4</v>
      </c>
      <c r="I98" s="114">
        <v>27.8</v>
      </c>
      <c r="J98" s="114">
        <v>100.0</v>
      </c>
      <c r="K98" s="114">
        <v>73.4</v>
      </c>
      <c r="L98" s="114">
        <v>76.8</v>
      </c>
      <c r="M98" s="114">
        <v>90.8</v>
      </c>
      <c r="N98" s="114">
        <v>87.4</v>
      </c>
      <c r="O98" s="114">
        <v>45.4</v>
      </c>
      <c r="P98" s="114">
        <v>50.3</v>
      </c>
      <c r="Q98" s="114">
        <v>42.2</v>
      </c>
      <c r="R98" s="114">
        <v>51.2</v>
      </c>
      <c r="S98" s="114">
        <v>51.2</v>
      </c>
      <c r="T98" s="114">
        <v>55.4</v>
      </c>
      <c r="U98" s="114">
        <v>73.8</v>
      </c>
      <c r="V98" s="114">
        <v>13.3</v>
      </c>
      <c r="W98" s="114">
        <v>60.9</v>
      </c>
      <c r="X98" s="114">
        <v>36.4</v>
      </c>
      <c r="Y98" s="114">
        <v>36.7</v>
      </c>
      <c r="Z98" s="114">
        <v>59.6</v>
      </c>
      <c r="AA98" s="114">
        <v>29.5</v>
      </c>
      <c r="AB98" s="114">
        <v>1.8</v>
      </c>
      <c r="AC98" s="114">
        <v>66.6</v>
      </c>
      <c r="AD98" s="110" t="s">
        <v>1184</v>
      </c>
      <c r="AE98" s="114">
        <v>24.0</v>
      </c>
      <c r="AF98" s="114">
        <v>51.1</v>
      </c>
      <c r="AG98" s="114">
        <v>38.9</v>
      </c>
      <c r="AH98" s="114">
        <v>28.9</v>
      </c>
      <c r="AI98" s="110" t="s">
        <v>1184</v>
      </c>
      <c r="AJ98" s="114">
        <v>98.8</v>
      </c>
      <c r="AK98" s="114">
        <v>26.2</v>
      </c>
      <c r="AL98" s="110" t="s">
        <v>1184</v>
      </c>
      <c r="AM98" s="114">
        <v>16.3</v>
      </c>
      <c r="AN98" s="114">
        <v>39.1</v>
      </c>
      <c r="AO98" s="114">
        <v>89.8</v>
      </c>
      <c r="AP98" s="114">
        <v>100.0</v>
      </c>
      <c r="AQ98" s="114">
        <v>79.5</v>
      </c>
      <c r="AR98" s="114">
        <v>6.4</v>
      </c>
      <c r="AS98" s="110" t="s">
        <v>1184</v>
      </c>
      <c r="AT98" s="114">
        <v>6.4</v>
      </c>
      <c r="AU98" s="114">
        <v>14.0</v>
      </c>
      <c r="AV98" s="114">
        <v>14.0</v>
      </c>
      <c r="AW98" s="114">
        <v>64.8</v>
      </c>
      <c r="AX98" s="114">
        <v>64.8</v>
      </c>
      <c r="AY98" s="114">
        <v>44.5</v>
      </c>
      <c r="AZ98" s="114">
        <v>47.7</v>
      </c>
      <c r="BA98" s="114">
        <v>81.3</v>
      </c>
      <c r="BB98" s="114">
        <v>83.4</v>
      </c>
      <c r="BC98" s="114">
        <v>64.2</v>
      </c>
      <c r="BD98" s="114">
        <v>88.5</v>
      </c>
      <c r="BE98" s="114">
        <v>73.3</v>
      </c>
      <c r="BF98" s="114">
        <v>37.6</v>
      </c>
      <c r="BG98" s="114">
        <v>66.5</v>
      </c>
      <c r="BH98" s="114">
        <v>49.1</v>
      </c>
      <c r="BI98" s="114">
        <v>45.1</v>
      </c>
      <c r="BJ98" s="114">
        <v>43.4</v>
      </c>
      <c r="BK98" s="114">
        <v>44.9</v>
      </c>
      <c r="BL98" s="114">
        <v>31.1</v>
      </c>
      <c r="BM98" s="114">
        <v>85.8</v>
      </c>
      <c r="BN98" s="114">
        <v>69.6</v>
      </c>
      <c r="BO98" s="114">
        <v>72.8</v>
      </c>
      <c r="BP98" s="114">
        <v>88.1</v>
      </c>
      <c r="BQ98" s="114">
        <v>84.5</v>
      </c>
      <c r="BR98" s="114">
        <v>44.6</v>
      </c>
      <c r="BS98" s="114">
        <v>47.8</v>
      </c>
      <c r="BT98" s="114">
        <v>42.5</v>
      </c>
      <c r="BU98" s="114">
        <v>47.4</v>
      </c>
      <c r="BV98" s="114">
        <v>47.4</v>
      </c>
      <c r="BW98" s="114">
        <v>53.4</v>
      </c>
      <c r="BX98" s="114">
        <v>73.8</v>
      </c>
      <c r="BY98" s="114">
        <v>13.2</v>
      </c>
      <c r="BZ98" s="114">
        <v>53.0</v>
      </c>
      <c r="CA98" s="114">
        <v>33.3</v>
      </c>
      <c r="CB98" s="114">
        <v>34.8</v>
      </c>
      <c r="CC98" s="114">
        <v>59.6</v>
      </c>
      <c r="CD98" s="114">
        <v>29.5</v>
      </c>
      <c r="CE98" s="114">
        <v>1.8</v>
      </c>
      <c r="CF98" s="114">
        <v>53.1</v>
      </c>
      <c r="CG98" s="110" t="s">
        <v>1184</v>
      </c>
      <c r="CH98" s="114">
        <v>24.0</v>
      </c>
      <c r="CI98" s="114">
        <v>51.1</v>
      </c>
      <c r="CJ98" s="114">
        <v>37.2</v>
      </c>
      <c r="CK98" s="114">
        <v>26.8</v>
      </c>
      <c r="CL98" s="110" t="s">
        <v>1184</v>
      </c>
      <c r="CM98" s="114">
        <v>100.0</v>
      </c>
      <c r="CN98" s="114">
        <v>26.2</v>
      </c>
      <c r="CO98" s="110" t="s">
        <v>1184</v>
      </c>
      <c r="CP98" s="114">
        <v>16.3</v>
      </c>
      <c r="CQ98" s="114">
        <v>39.1</v>
      </c>
      <c r="CR98" s="114">
        <v>58.5</v>
      </c>
      <c r="CS98" s="114">
        <v>58.9</v>
      </c>
      <c r="CT98" s="114">
        <v>58.1</v>
      </c>
      <c r="CU98" s="114">
        <v>16.6</v>
      </c>
      <c r="CV98" s="110" t="s">
        <v>1184</v>
      </c>
      <c r="CW98" s="114">
        <v>16.6</v>
      </c>
      <c r="CX98" s="114">
        <v>14.0</v>
      </c>
      <c r="CY98" s="114">
        <v>14.0</v>
      </c>
      <c r="CZ98" s="114">
        <v>68.6</v>
      </c>
      <c r="DA98" s="114">
        <v>68.6</v>
      </c>
      <c r="DB98" s="114">
        <v>46.2</v>
      </c>
      <c r="DC98" s="114">
        <v>70.5</v>
      </c>
      <c r="DD98" s="114">
        <v>86.9</v>
      </c>
      <c r="DE98" s="114">
        <v>100.0</v>
      </c>
      <c r="DF98" s="114">
        <v>74.6</v>
      </c>
      <c r="DG98" s="114">
        <v>92.2</v>
      </c>
      <c r="DH98" s="114">
        <v>15.8</v>
      </c>
      <c r="DI98" s="114">
        <v>71.5</v>
      </c>
      <c r="DJ98" s="114">
        <v>67.9</v>
      </c>
      <c r="DK98" s="114">
        <v>0.3</v>
      </c>
      <c r="DL98" s="114">
        <v>2.2</v>
      </c>
      <c r="DM98" s="114">
        <v>2.6</v>
      </c>
      <c r="DN98" s="114">
        <v>8.5</v>
      </c>
      <c r="DO98" s="114">
        <v>-3.3</v>
      </c>
      <c r="DP98" s="114">
        <v>14.2</v>
      </c>
      <c r="DQ98" s="114">
        <v>3.8</v>
      </c>
      <c r="DR98" s="114">
        <v>4.0</v>
      </c>
      <c r="DS98" s="114">
        <v>2.7</v>
      </c>
      <c r="DT98" s="114">
        <v>2.9</v>
      </c>
      <c r="DU98" s="114">
        <v>0.8</v>
      </c>
      <c r="DV98" s="114">
        <v>2.5</v>
      </c>
      <c r="DW98" s="114">
        <v>-0.3</v>
      </c>
      <c r="DX98" s="114">
        <v>3.8</v>
      </c>
      <c r="DY98" s="114">
        <v>3.8</v>
      </c>
      <c r="DZ98" s="114">
        <v>2.0</v>
      </c>
      <c r="EA98" s="114">
        <v>0.0</v>
      </c>
      <c r="EB98" s="114">
        <v>0.1</v>
      </c>
      <c r="EC98" s="114">
        <v>7.9</v>
      </c>
      <c r="ED98" s="114">
        <v>3.1</v>
      </c>
      <c r="EE98" s="114">
        <v>1.9</v>
      </c>
      <c r="EF98" s="114">
        <v>0.0</v>
      </c>
      <c r="EG98" s="114">
        <v>0.0</v>
      </c>
      <c r="EH98" s="114">
        <v>0.0</v>
      </c>
      <c r="EI98" s="114">
        <v>13.5</v>
      </c>
      <c r="EJ98" s="110" t="s">
        <v>1184</v>
      </c>
      <c r="EK98" s="114">
        <v>0.0</v>
      </c>
      <c r="EL98" s="114">
        <v>0.0</v>
      </c>
      <c r="EM98" s="114">
        <v>1.7</v>
      </c>
      <c r="EN98" s="114">
        <v>2.1</v>
      </c>
      <c r="EO98" s="110" t="s">
        <v>1184</v>
      </c>
      <c r="EP98" s="114">
        <v>-1.2</v>
      </c>
      <c r="EQ98" s="114">
        <v>0.0</v>
      </c>
      <c r="ER98" s="110" t="s">
        <v>1184</v>
      </c>
      <c r="ES98" s="114">
        <v>0.0</v>
      </c>
      <c r="ET98" s="114">
        <v>0.0</v>
      </c>
      <c r="EU98" s="114">
        <v>31.3</v>
      </c>
      <c r="EV98" s="114">
        <v>41.1</v>
      </c>
      <c r="EW98" s="114">
        <v>21.4</v>
      </c>
      <c r="EX98" s="114">
        <v>-10.2</v>
      </c>
      <c r="EY98" s="110" t="s">
        <v>1184</v>
      </c>
      <c r="EZ98" s="114">
        <v>-10.2</v>
      </c>
      <c r="FA98" s="114">
        <v>0.0</v>
      </c>
      <c r="FB98" s="114">
        <v>0.0</v>
      </c>
      <c r="FC98" s="114">
        <v>-3.8</v>
      </c>
      <c r="FD98" s="114">
        <v>-3.8</v>
      </c>
      <c r="FE98" s="114">
        <v>-1.7</v>
      </c>
      <c r="FF98" s="114">
        <v>-22.8</v>
      </c>
      <c r="FG98" s="114">
        <v>-5.6</v>
      </c>
      <c r="FH98" s="114">
        <v>-16.6</v>
      </c>
      <c r="FI98" s="114">
        <v>-10.4</v>
      </c>
      <c r="FJ98" s="114">
        <v>-3.7</v>
      </c>
      <c r="FK98" s="114">
        <v>57.5</v>
      </c>
      <c r="FL98" s="114">
        <v>-33.9</v>
      </c>
      <c r="FM98" s="114">
        <v>-1.4</v>
      </c>
      <c r="FN98" s="114">
        <v>53.0</v>
      </c>
      <c r="FO98" s="114">
        <v>62.0</v>
      </c>
      <c r="FP98" s="114">
        <v>55.0</v>
      </c>
      <c r="FQ98" s="114">
        <v>70.0</v>
      </c>
      <c r="FR98" s="114">
        <v>106.0</v>
      </c>
      <c r="FS98" s="114">
        <v>1.0</v>
      </c>
      <c r="FT98" s="114">
        <v>21.0</v>
      </c>
      <c r="FU98" s="114">
        <v>30.0</v>
      </c>
      <c r="FV98" s="114">
        <v>15.0</v>
      </c>
      <c r="FW98" s="114">
        <v>17.0</v>
      </c>
      <c r="FX98" s="114">
        <v>99.0</v>
      </c>
      <c r="FY98" s="114">
        <v>93.0</v>
      </c>
      <c r="FZ98" s="114">
        <v>100.0</v>
      </c>
      <c r="GA98" s="114">
        <v>80.0</v>
      </c>
      <c r="GB98" s="114">
        <v>80.0</v>
      </c>
      <c r="GC98" s="114">
        <v>44.0</v>
      </c>
      <c r="GD98" s="114">
        <v>51.0</v>
      </c>
      <c r="GE98" s="114">
        <v>117.0</v>
      </c>
      <c r="GF98" s="114">
        <v>12.0</v>
      </c>
      <c r="GG98" s="114">
        <v>133.0</v>
      </c>
      <c r="GH98" s="114">
        <v>135.0</v>
      </c>
      <c r="GI98" s="114">
        <v>118.0</v>
      </c>
      <c r="GJ98" s="114">
        <v>147.0</v>
      </c>
      <c r="GK98" s="114">
        <v>87.0</v>
      </c>
      <c r="GL98" s="114">
        <v>19.0</v>
      </c>
      <c r="GM98" s="110" t="s">
        <v>1184</v>
      </c>
      <c r="GN98" s="114">
        <v>137.0</v>
      </c>
      <c r="GO98" s="114">
        <v>54.0</v>
      </c>
      <c r="GP98" s="114">
        <v>42.0</v>
      </c>
      <c r="GQ98" s="114">
        <v>35.0</v>
      </c>
      <c r="GR98" s="110" t="s">
        <v>1184</v>
      </c>
      <c r="GS98" s="114">
        <v>50.0</v>
      </c>
      <c r="GT98" s="114">
        <v>37.0</v>
      </c>
      <c r="GU98" s="110" t="s">
        <v>1184</v>
      </c>
      <c r="GV98" s="114">
        <v>50.0</v>
      </c>
      <c r="GW98" s="114">
        <v>1.0</v>
      </c>
      <c r="GX98" s="114">
        <v>50.0</v>
      </c>
      <c r="GY98" s="114">
        <v>1.0</v>
      </c>
      <c r="GZ98" s="114">
        <v>59.0</v>
      </c>
      <c r="HA98" s="114">
        <v>177.0</v>
      </c>
      <c r="HB98" s="110" t="s">
        <v>1184</v>
      </c>
      <c r="HC98" s="114">
        <v>175.0</v>
      </c>
      <c r="HD98" s="114">
        <v>69.0</v>
      </c>
      <c r="HE98" s="114">
        <v>69.0</v>
      </c>
      <c r="HF98" s="114">
        <v>14.0</v>
      </c>
      <c r="HG98" s="114">
        <v>14.0</v>
      </c>
      <c r="HH98" s="114">
        <v>68.0</v>
      </c>
      <c r="HI98" s="114">
        <v>71.0</v>
      </c>
      <c r="HJ98" s="114">
        <v>24.0</v>
      </c>
      <c r="HK98" s="114">
        <v>33.0</v>
      </c>
      <c r="HL98" s="114">
        <v>97.0</v>
      </c>
      <c r="HM98" s="114">
        <v>13.0</v>
      </c>
      <c r="HN98" s="114">
        <v>35.0</v>
      </c>
      <c r="HO98" s="114">
        <v>133.0</v>
      </c>
      <c r="HP98" s="114">
        <v>55.0</v>
      </c>
      <c r="HQ98" s="114">
        <v>38.0</v>
      </c>
      <c r="HR98" s="114">
        <v>52.0</v>
      </c>
      <c r="HS98" s="114">
        <v>46.0</v>
      </c>
      <c r="HT98" s="114">
        <v>70.0</v>
      </c>
      <c r="HU98" s="114">
        <v>94.0</v>
      </c>
      <c r="HV98" s="114">
        <v>14.0</v>
      </c>
      <c r="HW98" s="114">
        <v>20.0</v>
      </c>
      <c r="HX98" s="114">
        <v>31.0</v>
      </c>
      <c r="HY98" s="114">
        <v>15.0</v>
      </c>
      <c r="HZ98" s="114">
        <v>17.0</v>
      </c>
      <c r="IA98" s="114">
        <v>89.0</v>
      </c>
      <c r="IB98" s="114">
        <v>87.0</v>
      </c>
      <c r="IC98" s="114">
        <v>89.0</v>
      </c>
      <c r="ID98" s="114">
        <v>75.0</v>
      </c>
      <c r="IE98" s="114">
        <v>75.0</v>
      </c>
      <c r="IF98" s="114">
        <v>44.0</v>
      </c>
      <c r="IG98" s="114">
        <v>51.0</v>
      </c>
      <c r="IH98" s="114">
        <v>105.0</v>
      </c>
      <c r="II98" s="114">
        <v>17.0</v>
      </c>
      <c r="IJ98" s="114">
        <v>126.0</v>
      </c>
      <c r="IK98" s="114">
        <v>124.0</v>
      </c>
      <c r="IL98" s="114">
        <v>103.0</v>
      </c>
      <c r="IM98" s="114">
        <v>140.0</v>
      </c>
      <c r="IN98" s="114">
        <v>79.0</v>
      </c>
      <c r="IO98" s="114">
        <v>14.0</v>
      </c>
      <c r="IP98" s="110" t="s">
        <v>1184</v>
      </c>
      <c r="IQ98" s="114">
        <v>120.0</v>
      </c>
      <c r="IR98" s="114">
        <v>54.0</v>
      </c>
      <c r="IS98" s="114">
        <v>50.0</v>
      </c>
      <c r="IT98" s="114">
        <v>45.0</v>
      </c>
      <c r="IU98" s="110" t="s">
        <v>1184</v>
      </c>
      <c r="IV98" s="114">
        <v>1.0</v>
      </c>
      <c r="IW98" s="114">
        <v>37.0</v>
      </c>
      <c r="IX98" s="110" t="s">
        <v>1184</v>
      </c>
      <c r="IY98" s="114">
        <v>50.0</v>
      </c>
      <c r="IZ98" s="114">
        <v>4.0</v>
      </c>
      <c r="JA98" s="114">
        <v>96.0</v>
      </c>
      <c r="JB98" s="114">
        <v>99.0</v>
      </c>
      <c r="JC98" s="114">
        <v>85.0</v>
      </c>
      <c r="JD98" s="114">
        <v>163.0</v>
      </c>
      <c r="JE98" s="110" t="s">
        <v>1184</v>
      </c>
      <c r="JF98" s="114">
        <v>163.0</v>
      </c>
      <c r="JG98" s="114">
        <v>69.0</v>
      </c>
      <c r="JH98" s="114">
        <v>69.0</v>
      </c>
      <c r="JI98" s="114">
        <v>6.0</v>
      </c>
      <c r="JJ98" s="114">
        <v>6.0</v>
      </c>
      <c r="JK98" s="114">
        <v>49.0</v>
      </c>
      <c r="JL98" s="114">
        <v>20.0</v>
      </c>
      <c r="JM98" s="114">
        <v>17.0</v>
      </c>
      <c r="JN98" s="114">
        <v>1.0</v>
      </c>
      <c r="JO98" s="114">
        <v>68.0</v>
      </c>
      <c r="JP98" s="114">
        <v>8.0</v>
      </c>
      <c r="JQ98" s="114">
        <v>154.0</v>
      </c>
      <c r="JR98" s="114">
        <v>41.0</v>
      </c>
      <c r="JS98" s="114">
        <v>63.0</v>
      </c>
    </row>
    <row r="99">
      <c r="A99" s="114">
        <v>144.0</v>
      </c>
      <c r="B99" s="110" t="s">
        <v>1292</v>
      </c>
      <c r="C99" s="110" t="s">
        <v>449</v>
      </c>
      <c r="D99" s="110" t="s">
        <v>1183</v>
      </c>
      <c r="E99" s="114">
        <v>34.7</v>
      </c>
      <c r="F99" s="114">
        <v>39.0</v>
      </c>
      <c r="G99" s="114">
        <v>32.5</v>
      </c>
      <c r="H99" s="114">
        <v>27.3</v>
      </c>
      <c r="I99" s="114">
        <v>37.4</v>
      </c>
      <c r="J99" s="114">
        <v>46.9</v>
      </c>
      <c r="K99" s="114">
        <v>19.5</v>
      </c>
      <c r="L99" s="114">
        <v>21.8</v>
      </c>
      <c r="M99" s="114">
        <v>30.2</v>
      </c>
      <c r="N99" s="114">
        <v>23.2</v>
      </c>
      <c r="O99" s="114">
        <v>48.5</v>
      </c>
      <c r="P99" s="114">
        <v>51.1</v>
      </c>
      <c r="Q99" s="114">
        <v>46.7</v>
      </c>
      <c r="R99" s="114">
        <v>71.6</v>
      </c>
      <c r="S99" s="114">
        <v>71.6</v>
      </c>
      <c r="T99" s="114">
        <v>19.1</v>
      </c>
      <c r="U99" s="114">
        <v>12.9</v>
      </c>
      <c r="V99" s="114">
        <v>24.5</v>
      </c>
      <c r="W99" s="114">
        <v>26.0</v>
      </c>
      <c r="X99" s="114">
        <v>40.1</v>
      </c>
      <c r="Y99" s="114">
        <v>57.5</v>
      </c>
      <c r="Z99" s="114">
        <v>90.7</v>
      </c>
      <c r="AA99" s="114">
        <v>98.2</v>
      </c>
      <c r="AB99" s="114">
        <v>0.7</v>
      </c>
      <c r="AC99" s="114">
        <v>52.4</v>
      </c>
      <c r="AD99" s="114">
        <v>73.0</v>
      </c>
      <c r="AE99" s="114">
        <v>37.5</v>
      </c>
      <c r="AF99" s="114">
        <v>35.1</v>
      </c>
      <c r="AG99" s="114">
        <v>30.6</v>
      </c>
      <c r="AH99" s="114">
        <v>18.2</v>
      </c>
      <c r="AI99" s="114">
        <v>37.5</v>
      </c>
      <c r="AJ99" s="114">
        <v>98.4</v>
      </c>
      <c r="AK99" s="114">
        <v>31.8</v>
      </c>
      <c r="AL99" s="114">
        <v>43.5</v>
      </c>
      <c r="AM99" s="114">
        <v>20.1</v>
      </c>
      <c r="AN99" s="110" t="s">
        <v>1184</v>
      </c>
      <c r="AO99" s="114">
        <v>29.5</v>
      </c>
      <c r="AP99" s="114">
        <v>18.0</v>
      </c>
      <c r="AQ99" s="114">
        <v>40.9</v>
      </c>
      <c r="AR99" s="114">
        <v>31.6</v>
      </c>
      <c r="AS99" s="114">
        <v>30.0</v>
      </c>
      <c r="AT99" s="114">
        <v>33.2</v>
      </c>
      <c r="AU99" s="114">
        <v>0.0</v>
      </c>
      <c r="AV99" s="114">
        <v>0.0</v>
      </c>
      <c r="AW99" s="114">
        <v>26.4</v>
      </c>
      <c r="AX99" s="114">
        <v>26.4</v>
      </c>
      <c r="AY99" s="114">
        <v>0.0</v>
      </c>
      <c r="AZ99" s="114">
        <v>54.8</v>
      </c>
      <c r="BA99" s="110" t="s">
        <v>1184</v>
      </c>
      <c r="BB99" s="114">
        <v>100.0</v>
      </c>
      <c r="BC99" s="114">
        <v>91.2</v>
      </c>
      <c r="BD99" s="114">
        <v>30.8</v>
      </c>
      <c r="BE99" s="114">
        <v>38.9</v>
      </c>
      <c r="BF99" s="114">
        <v>39.1</v>
      </c>
      <c r="BG99" s="114">
        <v>80.4</v>
      </c>
      <c r="BH99" s="114">
        <v>37.3</v>
      </c>
      <c r="BI99" s="114">
        <v>34.9</v>
      </c>
      <c r="BJ99" s="114">
        <v>29.0</v>
      </c>
      <c r="BK99" s="114">
        <v>21.7</v>
      </c>
      <c r="BL99" s="114">
        <v>31.2</v>
      </c>
      <c r="BM99" s="114">
        <v>72.5</v>
      </c>
      <c r="BN99" s="114">
        <v>25.3</v>
      </c>
      <c r="BO99" s="114">
        <v>22.9</v>
      </c>
      <c r="BP99" s="114">
        <v>34.2</v>
      </c>
      <c r="BQ99" s="114">
        <v>27.6</v>
      </c>
      <c r="BR99" s="114">
        <v>43.3</v>
      </c>
      <c r="BS99" s="114">
        <v>44.2</v>
      </c>
      <c r="BT99" s="114">
        <v>42.7</v>
      </c>
      <c r="BU99" s="114">
        <v>63.3</v>
      </c>
      <c r="BV99" s="114">
        <v>63.3</v>
      </c>
      <c r="BW99" s="114">
        <v>18.1</v>
      </c>
      <c r="BX99" s="114">
        <v>12.9</v>
      </c>
      <c r="BY99" s="114">
        <v>21.0</v>
      </c>
      <c r="BZ99" s="114">
        <v>25.4</v>
      </c>
      <c r="CA99" s="114">
        <v>41.7</v>
      </c>
      <c r="CB99" s="114">
        <v>51.9</v>
      </c>
      <c r="CC99" s="114">
        <v>88.3</v>
      </c>
      <c r="CD99" s="114">
        <v>97.8</v>
      </c>
      <c r="CE99" s="114">
        <v>0.6</v>
      </c>
      <c r="CF99" s="114">
        <v>15.7</v>
      </c>
      <c r="CG99" s="114">
        <v>93.6</v>
      </c>
      <c r="CH99" s="114">
        <v>32.1</v>
      </c>
      <c r="CI99" s="114">
        <v>35.1</v>
      </c>
      <c r="CJ99" s="114">
        <v>41.5</v>
      </c>
      <c r="CK99" s="114">
        <v>22.0</v>
      </c>
      <c r="CL99" s="114">
        <v>99.9</v>
      </c>
      <c r="CM99" s="114">
        <v>100.0</v>
      </c>
      <c r="CN99" s="114">
        <v>28.6</v>
      </c>
      <c r="CO99" s="114">
        <v>37.2</v>
      </c>
      <c r="CP99" s="114">
        <v>20.1</v>
      </c>
      <c r="CQ99" s="110" t="s">
        <v>1184</v>
      </c>
      <c r="CR99" s="114">
        <v>56.0</v>
      </c>
      <c r="CS99" s="114">
        <v>60.4</v>
      </c>
      <c r="CT99" s="114">
        <v>51.5</v>
      </c>
      <c r="CU99" s="114">
        <v>30.0</v>
      </c>
      <c r="CV99" s="114">
        <v>30.0</v>
      </c>
      <c r="CW99" s="114">
        <v>30.1</v>
      </c>
      <c r="CX99" s="114">
        <v>0.0</v>
      </c>
      <c r="CY99" s="114">
        <v>0.0</v>
      </c>
      <c r="CZ99" s="114">
        <v>33.7</v>
      </c>
      <c r="DA99" s="114">
        <v>33.7</v>
      </c>
      <c r="DB99" s="114">
        <v>18.9</v>
      </c>
      <c r="DC99" s="114">
        <v>41.0</v>
      </c>
      <c r="DD99" s="110" t="s">
        <v>1184</v>
      </c>
      <c r="DE99" s="114">
        <v>51.6</v>
      </c>
      <c r="DF99" s="114">
        <v>50.2</v>
      </c>
      <c r="DG99" s="114">
        <v>38.0</v>
      </c>
      <c r="DH99" s="114">
        <v>23.1</v>
      </c>
      <c r="DI99" s="114">
        <v>67.4</v>
      </c>
      <c r="DJ99" s="114">
        <v>90.1</v>
      </c>
      <c r="DK99" s="114">
        <v>-2.6</v>
      </c>
      <c r="DL99" s="114">
        <v>4.1</v>
      </c>
      <c r="DM99" s="114">
        <v>3.5</v>
      </c>
      <c r="DN99" s="114">
        <v>5.6</v>
      </c>
      <c r="DO99" s="114">
        <v>6.2</v>
      </c>
      <c r="DP99" s="114">
        <v>-25.6</v>
      </c>
      <c r="DQ99" s="114">
        <v>-5.8</v>
      </c>
      <c r="DR99" s="114">
        <v>-1.1</v>
      </c>
      <c r="DS99" s="114">
        <v>-4.0</v>
      </c>
      <c r="DT99" s="114">
        <v>-4.4</v>
      </c>
      <c r="DU99" s="114">
        <v>5.2</v>
      </c>
      <c r="DV99" s="114">
        <v>6.9</v>
      </c>
      <c r="DW99" s="114">
        <v>4.0</v>
      </c>
      <c r="DX99" s="114">
        <v>8.3</v>
      </c>
      <c r="DY99" s="114">
        <v>8.3</v>
      </c>
      <c r="DZ99" s="114">
        <v>1.0</v>
      </c>
      <c r="EA99" s="114">
        <v>0.0</v>
      </c>
      <c r="EB99" s="114">
        <v>3.5</v>
      </c>
      <c r="EC99" s="114">
        <v>0.6</v>
      </c>
      <c r="ED99" s="114">
        <v>-1.6</v>
      </c>
      <c r="EE99" s="114">
        <v>5.6</v>
      </c>
      <c r="EF99" s="114">
        <v>2.4</v>
      </c>
      <c r="EG99" s="114">
        <v>0.4</v>
      </c>
      <c r="EH99" s="114">
        <v>0.1</v>
      </c>
      <c r="EI99" s="114">
        <v>36.7</v>
      </c>
      <c r="EJ99" s="114">
        <v>-20.6</v>
      </c>
      <c r="EK99" s="114">
        <v>5.4</v>
      </c>
      <c r="EL99" s="114">
        <v>0.0</v>
      </c>
      <c r="EM99" s="114">
        <v>-10.9</v>
      </c>
      <c r="EN99" s="114">
        <v>-3.8</v>
      </c>
      <c r="EO99" s="114">
        <v>-62.4</v>
      </c>
      <c r="EP99" s="114">
        <v>-1.6</v>
      </c>
      <c r="EQ99" s="114">
        <v>3.2</v>
      </c>
      <c r="ER99" s="114">
        <v>6.3</v>
      </c>
      <c r="ES99" s="114">
        <v>0.0</v>
      </c>
      <c r="ET99" s="110" t="s">
        <v>1184</v>
      </c>
      <c r="EU99" s="114">
        <v>-26.5</v>
      </c>
      <c r="EV99" s="114">
        <v>-42.4</v>
      </c>
      <c r="EW99" s="114">
        <v>-10.6</v>
      </c>
      <c r="EX99" s="114">
        <v>1.6</v>
      </c>
      <c r="EY99" s="114">
        <v>0.0</v>
      </c>
      <c r="EZ99" s="114">
        <v>3.1</v>
      </c>
      <c r="FA99" s="114">
        <v>0.0</v>
      </c>
      <c r="FB99" s="114">
        <v>0.0</v>
      </c>
      <c r="FC99" s="114">
        <v>-7.3</v>
      </c>
      <c r="FD99" s="114">
        <v>-7.3</v>
      </c>
      <c r="FE99" s="114">
        <v>-18.9</v>
      </c>
      <c r="FF99" s="114">
        <v>13.8</v>
      </c>
      <c r="FG99" s="110" t="s">
        <v>1184</v>
      </c>
      <c r="FH99" s="114">
        <v>48.4</v>
      </c>
      <c r="FI99" s="114">
        <v>41.0</v>
      </c>
      <c r="FJ99" s="114">
        <v>-7.2</v>
      </c>
      <c r="FK99" s="114">
        <v>15.8</v>
      </c>
      <c r="FL99" s="114">
        <v>-28.3</v>
      </c>
      <c r="FM99" s="114">
        <v>-9.7</v>
      </c>
      <c r="FN99" s="114">
        <v>132.0</v>
      </c>
      <c r="FO99" s="114">
        <v>92.0</v>
      </c>
      <c r="FP99" s="114">
        <v>100.0</v>
      </c>
      <c r="FQ99" s="114">
        <v>110.0</v>
      </c>
      <c r="FR99" s="114">
        <v>72.0</v>
      </c>
      <c r="FS99" s="114">
        <v>82.0</v>
      </c>
      <c r="FT99" s="114">
        <v>123.0</v>
      </c>
      <c r="FU99" s="114">
        <v>152.0</v>
      </c>
      <c r="FV99" s="114">
        <v>141.0</v>
      </c>
      <c r="FW99" s="114">
        <v>104.0</v>
      </c>
      <c r="FX99" s="114">
        <v>88.0</v>
      </c>
      <c r="FY99" s="114">
        <v>89.0</v>
      </c>
      <c r="FZ99" s="114">
        <v>82.0</v>
      </c>
      <c r="GA99" s="114">
        <v>36.0</v>
      </c>
      <c r="GB99" s="114">
        <v>36.0</v>
      </c>
      <c r="GC99" s="114">
        <v>123.0</v>
      </c>
      <c r="GD99" s="114">
        <v>129.0</v>
      </c>
      <c r="GE99" s="114">
        <v>48.0</v>
      </c>
      <c r="GF99" s="114">
        <v>95.0</v>
      </c>
      <c r="GG99" s="114">
        <v>114.0</v>
      </c>
      <c r="GH99" s="114">
        <v>94.0</v>
      </c>
      <c r="GI99" s="114">
        <v>71.0</v>
      </c>
      <c r="GJ99" s="114">
        <v>51.0</v>
      </c>
      <c r="GK99" s="114">
        <v>103.0</v>
      </c>
      <c r="GL99" s="114">
        <v>42.0</v>
      </c>
      <c r="GM99" s="114">
        <v>123.0</v>
      </c>
      <c r="GN99" s="114">
        <v>113.0</v>
      </c>
      <c r="GO99" s="114">
        <v>151.0</v>
      </c>
      <c r="GP99" s="114">
        <v>67.0</v>
      </c>
      <c r="GQ99" s="114">
        <v>70.0</v>
      </c>
      <c r="GR99" s="114">
        <v>107.0</v>
      </c>
      <c r="GS99" s="114">
        <v>51.0</v>
      </c>
      <c r="GT99" s="114">
        <v>28.0</v>
      </c>
      <c r="GU99" s="114">
        <v>31.0</v>
      </c>
      <c r="GV99" s="114">
        <v>33.0</v>
      </c>
      <c r="GW99" s="110" t="s">
        <v>1184</v>
      </c>
      <c r="GX99" s="114">
        <v>167.0</v>
      </c>
      <c r="GY99" s="114">
        <v>170.0</v>
      </c>
      <c r="GZ99" s="114">
        <v>147.0</v>
      </c>
      <c r="HA99" s="114">
        <v>105.0</v>
      </c>
      <c r="HB99" s="114">
        <v>78.0</v>
      </c>
      <c r="HC99" s="114">
        <v>115.0</v>
      </c>
      <c r="HD99" s="114">
        <v>141.0</v>
      </c>
      <c r="HE99" s="114">
        <v>141.0</v>
      </c>
      <c r="HF99" s="114">
        <v>150.0</v>
      </c>
      <c r="HG99" s="114">
        <v>150.0</v>
      </c>
      <c r="HH99" s="114">
        <v>165.0</v>
      </c>
      <c r="HI99" s="114">
        <v>45.0</v>
      </c>
      <c r="HJ99" s="110" t="s">
        <v>1184</v>
      </c>
      <c r="HK99" s="114">
        <v>1.0</v>
      </c>
      <c r="HL99" s="114">
        <v>60.0</v>
      </c>
      <c r="HM99" s="114">
        <v>106.0</v>
      </c>
      <c r="HN99" s="114">
        <v>103.0</v>
      </c>
      <c r="HO99" s="114">
        <v>127.0</v>
      </c>
      <c r="HP99" s="114">
        <v>31.0</v>
      </c>
      <c r="HQ99" s="114">
        <v>93.0</v>
      </c>
      <c r="HR99" s="114">
        <v>92.0</v>
      </c>
      <c r="HS99" s="114">
        <v>113.0</v>
      </c>
      <c r="HT99" s="114">
        <v>109.0</v>
      </c>
      <c r="HU99" s="114">
        <v>91.0</v>
      </c>
      <c r="HV99" s="114">
        <v>28.0</v>
      </c>
      <c r="HW99" s="114">
        <v>105.0</v>
      </c>
      <c r="HX99" s="114">
        <v>148.0</v>
      </c>
      <c r="HY99" s="114">
        <v>137.0</v>
      </c>
      <c r="HZ99" s="114">
        <v>105.0</v>
      </c>
      <c r="IA99" s="114">
        <v>92.0</v>
      </c>
      <c r="IB99" s="114">
        <v>93.0</v>
      </c>
      <c r="IC99" s="114">
        <v>88.0</v>
      </c>
      <c r="ID99" s="114">
        <v>39.0</v>
      </c>
      <c r="IE99" s="114">
        <v>39.0</v>
      </c>
      <c r="IF99" s="114">
        <v>127.0</v>
      </c>
      <c r="IG99" s="114">
        <v>129.0</v>
      </c>
      <c r="IH99" s="114">
        <v>60.0</v>
      </c>
      <c r="II99" s="114">
        <v>85.0</v>
      </c>
      <c r="IJ99" s="114">
        <v>83.0</v>
      </c>
      <c r="IK99" s="114">
        <v>79.0</v>
      </c>
      <c r="IL99" s="114">
        <v>55.0</v>
      </c>
      <c r="IM99" s="114">
        <v>42.0</v>
      </c>
      <c r="IN99" s="114">
        <v>96.0</v>
      </c>
      <c r="IO99" s="114">
        <v>106.0</v>
      </c>
      <c r="IP99" s="114">
        <v>113.0</v>
      </c>
      <c r="IQ99" s="114">
        <v>99.0</v>
      </c>
      <c r="IR99" s="114">
        <v>151.0</v>
      </c>
      <c r="IS99" s="114">
        <v>34.0</v>
      </c>
      <c r="IT99" s="114">
        <v>65.0</v>
      </c>
      <c r="IU99" s="114">
        <v>54.0</v>
      </c>
      <c r="IV99" s="114">
        <v>1.0</v>
      </c>
      <c r="IW99" s="114">
        <v>31.0</v>
      </c>
      <c r="IX99" s="114">
        <v>38.0</v>
      </c>
      <c r="IY99" s="114">
        <v>33.0</v>
      </c>
      <c r="IZ99" s="110" t="s">
        <v>1184</v>
      </c>
      <c r="JA99" s="114">
        <v>101.0</v>
      </c>
      <c r="JB99" s="114">
        <v>96.0</v>
      </c>
      <c r="JC99" s="114">
        <v>102.0</v>
      </c>
      <c r="JD99" s="114">
        <v>112.0</v>
      </c>
      <c r="JE99" s="114">
        <v>78.0</v>
      </c>
      <c r="JF99" s="114">
        <v>122.0</v>
      </c>
      <c r="JG99" s="114">
        <v>141.0</v>
      </c>
      <c r="JH99" s="114">
        <v>141.0</v>
      </c>
      <c r="JI99" s="114">
        <v>120.0</v>
      </c>
      <c r="JJ99" s="114">
        <v>120.0</v>
      </c>
      <c r="JK99" s="114">
        <v>132.0</v>
      </c>
      <c r="JL99" s="114">
        <v>74.0</v>
      </c>
      <c r="JM99" s="110" t="s">
        <v>1184</v>
      </c>
      <c r="JN99" s="114">
        <v>88.0</v>
      </c>
      <c r="JO99" s="114">
        <v>120.0</v>
      </c>
      <c r="JP99" s="114">
        <v>84.0</v>
      </c>
      <c r="JQ99" s="114">
        <v>141.0</v>
      </c>
      <c r="JR99" s="114">
        <v>51.0</v>
      </c>
      <c r="JS99" s="114">
        <v>22.0</v>
      </c>
    </row>
    <row r="100">
      <c r="A100" s="114">
        <v>426.0</v>
      </c>
      <c r="B100" s="110" t="s">
        <v>1293</v>
      </c>
      <c r="C100" s="110" t="s">
        <v>395</v>
      </c>
      <c r="D100" s="110" t="s">
        <v>1186</v>
      </c>
      <c r="E100" s="114">
        <v>32.3</v>
      </c>
      <c r="F100" s="114">
        <v>10.9</v>
      </c>
      <c r="G100" s="114">
        <v>11.1</v>
      </c>
      <c r="H100" s="114">
        <v>10.2</v>
      </c>
      <c r="I100" s="114">
        <v>8.7</v>
      </c>
      <c r="J100" s="114">
        <v>20.6</v>
      </c>
      <c r="K100" s="114">
        <v>13.0</v>
      </c>
      <c r="L100" s="114">
        <v>17.1</v>
      </c>
      <c r="M100" s="114">
        <v>43.8</v>
      </c>
      <c r="N100" s="114">
        <v>24.0</v>
      </c>
      <c r="O100" s="114">
        <v>7.3</v>
      </c>
      <c r="P100" s="114">
        <v>7.4</v>
      </c>
      <c r="Q100" s="114">
        <v>7.2</v>
      </c>
      <c r="R100" s="114">
        <v>24.5</v>
      </c>
      <c r="S100" s="114">
        <v>24.5</v>
      </c>
      <c r="T100" s="114">
        <v>5.9</v>
      </c>
      <c r="U100" s="114">
        <v>2.9</v>
      </c>
      <c r="V100" s="114">
        <v>11.9</v>
      </c>
      <c r="W100" s="110" t="s">
        <v>1184</v>
      </c>
      <c r="X100" s="114">
        <v>23.5</v>
      </c>
      <c r="Y100" s="114">
        <v>13.7</v>
      </c>
      <c r="Z100" s="114">
        <v>2.8</v>
      </c>
      <c r="AA100" s="114">
        <v>2.8</v>
      </c>
      <c r="AB100" s="110" t="s">
        <v>1184</v>
      </c>
      <c r="AC100" s="114">
        <v>26.1</v>
      </c>
      <c r="AD100" s="114">
        <v>94.4</v>
      </c>
      <c r="AE100" s="114">
        <v>1.8</v>
      </c>
      <c r="AF100" s="114">
        <v>36.1</v>
      </c>
      <c r="AG100" s="114">
        <v>28.3</v>
      </c>
      <c r="AH100" s="114">
        <v>29.0</v>
      </c>
      <c r="AI100" s="114">
        <v>30.2</v>
      </c>
      <c r="AJ100" s="114">
        <v>22.1</v>
      </c>
      <c r="AK100" s="110" t="s">
        <v>1184</v>
      </c>
      <c r="AL100" s="110" t="s">
        <v>1184</v>
      </c>
      <c r="AM100" s="110" t="s">
        <v>1184</v>
      </c>
      <c r="AN100" s="110" t="s">
        <v>1184</v>
      </c>
      <c r="AO100" s="114">
        <v>53.1</v>
      </c>
      <c r="AP100" s="114">
        <v>87.3</v>
      </c>
      <c r="AQ100" s="114">
        <v>18.9</v>
      </c>
      <c r="AR100" s="114">
        <v>45.5</v>
      </c>
      <c r="AS100" s="114">
        <v>63.6</v>
      </c>
      <c r="AT100" s="114">
        <v>27.4</v>
      </c>
      <c r="AU100" s="114">
        <v>0.3</v>
      </c>
      <c r="AV100" s="114">
        <v>0.3</v>
      </c>
      <c r="AW100" s="114">
        <v>53.3</v>
      </c>
      <c r="AX100" s="114">
        <v>53.3</v>
      </c>
      <c r="AY100" s="114">
        <v>43.5</v>
      </c>
      <c r="AZ100" s="114">
        <v>51.2</v>
      </c>
      <c r="BA100" s="110" t="s">
        <v>1184</v>
      </c>
      <c r="BB100" s="114">
        <v>100.0</v>
      </c>
      <c r="BC100" s="114">
        <v>77.0</v>
      </c>
      <c r="BD100" s="114">
        <v>63.5</v>
      </c>
      <c r="BE100" s="114">
        <v>10.6</v>
      </c>
      <c r="BF100" s="114">
        <v>46.9</v>
      </c>
      <c r="BG100" s="114">
        <v>74.3</v>
      </c>
      <c r="BH100" s="114">
        <v>30.9</v>
      </c>
      <c r="BI100" s="114">
        <v>9.3</v>
      </c>
      <c r="BJ100" s="114">
        <v>10.7</v>
      </c>
      <c r="BK100" s="114">
        <v>6.8</v>
      </c>
      <c r="BL100" s="114">
        <v>9.6</v>
      </c>
      <c r="BM100" s="114">
        <v>25.8</v>
      </c>
      <c r="BN100" s="114">
        <v>14.5</v>
      </c>
      <c r="BO100" s="114">
        <v>17.4</v>
      </c>
      <c r="BP100" s="114">
        <v>49.3</v>
      </c>
      <c r="BQ100" s="114">
        <v>27.3</v>
      </c>
      <c r="BR100" s="114">
        <v>3.2</v>
      </c>
      <c r="BS100" s="114">
        <v>3.2</v>
      </c>
      <c r="BT100" s="114">
        <v>3.2</v>
      </c>
      <c r="BU100" s="114">
        <v>20.9</v>
      </c>
      <c r="BV100" s="114">
        <v>20.9</v>
      </c>
      <c r="BW100" s="114">
        <v>5.4</v>
      </c>
      <c r="BX100" s="114">
        <v>2.9</v>
      </c>
      <c r="BY100" s="114">
        <v>10.4</v>
      </c>
      <c r="BZ100" s="110" t="s">
        <v>1184</v>
      </c>
      <c r="CA100" s="114">
        <v>21.5</v>
      </c>
      <c r="CB100" s="114">
        <v>10.1</v>
      </c>
      <c r="CC100" s="114">
        <v>2.8</v>
      </c>
      <c r="CD100" s="114">
        <v>2.8</v>
      </c>
      <c r="CE100" s="110" t="s">
        <v>1184</v>
      </c>
      <c r="CF100" s="114">
        <v>5.4</v>
      </c>
      <c r="CG100" s="114">
        <v>97.6</v>
      </c>
      <c r="CH100" s="114">
        <v>1.3</v>
      </c>
      <c r="CI100" s="114">
        <v>36.1</v>
      </c>
      <c r="CJ100" s="114">
        <v>48.4</v>
      </c>
      <c r="CK100" s="114">
        <v>38.9</v>
      </c>
      <c r="CL100" s="114">
        <v>53.8</v>
      </c>
      <c r="CM100" s="114">
        <v>100.0</v>
      </c>
      <c r="CN100" s="110" t="s">
        <v>1184</v>
      </c>
      <c r="CO100" s="110" t="s">
        <v>1184</v>
      </c>
      <c r="CP100" s="110" t="s">
        <v>1184</v>
      </c>
      <c r="CQ100" s="110" t="s">
        <v>1184</v>
      </c>
      <c r="CR100" s="114">
        <v>11.8</v>
      </c>
      <c r="CS100" s="114">
        <v>0.0</v>
      </c>
      <c r="CT100" s="114">
        <v>23.6</v>
      </c>
      <c r="CU100" s="114">
        <v>44.6</v>
      </c>
      <c r="CV100" s="114">
        <v>63.6</v>
      </c>
      <c r="CW100" s="114">
        <v>25.7</v>
      </c>
      <c r="CX100" s="114">
        <v>0.3</v>
      </c>
      <c r="CY100" s="114">
        <v>0.3</v>
      </c>
      <c r="CZ100" s="114">
        <v>52.6</v>
      </c>
      <c r="DA100" s="114">
        <v>52.6</v>
      </c>
      <c r="DB100" s="114">
        <v>39.5</v>
      </c>
      <c r="DC100" s="114">
        <v>39.7</v>
      </c>
      <c r="DD100" s="110" t="s">
        <v>1184</v>
      </c>
      <c r="DE100" s="114">
        <v>65.3</v>
      </c>
      <c r="DF100" s="114">
        <v>97.0</v>
      </c>
      <c r="DG100" s="114">
        <v>61.4</v>
      </c>
      <c r="DH100" s="114">
        <v>69.1</v>
      </c>
      <c r="DI100" s="114">
        <v>55.9</v>
      </c>
      <c r="DJ100" s="114">
        <v>73.2</v>
      </c>
      <c r="DK100" s="114">
        <v>1.4</v>
      </c>
      <c r="DL100" s="114">
        <v>1.6</v>
      </c>
      <c r="DM100" s="114">
        <v>0.4</v>
      </c>
      <c r="DN100" s="114">
        <v>3.4</v>
      </c>
      <c r="DO100" s="114">
        <v>-0.9</v>
      </c>
      <c r="DP100" s="114">
        <v>-5.2</v>
      </c>
      <c r="DQ100" s="114">
        <v>-1.5</v>
      </c>
      <c r="DR100" s="114">
        <v>-0.3</v>
      </c>
      <c r="DS100" s="114">
        <v>-5.5</v>
      </c>
      <c r="DT100" s="114">
        <v>-3.3</v>
      </c>
      <c r="DU100" s="114">
        <v>4.1</v>
      </c>
      <c r="DV100" s="114">
        <v>4.2</v>
      </c>
      <c r="DW100" s="114">
        <v>4.0</v>
      </c>
      <c r="DX100" s="114">
        <v>3.6</v>
      </c>
      <c r="DY100" s="114">
        <v>3.6</v>
      </c>
      <c r="DZ100" s="114">
        <v>0.5</v>
      </c>
      <c r="EA100" s="114">
        <v>0.0</v>
      </c>
      <c r="EB100" s="114">
        <v>1.5</v>
      </c>
      <c r="EC100" s="110" t="s">
        <v>1184</v>
      </c>
      <c r="ED100" s="114">
        <v>2.0</v>
      </c>
      <c r="EE100" s="114">
        <v>3.6</v>
      </c>
      <c r="EF100" s="114">
        <v>0.0</v>
      </c>
      <c r="EG100" s="114">
        <v>0.0</v>
      </c>
      <c r="EH100" s="110" t="s">
        <v>1184</v>
      </c>
      <c r="EI100" s="114">
        <v>20.7</v>
      </c>
      <c r="EJ100" s="114">
        <v>-3.2</v>
      </c>
      <c r="EK100" s="114">
        <v>0.5</v>
      </c>
      <c r="EL100" s="114">
        <v>0.0</v>
      </c>
      <c r="EM100" s="114">
        <v>-20.1</v>
      </c>
      <c r="EN100" s="114">
        <v>-9.9</v>
      </c>
      <c r="EO100" s="114">
        <v>-23.6</v>
      </c>
      <c r="EP100" s="114">
        <v>-77.9</v>
      </c>
      <c r="EQ100" s="110" t="s">
        <v>1184</v>
      </c>
      <c r="ER100" s="110" t="s">
        <v>1184</v>
      </c>
      <c r="ES100" s="110" t="s">
        <v>1184</v>
      </c>
      <c r="ET100" s="110" t="s">
        <v>1184</v>
      </c>
      <c r="EU100" s="114">
        <v>41.3</v>
      </c>
      <c r="EV100" s="114">
        <v>87.3</v>
      </c>
      <c r="EW100" s="114">
        <v>-4.7</v>
      </c>
      <c r="EX100" s="114">
        <v>0.9</v>
      </c>
      <c r="EY100" s="114">
        <v>0.0</v>
      </c>
      <c r="EZ100" s="114">
        <v>1.7</v>
      </c>
      <c r="FA100" s="114">
        <v>0.0</v>
      </c>
      <c r="FB100" s="114">
        <v>0.0</v>
      </c>
      <c r="FC100" s="114">
        <v>0.7</v>
      </c>
      <c r="FD100" s="114">
        <v>0.7</v>
      </c>
      <c r="FE100" s="114">
        <v>4.0</v>
      </c>
      <c r="FF100" s="114">
        <v>11.5</v>
      </c>
      <c r="FG100" s="110" t="s">
        <v>1184</v>
      </c>
      <c r="FH100" s="114">
        <v>34.7</v>
      </c>
      <c r="FI100" s="114">
        <v>-20.0</v>
      </c>
      <c r="FJ100" s="114">
        <v>2.1</v>
      </c>
      <c r="FK100" s="114">
        <v>-58.5</v>
      </c>
      <c r="FL100" s="114">
        <v>-9.0</v>
      </c>
      <c r="FM100" s="114">
        <v>1.1</v>
      </c>
      <c r="FN100" s="114">
        <v>141.0</v>
      </c>
      <c r="FO100" s="114">
        <v>180.0</v>
      </c>
      <c r="FP100" s="114">
        <v>177.0</v>
      </c>
      <c r="FQ100" s="114">
        <v>159.0</v>
      </c>
      <c r="FR100" s="114">
        <v>156.0</v>
      </c>
      <c r="FS100" s="114">
        <v>171.0</v>
      </c>
      <c r="FT100" s="114">
        <v>154.0</v>
      </c>
      <c r="FU100" s="114">
        <v>156.0</v>
      </c>
      <c r="FV100" s="114">
        <v>122.0</v>
      </c>
      <c r="FW100" s="114">
        <v>103.0</v>
      </c>
      <c r="FX100" s="114">
        <v>171.0</v>
      </c>
      <c r="FY100" s="114">
        <v>171.0</v>
      </c>
      <c r="FZ100" s="114">
        <v>171.0</v>
      </c>
      <c r="GA100" s="114">
        <v>168.0</v>
      </c>
      <c r="GB100" s="114">
        <v>168.0</v>
      </c>
      <c r="GC100" s="114">
        <v>171.0</v>
      </c>
      <c r="GD100" s="114">
        <v>154.0</v>
      </c>
      <c r="GE100" s="114">
        <v>132.0</v>
      </c>
      <c r="GF100" s="110" t="s">
        <v>1184</v>
      </c>
      <c r="GG100" s="114">
        <v>170.0</v>
      </c>
      <c r="GH100" s="114">
        <v>167.0</v>
      </c>
      <c r="GI100" s="114">
        <v>174.0</v>
      </c>
      <c r="GJ100" s="114">
        <v>174.0</v>
      </c>
      <c r="GK100" s="110" t="s">
        <v>1184</v>
      </c>
      <c r="GL100" s="114">
        <v>115.0</v>
      </c>
      <c r="GM100" s="114">
        <v>30.0</v>
      </c>
      <c r="GN100" s="114">
        <v>170.0</v>
      </c>
      <c r="GO100" s="114">
        <v>146.0</v>
      </c>
      <c r="GP100" s="114">
        <v>79.0</v>
      </c>
      <c r="GQ100" s="114">
        <v>34.0</v>
      </c>
      <c r="GR100" s="114">
        <v>136.0</v>
      </c>
      <c r="GS100" s="114">
        <v>147.0</v>
      </c>
      <c r="GT100" s="110" t="s">
        <v>1184</v>
      </c>
      <c r="GU100" s="110" t="s">
        <v>1184</v>
      </c>
      <c r="GV100" s="110" t="s">
        <v>1184</v>
      </c>
      <c r="GW100" s="110" t="s">
        <v>1184</v>
      </c>
      <c r="GX100" s="114">
        <v>133.0</v>
      </c>
      <c r="GY100" s="114">
        <v>76.0</v>
      </c>
      <c r="GZ100" s="114">
        <v>171.0</v>
      </c>
      <c r="HA100" s="114">
        <v>49.0</v>
      </c>
      <c r="HB100" s="114">
        <v>26.0</v>
      </c>
      <c r="HC100" s="114">
        <v>133.0</v>
      </c>
      <c r="HD100" s="114">
        <v>134.0</v>
      </c>
      <c r="HE100" s="114">
        <v>134.0</v>
      </c>
      <c r="HF100" s="114">
        <v>38.0</v>
      </c>
      <c r="HG100" s="114">
        <v>38.0</v>
      </c>
      <c r="HH100" s="114">
        <v>71.0</v>
      </c>
      <c r="HI100" s="114">
        <v>53.0</v>
      </c>
      <c r="HJ100" s="110" t="s">
        <v>1184</v>
      </c>
      <c r="HK100" s="114">
        <v>1.0</v>
      </c>
      <c r="HL100" s="114">
        <v>77.0</v>
      </c>
      <c r="HM100" s="114">
        <v>33.0</v>
      </c>
      <c r="HN100" s="114">
        <v>143.0</v>
      </c>
      <c r="HO100" s="114">
        <v>103.0</v>
      </c>
      <c r="HP100" s="114">
        <v>40.0</v>
      </c>
      <c r="HQ100" s="114">
        <v>143.0</v>
      </c>
      <c r="HR100" s="114">
        <v>180.0</v>
      </c>
      <c r="HS100" s="114">
        <v>178.0</v>
      </c>
      <c r="HT100" s="114">
        <v>157.0</v>
      </c>
      <c r="HU100" s="114">
        <v>152.0</v>
      </c>
      <c r="HV100" s="114">
        <v>165.0</v>
      </c>
      <c r="HW100" s="114">
        <v>138.0</v>
      </c>
      <c r="HX100" s="114">
        <v>157.0</v>
      </c>
      <c r="HY100" s="114">
        <v>94.0</v>
      </c>
      <c r="HZ100" s="114">
        <v>106.0</v>
      </c>
      <c r="IA100" s="114">
        <v>168.0</v>
      </c>
      <c r="IB100" s="114">
        <v>168.0</v>
      </c>
      <c r="IC100" s="114">
        <v>167.0</v>
      </c>
      <c r="ID100" s="114">
        <v>167.0</v>
      </c>
      <c r="IE100" s="114">
        <v>167.0</v>
      </c>
      <c r="IF100" s="114">
        <v>171.0</v>
      </c>
      <c r="IG100" s="114">
        <v>154.0</v>
      </c>
      <c r="IH100" s="114">
        <v>131.0</v>
      </c>
      <c r="II100" s="110" t="s">
        <v>1184</v>
      </c>
      <c r="IJ100" s="114">
        <v>172.0</v>
      </c>
      <c r="IK100" s="114">
        <v>171.0</v>
      </c>
      <c r="IL100" s="114">
        <v>170.0</v>
      </c>
      <c r="IM100" s="114">
        <v>171.0</v>
      </c>
      <c r="IN100" s="110" t="s">
        <v>1184</v>
      </c>
      <c r="IO100" s="114">
        <v>148.0</v>
      </c>
      <c r="IP100" s="114">
        <v>48.0</v>
      </c>
      <c r="IQ100" s="114">
        <v>166.0</v>
      </c>
      <c r="IR100" s="114">
        <v>146.0</v>
      </c>
      <c r="IS100" s="114">
        <v>26.0</v>
      </c>
      <c r="IT100" s="114">
        <v>18.0</v>
      </c>
      <c r="IU100" s="114">
        <v>84.0</v>
      </c>
      <c r="IV100" s="114">
        <v>1.0</v>
      </c>
      <c r="IW100" s="110" t="s">
        <v>1184</v>
      </c>
      <c r="IX100" s="110" t="s">
        <v>1184</v>
      </c>
      <c r="IY100" s="110" t="s">
        <v>1184</v>
      </c>
      <c r="IZ100" s="110" t="s">
        <v>1184</v>
      </c>
      <c r="JA100" s="114">
        <v>172.0</v>
      </c>
      <c r="JB100" s="114">
        <v>172.0</v>
      </c>
      <c r="JC100" s="114">
        <v>157.0</v>
      </c>
      <c r="JD100" s="114">
        <v>50.0</v>
      </c>
      <c r="JE100" s="114">
        <v>26.0</v>
      </c>
      <c r="JF100" s="114">
        <v>139.0</v>
      </c>
      <c r="JG100" s="114">
        <v>134.0</v>
      </c>
      <c r="JH100" s="114">
        <v>134.0</v>
      </c>
      <c r="JI100" s="114">
        <v>23.0</v>
      </c>
      <c r="JJ100" s="114">
        <v>23.0</v>
      </c>
      <c r="JK100" s="114">
        <v>75.0</v>
      </c>
      <c r="JL100" s="114">
        <v>78.0</v>
      </c>
      <c r="JM100" s="110" t="s">
        <v>1184</v>
      </c>
      <c r="JN100" s="114">
        <v>62.0</v>
      </c>
      <c r="JO100" s="114">
        <v>43.0</v>
      </c>
      <c r="JP100" s="114">
        <v>34.0</v>
      </c>
      <c r="JQ100" s="114">
        <v>32.0</v>
      </c>
      <c r="JR100" s="114">
        <v>79.0</v>
      </c>
      <c r="JS100" s="114">
        <v>51.0</v>
      </c>
    </row>
    <row r="101">
      <c r="A101" s="114">
        <v>440.0</v>
      </c>
      <c r="B101" s="110" t="s">
        <v>1294</v>
      </c>
      <c r="C101" s="110" t="s">
        <v>398</v>
      </c>
      <c r="D101" s="110" t="s">
        <v>1188</v>
      </c>
      <c r="E101" s="114">
        <v>55.9</v>
      </c>
      <c r="F101" s="114">
        <v>61.8</v>
      </c>
      <c r="G101" s="114">
        <v>58.4</v>
      </c>
      <c r="H101" s="114">
        <v>64.3</v>
      </c>
      <c r="I101" s="114">
        <v>54.5</v>
      </c>
      <c r="J101" s="114">
        <v>74.6</v>
      </c>
      <c r="K101" s="114">
        <v>31.5</v>
      </c>
      <c r="L101" s="114">
        <v>51.5</v>
      </c>
      <c r="M101" s="114">
        <v>57.4</v>
      </c>
      <c r="N101" s="114">
        <v>71.4</v>
      </c>
      <c r="O101" s="114">
        <v>58.4</v>
      </c>
      <c r="P101" s="114">
        <v>59.9</v>
      </c>
      <c r="Q101" s="114">
        <v>57.4</v>
      </c>
      <c r="R101" s="114">
        <v>83.0</v>
      </c>
      <c r="S101" s="114">
        <v>83.0</v>
      </c>
      <c r="T101" s="114">
        <v>67.4</v>
      </c>
      <c r="U101" s="114">
        <v>88.7</v>
      </c>
      <c r="V101" s="114">
        <v>34.9</v>
      </c>
      <c r="W101" s="114">
        <v>57.4</v>
      </c>
      <c r="X101" s="114">
        <v>61.0</v>
      </c>
      <c r="Y101" s="114">
        <v>84.4</v>
      </c>
      <c r="Z101" s="114">
        <v>99.7</v>
      </c>
      <c r="AA101" s="114">
        <v>99.7</v>
      </c>
      <c r="AB101" s="114">
        <v>100.0</v>
      </c>
      <c r="AC101" s="114">
        <v>35.7</v>
      </c>
      <c r="AD101" s="114">
        <v>90.8</v>
      </c>
      <c r="AE101" s="114">
        <v>83.7</v>
      </c>
      <c r="AF101" s="114">
        <v>41.2</v>
      </c>
      <c r="AG101" s="114">
        <v>21.9</v>
      </c>
      <c r="AH101" s="114">
        <v>6.9</v>
      </c>
      <c r="AI101" s="114">
        <v>87.2</v>
      </c>
      <c r="AJ101" s="114">
        <v>46.7</v>
      </c>
      <c r="AK101" s="114">
        <v>13.4</v>
      </c>
      <c r="AL101" s="110" t="s">
        <v>1184</v>
      </c>
      <c r="AM101" s="114">
        <v>19.0</v>
      </c>
      <c r="AN101" s="114">
        <v>6.2</v>
      </c>
      <c r="AO101" s="114">
        <v>95.5</v>
      </c>
      <c r="AP101" s="114">
        <v>100.0</v>
      </c>
      <c r="AQ101" s="114">
        <v>91.1</v>
      </c>
      <c r="AR101" s="114">
        <v>65.6</v>
      </c>
      <c r="AS101" s="114">
        <v>67.1</v>
      </c>
      <c r="AT101" s="114">
        <v>64.1</v>
      </c>
      <c r="AU101" s="114">
        <v>52.3</v>
      </c>
      <c r="AV101" s="114">
        <v>52.3</v>
      </c>
      <c r="AW101" s="114">
        <v>47.1</v>
      </c>
      <c r="AX101" s="114">
        <v>47.1</v>
      </c>
      <c r="AY101" s="114">
        <v>44.8</v>
      </c>
      <c r="AZ101" s="114">
        <v>84.5</v>
      </c>
      <c r="BA101" s="114">
        <v>41.5</v>
      </c>
      <c r="BB101" s="114">
        <v>65.2</v>
      </c>
      <c r="BC101" s="114">
        <v>55.2</v>
      </c>
      <c r="BD101" s="114">
        <v>39.9</v>
      </c>
      <c r="BE101" s="114">
        <v>48.5</v>
      </c>
      <c r="BF101" s="114">
        <v>56.2</v>
      </c>
      <c r="BG101" s="114">
        <v>26.0</v>
      </c>
      <c r="BH101" s="114">
        <v>52.7</v>
      </c>
      <c r="BI101" s="114">
        <v>52.4</v>
      </c>
      <c r="BJ101" s="114">
        <v>44.0</v>
      </c>
      <c r="BK101" s="114">
        <v>55.1</v>
      </c>
      <c r="BL101" s="114">
        <v>33.1</v>
      </c>
      <c r="BM101" s="114">
        <v>61.8</v>
      </c>
      <c r="BN101" s="114">
        <v>31.0</v>
      </c>
      <c r="BO101" s="114">
        <v>50.0</v>
      </c>
      <c r="BP101" s="114">
        <v>50.7</v>
      </c>
      <c r="BQ101" s="114">
        <v>68.8</v>
      </c>
      <c r="BR101" s="114">
        <v>57.2</v>
      </c>
      <c r="BS101" s="114">
        <v>57.6</v>
      </c>
      <c r="BT101" s="114">
        <v>56.9</v>
      </c>
      <c r="BU101" s="114">
        <v>74.3</v>
      </c>
      <c r="BV101" s="114">
        <v>74.3</v>
      </c>
      <c r="BW101" s="114">
        <v>64.3</v>
      </c>
      <c r="BX101" s="114">
        <v>88.7</v>
      </c>
      <c r="BY101" s="114">
        <v>32.8</v>
      </c>
      <c r="BZ101" s="114">
        <v>47.2</v>
      </c>
      <c r="CA101" s="114">
        <v>60.4</v>
      </c>
      <c r="CB101" s="114">
        <v>81.9</v>
      </c>
      <c r="CC101" s="114">
        <v>98.6</v>
      </c>
      <c r="CD101" s="114">
        <v>98.6</v>
      </c>
      <c r="CE101" s="114">
        <v>100.0</v>
      </c>
      <c r="CF101" s="114">
        <v>28.1</v>
      </c>
      <c r="CG101" s="114">
        <v>97.8</v>
      </c>
      <c r="CH101" s="114">
        <v>69.5</v>
      </c>
      <c r="CI101" s="114">
        <v>41.2</v>
      </c>
      <c r="CJ101" s="114">
        <v>25.3</v>
      </c>
      <c r="CK101" s="114">
        <v>10.4</v>
      </c>
      <c r="CL101" s="114">
        <v>100.0</v>
      </c>
      <c r="CM101" s="114">
        <v>39.9</v>
      </c>
      <c r="CN101" s="114">
        <v>25.5</v>
      </c>
      <c r="CO101" s="110" t="s">
        <v>1184</v>
      </c>
      <c r="CP101" s="114">
        <v>19.0</v>
      </c>
      <c r="CQ101" s="114">
        <v>33.8</v>
      </c>
      <c r="CR101" s="114">
        <v>83.2</v>
      </c>
      <c r="CS101" s="114">
        <v>100.0</v>
      </c>
      <c r="CT101" s="114">
        <v>66.3</v>
      </c>
      <c r="CU101" s="114">
        <v>61.4</v>
      </c>
      <c r="CV101" s="114">
        <v>67.1</v>
      </c>
      <c r="CW101" s="114">
        <v>55.7</v>
      </c>
      <c r="CX101" s="114">
        <v>52.3</v>
      </c>
      <c r="CY101" s="114">
        <v>52.3</v>
      </c>
      <c r="CZ101" s="114">
        <v>44.2</v>
      </c>
      <c r="DA101" s="114">
        <v>44.2</v>
      </c>
      <c r="DB101" s="114">
        <v>45.7</v>
      </c>
      <c r="DC101" s="114">
        <v>61.2</v>
      </c>
      <c r="DD101" s="114">
        <v>0.0</v>
      </c>
      <c r="DE101" s="114">
        <v>31.8</v>
      </c>
      <c r="DF101" s="114">
        <v>72.3</v>
      </c>
      <c r="DG101" s="114">
        <v>40.2</v>
      </c>
      <c r="DH101" s="114">
        <v>36.8</v>
      </c>
      <c r="DI101" s="114">
        <v>72.1</v>
      </c>
      <c r="DJ101" s="114">
        <v>34.9</v>
      </c>
      <c r="DK101" s="114">
        <v>3.2</v>
      </c>
      <c r="DL101" s="114">
        <v>9.4</v>
      </c>
      <c r="DM101" s="114">
        <v>14.4</v>
      </c>
      <c r="DN101" s="114">
        <v>9.2</v>
      </c>
      <c r="DO101" s="114">
        <v>21.4</v>
      </c>
      <c r="DP101" s="114">
        <v>12.8</v>
      </c>
      <c r="DQ101" s="114">
        <v>0.5</v>
      </c>
      <c r="DR101" s="114">
        <v>1.5</v>
      </c>
      <c r="DS101" s="114">
        <v>6.7</v>
      </c>
      <c r="DT101" s="114">
        <v>2.6</v>
      </c>
      <c r="DU101" s="114">
        <v>1.2</v>
      </c>
      <c r="DV101" s="114">
        <v>2.3</v>
      </c>
      <c r="DW101" s="114">
        <v>0.5</v>
      </c>
      <c r="DX101" s="114">
        <v>8.7</v>
      </c>
      <c r="DY101" s="114">
        <v>8.7</v>
      </c>
      <c r="DZ101" s="114">
        <v>3.1</v>
      </c>
      <c r="EA101" s="114">
        <v>0.0</v>
      </c>
      <c r="EB101" s="114">
        <v>2.1</v>
      </c>
      <c r="EC101" s="114">
        <v>10.2</v>
      </c>
      <c r="ED101" s="114">
        <v>0.6</v>
      </c>
      <c r="EE101" s="114">
        <v>2.5</v>
      </c>
      <c r="EF101" s="114">
        <v>1.1</v>
      </c>
      <c r="EG101" s="114">
        <v>1.1</v>
      </c>
      <c r="EH101" s="114">
        <v>0.0</v>
      </c>
      <c r="EI101" s="114">
        <v>7.6</v>
      </c>
      <c r="EJ101" s="114">
        <v>-7.0</v>
      </c>
      <c r="EK101" s="114">
        <v>14.2</v>
      </c>
      <c r="EL101" s="114">
        <v>0.0</v>
      </c>
      <c r="EM101" s="114">
        <v>-3.4</v>
      </c>
      <c r="EN101" s="114">
        <v>-3.5</v>
      </c>
      <c r="EO101" s="114">
        <v>-12.8</v>
      </c>
      <c r="EP101" s="114">
        <v>6.8</v>
      </c>
      <c r="EQ101" s="114">
        <v>-12.1</v>
      </c>
      <c r="ER101" s="110" t="s">
        <v>1184</v>
      </c>
      <c r="ES101" s="114">
        <v>0.0</v>
      </c>
      <c r="ET101" s="114">
        <v>-27.6</v>
      </c>
      <c r="EU101" s="114">
        <v>12.3</v>
      </c>
      <c r="EV101" s="114">
        <v>0.0</v>
      </c>
      <c r="EW101" s="114">
        <v>24.8</v>
      </c>
      <c r="EX101" s="114">
        <v>4.2</v>
      </c>
      <c r="EY101" s="114">
        <v>0.0</v>
      </c>
      <c r="EZ101" s="114">
        <v>8.4</v>
      </c>
      <c r="FA101" s="114">
        <v>0.0</v>
      </c>
      <c r="FB101" s="114">
        <v>0.0</v>
      </c>
      <c r="FC101" s="114">
        <v>2.9</v>
      </c>
      <c r="FD101" s="114">
        <v>2.9</v>
      </c>
      <c r="FE101" s="114">
        <v>-0.9</v>
      </c>
      <c r="FF101" s="114">
        <v>23.3</v>
      </c>
      <c r="FG101" s="114">
        <v>41.5</v>
      </c>
      <c r="FH101" s="114">
        <v>33.4</v>
      </c>
      <c r="FI101" s="114">
        <v>-17.1</v>
      </c>
      <c r="FJ101" s="114">
        <v>-0.3</v>
      </c>
      <c r="FK101" s="114">
        <v>11.7</v>
      </c>
      <c r="FL101" s="114">
        <v>-15.9</v>
      </c>
      <c r="FM101" s="114">
        <v>-8.9</v>
      </c>
      <c r="FN101" s="114">
        <v>31.0</v>
      </c>
      <c r="FO101" s="114">
        <v>34.0</v>
      </c>
      <c r="FP101" s="114">
        <v>33.0</v>
      </c>
      <c r="FQ101" s="114">
        <v>55.0</v>
      </c>
      <c r="FR101" s="114">
        <v>34.0</v>
      </c>
      <c r="FS101" s="114">
        <v>22.0</v>
      </c>
      <c r="FT101" s="114">
        <v>80.0</v>
      </c>
      <c r="FU101" s="114">
        <v>84.0</v>
      </c>
      <c r="FV101" s="114">
        <v>71.0</v>
      </c>
      <c r="FW101" s="114">
        <v>27.0</v>
      </c>
      <c r="FX101" s="114">
        <v>57.0</v>
      </c>
      <c r="FY101" s="114">
        <v>68.0</v>
      </c>
      <c r="FZ101" s="114">
        <v>49.0</v>
      </c>
      <c r="GA101" s="114">
        <v>21.0</v>
      </c>
      <c r="GB101" s="114">
        <v>21.0</v>
      </c>
      <c r="GC101" s="114">
        <v>16.0</v>
      </c>
      <c r="GD101" s="114">
        <v>36.0</v>
      </c>
      <c r="GE101" s="114">
        <v>25.0</v>
      </c>
      <c r="GF101" s="114">
        <v>15.0</v>
      </c>
      <c r="GG101" s="114">
        <v>22.0</v>
      </c>
      <c r="GH101" s="114">
        <v>13.0</v>
      </c>
      <c r="GI101" s="114">
        <v>44.0</v>
      </c>
      <c r="GJ101" s="114">
        <v>42.0</v>
      </c>
      <c r="GK101" s="114">
        <v>1.0</v>
      </c>
      <c r="GL101" s="114">
        <v>80.0</v>
      </c>
      <c r="GM101" s="114">
        <v>54.0</v>
      </c>
      <c r="GN101" s="114">
        <v>21.0</v>
      </c>
      <c r="GO101" s="114">
        <v>106.0</v>
      </c>
      <c r="GP101" s="114">
        <v>112.0</v>
      </c>
      <c r="GQ101" s="114">
        <v>134.0</v>
      </c>
      <c r="GR101" s="114">
        <v>34.0</v>
      </c>
      <c r="GS101" s="114">
        <v>86.0</v>
      </c>
      <c r="GT101" s="114">
        <v>107.0</v>
      </c>
      <c r="GU101" s="110" t="s">
        <v>1184</v>
      </c>
      <c r="GV101" s="114">
        <v>38.0</v>
      </c>
      <c r="GW101" s="114">
        <v>76.0</v>
      </c>
      <c r="GX101" s="114">
        <v>37.0</v>
      </c>
      <c r="GY101" s="114">
        <v>1.0</v>
      </c>
      <c r="GZ101" s="114">
        <v>44.0</v>
      </c>
      <c r="HA101" s="114">
        <v>12.0</v>
      </c>
      <c r="HB101" s="114">
        <v>19.0</v>
      </c>
      <c r="HC101" s="114">
        <v>20.0</v>
      </c>
      <c r="HD101" s="114">
        <v>40.0</v>
      </c>
      <c r="HE101" s="114">
        <v>40.0</v>
      </c>
      <c r="HF101" s="114">
        <v>61.0</v>
      </c>
      <c r="HG101" s="114">
        <v>61.0</v>
      </c>
      <c r="HH101" s="114">
        <v>67.0</v>
      </c>
      <c r="HI101" s="114">
        <v>7.0</v>
      </c>
      <c r="HJ101" s="114">
        <v>110.0</v>
      </c>
      <c r="HK101" s="114">
        <v>83.0</v>
      </c>
      <c r="HL101" s="114">
        <v>123.0</v>
      </c>
      <c r="HM101" s="114">
        <v>79.0</v>
      </c>
      <c r="HN101" s="114">
        <v>77.0</v>
      </c>
      <c r="HO101" s="114">
        <v>66.0</v>
      </c>
      <c r="HP101" s="114">
        <v>141.0</v>
      </c>
      <c r="HQ101" s="114">
        <v>23.0</v>
      </c>
      <c r="HR101" s="114">
        <v>40.0</v>
      </c>
      <c r="HS101" s="114">
        <v>45.0</v>
      </c>
      <c r="HT101" s="114">
        <v>54.0</v>
      </c>
      <c r="HU101" s="114">
        <v>86.0</v>
      </c>
      <c r="HV101" s="114">
        <v>52.0</v>
      </c>
      <c r="HW101" s="114">
        <v>79.0</v>
      </c>
      <c r="HX101" s="114">
        <v>81.0</v>
      </c>
      <c r="HY101" s="114">
        <v>92.0</v>
      </c>
      <c r="HZ101" s="114">
        <v>25.0</v>
      </c>
      <c r="IA101" s="114">
        <v>53.0</v>
      </c>
      <c r="IB101" s="114">
        <v>62.0</v>
      </c>
      <c r="IC101" s="114">
        <v>44.0</v>
      </c>
      <c r="ID101" s="114">
        <v>19.0</v>
      </c>
      <c r="IE101" s="114">
        <v>19.0</v>
      </c>
      <c r="IF101" s="114">
        <v>18.0</v>
      </c>
      <c r="IG101" s="114">
        <v>36.0</v>
      </c>
      <c r="IH101" s="114">
        <v>25.0</v>
      </c>
      <c r="II101" s="114">
        <v>29.0</v>
      </c>
      <c r="IJ101" s="114">
        <v>13.0</v>
      </c>
      <c r="IK101" s="114">
        <v>8.0</v>
      </c>
      <c r="IL101" s="114">
        <v>39.0</v>
      </c>
      <c r="IM101" s="114">
        <v>36.0</v>
      </c>
      <c r="IN101" s="114">
        <v>1.0</v>
      </c>
      <c r="IO101" s="114">
        <v>59.0</v>
      </c>
      <c r="IP101" s="114">
        <v>46.0</v>
      </c>
      <c r="IQ101" s="114">
        <v>32.0</v>
      </c>
      <c r="IR101" s="114">
        <v>106.0</v>
      </c>
      <c r="IS101" s="114">
        <v>121.0</v>
      </c>
      <c r="IT101" s="114">
        <v>143.0</v>
      </c>
      <c r="IU101" s="114">
        <v>1.0</v>
      </c>
      <c r="IV101" s="114">
        <v>107.0</v>
      </c>
      <c r="IW101" s="114">
        <v>39.0</v>
      </c>
      <c r="IX101" s="110" t="s">
        <v>1184</v>
      </c>
      <c r="IY101" s="114">
        <v>38.0</v>
      </c>
      <c r="IZ101" s="114">
        <v>5.0</v>
      </c>
      <c r="JA101" s="114">
        <v>49.0</v>
      </c>
      <c r="JB101" s="114">
        <v>1.0</v>
      </c>
      <c r="JC101" s="114">
        <v>70.0</v>
      </c>
      <c r="JD101" s="114">
        <v>18.0</v>
      </c>
      <c r="JE101" s="114">
        <v>19.0</v>
      </c>
      <c r="JF101" s="114">
        <v>32.0</v>
      </c>
      <c r="JG101" s="114">
        <v>40.0</v>
      </c>
      <c r="JH101" s="114">
        <v>40.0</v>
      </c>
      <c r="JI101" s="114">
        <v>56.0</v>
      </c>
      <c r="JJ101" s="114">
        <v>56.0</v>
      </c>
      <c r="JK101" s="114">
        <v>50.0</v>
      </c>
      <c r="JL101" s="114">
        <v>32.0</v>
      </c>
      <c r="JM101" s="114">
        <v>77.0</v>
      </c>
      <c r="JN101" s="114">
        <v>139.0</v>
      </c>
      <c r="JO101" s="114">
        <v>72.0</v>
      </c>
      <c r="JP101" s="114">
        <v>73.0</v>
      </c>
      <c r="JQ101" s="114">
        <v>112.0</v>
      </c>
      <c r="JR101" s="114">
        <v>39.0</v>
      </c>
      <c r="JS101" s="114">
        <v>124.0</v>
      </c>
    </row>
    <row r="102">
      <c r="A102" s="114">
        <v>442.0</v>
      </c>
      <c r="B102" s="110" t="s">
        <v>1295</v>
      </c>
      <c r="C102" s="110" t="s">
        <v>399</v>
      </c>
      <c r="D102" s="110" t="s">
        <v>1197</v>
      </c>
      <c r="E102" s="114">
        <v>72.3</v>
      </c>
      <c r="F102" s="114">
        <v>86.7</v>
      </c>
      <c r="G102" s="114">
        <v>81.0</v>
      </c>
      <c r="H102" s="114">
        <v>100.0</v>
      </c>
      <c r="I102" s="114">
        <v>77.5</v>
      </c>
      <c r="J102" s="114">
        <v>51.2</v>
      </c>
      <c r="K102" s="114">
        <v>14.8</v>
      </c>
      <c r="L102" s="114">
        <v>66.2</v>
      </c>
      <c r="M102" s="114">
        <v>53.4</v>
      </c>
      <c r="N102" s="114">
        <v>58.0</v>
      </c>
      <c r="O102" s="114">
        <v>98.7</v>
      </c>
      <c r="P102" s="114">
        <v>100.0</v>
      </c>
      <c r="Q102" s="114">
        <v>97.8</v>
      </c>
      <c r="R102" s="114">
        <v>95.1</v>
      </c>
      <c r="S102" s="114">
        <v>95.1</v>
      </c>
      <c r="T102" s="114">
        <v>79.1</v>
      </c>
      <c r="U102" s="114">
        <v>97.6</v>
      </c>
      <c r="V102" s="114">
        <v>42.0</v>
      </c>
      <c r="W102" s="110" t="s">
        <v>1184</v>
      </c>
      <c r="X102" s="114">
        <v>70.0</v>
      </c>
      <c r="Y102" s="114">
        <v>84.8</v>
      </c>
      <c r="Z102" s="114">
        <v>100.0</v>
      </c>
      <c r="AA102" s="114">
        <v>100.0</v>
      </c>
      <c r="AB102" s="110" t="s">
        <v>1184</v>
      </c>
      <c r="AC102" s="114">
        <v>74.8</v>
      </c>
      <c r="AD102" s="114">
        <v>0.0</v>
      </c>
      <c r="AE102" s="114">
        <v>92.0</v>
      </c>
      <c r="AF102" s="114">
        <v>41.8</v>
      </c>
      <c r="AG102" s="114">
        <v>18.1</v>
      </c>
      <c r="AH102" s="114">
        <v>14.0</v>
      </c>
      <c r="AI102" s="114">
        <v>43.2</v>
      </c>
      <c r="AJ102" s="110" t="s">
        <v>1184</v>
      </c>
      <c r="AK102" s="110" t="s">
        <v>1184</v>
      </c>
      <c r="AL102" s="110" t="s">
        <v>1184</v>
      </c>
      <c r="AM102" s="110" t="s">
        <v>1184</v>
      </c>
      <c r="AN102" s="110" t="s">
        <v>1184</v>
      </c>
      <c r="AO102" s="114">
        <v>100.0</v>
      </c>
      <c r="AP102" s="114">
        <v>100.0</v>
      </c>
      <c r="AQ102" s="114">
        <v>100.0</v>
      </c>
      <c r="AR102" s="114">
        <v>55.9</v>
      </c>
      <c r="AS102" s="114">
        <v>69.6</v>
      </c>
      <c r="AT102" s="114">
        <v>42.2</v>
      </c>
      <c r="AU102" s="114">
        <v>98.0</v>
      </c>
      <c r="AV102" s="114">
        <v>98.0</v>
      </c>
      <c r="AW102" s="114">
        <v>67.4</v>
      </c>
      <c r="AX102" s="114">
        <v>67.4</v>
      </c>
      <c r="AY102" s="114">
        <v>70.3</v>
      </c>
      <c r="AZ102" s="114">
        <v>61.9</v>
      </c>
      <c r="BA102" s="114">
        <v>75.3</v>
      </c>
      <c r="BB102" s="114">
        <v>91.3</v>
      </c>
      <c r="BC102" s="114">
        <v>100.0</v>
      </c>
      <c r="BD102" s="114">
        <v>63.8</v>
      </c>
      <c r="BE102" s="114">
        <v>69.4</v>
      </c>
      <c r="BF102" s="114">
        <v>82.0</v>
      </c>
      <c r="BG102" s="114">
        <v>9.1</v>
      </c>
      <c r="BH102" s="114">
        <v>58.8</v>
      </c>
      <c r="BI102" s="114">
        <v>79.4</v>
      </c>
      <c r="BJ102" s="114">
        <v>71.0</v>
      </c>
      <c r="BK102" s="114">
        <v>95.8</v>
      </c>
      <c r="BL102" s="114">
        <v>61.2</v>
      </c>
      <c r="BM102" s="114">
        <v>49.3</v>
      </c>
      <c r="BN102" s="114">
        <v>9.3</v>
      </c>
      <c r="BO102" s="114">
        <v>54.0</v>
      </c>
      <c r="BP102" s="114">
        <v>43.3</v>
      </c>
      <c r="BQ102" s="114">
        <v>56.3</v>
      </c>
      <c r="BR102" s="114">
        <v>96.5</v>
      </c>
      <c r="BS102" s="114">
        <v>98.1</v>
      </c>
      <c r="BT102" s="114">
        <v>95.5</v>
      </c>
      <c r="BU102" s="114">
        <v>83.1</v>
      </c>
      <c r="BV102" s="114">
        <v>83.1</v>
      </c>
      <c r="BW102" s="114">
        <v>79.1</v>
      </c>
      <c r="BX102" s="114">
        <v>97.6</v>
      </c>
      <c r="BY102" s="114">
        <v>42.1</v>
      </c>
      <c r="BZ102" s="110" t="s">
        <v>1184</v>
      </c>
      <c r="CA102" s="114">
        <v>68.7</v>
      </c>
      <c r="CB102" s="114">
        <v>80.5</v>
      </c>
      <c r="CC102" s="114">
        <v>100.0</v>
      </c>
      <c r="CD102" s="114">
        <v>100.0</v>
      </c>
      <c r="CE102" s="110" t="s">
        <v>1184</v>
      </c>
      <c r="CF102" s="114">
        <v>51.0</v>
      </c>
      <c r="CG102" s="114">
        <v>0.0</v>
      </c>
      <c r="CH102" s="114">
        <v>91.4</v>
      </c>
      <c r="CI102" s="114">
        <v>41.8</v>
      </c>
      <c r="CJ102" s="114">
        <v>25.1</v>
      </c>
      <c r="CK102" s="114">
        <v>12.6</v>
      </c>
      <c r="CL102" s="114">
        <v>100.0</v>
      </c>
      <c r="CM102" s="110" t="s">
        <v>1184</v>
      </c>
      <c r="CN102" s="110" t="s">
        <v>1184</v>
      </c>
      <c r="CO102" s="110" t="s">
        <v>1184</v>
      </c>
      <c r="CP102" s="110" t="s">
        <v>1184</v>
      </c>
      <c r="CQ102" s="110" t="s">
        <v>1184</v>
      </c>
      <c r="CR102" s="114">
        <v>91.5</v>
      </c>
      <c r="CS102" s="114">
        <v>100.0</v>
      </c>
      <c r="CT102" s="114">
        <v>83.0</v>
      </c>
      <c r="CU102" s="114">
        <v>57.9</v>
      </c>
      <c r="CV102" s="114">
        <v>69.6</v>
      </c>
      <c r="CW102" s="114">
        <v>46.2</v>
      </c>
      <c r="CX102" s="114">
        <v>98.0</v>
      </c>
      <c r="CY102" s="114">
        <v>98.0</v>
      </c>
      <c r="CZ102" s="114">
        <v>37.0</v>
      </c>
      <c r="DA102" s="114">
        <v>37.0</v>
      </c>
      <c r="DB102" s="114">
        <v>16.4</v>
      </c>
      <c r="DC102" s="114">
        <v>83.1</v>
      </c>
      <c r="DD102" s="114">
        <v>16.7</v>
      </c>
      <c r="DE102" s="114">
        <v>64.0</v>
      </c>
      <c r="DF102" s="114">
        <v>100.0</v>
      </c>
      <c r="DG102" s="114">
        <v>49.3</v>
      </c>
      <c r="DH102" s="114">
        <v>0.0</v>
      </c>
      <c r="DI102" s="114">
        <v>39.0</v>
      </c>
      <c r="DJ102" s="114">
        <v>0.2</v>
      </c>
      <c r="DK102" s="114">
        <v>13.5</v>
      </c>
      <c r="DL102" s="114">
        <v>7.3</v>
      </c>
      <c r="DM102" s="114">
        <v>10.0</v>
      </c>
      <c r="DN102" s="114">
        <v>4.2</v>
      </c>
      <c r="DO102" s="114">
        <v>16.3</v>
      </c>
      <c r="DP102" s="114">
        <v>1.9</v>
      </c>
      <c r="DQ102" s="114">
        <v>5.5</v>
      </c>
      <c r="DR102" s="114">
        <v>12.2</v>
      </c>
      <c r="DS102" s="114">
        <v>10.1</v>
      </c>
      <c r="DT102" s="114">
        <v>1.7</v>
      </c>
      <c r="DU102" s="114">
        <v>2.2</v>
      </c>
      <c r="DV102" s="114">
        <v>1.9</v>
      </c>
      <c r="DW102" s="114">
        <v>2.3</v>
      </c>
      <c r="DX102" s="114">
        <v>12.0</v>
      </c>
      <c r="DY102" s="114">
        <v>12.0</v>
      </c>
      <c r="DZ102" s="114">
        <v>0.0</v>
      </c>
      <c r="EA102" s="114">
        <v>0.0</v>
      </c>
      <c r="EB102" s="114">
        <v>-0.1</v>
      </c>
      <c r="EC102" s="110" t="s">
        <v>1184</v>
      </c>
      <c r="ED102" s="114">
        <v>1.3</v>
      </c>
      <c r="EE102" s="114">
        <v>4.3</v>
      </c>
      <c r="EF102" s="114">
        <v>0.0</v>
      </c>
      <c r="EG102" s="114">
        <v>0.0</v>
      </c>
      <c r="EH102" s="110" t="s">
        <v>1184</v>
      </c>
      <c r="EI102" s="114">
        <v>23.8</v>
      </c>
      <c r="EJ102" s="114">
        <v>0.0</v>
      </c>
      <c r="EK102" s="114">
        <v>0.6</v>
      </c>
      <c r="EL102" s="114">
        <v>0.0</v>
      </c>
      <c r="EM102" s="114">
        <v>-7.0</v>
      </c>
      <c r="EN102" s="114">
        <v>1.4</v>
      </c>
      <c r="EO102" s="114">
        <v>-56.8</v>
      </c>
      <c r="EP102" s="110" t="s">
        <v>1184</v>
      </c>
      <c r="EQ102" s="110" t="s">
        <v>1184</v>
      </c>
      <c r="ER102" s="110" t="s">
        <v>1184</v>
      </c>
      <c r="ES102" s="110" t="s">
        <v>1184</v>
      </c>
      <c r="ET102" s="110" t="s">
        <v>1184</v>
      </c>
      <c r="EU102" s="114">
        <v>8.5</v>
      </c>
      <c r="EV102" s="114">
        <v>0.0</v>
      </c>
      <c r="EW102" s="114">
        <v>17.0</v>
      </c>
      <c r="EX102" s="114">
        <v>-2.0</v>
      </c>
      <c r="EY102" s="114">
        <v>0.0</v>
      </c>
      <c r="EZ102" s="114">
        <v>-4.0</v>
      </c>
      <c r="FA102" s="114">
        <v>0.0</v>
      </c>
      <c r="FB102" s="114">
        <v>0.0</v>
      </c>
      <c r="FC102" s="114">
        <v>30.4</v>
      </c>
      <c r="FD102" s="114">
        <v>30.4</v>
      </c>
      <c r="FE102" s="114">
        <v>53.9</v>
      </c>
      <c r="FF102" s="114">
        <v>-21.2</v>
      </c>
      <c r="FG102" s="114">
        <v>58.6</v>
      </c>
      <c r="FH102" s="114">
        <v>27.3</v>
      </c>
      <c r="FI102" s="114">
        <v>0.0</v>
      </c>
      <c r="FJ102" s="114">
        <v>14.5</v>
      </c>
      <c r="FK102" s="114">
        <v>69.4</v>
      </c>
      <c r="FL102" s="114">
        <v>43.0</v>
      </c>
      <c r="FM102" s="114">
        <v>8.9</v>
      </c>
      <c r="FN102" s="114">
        <v>6.0</v>
      </c>
      <c r="FO102" s="114">
        <v>7.0</v>
      </c>
      <c r="FP102" s="114">
        <v>11.0</v>
      </c>
      <c r="FQ102" s="114">
        <v>1.0</v>
      </c>
      <c r="FR102" s="114">
        <v>14.0</v>
      </c>
      <c r="FS102" s="114">
        <v>68.0</v>
      </c>
      <c r="FT102" s="114">
        <v>148.0</v>
      </c>
      <c r="FU102" s="114">
        <v>50.0</v>
      </c>
      <c r="FV102" s="114">
        <v>91.0</v>
      </c>
      <c r="FW102" s="114">
        <v>37.0</v>
      </c>
      <c r="FX102" s="114">
        <v>9.0</v>
      </c>
      <c r="FY102" s="114">
        <v>1.0</v>
      </c>
      <c r="FZ102" s="114">
        <v>13.0</v>
      </c>
      <c r="GA102" s="114">
        <v>7.0</v>
      </c>
      <c r="GB102" s="114">
        <v>7.0</v>
      </c>
      <c r="GC102" s="114">
        <v>1.0</v>
      </c>
      <c r="GD102" s="114">
        <v>13.0</v>
      </c>
      <c r="GE102" s="114">
        <v>12.0</v>
      </c>
      <c r="GF102" s="110" t="s">
        <v>1184</v>
      </c>
      <c r="GG102" s="114">
        <v>4.0</v>
      </c>
      <c r="GH102" s="114">
        <v>11.0</v>
      </c>
      <c r="GI102" s="114">
        <v>1.0</v>
      </c>
      <c r="GJ102" s="114">
        <v>1.0</v>
      </c>
      <c r="GK102" s="110" t="s">
        <v>1184</v>
      </c>
      <c r="GL102" s="114">
        <v>11.0</v>
      </c>
      <c r="GM102" s="114">
        <v>152.0</v>
      </c>
      <c r="GN102" s="114">
        <v>2.0</v>
      </c>
      <c r="GO102" s="114">
        <v>102.0</v>
      </c>
      <c r="GP102" s="114">
        <v>131.0</v>
      </c>
      <c r="GQ102" s="114">
        <v>92.0</v>
      </c>
      <c r="GR102" s="114">
        <v>93.0</v>
      </c>
      <c r="GS102" s="110" t="s">
        <v>1184</v>
      </c>
      <c r="GT102" s="110" t="s">
        <v>1184</v>
      </c>
      <c r="GU102" s="110" t="s">
        <v>1184</v>
      </c>
      <c r="GV102" s="110" t="s">
        <v>1184</v>
      </c>
      <c r="GW102" s="110" t="s">
        <v>1184</v>
      </c>
      <c r="GX102" s="114">
        <v>1.0</v>
      </c>
      <c r="GY102" s="114">
        <v>1.0</v>
      </c>
      <c r="GZ102" s="114">
        <v>1.0</v>
      </c>
      <c r="HA102" s="114">
        <v>25.0</v>
      </c>
      <c r="HB102" s="114">
        <v>17.0</v>
      </c>
      <c r="HC102" s="114">
        <v>73.0</v>
      </c>
      <c r="HD102" s="114">
        <v>7.0</v>
      </c>
      <c r="HE102" s="114">
        <v>7.0</v>
      </c>
      <c r="HF102" s="114">
        <v>11.0</v>
      </c>
      <c r="HG102" s="114">
        <v>11.0</v>
      </c>
      <c r="HH102" s="114">
        <v>12.0</v>
      </c>
      <c r="HI102" s="114">
        <v>28.0</v>
      </c>
      <c r="HJ102" s="114">
        <v>34.0</v>
      </c>
      <c r="HK102" s="114">
        <v>21.0</v>
      </c>
      <c r="HL102" s="114">
        <v>1.0</v>
      </c>
      <c r="HM102" s="114">
        <v>31.0</v>
      </c>
      <c r="HN102" s="114">
        <v>39.0</v>
      </c>
      <c r="HO102" s="114">
        <v>13.0</v>
      </c>
      <c r="HP102" s="114">
        <v>164.0</v>
      </c>
      <c r="HQ102" s="114">
        <v>4.0</v>
      </c>
      <c r="HR102" s="114">
        <v>11.0</v>
      </c>
      <c r="HS102" s="114">
        <v>13.0</v>
      </c>
      <c r="HT102" s="114">
        <v>13.0</v>
      </c>
      <c r="HU102" s="114">
        <v>18.0</v>
      </c>
      <c r="HV102" s="114">
        <v>83.0</v>
      </c>
      <c r="HW102" s="114">
        <v>155.0</v>
      </c>
      <c r="HX102" s="114">
        <v>71.0</v>
      </c>
      <c r="HY102" s="114">
        <v>116.0</v>
      </c>
      <c r="HZ102" s="114">
        <v>40.0</v>
      </c>
      <c r="IA102" s="114">
        <v>12.0</v>
      </c>
      <c r="IB102" s="114">
        <v>10.0</v>
      </c>
      <c r="IC102" s="114">
        <v>14.0</v>
      </c>
      <c r="ID102" s="114">
        <v>11.0</v>
      </c>
      <c r="IE102" s="114">
        <v>11.0</v>
      </c>
      <c r="IF102" s="114">
        <v>1.0</v>
      </c>
      <c r="IG102" s="114">
        <v>13.0</v>
      </c>
      <c r="IH102" s="114">
        <v>10.0</v>
      </c>
      <c r="II102" s="110" t="s">
        <v>1184</v>
      </c>
      <c r="IJ102" s="114">
        <v>3.0</v>
      </c>
      <c r="IK102" s="114">
        <v>13.0</v>
      </c>
      <c r="IL102" s="114">
        <v>1.0</v>
      </c>
      <c r="IM102" s="114">
        <v>1.0</v>
      </c>
      <c r="IN102" s="110" t="s">
        <v>1184</v>
      </c>
      <c r="IO102" s="114">
        <v>15.0</v>
      </c>
      <c r="IP102" s="114">
        <v>157.0</v>
      </c>
      <c r="IQ102" s="114">
        <v>2.0</v>
      </c>
      <c r="IR102" s="114">
        <v>102.0</v>
      </c>
      <c r="IS102" s="114">
        <v>124.0</v>
      </c>
      <c r="IT102" s="114">
        <v>134.0</v>
      </c>
      <c r="IU102" s="114">
        <v>1.0</v>
      </c>
      <c r="IV102" s="110" t="s">
        <v>1184</v>
      </c>
      <c r="IW102" s="110" t="s">
        <v>1184</v>
      </c>
      <c r="IX102" s="110" t="s">
        <v>1184</v>
      </c>
      <c r="IY102" s="110" t="s">
        <v>1184</v>
      </c>
      <c r="IZ102" s="110" t="s">
        <v>1184</v>
      </c>
      <c r="JA102" s="114">
        <v>38.0</v>
      </c>
      <c r="JB102" s="114">
        <v>1.0</v>
      </c>
      <c r="JC102" s="114">
        <v>45.0</v>
      </c>
      <c r="JD102" s="114">
        <v>22.0</v>
      </c>
      <c r="JE102" s="114">
        <v>17.0</v>
      </c>
      <c r="JF102" s="114">
        <v>60.0</v>
      </c>
      <c r="JG102" s="114">
        <v>7.0</v>
      </c>
      <c r="JH102" s="114">
        <v>7.0</v>
      </c>
      <c r="JI102" s="114">
        <v>106.0</v>
      </c>
      <c r="JJ102" s="114">
        <v>106.0</v>
      </c>
      <c r="JK102" s="114">
        <v>138.0</v>
      </c>
      <c r="JL102" s="114">
        <v>12.0</v>
      </c>
      <c r="JM102" s="114">
        <v>65.0</v>
      </c>
      <c r="JN102" s="114">
        <v>67.0</v>
      </c>
      <c r="JO102" s="114">
        <v>1.0</v>
      </c>
      <c r="JP102" s="114">
        <v>48.0</v>
      </c>
      <c r="JQ102" s="114">
        <v>162.0</v>
      </c>
      <c r="JR102" s="114">
        <v>135.0</v>
      </c>
      <c r="JS102" s="114">
        <v>172.0</v>
      </c>
    </row>
    <row r="103">
      <c r="A103" s="114">
        <v>428.0</v>
      </c>
      <c r="B103" s="110" t="s">
        <v>1296</v>
      </c>
      <c r="C103" s="110" t="s">
        <v>393</v>
      </c>
      <c r="D103" s="110" t="s">
        <v>1188</v>
      </c>
      <c r="E103" s="114">
        <v>61.1</v>
      </c>
      <c r="F103" s="114">
        <v>56.9</v>
      </c>
      <c r="G103" s="114">
        <v>51.1</v>
      </c>
      <c r="H103" s="114">
        <v>54.9</v>
      </c>
      <c r="I103" s="114">
        <v>46.5</v>
      </c>
      <c r="J103" s="114">
        <v>73.8</v>
      </c>
      <c r="K103" s="114">
        <v>32.6</v>
      </c>
      <c r="L103" s="114">
        <v>56.4</v>
      </c>
      <c r="M103" s="114">
        <v>55.6</v>
      </c>
      <c r="N103" s="114">
        <v>69.1</v>
      </c>
      <c r="O103" s="114">
        <v>59.1</v>
      </c>
      <c r="P103" s="114">
        <v>61.1</v>
      </c>
      <c r="Q103" s="114">
        <v>57.7</v>
      </c>
      <c r="R103" s="114">
        <v>77.5</v>
      </c>
      <c r="S103" s="114">
        <v>77.5</v>
      </c>
      <c r="T103" s="114">
        <v>63.0</v>
      </c>
      <c r="U103" s="114">
        <v>85.9</v>
      </c>
      <c r="V103" s="114">
        <v>31.3</v>
      </c>
      <c r="W103" s="114">
        <v>48.8</v>
      </c>
      <c r="X103" s="114">
        <v>65.4</v>
      </c>
      <c r="Y103" s="114">
        <v>84.3</v>
      </c>
      <c r="Z103" s="114">
        <v>100.0</v>
      </c>
      <c r="AA103" s="114">
        <v>100.0</v>
      </c>
      <c r="AB103" s="114">
        <v>100.0</v>
      </c>
      <c r="AC103" s="114">
        <v>37.2</v>
      </c>
      <c r="AD103" s="114">
        <v>76.1</v>
      </c>
      <c r="AE103" s="114">
        <v>77.4</v>
      </c>
      <c r="AF103" s="114">
        <v>47.2</v>
      </c>
      <c r="AG103" s="114">
        <v>15.8</v>
      </c>
      <c r="AH103" s="114">
        <v>3.8</v>
      </c>
      <c r="AI103" s="114">
        <v>36.0</v>
      </c>
      <c r="AJ103" s="114">
        <v>68.1</v>
      </c>
      <c r="AK103" s="114">
        <v>38.4</v>
      </c>
      <c r="AL103" s="114">
        <v>61.9</v>
      </c>
      <c r="AM103" s="114">
        <v>15.5</v>
      </c>
      <c r="AN103" s="114">
        <v>37.6</v>
      </c>
      <c r="AO103" s="114">
        <v>95.0</v>
      </c>
      <c r="AP103" s="114">
        <v>94.5</v>
      </c>
      <c r="AQ103" s="114">
        <v>95.5</v>
      </c>
      <c r="AR103" s="114">
        <v>64.4</v>
      </c>
      <c r="AS103" s="114">
        <v>66.0</v>
      </c>
      <c r="AT103" s="114">
        <v>62.8</v>
      </c>
      <c r="AU103" s="114">
        <v>90.7</v>
      </c>
      <c r="AV103" s="114">
        <v>90.7</v>
      </c>
      <c r="AW103" s="114">
        <v>58.6</v>
      </c>
      <c r="AX103" s="114">
        <v>58.6</v>
      </c>
      <c r="AY103" s="114">
        <v>64.0</v>
      </c>
      <c r="AZ103" s="114">
        <v>49.2</v>
      </c>
      <c r="BA103" s="114">
        <v>71.6</v>
      </c>
      <c r="BB103" s="114">
        <v>57.9</v>
      </c>
      <c r="BC103" s="114">
        <v>97.6</v>
      </c>
      <c r="BD103" s="114">
        <v>52.5</v>
      </c>
      <c r="BE103" s="114">
        <v>56.5</v>
      </c>
      <c r="BF103" s="114">
        <v>65.6</v>
      </c>
      <c r="BG103" s="114">
        <v>36.8</v>
      </c>
      <c r="BH103" s="114">
        <v>52.9</v>
      </c>
      <c r="BI103" s="114">
        <v>48.3</v>
      </c>
      <c r="BJ103" s="114">
        <v>37.6</v>
      </c>
      <c r="BK103" s="114">
        <v>48.2</v>
      </c>
      <c r="BL103" s="114">
        <v>24.6</v>
      </c>
      <c r="BM103" s="114">
        <v>69.9</v>
      </c>
      <c r="BN103" s="114">
        <v>30.5</v>
      </c>
      <c r="BO103" s="114">
        <v>55.4</v>
      </c>
      <c r="BP103" s="114">
        <v>47.5</v>
      </c>
      <c r="BQ103" s="114">
        <v>63.4</v>
      </c>
      <c r="BR103" s="114">
        <v>57.6</v>
      </c>
      <c r="BS103" s="114">
        <v>58.8</v>
      </c>
      <c r="BT103" s="114">
        <v>56.8</v>
      </c>
      <c r="BU103" s="114">
        <v>68.9</v>
      </c>
      <c r="BV103" s="114">
        <v>68.9</v>
      </c>
      <c r="BW103" s="114">
        <v>62.9</v>
      </c>
      <c r="BX103" s="114">
        <v>85.9</v>
      </c>
      <c r="BY103" s="114">
        <v>30.4</v>
      </c>
      <c r="BZ103" s="114">
        <v>49.2</v>
      </c>
      <c r="CA103" s="114">
        <v>64.3</v>
      </c>
      <c r="CB103" s="114">
        <v>77.7</v>
      </c>
      <c r="CC103" s="114">
        <v>100.0</v>
      </c>
      <c r="CD103" s="114">
        <v>100.0</v>
      </c>
      <c r="CE103" s="114">
        <v>74.7</v>
      </c>
      <c r="CF103" s="114">
        <v>26.6</v>
      </c>
      <c r="CG103" s="114">
        <v>94.1</v>
      </c>
      <c r="CH103" s="114">
        <v>76.9</v>
      </c>
      <c r="CI103" s="114">
        <v>47.2</v>
      </c>
      <c r="CJ103" s="114">
        <v>29.9</v>
      </c>
      <c r="CK103" s="114">
        <v>6.6</v>
      </c>
      <c r="CL103" s="114">
        <v>100.0</v>
      </c>
      <c r="CM103" s="114">
        <v>100.0</v>
      </c>
      <c r="CN103" s="114">
        <v>40.4</v>
      </c>
      <c r="CO103" s="114">
        <v>61.3</v>
      </c>
      <c r="CP103" s="114">
        <v>15.5</v>
      </c>
      <c r="CQ103" s="114">
        <v>45.6</v>
      </c>
      <c r="CR103" s="114">
        <v>87.2</v>
      </c>
      <c r="CS103" s="114">
        <v>100.0</v>
      </c>
      <c r="CT103" s="114">
        <v>74.4</v>
      </c>
      <c r="CU103" s="114">
        <v>60.1</v>
      </c>
      <c r="CV103" s="114">
        <v>66.0</v>
      </c>
      <c r="CW103" s="114">
        <v>54.3</v>
      </c>
      <c r="CX103" s="114">
        <v>90.7</v>
      </c>
      <c r="CY103" s="114">
        <v>90.7</v>
      </c>
      <c r="CZ103" s="114">
        <v>42.8</v>
      </c>
      <c r="DA103" s="114">
        <v>42.8</v>
      </c>
      <c r="DB103" s="114">
        <v>41.2</v>
      </c>
      <c r="DC103" s="114">
        <v>39.2</v>
      </c>
      <c r="DD103" s="114">
        <v>0.0</v>
      </c>
      <c r="DE103" s="114">
        <v>59.3</v>
      </c>
      <c r="DF103" s="114">
        <v>51.0</v>
      </c>
      <c r="DG103" s="114">
        <v>45.0</v>
      </c>
      <c r="DH103" s="114">
        <v>46.6</v>
      </c>
      <c r="DI103" s="114">
        <v>69.5</v>
      </c>
      <c r="DJ103" s="114">
        <v>41.8</v>
      </c>
      <c r="DK103" s="114">
        <v>8.2</v>
      </c>
      <c r="DL103" s="114">
        <v>8.6</v>
      </c>
      <c r="DM103" s="114">
        <v>13.5</v>
      </c>
      <c r="DN103" s="114">
        <v>6.7</v>
      </c>
      <c r="DO103" s="114">
        <v>21.9</v>
      </c>
      <c r="DP103" s="114">
        <v>3.9</v>
      </c>
      <c r="DQ103" s="114">
        <v>2.1</v>
      </c>
      <c r="DR103" s="114">
        <v>1.0</v>
      </c>
      <c r="DS103" s="114">
        <v>8.1</v>
      </c>
      <c r="DT103" s="114">
        <v>5.7</v>
      </c>
      <c r="DU103" s="114">
        <v>1.5</v>
      </c>
      <c r="DV103" s="114">
        <v>2.3</v>
      </c>
      <c r="DW103" s="114">
        <v>0.9</v>
      </c>
      <c r="DX103" s="114">
        <v>8.6</v>
      </c>
      <c r="DY103" s="114">
        <v>8.6</v>
      </c>
      <c r="DZ103" s="114">
        <v>0.1</v>
      </c>
      <c r="EA103" s="114">
        <v>0.0</v>
      </c>
      <c r="EB103" s="114">
        <v>0.9</v>
      </c>
      <c r="EC103" s="114">
        <v>-0.4</v>
      </c>
      <c r="ED103" s="114">
        <v>1.1</v>
      </c>
      <c r="EE103" s="114">
        <v>6.6</v>
      </c>
      <c r="EF103" s="114">
        <v>0.0</v>
      </c>
      <c r="EG103" s="114">
        <v>0.0</v>
      </c>
      <c r="EH103" s="114">
        <v>25.3</v>
      </c>
      <c r="EI103" s="114">
        <v>10.6</v>
      </c>
      <c r="EJ103" s="114">
        <v>-18.0</v>
      </c>
      <c r="EK103" s="114">
        <v>0.5</v>
      </c>
      <c r="EL103" s="114">
        <v>0.0</v>
      </c>
      <c r="EM103" s="114">
        <v>-14.1</v>
      </c>
      <c r="EN103" s="114">
        <v>-2.8</v>
      </c>
      <c r="EO103" s="114">
        <v>-64.0</v>
      </c>
      <c r="EP103" s="114">
        <v>-31.9</v>
      </c>
      <c r="EQ103" s="114">
        <v>-2.0</v>
      </c>
      <c r="ER103" s="114">
        <v>0.6</v>
      </c>
      <c r="ES103" s="114">
        <v>0.0</v>
      </c>
      <c r="ET103" s="114">
        <v>-8.0</v>
      </c>
      <c r="EU103" s="114">
        <v>7.8</v>
      </c>
      <c r="EV103" s="114">
        <v>-5.5</v>
      </c>
      <c r="EW103" s="114">
        <v>21.1</v>
      </c>
      <c r="EX103" s="114">
        <v>4.3</v>
      </c>
      <c r="EY103" s="114">
        <v>0.0</v>
      </c>
      <c r="EZ103" s="114">
        <v>8.5</v>
      </c>
      <c r="FA103" s="114">
        <v>0.0</v>
      </c>
      <c r="FB103" s="114">
        <v>0.0</v>
      </c>
      <c r="FC103" s="114">
        <v>15.8</v>
      </c>
      <c r="FD103" s="114">
        <v>15.8</v>
      </c>
      <c r="FE103" s="114">
        <v>22.8</v>
      </c>
      <c r="FF103" s="114">
        <v>10.0</v>
      </c>
      <c r="FG103" s="114">
        <v>71.6</v>
      </c>
      <c r="FH103" s="114">
        <v>-1.4</v>
      </c>
      <c r="FI103" s="114">
        <v>46.6</v>
      </c>
      <c r="FJ103" s="114">
        <v>7.5</v>
      </c>
      <c r="FK103" s="114">
        <v>9.9</v>
      </c>
      <c r="FL103" s="114">
        <v>-3.9</v>
      </c>
      <c r="FM103" s="114">
        <v>-5.0</v>
      </c>
      <c r="FN103" s="114">
        <v>15.0</v>
      </c>
      <c r="FO103" s="114">
        <v>39.0</v>
      </c>
      <c r="FP103" s="114">
        <v>44.0</v>
      </c>
      <c r="FQ103" s="114">
        <v>67.0</v>
      </c>
      <c r="FR103" s="114">
        <v>47.0</v>
      </c>
      <c r="FS103" s="114">
        <v>23.0</v>
      </c>
      <c r="FT103" s="114">
        <v>76.0</v>
      </c>
      <c r="FU103" s="114">
        <v>76.0</v>
      </c>
      <c r="FV103" s="114">
        <v>79.0</v>
      </c>
      <c r="FW103" s="114">
        <v>30.0</v>
      </c>
      <c r="FX103" s="114">
        <v>56.0</v>
      </c>
      <c r="FY103" s="114">
        <v>62.0</v>
      </c>
      <c r="FZ103" s="114">
        <v>48.0</v>
      </c>
      <c r="GA103" s="114">
        <v>27.0</v>
      </c>
      <c r="GB103" s="114">
        <v>27.0</v>
      </c>
      <c r="GC103" s="114">
        <v>24.0</v>
      </c>
      <c r="GD103" s="114">
        <v>40.0</v>
      </c>
      <c r="GE103" s="114">
        <v>32.0</v>
      </c>
      <c r="GF103" s="114">
        <v>31.0</v>
      </c>
      <c r="GG103" s="114">
        <v>9.0</v>
      </c>
      <c r="GH103" s="114">
        <v>14.0</v>
      </c>
      <c r="GI103" s="114">
        <v>1.0</v>
      </c>
      <c r="GJ103" s="114">
        <v>1.0</v>
      </c>
      <c r="GK103" s="114">
        <v>1.0</v>
      </c>
      <c r="GL103" s="114">
        <v>75.0</v>
      </c>
      <c r="GM103" s="114">
        <v>116.0</v>
      </c>
      <c r="GN103" s="114">
        <v>33.0</v>
      </c>
      <c r="GO103" s="114">
        <v>69.0</v>
      </c>
      <c r="GP103" s="114">
        <v>146.0</v>
      </c>
      <c r="GQ103" s="114">
        <v>148.0</v>
      </c>
      <c r="GR103" s="114">
        <v>114.0</v>
      </c>
      <c r="GS103" s="114">
        <v>56.0</v>
      </c>
      <c r="GT103" s="114">
        <v>17.0</v>
      </c>
      <c r="GU103" s="114">
        <v>15.0</v>
      </c>
      <c r="GV103" s="114">
        <v>60.0</v>
      </c>
      <c r="GW103" s="114">
        <v>3.0</v>
      </c>
      <c r="GX103" s="114">
        <v>39.0</v>
      </c>
      <c r="GY103" s="114">
        <v>71.0</v>
      </c>
      <c r="GZ103" s="114">
        <v>41.0</v>
      </c>
      <c r="HA103" s="114">
        <v>14.0</v>
      </c>
      <c r="HB103" s="114">
        <v>21.0</v>
      </c>
      <c r="HC103" s="114">
        <v>24.0</v>
      </c>
      <c r="HD103" s="114">
        <v>15.0</v>
      </c>
      <c r="HE103" s="114">
        <v>15.0</v>
      </c>
      <c r="HF103" s="114">
        <v>25.0</v>
      </c>
      <c r="HG103" s="114">
        <v>25.0</v>
      </c>
      <c r="HH103" s="114">
        <v>19.0</v>
      </c>
      <c r="HI103" s="114">
        <v>67.0</v>
      </c>
      <c r="HJ103" s="114">
        <v>41.0</v>
      </c>
      <c r="HK103" s="114">
        <v>104.0</v>
      </c>
      <c r="HL103" s="114">
        <v>53.0</v>
      </c>
      <c r="HM103" s="114">
        <v>54.0</v>
      </c>
      <c r="HN103" s="114">
        <v>56.0</v>
      </c>
      <c r="HO103" s="114">
        <v>35.0</v>
      </c>
      <c r="HP103" s="114">
        <v>124.0</v>
      </c>
      <c r="HQ103" s="114">
        <v>22.0</v>
      </c>
      <c r="HR103" s="114">
        <v>48.0</v>
      </c>
      <c r="HS103" s="114">
        <v>66.0</v>
      </c>
      <c r="HT103" s="114">
        <v>67.0</v>
      </c>
      <c r="HU103" s="114">
        <v>112.0</v>
      </c>
      <c r="HV103" s="114">
        <v>34.0</v>
      </c>
      <c r="HW103" s="114">
        <v>80.0</v>
      </c>
      <c r="HX103" s="114">
        <v>68.0</v>
      </c>
      <c r="HY103" s="114">
        <v>99.0</v>
      </c>
      <c r="HZ103" s="114">
        <v>31.0</v>
      </c>
      <c r="IA103" s="114">
        <v>51.0</v>
      </c>
      <c r="IB103" s="114">
        <v>59.0</v>
      </c>
      <c r="IC103" s="114">
        <v>45.0</v>
      </c>
      <c r="ID103" s="114">
        <v>28.0</v>
      </c>
      <c r="IE103" s="114">
        <v>28.0</v>
      </c>
      <c r="IF103" s="114">
        <v>21.0</v>
      </c>
      <c r="IG103" s="114">
        <v>40.0</v>
      </c>
      <c r="IH103" s="114">
        <v>32.0</v>
      </c>
      <c r="II103" s="114">
        <v>22.0</v>
      </c>
      <c r="IJ103" s="114">
        <v>8.0</v>
      </c>
      <c r="IK103" s="114">
        <v>19.0</v>
      </c>
      <c r="IL103" s="114">
        <v>1.0</v>
      </c>
      <c r="IM103" s="114">
        <v>1.0</v>
      </c>
      <c r="IN103" s="114">
        <v>21.0</v>
      </c>
      <c r="IO103" s="114">
        <v>63.0</v>
      </c>
      <c r="IP103" s="114">
        <v>105.0</v>
      </c>
      <c r="IQ103" s="114">
        <v>18.0</v>
      </c>
      <c r="IR103" s="114">
        <v>69.0</v>
      </c>
      <c r="IS103" s="114">
        <v>90.0</v>
      </c>
      <c r="IT103" s="114">
        <v>158.0</v>
      </c>
      <c r="IU103" s="114">
        <v>1.0</v>
      </c>
      <c r="IV103" s="114">
        <v>1.0</v>
      </c>
      <c r="IW103" s="114">
        <v>19.0</v>
      </c>
      <c r="IX103" s="114">
        <v>16.0</v>
      </c>
      <c r="IY103" s="114">
        <v>60.0</v>
      </c>
      <c r="IZ103" s="114">
        <v>3.0</v>
      </c>
      <c r="JA103" s="114">
        <v>41.0</v>
      </c>
      <c r="JB103" s="114">
        <v>1.0</v>
      </c>
      <c r="JC103" s="114">
        <v>53.0</v>
      </c>
      <c r="JD103" s="114">
        <v>20.0</v>
      </c>
      <c r="JE103" s="114">
        <v>21.0</v>
      </c>
      <c r="JF103" s="114">
        <v>34.0</v>
      </c>
      <c r="JG103" s="114">
        <v>15.0</v>
      </c>
      <c r="JH103" s="114">
        <v>15.0</v>
      </c>
      <c r="JI103" s="114">
        <v>71.0</v>
      </c>
      <c r="JJ103" s="114">
        <v>71.0</v>
      </c>
      <c r="JK103" s="114">
        <v>70.0</v>
      </c>
      <c r="JL103" s="114">
        <v>81.0</v>
      </c>
      <c r="JM103" s="114">
        <v>77.0</v>
      </c>
      <c r="JN103" s="114">
        <v>74.0</v>
      </c>
      <c r="JO103" s="114">
        <v>116.0</v>
      </c>
      <c r="JP103" s="114">
        <v>60.0</v>
      </c>
      <c r="JQ103" s="114">
        <v>87.0</v>
      </c>
      <c r="JR103" s="114">
        <v>47.0</v>
      </c>
      <c r="JS103" s="114">
        <v>109.0</v>
      </c>
    </row>
    <row r="104">
      <c r="A104" s="114">
        <v>504.0</v>
      </c>
      <c r="B104" s="110" t="s">
        <v>1297</v>
      </c>
      <c r="C104" s="110" t="s">
        <v>412</v>
      </c>
      <c r="D104" s="110" t="s">
        <v>1190</v>
      </c>
      <c r="E104" s="114">
        <v>28.4</v>
      </c>
      <c r="F104" s="114">
        <v>28.6</v>
      </c>
      <c r="G104" s="114">
        <v>22.7</v>
      </c>
      <c r="H104" s="114">
        <v>44.4</v>
      </c>
      <c r="I104" s="114">
        <v>3.5</v>
      </c>
      <c r="J104" s="114">
        <v>32.2</v>
      </c>
      <c r="K104" s="114">
        <v>16.3</v>
      </c>
      <c r="L104" s="114">
        <v>23.6</v>
      </c>
      <c r="M104" s="114">
        <v>44.9</v>
      </c>
      <c r="N104" s="114">
        <v>35.5</v>
      </c>
      <c r="O104" s="114">
        <v>40.9</v>
      </c>
      <c r="P104" s="114">
        <v>47.2</v>
      </c>
      <c r="Q104" s="114">
        <v>36.7</v>
      </c>
      <c r="R104" s="114">
        <v>28.4</v>
      </c>
      <c r="S104" s="114">
        <v>28.4</v>
      </c>
      <c r="T104" s="114">
        <v>30.8</v>
      </c>
      <c r="U104" s="114">
        <v>38.7</v>
      </c>
      <c r="V104" s="114">
        <v>25.4</v>
      </c>
      <c r="W104" s="114">
        <v>20.6</v>
      </c>
      <c r="X104" s="114">
        <v>27.2</v>
      </c>
      <c r="Y104" s="114">
        <v>16.6</v>
      </c>
      <c r="Z104" s="114">
        <v>12.1</v>
      </c>
      <c r="AA104" s="114">
        <v>10.5</v>
      </c>
      <c r="AB104" s="114">
        <v>2.3</v>
      </c>
      <c r="AC104" s="114">
        <v>23.5</v>
      </c>
      <c r="AD104" s="114">
        <v>80.8</v>
      </c>
      <c r="AE104" s="114">
        <v>19.9</v>
      </c>
      <c r="AF104" s="114">
        <v>46.5</v>
      </c>
      <c r="AG104" s="114">
        <v>20.1</v>
      </c>
      <c r="AH104" s="114">
        <v>18.9</v>
      </c>
      <c r="AI104" s="114">
        <v>31.9</v>
      </c>
      <c r="AJ104" s="114">
        <v>15.2</v>
      </c>
      <c r="AK104" s="114">
        <v>21.2</v>
      </c>
      <c r="AL104" s="114">
        <v>45.9</v>
      </c>
      <c r="AM104" s="114">
        <v>11.6</v>
      </c>
      <c r="AN104" s="114">
        <v>1.9</v>
      </c>
      <c r="AO104" s="114">
        <v>90.9</v>
      </c>
      <c r="AP104" s="114">
        <v>100.0</v>
      </c>
      <c r="AQ104" s="114">
        <v>81.9</v>
      </c>
      <c r="AR104" s="114">
        <v>49.0</v>
      </c>
      <c r="AS104" s="114">
        <v>59.1</v>
      </c>
      <c r="AT104" s="114">
        <v>38.9</v>
      </c>
      <c r="AU104" s="114">
        <v>5.4</v>
      </c>
      <c r="AV104" s="114">
        <v>5.4</v>
      </c>
      <c r="AW104" s="114">
        <v>29.5</v>
      </c>
      <c r="AX104" s="114">
        <v>29.5</v>
      </c>
      <c r="AY104" s="114">
        <v>34.6</v>
      </c>
      <c r="AZ104" s="114">
        <v>27.9</v>
      </c>
      <c r="BA104" s="114">
        <v>26.0</v>
      </c>
      <c r="BB104" s="114">
        <v>56.1</v>
      </c>
      <c r="BC104" s="114">
        <v>44.5</v>
      </c>
      <c r="BD104" s="114">
        <v>21.9</v>
      </c>
      <c r="BE104" s="114">
        <v>0.0</v>
      </c>
      <c r="BF104" s="114">
        <v>43.0</v>
      </c>
      <c r="BG104" s="114">
        <v>65.4</v>
      </c>
      <c r="BH104" s="114">
        <v>25.8</v>
      </c>
      <c r="BI104" s="114">
        <v>23.9</v>
      </c>
      <c r="BJ104" s="114">
        <v>19.5</v>
      </c>
      <c r="BK104" s="114">
        <v>30.2</v>
      </c>
      <c r="BL104" s="114">
        <v>5.9</v>
      </c>
      <c r="BM104" s="114">
        <v>39.8</v>
      </c>
      <c r="BN104" s="114">
        <v>24.7</v>
      </c>
      <c r="BO104" s="114">
        <v>30.4</v>
      </c>
      <c r="BP104" s="114">
        <v>56.6</v>
      </c>
      <c r="BQ104" s="114">
        <v>36.5</v>
      </c>
      <c r="BR104" s="114">
        <v>30.9</v>
      </c>
      <c r="BS104" s="114">
        <v>34.6</v>
      </c>
      <c r="BT104" s="114">
        <v>28.4</v>
      </c>
      <c r="BU104" s="114">
        <v>24.9</v>
      </c>
      <c r="BV104" s="114">
        <v>24.9</v>
      </c>
      <c r="BW104" s="114">
        <v>29.4</v>
      </c>
      <c r="BX104" s="114">
        <v>38.7</v>
      </c>
      <c r="BY104" s="114">
        <v>22.4</v>
      </c>
      <c r="BZ104" s="114">
        <v>17.7</v>
      </c>
      <c r="CA104" s="114">
        <v>27.3</v>
      </c>
      <c r="CB104" s="114">
        <v>17.0</v>
      </c>
      <c r="CC104" s="114">
        <v>11.9</v>
      </c>
      <c r="CD104" s="114">
        <v>10.4</v>
      </c>
      <c r="CE104" s="114">
        <v>0.2</v>
      </c>
      <c r="CF104" s="114">
        <v>28.2</v>
      </c>
      <c r="CG104" s="114">
        <v>92.9</v>
      </c>
      <c r="CH104" s="114">
        <v>19.5</v>
      </c>
      <c r="CI104" s="114">
        <v>46.5</v>
      </c>
      <c r="CJ104" s="114">
        <v>40.5</v>
      </c>
      <c r="CK104" s="114">
        <v>20.6</v>
      </c>
      <c r="CL104" s="114">
        <v>100.0</v>
      </c>
      <c r="CM104" s="114">
        <v>100.0</v>
      </c>
      <c r="CN104" s="114">
        <v>22.9</v>
      </c>
      <c r="CO104" s="114">
        <v>49.7</v>
      </c>
      <c r="CP104" s="114">
        <v>11.6</v>
      </c>
      <c r="CQ104" s="114">
        <v>3.0</v>
      </c>
      <c r="CR104" s="114">
        <v>56.3</v>
      </c>
      <c r="CS104" s="114">
        <v>57.5</v>
      </c>
      <c r="CT104" s="114">
        <v>55.2</v>
      </c>
      <c r="CU104" s="114">
        <v>40.6</v>
      </c>
      <c r="CV104" s="114">
        <v>59.1</v>
      </c>
      <c r="CW104" s="114">
        <v>22.0</v>
      </c>
      <c r="CX104" s="114">
        <v>5.4</v>
      </c>
      <c r="CY104" s="114">
        <v>5.4</v>
      </c>
      <c r="CZ104" s="114">
        <v>25.2</v>
      </c>
      <c r="DA104" s="114">
        <v>25.2</v>
      </c>
      <c r="DB104" s="114">
        <v>14.9</v>
      </c>
      <c r="DC104" s="114">
        <v>27.6</v>
      </c>
      <c r="DD104" s="114">
        <v>26.0</v>
      </c>
      <c r="DE104" s="114">
        <v>38.3</v>
      </c>
      <c r="DF104" s="114">
        <v>42.3</v>
      </c>
      <c r="DG104" s="114">
        <v>22.2</v>
      </c>
      <c r="DH104" s="114">
        <v>76.6</v>
      </c>
      <c r="DI104" s="114">
        <v>42.7</v>
      </c>
      <c r="DJ104" s="114">
        <v>69.7</v>
      </c>
      <c r="DK104" s="114">
        <v>2.6</v>
      </c>
      <c r="DL104" s="114">
        <v>4.7</v>
      </c>
      <c r="DM104" s="114">
        <v>3.2</v>
      </c>
      <c r="DN104" s="114">
        <v>14.2</v>
      </c>
      <c r="DO104" s="114">
        <v>-2.4</v>
      </c>
      <c r="DP104" s="114">
        <v>-7.6</v>
      </c>
      <c r="DQ104" s="114">
        <v>-8.4</v>
      </c>
      <c r="DR104" s="114">
        <v>-6.8</v>
      </c>
      <c r="DS104" s="114">
        <v>-11.7</v>
      </c>
      <c r="DT104" s="114">
        <v>-1.0</v>
      </c>
      <c r="DU104" s="114">
        <v>10.0</v>
      </c>
      <c r="DV104" s="114">
        <v>12.6</v>
      </c>
      <c r="DW104" s="114">
        <v>8.3</v>
      </c>
      <c r="DX104" s="114">
        <v>3.5</v>
      </c>
      <c r="DY104" s="114">
        <v>3.5</v>
      </c>
      <c r="DZ104" s="114">
        <v>1.4</v>
      </c>
      <c r="EA104" s="114">
        <v>0.0</v>
      </c>
      <c r="EB104" s="114">
        <v>3.0</v>
      </c>
      <c r="EC104" s="114">
        <v>2.9</v>
      </c>
      <c r="ED104" s="114">
        <v>-0.1</v>
      </c>
      <c r="EE104" s="114">
        <v>-0.4</v>
      </c>
      <c r="EF104" s="114">
        <v>0.2</v>
      </c>
      <c r="EG104" s="114">
        <v>0.1</v>
      </c>
      <c r="EH104" s="114">
        <v>2.1</v>
      </c>
      <c r="EI104" s="114">
        <v>-4.7</v>
      </c>
      <c r="EJ104" s="114">
        <v>-12.1</v>
      </c>
      <c r="EK104" s="114">
        <v>0.4</v>
      </c>
      <c r="EL104" s="114">
        <v>0.0</v>
      </c>
      <c r="EM104" s="114">
        <v>-20.4</v>
      </c>
      <c r="EN104" s="114">
        <v>-1.7</v>
      </c>
      <c r="EO104" s="114">
        <v>-68.1</v>
      </c>
      <c r="EP104" s="114">
        <v>-84.8</v>
      </c>
      <c r="EQ104" s="114">
        <v>-1.7</v>
      </c>
      <c r="ER104" s="114">
        <v>-3.8</v>
      </c>
      <c r="ES104" s="114">
        <v>0.0</v>
      </c>
      <c r="ET104" s="114">
        <v>-1.1</v>
      </c>
      <c r="EU104" s="114">
        <v>34.6</v>
      </c>
      <c r="EV104" s="114">
        <v>42.5</v>
      </c>
      <c r="EW104" s="114">
        <v>26.7</v>
      </c>
      <c r="EX104" s="114">
        <v>8.4</v>
      </c>
      <c r="EY104" s="114">
        <v>0.0</v>
      </c>
      <c r="EZ104" s="114">
        <v>16.9</v>
      </c>
      <c r="FA104" s="114">
        <v>0.0</v>
      </c>
      <c r="FB104" s="114">
        <v>0.0</v>
      </c>
      <c r="FC104" s="114">
        <v>4.3</v>
      </c>
      <c r="FD104" s="114">
        <v>4.3</v>
      </c>
      <c r="FE104" s="114">
        <v>19.7</v>
      </c>
      <c r="FF104" s="114">
        <v>0.3</v>
      </c>
      <c r="FG104" s="114">
        <v>0.0</v>
      </c>
      <c r="FH104" s="114">
        <v>17.8</v>
      </c>
      <c r="FI104" s="114">
        <v>2.2</v>
      </c>
      <c r="FJ104" s="114">
        <v>-0.3</v>
      </c>
      <c r="FK104" s="114">
        <v>-76.6</v>
      </c>
      <c r="FL104" s="114">
        <v>0.3</v>
      </c>
      <c r="FM104" s="114">
        <v>-4.3</v>
      </c>
      <c r="FN104" s="114">
        <v>160.0</v>
      </c>
      <c r="FO104" s="114">
        <v>123.0</v>
      </c>
      <c r="FP104" s="114">
        <v>143.0</v>
      </c>
      <c r="FQ104" s="114">
        <v>80.0</v>
      </c>
      <c r="FR104" s="114">
        <v>167.0</v>
      </c>
      <c r="FS104" s="114">
        <v>142.0</v>
      </c>
      <c r="FT104" s="114">
        <v>138.0</v>
      </c>
      <c r="FU104" s="114">
        <v>149.0</v>
      </c>
      <c r="FV104" s="114">
        <v>120.0</v>
      </c>
      <c r="FW104" s="114">
        <v>85.0</v>
      </c>
      <c r="FX104" s="114">
        <v>107.0</v>
      </c>
      <c r="FY104" s="114">
        <v>99.0</v>
      </c>
      <c r="FZ104" s="114">
        <v>108.0</v>
      </c>
      <c r="GA104" s="114">
        <v>161.0</v>
      </c>
      <c r="GB104" s="114">
        <v>161.0</v>
      </c>
      <c r="GC104" s="114">
        <v>92.0</v>
      </c>
      <c r="GD104" s="114">
        <v>91.0</v>
      </c>
      <c r="GE104" s="114">
        <v>44.0</v>
      </c>
      <c r="GF104" s="114">
        <v>103.0</v>
      </c>
      <c r="GG104" s="114">
        <v>164.0</v>
      </c>
      <c r="GH104" s="114">
        <v>163.0</v>
      </c>
      <c r="GI104" s="114">
        <v>164.0</v>
      </c>
      <c r="GJ104" s="114">
        <v>167.0</v>
      </c>
      <c r="GK104" s="114">
        <v>83.0</v>
      </c>
      <c r="GL104" s="114">
        <v>121.0</v>
      </c>
      <c r="GM104" s="114">
        <v>103.0</v>
      </c>
      <c r="GN104" s="114">
        <v>142.0</v>
      </c>
      <c r="GO104" s="114">
        <v>73.0</v>
      </c>
      <c r="GP104" s="114">
        <v>119.0</v>
      </c>
      <c r="GQ104" s="114">
        <v>67.0</v>
      </c>
      <c r="GR104" s="114">
        <v>128.0</v>
      </c>
      <c r="GS104" s="114">
        <v>153.0</v>
      </c>
      <c r="GT104" s="114">
        <v>58.0</v>
      </c>
      <c r="GU104" s="114">
        <v>28.0</v>
      </c>
      <c r="GV104" s="114">
        <v>80.0</v>
      </c>
      <c r="GW104" s="114">
        <v>92.0</v>
      </c>
      <c r="GX104" s="114">
        <v>47.0</v>
      </c>
      <c r="GY104" s="114">
        <v>1.0</v>
      </c>
      <c r="GZ104" s="114">
        <v>55.0</v>
      </c>
      <c r="HA104" s="114">
        <v>39.0</v>
      </c>
      <c r="HB104" s="114">
        <v>35.0</v>
      </c>
      <c r="HC104" s="114">
        <v>89.0</v>
      </c>
      <c r="HD104" s="114">
        <v>94.0</v>
      </c>
      <c r="HE104" s="114">
        <v>94.0</v>
      </c>
      <c r="HF104" s="114">
        <v>135.0</v>
      </c>
      <c r="HG104" s="114">
        <v>135.0</v>
      </c>
      <c r="HH104" s="114">
        <v>93.0</v>
      </c>
      <c r="HI104" s="114">
        <v>132.0</v>
      </c>
      <c r="HJ104" s="114">
        <v>118.0</v>
      </c>
      <c r="HK104" s="114">
        <v>109.0</v>
      </c>
      <c r="HL104" s="114">
        <v>150.0</v>
      </c>
      <c r="HM104" s="114">
        <v>135.0</v>
      </c>
      <c r="HN104" s="114">
        <v>152.0</v>
      </c>
      <c r="HO104" s="114">
        <v>116.0</v>
      </c>
      <c r="HP104" s="114">
        <v>57.0</v>
      </c>
      <c r="HQ104" s="114">
        <v>167.0</v>
      </c>
      <c r="HR104" s="114">
        <v>130.0</v>
      </c>
      <c r="HS104" s="114">
        <v>154.0</v>
      </c>
      <c r="HT104" s="114">
        <v>94.0</v>
      </c>
      <c r="HU104" s="114">
        <v>161.0</v>
      </c>
      <c r="HV104" s="114">
        <v>132.0</v>
      </c>
      <c r="HW104" s="114">
        <v>107.0</v>
      </c>
      <c r="HX104" s="114">
        <v>126.0</v>
      </c>
      <c r="HY104" s="114">
        <v>67.0</v>
      </c>
      <c r="HZ104" s="114">
        <v>85.0</v>
      </c>
      <c r="IA104" s="114">
        <v>113.0</v>
      </c>
      <c r="IB104" s="114">
        <v>111.0</v>
      </c>
      <c r="IC104" s="114">
        <v>115.0</v>
      </c>
      <c r="ID104" s="114">
        <v>160.0</v>
      </c>
      <c r="IE104" s="114">
        <v>160.0</v>
      </c>
      <c r="IF104" s="114">
        <v>95.0</v>
      </c>
      <c r="IG104" s="114">
        <v>91.0</v>
      </c>
      <c r="IH104" s="114">
        <v>54.0</v>
      </c>
      <c r="II104" s="114">
        <v>113.0</v>
      </c>
      <c r="IJ104" s="114">
        <v>155.0</v>
      </c>
      <c r="IK104" s="114">
        <v>155.0</v>
      </c>
      <c r="IL104" s="114">
        <v>162.0</v>
      </c>
      <c r="IM104" s="114">
        <v>162.0</v>
      </c>
      <c r="IN104" s="114">
        <v>107.0</v>
      </c>
      <c r="IO104" s="114">
        <v>58.0</v>
      </c>
      <c r="IP104" s="114">
        <v>117.0</v>
      </c>
      <c r="IQ104" s="114">
        <v>129.0</v>
      </c>
      <c r="IR104" s="114">
        <v>73.0</v>
      </c>
      <c r="IS104" s="114">
        <v>40.0</v>
      </c>
      <c r="IT104" s="114">
        <v>74.0</v>
      </c>
      <c r="IU104" s="114">
        <v>1.0</v>
      </c>
      <c r="IV104" s="114">
        <v>1.0</v>
      </c>
      <c r="IW104" s="114">
        <v>49.0</v>
      </c>
      <c r="IX104" s="114">
        <v>24.0</v>
      </c>
      <c r="IY104" s="114">
        <v>80.0</v>
      </c>
      <c r="IZ104" s="114">
        <v>90.0</v>
      </c>
      <c r="JA104" s="114">
        <v>100.0</v>
      </c>
      <c r="JB104" s="114">
        <v>101.0</v>
      </c>
      <c r="JC104" s="114">
        <v>93.0</v>
      </c>
      <c r="JD104" s="114">
        <v>68.0</v>
      </c>
      <c r="JE104" s="114">
        <v>35.0</v>
      </c>
      <c r="JF104" s="114">
        <v>152.0</v>
      </c>
      <c r="JG104" s="114">
        <v>94.0</v>
      </c>
      <c r="JH104" s="114">
        <v>94.0</v>
      </c>
      <c r="JI104" s="114">
        <v>147.0</v>
      </c>
      <c r="JJ104" s="114">
        <v>147.0</v>
      </c>
      <c r="JK104" s="114">
        <v>142.0</v>
      </c>
      <c r="JL104" s="114">
        <v>119.0</v>
      </c>
      <c r="JM104" s="114">
        <v>61.0</v>
      </c>
      <c r="JN104" s="114">
        <v>127.0</v>
      </c>
      <c r="JO104" s="114">
        <v>132.0</v>
      </c>
      <c r="JP104" s="114">
        <v>130.0</v>
      </c>
      <c r="JQ104" s="114">
        <v>19.0</v>
      </c>
      <c r="JR104" s="114">
        <v>123.0</v>
      </c>
      <c r="JS104" s="114">
        <v>59.0</v>
      </c>
    </row>
    <row r="105">
      <c r="A105" s="114">
        <v>498.0</v>
      </c>
      <c r="B105" s="110" t="s">
        <v>1298</v>
      </c>
      <c r="C105" s="110" t="s">
        <v>409</v>
      </c>
      <c r="D105" s="110" t="s">
        <v>1194</v>
      </c>
      <c r="E105" s="114">
        <v>42.7</v>
      </c>
      <c r="F105" s="114">
        <v>42.0</v>
      </c>
      <c r="G105" s="114">
        <v>40.5</v>
      </c>
      <c r="H105" s="114">
        <v>46.6</v>
      </c>
      <c r="I105" s="114">
        <v>33.9</v>
      </c>
      <c r="J105" s="114">
        <v>56.7</v>
      </c>
      <c r="K105" s="114">
        <v>29.0</v>
      </c>
      <c r="L105" s="114">
        <v>31.0</v>
      </c>
      <c r="M105" s="114">
        <v>62.1</v>
      </c>
      <c r="N105" s="114">
        <v>62.6</v>
      </c>
      <c r="O105" s="114">
        <v>50.0</v>
      </c>
      <c r="P105" s="114">
        <v>48.9</v>
      </c>
      <c r="Q105" s="114">
        <v>50.8</v>
      </c>
      <c r="R105" s="114">
        <v>54.0</v>
      </c>
      <c r="S105" s="114">
        <v>54.0</v>
      </c>
      <c r="T105" s="114">
        <v>17.7</v>
      </c>
      <c r="U105" s="114">
        <v>8.2</v>
      </c>
      <c r="V105" s="114">
        <v>36.9</v>
      </c>
      <c r="W105" s="110" t="s">
        <v>1184</v>
      </c>
      <c r="X105" s="114">
        <v>42.9</v>
      </c>
      <c r="Y105" s="114">
        <v>49.8</v>
      </c>
      <c r="Z105" s="114">
        <v>62.3</v>
      </c>
      <c r="AA105" s="114">
        <v>63.5</v>
      </c>
      <c r="AB105" s="110" t="s">
        <v>1184</v>
      </c>
      <c r="AC105" s="114">
        <v>13.1</v>
      </c>
      <c r="AD105" s="114">
        <v>80.7</v>
      </c>
      <c r="AE105" s="114">
        <v>53.6</v>
      </c>
      <c r="AF105" s="114">
        <v>26.6</v>
      </c>
      <c r="AG105" s="114">
        <v>33.5</v>
      </c>
      <c r="AH105" s="114">
        <v>20.7</v>
      </c>
      <c r="AI105" s="114">
        <v>44.2</v>
      </c>
      <c r="AJ105" s="114">
        <v>100.0</v>
      </c>
      <c r="AK105" s="110" t="s">
        <v>1184</v>
      </c>
      <c r="AL105" s="110" t="s">
        <v>1184</v>
      </c>
      <c r="AM105" s="110" t="s">
        <v>1184</v>
      </c>
      <c r="AN105" s="110" t="s">
        <v>1184</v>
      </c>
      <c r="AO105" s="114">
        <v>63.3</v>
      </c>
      <c r="AP105" s="114">
        <v>63.2</v>
      </c>
      <c r="AQ105" s="114">
        <v>63.4</v>
      </c>
      <c r="AR105" s="114">
        <v>36.0</v>
      </c>
      <c r="AS105" s="114">
        <v>21.1</v>
      </c>
      <c r="AT105" s="114">
        <v>50.8</v>
      </c>
      <c r="AU105" s="114">
        <v>9.2</v>
      </c>
      <c r="AV105" s="114">
        <v>9.2</v>
      </c>
      <c r="AW105" s="114">
        <v>42.9</v>
      </c>
      <c r="AX105" s="114">
        <v>42.9</v>
      </c>
      <c r="AY105" s="114">
        <v>33.9</v>
      </c>
      <c r="AZ105" s="114">
        <v>54.7</v>
      </c>
      <c r="BA105" s="114">
        <v>51.7</v>
      </c>
      <c r="BB105" s="114">
        <v>21.6</v>
      </c>
      <c r="BC105" s="114">
        <v>48.8</v>
      </c>
      <c r="BD105" s="114">
        <v>51.2</v>
      </c>
      <c r="BE105" s="114">
        <v>0.0</v>
      </c>
      <c r="BF105" s="114">
        <v>52.2</v>
      </c>
      <c r="BG105" s="114">
        <v>59.4</v>
      </c>
      <c r="BH105" s="114">
        <v>47.5</v>
      </c>
      <c r="BI105" s="114">
        <v>32.9</v>
      </c>
      <c r="BJ105" s="114">
        <v>26.5</v>
      </c>
      <c r="BK105" s="114">
        <v>35.0</v>
      </c>
      <c r="BL105" s="114">
        <v>15.5</v>
      </c>
      <c r="BM105" s="114">
        <v>38.7</v>
      </c>
      <c r="BN105" s="114">
        <v>29.9</v>
      </c>
      <c r="BO105" s="114">
        <v>27.6</v>
      </c>
      <c r="BP105" s="114">
        <v>56.4</v>
      </c>
      <c r="BQ105" s="114">
        <v>64.2</v>
      </c>
      <c r="BR105" s="114">
        <v>48.2</v>
      </c>
      <c r="BS105" s="114">
        <v>46.9</v>
      </c>
      <c r="BT105" s="114">
        <v>49.0</v>
      </c>
      <c r="BU105" s="114">
        <v>46.7</v>
      </c>
      <c r="BV105" s="114">
        <v>46.7</v>
      </c>
      <c r="BW105" s="114">
        <v>16.2</v>
      </c>
      <c r="BX105" s="114">
        <v>8.2</v>
      </c>
      <c r="BY105" s="114">
        <v>32.3</v>
      </c>
      <c r="BZ105" s="110" t="s">
        <v>1184</v>
      </c>
      <c r="CA105" s="114">
        <v>46.0</v>
      </c>
      <c r="CB105" s="114">
        <v>46.2</v>
      </c>
      <c r="CC105" s="114">
        <v>62.3</v>
      </c>
      <c r="CD105" s="114">
        <v>63.5</v>
      </c>
      <c r="CE105" s="110" t="s">
        <v>1184</v>
      </c>
      <c r="CF105" s="114">
        <v>9.0</v>
      </c>
      <c r="CG105" s="114">
        <v>81.4</v>
      </c>
      <c r="CH105" s="114">
        <v>26.8</v>
      </c>
      <c r="CI105" s="114">
        <v>26.6</v>
      </c>
      <c r="CJ105" s="114">
        <v>49.2</v>
      </c>
      <c r="CK105" s="114">
        <v>37.9</v>
      </c>
      <c r="CL105" s="114">
        <v>66.4</v>
      </c>
      <c r="CM105" s="114">
        <v>100.0</v>
      </c>
      <c r="CN105" s="110" t="s">
        <v>1184</v>
      </c>
      <c r="CO105" s="110" t="s">
        <v>1184</v>
      </c>
      <c r="CP105" s="110" t="s">
        <v>1184</v>
      </c>
      <c r="CQ105" s="110" t="s">
        <v>1184</v>
      </c>
      <c r="CR105" s="114">
        <v>72.4</v>
      </c>
      <c r="CS105" s="114">
        <v>100.0</v>
      </c>
      <c r="CT105" s="114">
        <v>44.8</v>
      </c>
      <c r="CU105" s="114">
        <v>39.6</v>
      </c>
      <c r="CV105" s="114">
        <v>21.1</v>
      </c>
      <c r="CW105" s="114">
        <v>58.2</v>
      </c>
      <c r="CX105" s="114">
        <v>9.2</v>
      </c>
      <c r="CY105" s="114">
        <v>9.2</v>
      </c>
      <c r="CZ105" s="114">
        <v>56.8</v>
      </c>
      <c r="DA105" s="114">
        <v>56.8</v>
      </c>
      <c r="DB105" s="114">
        <v>48.7</v>
      </c>
      <c r="DC105" s="114">
        <v>86.9</v>
      </c>
      <c r="DD105" s="114">
        <v>0.0</v>
      </c>
      <c r="DE105" s="114">
        <v>83.4</v>
      </c>
      <c r="DF105" s="114">
        <v>71.2</v>
      </c>
      <c r="DG105" s="114">
        <v>56.6</v>
      </c>
      <c r="DH105" s="114">
        <v>69.8</v>
      </c>
      <c r="DI105" s="114">
        <v>78.2</v>
      </c>
      <c r="DJ105" s="114">
        <v>69.0</v>
      </c>
      <c r="DK105" s="114">
        <v>-4.8</v>
      </c>
      <c r="DL105" s="114">
        <v>9.1</v>
      </c>
      <c r="DM105" s="114">
        <v>14.0</v>
      </c>
      <c r="DN105" s="114">
        <v>11.6</v>
      </c>
      <c r="DO105" s="114">
        <v>18.4</v>
      </c>
      <c r="DP105" s="114">
        <v>18.0</v>
      </c>
      <c r="DQ105" s="114">
        <v>-0.9</v>
      </c>
      <c r="DR105" s="114">
        <v>3.4</v>
      </c>
      <c r="DS105" s="114">
        <v>5.7</v>
      </c>
      <c r="DT105" s="114">
        <v>-1.6</v>
      </c>
      <c r="DU105" s="114">
        <v>1.8</v>
      </c>
      <c r="DV105" s="114">
        <v>2.0</v>
      </c>
      <c r="DW105" s="114">
        <v>1.8</v>
      </c>
      <c r="DX105" s="114">
        <v>7.3</v>
      </c>
      <c r="DY105" s="114">
        <v>7.3</v>
      </c>
      <c r="DZ105" s="114">
        <v>1.5</v>
      </c>
      <c r="EA105" s="114">
        <v>0.0</v>
      </c>
      <c r="EB105" s="114">
        <v>4.6</v>
      </c>
      <c r="EC105" s="110" t="s">
        <v>1184</v>
      </c>
      <c r="ED105" s="114">
        <v>-3.1</v>
      </c>
      <c r="EE105" s="114">
        <v>3.6</v>
      </c>
      <c r="EF105" s="114">
        <v>0.0</v>
      </c>
      <c r="EG105" s="114">
        <v>0.0</v>
      </c>
      <c r="EH105" s="110" t="s">
        <v>1184</v>
      </c>
      <c r="EI105" s="114">
        <v>4.1</v>
      </c>
      <c r="EJ105" s="114">
        <v>-0.7</v>
      </c>
      <c r="EK105" s="114">
        <v>26.8</v>
      </c>
      <c r="EL105" s="114">
        <v>0.0</v>
      </c>
      <c r="EM105" s="114">
        <v>-15.7</v>
      </c>
      <c r="EN105" s="114">
        <v>-17.2</v>
      </c>
      <c r="EO105" s="114">
        <v>-22.2</v>
      </c>
      <c r="EP105" s="114">
        <v>0.0</v>
      </c>
      <c r="EQ105" s="110" t="s">
        <v>1184</v>
      </c>
      <c r="ER105" s="110" t="s">
        <v>1184</v>
      </c>
      <c r="ES105" s="110" t="s">
        <v>1184</v>
      </c>
      <c r="ET105" s="110" t="s">
        <v>1184</v>
      </c>
      <c r="EU105" s="114">
        <v>-9.1</v>
      </c>
      <c r="EV105" s="114">
        <v>-36.8</v>
      </c>
      <c r="EW105" s="114">
        <v>18.6</v>
      </c>
      <c r="EX105" s="114">
        <v>-3.6</v>
      </c>
      <c r="EY105" s="114">
        <v>0.0</v>
      </c>
      <c r="EZ105" s="114">
        <v>-7.4</v>
      </c>
      <c r="FA105" s="114">
        <v>0.0</v>
      </c>
      <c r="FB105" s="114">
        <v>0.0</v>
      </c>
      <c r="FC105" s="114">
        <v>-13.9</v>
      </c>
      <c r="FD105" s="114">
        <v>-13.9</v>
      </c>
      <c r="FE105" s="114">
        <v>-14.8</v>
      </c>
      <c r="FF105" s="114">
        <v>-32.2</v>
      </c>
      <c r="FG105" s="114">
        <v>51.7</v>
      </c>
      <c r="FH105" s="114">
        <v>-61.8</v>
      </c>
      <c r="FI105" s="114">
        <v>-22.4</v>
      </c>
      <c r="FJ105" s="114">
        <v>-5.4</v>
      </c>
      <c r="FK105" s="114">
        <v>-69.8</v>
      </c>
      <c r="FL105" s="114">
        <v>-26.0</v>
      </c>
      <c r="FM105" s="114">
        <v>-9.6</v>
      </c>
      <c r="FN105" s="114">
        <v>84.0</v>
      </c>
      <c r="FO105" s="114">
        <v>82.0</v>
      </c>
      <c r="FP105" s="114">
        <v>73.0</v>
      </c>
      <c r="FQ105" s="114">
        <v>76.0</v>
      </c>
      <c r="FR105" s="114">
        <v>85.0</v>
      </c>
      <c r="FS105" s="114">
        <v>53.0</v>
      </c>
      <c r="FT105" s="114">
        <v>90.0</v>
      </c>
      <c r="FU105" s="114">
        <v>137.0</v>
      </c>
      <c r="FV105" s="114">
        <v>51.0</v>
      </c>
      <c r="FW105" s="114">
        <v>35.0</v>
      </c>
      <c r="FX105" s="114">
        <v>83.0</v>
      </c>
      <c r="FY105" s="114">
        <v>95.0</v>
      </c>
      <c r="FZ105" s="114">
        <v>65.0</v>
      </c>
      <c r="GA105" s="114">
        <v>73.0</v>
      </c>
      <c r="GB105" s="114">
        <v>73.0</v>
      </c>
      <c r="GC105" s="114">
        <v>128.0</v>
      </c>
      <c r="GD105" s="114">
        <v>133.0</v>
      </c>
      <c r="GE105" s="114">
        <v>20.0</v>
      </c>
      <c r="GF105" s="110" t="s">
        <v>1184</v>
      </c>
      <c r="GG105" s="114">
        <v>97.0</v>
      </c>
      <c r="GH105" s="114">
        <v>112.0</v>
      </c>
      <c r="GI105" s="114">
        <v>114.0</v>
      </c>
      <c r="GJ105" s="114">
        <v>114.0</v>
      </c>
      <c r="GK105" s="110" t="s">
        <v>1184</v>
      </c>
      <c r="GL105" s="114">
        <v>146.0</v>
      </c>
      <c r="GM105" s="114">
        <v>105.0</v>
      </c>
      <c r="GN105" s="114">
        <v>78.0</v>
      </c>
      <c r="GO105" s="114">
        <v>178.0</v>
      </c>
      <c r="GP105" s="114">
        <v>57.0</v>
      </c>
      <c r="GQ105" s="114">
        <v>59.0</v>
      </c>
      <c r="GR105" s="114">
        <v>92.0</v>
      </c>
      <c r="GS105" s="114">
        <v>1.0</v>
      </c>
      <c r="GT105" s="110" t="s">
        <v>1184</v>
      </c>
      <c r="GU105" s="110" t="s">
        <v>1184</v>
      </c>
      <c r="GV105" s="110" t="s">
        <v>1184</v>
      </c>
      <c r="GW105" s="110" t="s">
        <v>1184</v>
      </c>
      <c r="GX105" s="114">
        <v>106.0</v>
      </c>
      <c r="GY105" s="114">
        <v>108.0</v>
      </c>
      <c r="GZ105" s="114">
        <v>93.0</v>
      </c>
      <c r="HA105" s="114">
        <v>86.0</v>
      </c>
      <c r="HB105" s="114">
        <v>110.0</v>
      </c>
      <c r="HC105" s="114">
        <v>49.0</v>
      </c>
      <c r="HD105" s="114">
        <v>81.0</v>
      </c>
      <c r="HE105" s="114">
        <v>81.0</v>
      </c>
      <c r="HF105" s="114">
        <v>75.0</v>
      </c>
      <c r="HG105" s="114">
        <v>75.0</v>
      </c>
      <c r="HH105" s="114">
        <v>95.0</v>
      </c>
      <c r="HI105" s="114">
        <v>46.0</v>
      </c>
      <c r="HJ105" s="114">
        <v>102.0</v>
      </c>
      <c r="HK105" s="114">
        <v>169.0</v>
      </c>
      <c r="HL105" s="114">
        <v>144.0</v>
      </c>
      <c r="HM105" s="114">
        <v>55.0</v>
      </c>
      <c r="HN105" s="114">
        <v>152.0</v>
      </c>
      <c r="HO105" s="114">
        <v>81.0</v>
      </c>
      <c r="HP105" s="114">
        <v>73.0</v>
      </c>
      <c r="HQ105" s="114">
        <v>42.0</v>
      </c>
      <c r="HR105" s="114">
        <v>101.0</v>
      </c>
      <c r="HS105" s="114">
        <v>122.0</v>
      </c>
      <c r="HT105" s="114">
        <v>81.0</v>
      </c>
      <c r="HU105" s="114">
        <v>136.0</v>
      </c>
      <c r="HV105" s="114">
        <v>137.0</v>
      </c>
      <c r="HW105" s="114">
        <v>84.0</v>
      </c>
      <c r="HX105" s="114">
        <v>138.0</v>
      </c>
      <c r="HY105" s="114">
        <v>68.0</v>
      </c>
      <c r="HZ105" s="114">
        <v>30.0</v>
      </c>
      <c r="IA105" s="114">
        <v>81.0</v>
      </c>
      <c r="IB105" s="114">
        <v>91.0</v>
      </c>
      <c r="IC105" s="114">
        <v>64.0</v>
      </c>
      <c r="ID105" s="114">
        <v>76.0</v>
      </c>
      <c r="IE105" s="114">
        <v>76.0</v>
      </c>
      <c r="IF105" s="114">
        <v>133.0</v>
      </c>
      <c r="IG105" s="114">
        <v>133.0</v>
      </c>
      <c r="IH105" s="114">
        <v>26.0</v>
      </c>
      <c r="II105" s="110" t="s">
        <v>1184</v>
      </c>
      <c r="IJ105" s="114">
        <v>64.0</v>
      </c>
      <c r="IK105" s="114">
        <v>97.0</v>
      </c>
      <c r="IL105" s="114">
        <v>98.0</v>
      </c>
      <c r="IM105" s="114">
        <v>95.0</v>
      </c>
      <c r="IN105" s="110" t="s">
        <v>1184</v>
      </c>
      <c r="IO105" s="114">
        <v>129.0</v>
      </c>
      <c r="IP105" s="114">
        <v>147.0</v>
      </c>
      <c r="IQ105" s="114">
        <v>113.0</v>
      </c>
      <c r="IR105" s="114">
        <v>178.0</v>
      </c>
      <c r="IS105" s="114">
        <v>24.0</v>
      </c>
      <c r="IT105" s="114">
        <v>20.0</v>
      </c>
      <c r="IU105" s="114">
        <v>68.0</v>
      </c>
      <c r="IV105" s="114">
        <v>1.0</v>
      </c>
      <c r="IW105" s="110" t="s">
        <v>1184</v>
      </c>
      <c r="IX105" s="110" t="s">
        <v>1184</v>
      </c>
      <c r="IY105" s="110" t="s">
        <v>1184</v>
      </c>
      <c r="IZ105" s="110" t="s">
        <v>1184</v>
      </c>
      <c r="JA105" s="114">
        <v>70.0</v>
      </c>
      <c r="JB105" s="114">
        <v>1.0</v>
      </c>
      <c r="JC105" s="114">
        <v>118.0</v>
      </c>
      <c r="JD105" s="114">
        <v>70.0</v>
      </c>
      <c r="JE105" s="114">
        <v>110.0</v>
      </c>
      <c r="JF105" s="114">
        <v>26.0</v>
      </c>
      <c r="JG105" s="114">
        <v>81.0</v>
      </c>
      <c r="JH105" s="114">
        <v>81.0</v>
      </c>
      <c r="JI105" s="114">
        <v>15.0</v>
      </c>
      <c r="JJ105" s="114">
        <v>15.0</v>
      </c>
      <c r="JK105" s="114">
        <v>37.0</v>
      </c>
      <c r="JL105" s="114">
        <v>8.0</v>
      </c>
      <c r="JM105" s="114">
        <v>77.0</v>
      </c>
      <c r="JN105" s="114">
        <v>33.0</v>
      </c>
      <c r="JO105" s="114">
        <v>75.0</v>
      </c>
      <c r="JP105" s="114">
        <v>41.0</v>
      </c>
      <c r="JQ105" s="114">
        <v>31.0</v>
      </c>
      <c r="JR105" s="114">
        <v>29.0</v>
      </c>
      <c r="JS105" s="114">
        <v>61.0</v>
      </c>
    </row>
    <row r="106">
      <c r="A106" s="114">
        <v>450.0</v>
      </c>
      <c r="B106" s="110" t="s">
        <v>1299</v>
      </c>
      <c r="C106" s="110" t="s">
        <v>400</v>
      </c>
      <c r="D106" s="110" t="s">
        <v>1186</v>
      </c>
      <c r="E106" s="114">
        <v>28.0</v>
      </c>
      <c r="F106" s="114">
        <v>24.4</v>
      </c>
      <c r="G106" s="114">
        <v>33.6</v>
      </c>
      <c r="H106" s="114">
        <v>7.6</v>
      </c>
      <c r="I106" s="114">
        <v>50.0</v>
      </c>
      <c r="J106" s="114">
        <v>44.2</v>
      </c>
      <c r="K106" s="114">
        <v>45.5</v>
      </c>
      <c r="L106" s="114">
        <v>85.8</v>
      </c>
      <c r="M106" s="114">
        <v>62.2</v>
      </c>
      <c r="N106" s="114">
        <v>17.0</v>
      </c>
      <c r="O106" s="114">
        <v>6.0</v>
      </c>
      <c r="P106" s="114">
        <v>5.7</v>
      </c>
      <c r="Q106" s="114">
        <v>6.2</v>
      </c>
      <c r="R106" s="114">
        <v>32.4</v>
      </c>
      <c r="S106" s="114">
        <v>32.4</v>
      </c>
      <c r="T106" s="114">
        <v>11.2</v>
      </c>
      <c r="U106" s="114">
        <v>2.1</v>
      </c>
      <c r="V106" s="114">
        <v>9.2</v>
      </c>
      <c r="W106" s="114">
        <v>31.4</v>
      </c>
      <c r="X106" s="114">
        <v>29.5</v>
      </c>
      <c r="Y106" s="114">
        <v>31.0</v>
      </c>
      <c r="Z106" s="114">
        <v>42.7</v>
      </c>
      <c r="AA106" s="114">
        <v>38.4</v>
      </c>
      <c r="AB106" s="114">
        <v>7.8</v>
      </c>
      <c r="AC106" s="114">
        <v>33.0</v>
      </c>
      <c r="AD106" s="114">
        <v>0.0</v>
      </c>
      <c r="AE106" s="114">
        <v>33.7</v>
      </c>
      <c r="AF106" s="114">
        <v>45.7</v>
      </c>
      <c r="AG106" s="114">
        <v>21.8</v>
      </c>
      <c r="AH106" s="114">
        <v>0.6</v>
      </c>
      <c r="AI106" s="114">
        <v>70.5</v>
      </c>
      <c r="AJ106" s="114">
        <v>100.0</v>
      </c>
      <c r="AK106" s="114">
        <v>30.2</v>
      </c>
      <c r="AL106" s="114">
        <v>51.8</v>
      </c>
      <c r="AM106" s="114">
        <v>8.7</v>
      </c>
      <c r="AN106" s="114">
        <v>30.1</v>
      </c>
      <c r="AO106" s="114">
        <v>52.6</v>
      </c>
      <c r="AP106" s="114">
        <v>54.4</v>
      </c>
      <c r="AQ106" s="114">
        <v>50.8</v>
      </c>
      <c r="AR106" s="114">
        <v>35.9</v>
      </c>
      <c r="AS106" s="114">
        <v>21.3</v>
      </c>
      <c r="AT106" s="114">
        <v>50.5</v>
      </c>
      <c r="AU106" s="114">
        <v>0.0</v>
      </c>
      <c r="AV106" s="114">
        <v>0.0</v>
      </c>
      <c r="AW106" s="114">
        <v>28.4</v>
      </c>
      <c r="AX106" s="114">
        <v>28.4</v>
      </c>
      <c r="AY106" s="114">
        <v>0.0</v>
      </c>
      <c r="AZ106" s="114">
        <v>52.0</v>
      </c>
      <c r="BA106" s="114">
        <v>60.5</v>
      </c>
      <c r="BB106" s="114">
        <v>71.4</v>
      </c>
      <c r="BC106" s="114">
        <v>58.5</v>
      </c>
      <c r="BD106" s="114">
        <v>38.7</v>
      </c>
      <c r="BE106" s="114">
        <v>0.0</v>
      </c>
      <c r="BF106" s="114">
        <v>59.0</v>
      </c>
      <c r="BG106" s="114">
        <v>91.1</v>
      </c>
      <c r="BH106" s="114">
        <v>33.4</v>
      </c>
      <c r="BI106" s="114">
        <v>23.6</v>
      </c>
      <c r="BJ106" s="114">
        <v>35.6</v>
      </c>
      <c r="BK106" s="114">
        <v>5.0</v>
      </c>
      <c r="BL106" s="114">
        <v>53.5</v>
      </c>
      <c r="BM106" s="114">
        <v>77.0</v>
      </c>
      <c r="BN106" s="114">
        <v>43.4</v>
      </c>
      <c r="BO106" s="114">
        <v>84.0</v>
      </c>
      <c r="BP106" s="114">
        <v>57.1</v>
      </c>
      <c r="BQ106" s="114">
        <v>18.0</v>
      </c>
      <c r="BR106" s="114">
        <v>0.9</v>
      </c>
      <c r="BS106" s="114">
        <v>0.7</v>
      </c>
      <c r="BT106" s="114">
        <v>1.1</v>
      </c>
      <c r="BU106" s="114">
        <v>27.8</v>
      </c>
      <c r="BV106" s="114">
        <v>27.8</v>
      </c>
      <c r="BW106" s="114">
        <v>10.2</v>
      </c>
      <c r="BX106" s="114">
        <v>2.1</v>
      </c>
      <c r="BY106" s="114">
        <v>8.3</v>
      </c>
      <c r="BZ106" s="114">
        <v>28.1</v>
      </c>
      <c r="CA106" s="114">
        <v>28.6</v>
      </c>
      <c r="CB106" s="114">
        <v>26.4</v>
      </c>
      <c r="CC106" s="114">
        <v>37.7</v>
      </c>
      <c r="CD106" s="114">
        <v>30.9</v>
      </c>
      <c r="CE106" s="114">
        <v>2.1</v>
      </c>
      <c r="CF106" s="114">
        <v>13.6</v>
      </c>
      <c r="CG106" s="114">
        <v>86.3</v>
      </c>
      <c r="CH106" s="114">
        <v>31.3</v>
      </c>
      <c r="CI106" s="114">
        <v>45.7</v>
      </c>
      <c r="CJ106" s="114">
        <v>21.0</v>
      </c>
      <c r="CK106" s="114">
        <v>10.7</v>
      </c>
      <c r="CL106" s="114">
        <v>3.6</v>
      </c>
      <c r="CM106" s="114">
        <v>100.0</v>
      </c>
      <c r="CN106" s="114">
        <v>38.1</v>
      </c>
      <c r="CO106" s="114">
        <v>74.2</v>
      </c>
      <c r="CP106" s="114">
        <v>8.7</v>
      </c>
      <c r="CQ106" s="114">
        <v>29.6</v>
      </c>
      <c r="CR106" s="114">
        <v>58.3</v>
      </c>
      <c r="CS106" s="114">
        <v>67.8</v>
      </c>
      <c r="CT106" s="114">
        <v>48.8</v>
      </c>
      <c r="CU106" s="114">
        <v>34.0</v>
      </c>
      <c r="CV106" s="114">
        <v>21.3</v>
      </c>
      <c r="CW106" s="114">
        <v>46.6</v>
      </c>
      <c r="CX106" s="114">
        <v>0.0</v>
      </c>
      <c r="CY106" s="114">
        <v>0.0</v>
      </c>
      <c r="CZ106" s="114">
        <v>43.7</v>
      </c>
      <c r="DA106" s="114">
        <v>43.7</v>
      </c>
      <c r="DB106" s="114">
        <v>50.4</v>
      </c>
      <c r="DC106" s="114">
        <v>40.9</v>
      </c>
      <c r="DD106" s="114">
        <v>2.8</v>
      </c>
      <c r="DE106" s="114">
        <v>66.0</v>
      </c>
      <c r="DF106" s="114">
        <v>54.0</v>
      </c>
      <c r="DG106" s="114">
        <v>35.6</v>
      </c>
      <c r="DH106" s="114">
        <v>52.1</v>
      </c>
      <c r="DI106" s="114">
        <v>49.9</v>
      </c>
      <c r="DJ106" s="114">
        <v>84.6</v>
      </c>
      <c r="DK106" s="114">
        <v>-5.4</v>
      </c>
      <c r="DL106" s="114">
        <v>0.8</v>
      </c>
      <c r="DM106" s="114">
        <v>-2.0</v>
      </c>
      <c r="DN106" s="114">
        <v>2.6</v>
      </c>
      <c r="DO106" s="114">
        <v>-3.5</v>
      </c>
      <c r="DP106" s="114">
        <v>-32.8</v>
      </c>
      <c r="DQ106" s="114">
        <v>2.1</v>
      </c>
      <c r="DR106" s="114">
        <v>1.8</v>
      </c>
      <c r="DS106" s="114">
        <v>5.1</v>
      </c>
      <c r="DT106" s="114">
        <v>-1.0</v>
      </c>
      <c r="DU106" s="114">
        <v>5.1</v>
      </c>
      <c r="DV106" s="114">
        <v>5.0</v>
      </c>
      <c r="DW106" s="114">
        <v>5.1</v>
      </c>
      <c r="DX106" s="114">
        <v>4.6</v>
      </c>
      <c r="DY106" s="114">
        <v>4.6</v>
      </c>
      <c r="DZ106" s="114">
        <v>1.0</v>
      </c>
      <c r="EA106" s="114">
        <v>0.0</v>
      </c>
      <c r="EB106" s="114">
        <v>0.9</v>
      </c>
      <c r="EC106" s="114">
        <v>3.3</v>
      </c>
      <c r="ED106" s="114">
        <v>0.9</v>
      </c>
      <c r="EE106" s="114">
        <v>4.6</v>
      </c>
      <c r="EF106" s="114">
        <v>5.0</v>
      </c>
      <c r="EG106" s="114">
        <v>7.5</v>
      </c>
      <c r="EH106" s="114">
        <v>5.7</v>
      </c>
      <c r="EI106" s="114">
        <v>19.4</v>
      </c>
      <c r="EJ106" s="114">
        <v>-86.3</v>
      </c>
      <c r="EK106" s="114">
        <v>2.4</v>
      </c>
      <c r="EL106" s="114">
        <v>0.0</v>
      </c>
      <c r="EM106" s="114">
        <v>0.8</v>
      </c>
      <c r="EN106" s="114">
        <v>-10.1</v>
      </c>
      <c r="EO106" s="114">
        <v>66.9</v>
      </c>
      <c r="EP106" s="114">
        <v>0.0</v>
      </c>
      <c r="EQ106" s="114">
        <v>-7.9</v>
      </c>
      <c r="ER106" s="114">
        <v>-22.4</v>
      </c>
      <c r="ES106" s="114">
        <v>0.0</v>
      </c>
      <c r="ET106" s="114">
        <v>0.5</v>
      </c>
      <c r="EU106" s="114">
        <v>-5.7</v>
      </c>
      <c r="EV106" s="114">
        <v>-13.4</v>
      </c>
      <c r="EW106" s="114">
        <v>2.0</v>
      </c>
      <c r="EX106" s="114">
        <v>1.9</v>
      </c>
      <c r="EY106" s="114">
        <v>0.0</v>
      </c>
      <c r="EZ106" s="114">
        <v>3.9</v>
      </c>
      <c r="FA106" s="114">
        <v>0.0</v>
      </c>
      <c r="FB106" s="114">
        <v>0.0</v>
      </c>
      <c r="FC106" s="114">
        <v>-15.3</v>
      </c>
      <c r="FD106" s="114">
        <v>-15.3</v>
      </c>
      <c r="FE106" s="114">
        <v>-50.4</v>
      </c>
      <c r="FF106" s="114">
        <v>11.1</v>
      </c>
      <c r="FG106" s="114">
        <v>57.7</v>
      </c>
      <c r="FH106" s="114">
        <v>5.4</v>
      </c>
      <c r="FI106" s="114">
        <v>4.5</v>
      </c>
      <c r="FJ106" s="114">
        <v>3.1</v>
      </c>
      <c r="FK106" s="114">
        <v>-52.1</v>
      </c>
      <c r="FL106" s="114">
        <v>9.1</v>
      </c>
      <c r="FM106" s="114">
        <v>6.5</v>
      </c>
      <c r="FN106" s="114">
        <v>167.0</v>
      </c>
      <c r="FO106" s="114">
        <v>137.0</v>
      </c>
      <c r="FP106" s="114">
        <v>96.0</v>
      </c>
      <c r="FQ106" s="114">
        <v>165.0</v>
      </c>
      <c r="FR106" s="114">
        <v>42.0</v>
      </c>
      <c r="FS106" s="114">
        <v>92.0</v>
      </c>
      <c r="FT106" s="114">
        <v>37.0</v>
      </c>
      <c r="FU106" s="114">
        <v>19.0</v>
      </c>
      <c r="FV106" s="114">
        <v>50.0</v>
      </c>
      <c r="FW106" s="114">
        <v>130.0</v>
      </c>
      <c r="FX106" s="114">
        <v>174.0</v>
      </c>
      <c r="FY106" s="114">
        <v>175.0</v>
      </c>
      <c r="FZ106" s="114">
        <v>174.0</v>
      </c>
      <c r="GA106" s="114">
        <v>152.0</v>
      </c>
      <c r="GB106" s="114">
        <v>152.0</v>
      </c>
      <c r="GC106" s="114">
        <v>156.0</v>
      </c>
      <c r="GD106" s="114">
        <v>160.0</v>
      </c>
      <c r="GE106" s="114">
        <v>154.0</v>
      </c>
      <c r="GF106" s="114">
        <v>82.0</v>
      </c>
      <c r="GG106" s="114">
        <v>158.0</v>
      </c>
      <c r="GH106" s="114">
        <v>141.0</v>
      </c>
      <c r="GI106" s="114">
        <v>137.0</v>
      </c>
      <c r="GJ106" s="114">
        <v>142.0</v>
      </c>
      <c r="GK106" s="114">
        <v>69.0</v>
      </c>
      <c r="GL106" s="114">
        <v>91.0</v>
      </c>
      <c r="GM106" s="114">
        <v>152.0</v>
      </c>
      <c r="GN106" s="114">
        <v>122.0</v>
      </c>
      <c r="GO106" s="114">
        <v>75.0</v>
      </c>
      <c r="GP106" s="114">
        <v>113.0</v>
      </c>
      <c r="GQ106" s="114">
        <v>160.0</v>
      </c>
      <c r="GR106" s="114">
        <v>38.0</v>
      </c>
      <c r="GS106" s="114">
        <v>1.0</v>
      </c>
      <c r="GT106" s="114">
        <v>29.0</v>
      </c>
      <c r="GU106" s="114">
        <v>23.0</v>
      </c>
      <c r="GV106" s="114">
        <v>105.0</v>
      </c>
      <c r="GW106" s="114">
        <v>10.0</v>
      </c>
      <c r="GX106" s="114">
        <v>134.0</v>
      </c>
      <c r="GY106" s="114">
        <v>130.0</v>
      </c>
      <c r="GZ106" s="114">
        <v>132.0</v>
      </c>
      <c r="HA106" s="114">
        <v>87.0</v>
      </c>
      <c r="HB106" s="114">
        <v>109.0</v>
      </c>
      <c r="HC106" s="114">
        <v>51.0</v>
      </c>
      <c r="HD106" s="114">
        <v>141.0</v>
      </c>
      <c r="HE106" s="114">
        <v>141.0</v>
      </c>
      <c r="HF106" s="114">
        <v>140.0</v>
      </c>
      <c r="HG106" s="114">
        <v>140.0</v>
      </c>
      <c r="HH106" s="114">
        <v>165.0</v>
      </c>
      <c r="HI106" s="114">
        <v>52.0</v>
      </c>
      <c r="HJ106" s="114">
        <v>68.0</v>
      </c>
      <c r="HK106" s="114">
        <v>59.0</v>
      </c>
      <c r="HL106" s="114">
        <v>111.0</v>
      </c>
      <c r="HM106" s="114">
        <v>85.0</v>
      </c>
      <c r="HN106" s="114">
        <v>152.0</v>
      </c>
      <c r="HO106" s="114">
        <v>58.0</v>
      </c>
      <c r="HP106" s="114">
        <v>15.0</v>
      </c>
      <c r="HQ106" s="114">
        <v>128.0</v>
      </c>
      <c r="HR106" s="114">
        <v>131.0</v>
      </c>
      <c r="HS106" s="114">
        <v>74.0</v>
      </c>
      <c r="HT106" s="114">
        <v>168.0</v>
      </c>
      <c r="HU106" s="114">
        <v>27.0</v>
      </c>
      <c r="HV106" s="114">
        <v>23.0</v>
      </c>
      <c r="HW106" s="114">
        <v>41.0</v>
      </c>
      <c r="HX106" s="114">
        <v>19.0</v>
      </c>
      <c r="HY106" s="114">
        <v>66.0</v>
      </c>
      <c r="HZ106" s="114">
        <v>137.0</v>
      </c>
      <c r="IA106" s="114">
        <v>174.0</v>
      </c>
      <c r="IB106" s="114">
        <v>174.0</v>
      </c>
      <c r="IC106" s="114">
        <v>173.0</v>
      </c>
      <c r="ID106" s="114">
        <v>152.0</v>
      </c>
      <c r="IE106" s="114">
        <v>152.0</v>
      </c>
      <c r="IF106" s="114">
        <v>161.0</v>
      </c>
      <c r="IG106" s="114">
        <v>160.0</v>
      </c>
      <c r="IH106" s="114">
        <v>152.0</v>
      </c>
      <c r="II106" s="114">
        <v>75.0</v>
      </c>
      <c r="IJ106" s="114">
        <v>152.0</v>
      </c>
      <c r="IK106" s="114">
        <v>141.0</v>
      </c>
      <c r="IL106" s="114">
        <v>130.0</v>
      </c>
      <c r="IM106" s="114">
        <v>139.0</v>
      </c>
      <c r="IN106" s="114">
        <v>72.0</v>
      </c>
      <c r="IO106" s="114">
        <v>113.0</v>
      </c>
      <c r="IP106" s="114">
        <v>145.0</v>
      </c>
      <c r="IQ106" s="114">
        <v>102.0</v>
      </c>
      <c r="IR106" s="114">
        <v>75.0</v>
      </c>
      <c r="IS106" s="114">
        <v>149.0</v>
      </c>
      <c r="IT106" s="114">
        <v>142.0</v>
      </c>
      <c r="IU106" s="114">
        <v>158.0</v>
      </c>
      <c r="IV106" s="114">
        <v>1.0</v>
      </c>
      <c r="IW106" s="114">
        <v>21.0</v>
      </c>
      <c r="IX106" s="114">
        <v>14.0</v>
      </c>
      <c r="IY106" s="114">
        <v>105.0</v>
      </c>
      <c r="IZ106" s="114">
        <v>11.0</v>
      </c>
      <c r="JA106" s="114">
        <v>98.0</v>
      </c>
      <c r="JB106" s="114">
        <v>87.0</v>
      </c>
      <c r="JC106" s="114">
        <v>107.0</v>
      </c>
      <c r="JD106" s="114">
        <v>96.0</v>
      </c>
      <c r="JE106" s="114">
        <v>109.0</v>
      </c>
      <c r="JF106" s="114">
        <v>58.0</v>
      </c>
      <c r="JG106" s="114">
        <v>141.0</v>
      </c>
      <c r="JH106" s="114">
        <v>141.0</v>
      </c>
      <c r="JI106" s="114">
        <v>63.0</v>
      </c>
      <c r="JJ106" s="114">
        <v>63.0</v>
      </c>
      <c r="JK106" s="114">
        <v>27.0</v>
      </c>
      <c r="JL106" s="114">
        <v>76.0</v>
      </c>
      <c r="JM106" s="114">
        <v>71.0</v>
      </c>
      <c r="JN106" s="114">
        <v>61.0</v>
      </c>
      <c r="JO106" s="114">
        <v>112.0</v>
      </c>
      <c r="JP106" s="114">
        <v>94.0</v>
      </c>
      <c r="JQ106" s="114">
        <v>69.0</v>
      </c>
      <c r="JR106" s="114">
        <v>104.0</v>
      </c>
      <c r="JS106" s="114">
        <v>27.0</v>
      </c>
    </row>
    <row r="107">
      <c r="A107" s="114">
        <v>462.0</v>
      </c>
      <c r="B107" s="110" t="s">
        <v>1300</v>
      </c>
      <c r="C107" s="110" t="s">
        <v>403</v>
      </c>
      <c r="D107" s="110" t="s">
        <v>1183</v>
      </c>
      <c r="E107" s="114">
        <v>37.4</v>
      </c>
      <c r="F107" s="114">
        <v>48.5</v>
      </c>
      <c r="G107" s="114">
        <v>52.0</v>
      </c>
      <c r="H107" s="114">
        <v>40.4</v>
      </c>
      <c r="I107" s="114">
        <v>55.4</v>
      </c>
      <c r="J107" s="114">
        <v>26.3</v>
      </c>
      <c r="K107" s="114">
        <v>96.3</v>
      </c>
      <c r="L107" s="114">
        <v>95.6</v>
      </c>
      <c r="M107" s="114">
        <v>75.5</v>
      </c>
      <c r="N107" s="114">
        <v>92.8</v>
      </c>
      <c r="O107" s="114">
        <v>47.8</v>
      </c>
      <c r="P107" s="114">
        <v>53.3</v>
      </c>
      <c r="Q107" s="114">
        <v>44.2</v>
      </c>
      <c r="R107" s="114">
        <v>54.7</v>
      </c>
      <c r="S107" s="114">
        <v>54.7</v>
      </c>
      <c r="T107" s="114">
        <v>25.0</v>
      </c>
      <c r="U107" s="114">
        <v>13.0</v>
      </c>
      <c r="V107" s="114">
        <v>20.9</v>
      </c>
      <c r="W107" s="114">
        <v>52.9</v>
      </c>
      <c r="X107" s="114">
        <v>35.7</v>
      </c>
      <c r="Y107" s="114">
        <v>11.3</v>
      </c>
      <c r="Z107" s="114">
        <v>10.4</v>
      </c>
      <c r="AA107" s="114">
        <v>10.4</v>
      </c>
      <c r="AB107" s="114">
        <v>0.7</v>
      </c>
      <c r="AC107" s="114">
        <v>10.4</v>
      </c>
      <c r="AD107" s="110" t="s">
        <v>1184</v>
      </c>
      <c r="AE107" s="114">
        <v>1.1</v>
      </c>
      <c r="AF107" s="114">
        <v>56.9</v>
      </c>
      <c r="AG107" s="114">
        <v>100.0</v>
      </c>
      <c r="AH107" s="114">
        <v>100.0</v>
      </c>
      <c r="AI107" s="110" t="s">
        <v>1184</v>
      </c>
      <c r="AJ107" s="110" t="s">
        <v>1184</v>
      </c>
      <c r="AK107" s="114">
        <v>56.7</v>
      </c>
      <c r="AL107" s="114">
        <v>13.4</v>
      </c>
      <c r="AM107" s="114">
        <v>100.0</v>
      </c>
      <c r="AN107" s="110" t="s">
        <v>1184</v>
      </c>
      <c r="AO107" s="114">
        <v>36.0</v>
      </c>
      <c r="AP107" s="114">
        <v>40.3</v>
      </c>
      <c r="AQ107" s="114">
        <v>31.8</v>
      </c>
      <c r="AR107" s="114">
        <v>14.1</v>
      </c>
      <c r="AS107" s="110" t="s">
        <v>1184</v>
      </c>
      <c r="AT107" s="114">
        <v>14.1</v>
      </c>
      <c r="AU107" s="114">
        <v>3.8</v>
      </c>
      <c r="AV107" s="114">
        <v>3.8</v>
      </c>
      <c r="AW107" s="114">
        <v>33.5</v>
      </c>
      <c r="AX107" s="114">
        <v>33.5</v>
      </c>
      <c r="AY107" s="114">
        <v>7.8</v>
      </c>
      <c r="AZ107" s="114">
        <v>10.4</v>
      </c>
      <c r="BA107" s="110" t="s">
        <v>1184</v>
      </c>
      <c r="BB107" s="114">
        <v>0.4</v>
      </c>
      <c r="BC107" s="114">
        <v>28.1</v>
      </c>
      <c r="BD107" s="114">
        <v>65.2</v>
      </c>
      <c r="BE107" s="110" t="s">
        <v>1184</v>
      </c>
      <c r="BF107" s="114">
        <v>31.0</v>
      </c>
      <c r="BG107" s="114">
        <v>60.7</v>
      </c>
      <c r="BH107" s="114">
        <v>28.4</v>
      </c>
      <c r="BI107" s="114">
        <v>43.0</v>
      </c>
      <c r="BJ107" s="114">
        <v>45.5</v>
      </c>
      <c r="BK107" s="114">
        <v>30.4</v>
      </c>
      <c r="BL107" s="114">
        <v>48.2</v>
      </c>
      <c r="BM107" s="114">
        <v>41.6</v>
      </c>
      <c r="BN107" s="114">
        <v>96.6</v>
      </c>
      <c r="BO107" s="114">
        <v>94.3</v>
      </c>
      <c r="BP107" s="114">
        <v>75.1</v>
      </c>
      <c r="BQ107" s="114">
        <v>93.9</v>
      </c>
      <c r="BR107" s="114">
        <v>43.8</v>
      </c>
      <c r="BS107" s="114">
        <v>47.1</v>
      </c>
      <c r="BT107" s="114">
        <v>41.6</v>
      </c>
      <c r="BU107" s="114">
        <v>47.8</v>
      </c>
      <c r="BV107" s="114">
        <v>47.8</v>
      </c>
      <c r="BW107" s="114">
        <v>22.9</v>
      </c>
      <c r="BX107" s="114">
        <v>13.0</v>
      </c>
      <c r="BY107" s="114">
        <v>18.8</v>
      </c>
      <c r="BZ107" s="114">
        <v>46.8</v>
      </c>
      <c r="CA107" s="114">
        <v>19.4</v>
      </c>
      <c r="CB107" s="114">
        <v>5.5</v>
      </c>
      <c r="CC107" s="114">
        <v>0.1</v>
      </c>
      <c r="CD107" s="114">
        <v>0.1</v>
      </c>
      <c r="CE107" s="114">
        <v>0.4</v>
      </c>
      <c r="CF107" s="114">
        <v>3.2</v>
      </c>
      <c r="CG107" s="110" t="s">
        <v>1184</v>
      </c>
      <c r="CH107" s="114">
        <v>0.4</v>
      </c>
      <c r="CI107" s="114">
        <v>56.9</v>
      </c>
      <c r="CJ107" s="114">
        <v>31.3</v>
      </c>
      <c r="CK107" s="114">
        <v>31.3</v>
      </c>
      <c r="CL107" s="110" t="s">
        <v>1184</v>
      </c>
      <c r="CM107" s="110" t="s">
        <v>1184</v>
      </c>
      <c r="CN107" s="114">
        <v>70.9</v>
      </c>
      <c r="CO107" s="114">
        <v>41.8</v>
      </c>
      <c r="CP107" s="114">
        <v>100.0</v>
      </c>
      <c r="CQ107" s="110" t="s">
        <v>1184</v>
      </c>
      <c r="CR107" s="114">
        <v>20.5</v>
      </c>
      <c r="CS107" s="114">
        <v>24.0</v>
      </c>
      <c r="CT107" s="114">
        <v>17.1</v>
      </c>
      <c r="CU107" s="114">
        <v>4.8</v>
      </c>
      <c r="CV107" s="110" t="s">
        <v>1184</v>
      </c>
      <c r="CW107" s="114">
        <v>4.8</v>
      </c>
      <c r="CX107" s="114">
        <v>3.8</v>
      </c>
      <c r="CY107" s="114">
        <v>3.8</v>
      </c>
      <c r="CZ107" s="114">
        <v>30.6</v>
      </c>
      <c r="DA107" s="114">
        <v>30.6</v>
      </c>
      <c r="DB107" s="114">
        <v>0.0</v>
      </c>
      <c r="DC107" s="114">
        <v>0.0</v>
      </c>
      <c r="DD107" s="110" t="s">
        <v>1184</v>
      </c>
      <c r="DE107" s="114">
        <v>0.0</v>
      </c>
      <c r="DF107" s="114">
        <v>19.7</v>
      </c>
      <c r="DG107" s="114">
        <v>70.4</v>
      </c>
      <c r="DH107" s="110" t="s">
        <v>1184</v>
      </c>
      <c r="DI107" s="114">
        <v>11.3</v>
      </c>
      <c r="DJ107" s="114">
        <v>66.2</v>
      </c>
      <c r="DK107" s="114">
        <v>9.0</v>
      </c>
      <c r="DL107" s="114">
        <v>5.5</v>
      </c>
      <c r="DM107" s="114">
        <v>6.5</v>
      </c>
      <c r="DN107" s="114">
        <v>10.0</v>
      </c>
      <c r="DO107" s="114">
        <v>7.2</v>
      </c>
      <c r="DP107" s="114">
        <v>-15.3</v>
      </c>
      <c r="DQ107" s="114">
        <v>-0.3</v>
      </c>
      <c r="DR107" s="114">
        <v>1.3</v>
      </c>
      <c r="DS107" s="114">
        <v>0.4</v>
      </c>
      <c r="DT107" s="114">
        <v>-1.1</v>
      </c>
      <c r="DU107" s="114">
        <v>4.0</v>
      </c>
      <c r="DV107" s="114">
        <v>6.2</v>
      </c>
      <c r="DW107" s="114">
        <v>2.6</v>
      </c>
      <c r="DX107" s="114">
        <v>6.9</v>
      </c>
      <c r="DY107" s="114">
        <v>6.9</v>
      </c>
      <c r="DZ107" s="114">
        <v>2.1</v>
      </c>
      <c r="EA107" s="114">
        <v>0.0</v>
      </c>
      <c r="EB107" s="114">
        <v>2.1</v>
      </c>
      <c r="EC107" s="114">
        <v>6.1</v>
      </c>
      <c r="ED107" s="114">
        <v>16.3</v>
      </c>
      <c r="EE107" s="114">
        <v>5.8</v>
      </c>
      <c r="EF107" s="114">
        <v>10.3</v>
      </c>
      <c r="EG107" s="114">
        <v>10.3</v>
      </c>
      <c r="EH107" s="114">
        <v>0.3</v>
      </c>
      <c r="EI107" s="114">
        <v>7.2</v>
      </c>
      <c r="EJ107" s="110" t="s">
        <v>1184</v>
      </c>
      <c r="EK107" s="114">
        <v>0.7</v>
      </c>
      <c r="EL107" s="114">
        <v>0.0</v>
      </c>
      <c r="EM107" s="114">
        <v>68.7</v>
      </c>
      <c r="EN107" s="114">
        <v>68.7</v>
      </c>
      <c r="EO107" s="110" t="s">
        <v>1184</v>
      </c>
      <c r="EP107" s="110" t="s">
        <v>1184</v>
      </c>
      <c r="EQ107" s="114">
        <v>-14.2</v>
      </c>
      <c r="ER107" s="114">
        <v>-28.4</v>
      </c>
      <c r="ES107" s="114">
        <v>0.0</v>
      </c>
      <c r="ET107" s="110" t="s">
        <v>1184</v>
      </c>
      <c r="EU107" s="114">
        <v>15.5</v>
      </c>
      <c r="EV107" s="114">
        <v>16.3</v>
      </c>
      <c r="EW107" s="114">
        <v>14.7</v>
      </c>
      <c r="EX107" s="114">
        <v>9.3</v>
      </c>
      <c r="EY107" s="110" t="s">
        <v>1184</v>
      </c>
      <c r="EZ107" s="114">
        <v>9.3</v>
      </c>
      <c r="FA107" s="114">
        <v>0.0</v>
      </c>
      <c r="FB107" s="114">
        <v>0.0</v>
      </c>
      <c r="FC107" s="114">
        <v>2.9</v>
      </c>
      <c r="FD107" s="114">
        <v>2.9</v>
      </c>
      <c r="FE107" s="114">
        <v>7.8</v>
      </c>
      <c r="FF107" s="114">
        <v>10.4</v>
      </c>
      <c r="FG107" s="110" t="s">
        <v>1184</v>
      </c>
      <c r="FH107" s="114">
        <v>0.4</v>
      </c>
      <c r="FI107" s="114">
        <v>8.4</v>
      </c>
      <c r="FJ107" s="114">
        <v>-5.2</v>
      </c>
      <c r="FK107" s="110" t="s">
        <v>1184</v>
      </c>
      <c r="FL107" s="114">
        <v>19.7</v>
      </c>
      <c r="FM107" s="114">
        <v>-5.5</v>
      </c>
      <c r="FN107" s="114">
        <v>113.0</v>
      </c>
      <c r="FO107" s="114">
        <v>57.0</v>
      </c>
      <c r="FP107" s="114">
        <v>40.0</v>
      </c>
      <c r="FQ107" s="114">
        <v>87.0</v>
      </c>
      <c r="FR107" s="114">
        <v>32.0</v>
      </c>
      <c r="FS107" s="114">
        <v>162.0</v>
      </c>
      <c r="FT107" s="114">
        <v>8.0</v>
      </c>
      <c r="FU107" s="114">
        <v>10.0</v>
      </c>
      <c r="FV107" s="114">
        <v>27.0</v>
      </c>
      <c r="FW107" s="114">
        <v>11.0</v>
      </c>
      <c r="FX107" s="114">
        <v>89.0</v>
      </c>
      <c r="FY107" s="114">
        <v>84.0</v>
      </c>
      <c r="FZ107" s="114">
        <v>93.0</v>
      </c>
      <c r="GA107" s="114">
        <v>71.0</v>
      </c>
      <c r="GB107" s="114">
        <v>71.0</v>
      </c>
      <c r="GC107" s="114">
        <v>112.0</v>
      </c>
      <c r="GD107" s="114">
        <v>127.0</v>
      </c>
      <c r="GE107" s="114">
        <v>67.0</v>
      </c>
      <c r="GF107" s="114">
        <v>24.0</v>
      </c>
      <c r="GG107" s="114">
        <v>138.0</v>
      </c>
      <c r="GH107" s="114">
        <v>171.0</v>
      </c>
      <c r="GI107" s="114">
        <v>167.0</v>
      </c>
      <c r="GJ107" s="114">
        <v>168.0</v>
      </c>
      <c r="GK107" s="114">
        <v>103.0</v>
      </c>
      <c r="GL107" s="114">
        <v>155.0</v>
      </c>
      <c r="GM107" s="110" t="s">
        <v>1184</v>
      </c>
      <c r="GN107" s="114">
        <v>171.0</v>
      </c>
      <c r="GO107" s="114">
        <v>36.0</v>
      </c>
      <c r="GP107" s="114">
        <v>1.0</v>
      </c>
      <c r="GQ107" s="114">
        <v>1.0</v>
      </c>
      <c r="GR107" s="110" t="s">
        <v>1184</v>
      </c>
      <c r="GS107" s="110" t="s">
        <v>1184</v>
      </c>
      <c r="GT107" s="114">
        <v>7.0</v>
      </c>
      <c r="GU107" s="114">
        <v>89.0</v>
      </c>
      <c r="GV107" s="114">
        <v>1.0</v>
      </c>
      <c r="GW107" s="110" t="s">
        <v>1184</v>
      </c>
      <c r="GX107" s="114">
        <v>159.0</v>
      </c>
      <c r="GY107" s="114">
        <v>149.0</v>
      </c>
      <c r="GZ107" s="114">
        <v>164.0</v>
      </c>
      <c r="HA107" s="114">
        <v>168.0</v>
      </c>
      <c r="HB107" s="110" t="s">
        <v>1184</v>
      </c>
      <c r="HC107" s="114">
        <v>167.0</v>
      </c>
      <c r="HD107" s="114">
        <v>102.0</v>
      </c>
      <c r="HE107" s="114">
        <v>102.0</v>
      </c>
      <c r="HF107" s="114">
        <v>120.0</v>
      </c>
      <c r="HG107" s="114">
        <v>120.0</v>
      </c>
      <c r="HH107" s="114">
        <v>154.0</v>
      </c>
      <c r="HI107" s="114">
        <v>167.0</v>
      </c>
      <c r="HJ107" s="110" t="s">
        <v>1184</v>
      </c>
      <c r="HK107" s="114">
        <v>177.0</v>
      </c>
      <c r="HL107" s="114">
        <v>170.0</v>
      </c>
      <c r="HM107" s="114">
        <v>29.0</v>
      </c>
      <c r="HN107" s="110" t="s">
        <v>1184</v>
      </c>
      <c r="HO107" s="114">
        <v>144.0</v>
      </c>
      <c r="HP107" s="114">
        <v>70.0</v>
      </c>
      <c r="HQ107" s="114">
        <v>156.0</v>
      </c>
      <c r="HR107" s="114">
        <v>60.0</v>
      </c>
      <c r="HS107" s="114">
        <v>43.0</v>
      </c>
      <c r="HT107" s="114">
        <v>93.0</v>
      </c>
      <c r="HU107" s="114">
        <v>40.0</v>
      </c>
      <c r="HV107" s="114">
        <v>123.0</v>
      </c>
      <c r="HW107" s="114">
        <v>7.0</v>
      </c>
      <c r="HX107" s="114">
        <v>8.0</v>
      </c>
      <c r="HY107" s="114">
        <v>28.0</v>
      </c>
      <c r="HZ107" s="114">
        <v>10.0</v>
      </c>
      <c r="IA107" s="114">
        <v>91.0</v>
      </c>
      <c r="IB107" s="114">
        <v>90.0</v>
      </c>
      <c r="IC107" s="114">
        <v>90.0</v>
      </c>
      <c r="ID107" s="114">
        <v>73.0</v>
      </c>
      <c r="IE107" s="114">
        <v>73.0</v>
      </c>
      <c r="IF107" s="114">
        <v>115.0</v>
      </c>
      <c r="IG107" s="114">
        <v>127.0</v>
      </c>
      <c r="IH107" s="114">
        <v>68.0</v>
      </c>
      <c r="II107" s="114">
        <v>30.0</v>
      </c>
      <c r="IJ107" s="114">
        <v>178.0</v>
      </c>
      <c r="IK107" s="114">
        <v>179.0</v>
      </c>
      <c r="IL107" s="114">
        <v>178.0</v>
      </c>
      <c r="IM107" s="114">
        <v>178.0</v>
      </c>
      <c r="IN107" s="114">
        <v>99.0</v>
      </c>
      <c r="IO107" s="114">
        <v>158.0</v>
      </c>
      <c r="IP107" s="110" t="s">
        <v>1184</v>
      </c>
      <c r="IQ107" s="114">
        <v>171.0</v>
      </c>
      <c r="IR107" s="114">
        <v>36.0</v>
      </c>
      <c r="IS107" s="114">
        <v>77.0</v>
      </c>
      <c r="IT107" s="114">
        <v>31.0</v>
      </c>
      <c r="IU107" s="110" t="s">
        <v>1184</v>
      </c>
      <c r="IV107" s="110" t="s">
        <v>1184</v>
      </c>
      <c r="IW107" s="114">
        <v>3.0</v>
      </c>
      <c r="IX107" s="114">
        <v>32.0</v>
      </c>
      <c r="IY107" s="114">
        <v>1.0</v>
      </c>
      <c r="IZ107" s="110" t="s">
        <v>1184</v>
      </c>
      <c r="JA107" s="114">
        <v>164.0</v>
      </c>
      <c r="JB107" s="114">
        <v>158.0</v>
      </c>
      <c r="JC107" s="114">
        <v>163.0</v>
      </c>
      <c r="JD107" s="114">
        <v>177.0</v>
      </c>
      <c r="JE107" s="110" t="s">
        <v>1184</v>
      </c>
      <c r="JF107" s="114">
        <v>177.0</v>
      </c>
      <c r="JG107" s="114">
        <v>102.0</v>
      </c>
      <c r="JH107" s="114">
        <v>102.0</v>
      </c>
      <c r="JI107" s="114">
        <v>130.0</v>
      </c>
      <c r="JJ107" s="114">
        <v>130.0</v>
      </c>
      <c r="JK107" s="114">
        <v>161.0</v>
      </c>
      <c r="JL107" s="114">
        <v>170.0</v>
      </c>
      <c r="JM107" s="110" t="s">
        <v>1184</v>
      </c>
      <c r="JN107" s="114">
        <v>169.0</v>
      </c>
      <c r="JO107" s="114">
        <v>167.0</v>
      </c>
      <c r="JP107" s="114">
        <v>24.0</v>
      </c>
      <c r="JQ107" s="110" t="s">
        <v>1184</v>
      </c>
      <c r="JR107" s="114">
        <v>170.0</v>
      </c>
      <c r="JS107" s="114">
        <v>67.0</v>
      </c>
    </row>
    <row r="108">
      <c r="A108" s="114">
        <v>484.0</v>
      </c>
      <c r="B108" s="110" t="s">
        <v>1301</v>
      </c>
      <c r="C108" s="110" t="s">
        <v>408</v>
      </c>
      <c r="D108" s="110" t="s">
        <v>1192</v>
      </c>
      <c r="E108" s="114">
        <v>45.5</v>
      </c>
      <c r="F108" s="114">
        <v>40.9</v>
      </c>
      <c r="G108" s="114">
        <v>34.2</v>
      </c>
      <c r="H108" s="114">
        <v>39.4</v>
      </c>
      <c r="I108" s="114">
        <v>34.4</v>
      </c>
      <c r="J108" s="114">
        <v>38.8</v>
      </c>
      <c r="K108" s="114">
        <v>9.2</v>
      </c>
      <c r="L108" s="114">
        <v>0.0</v>
      </c>
      <c r="M108" s="114">
        <v>28.5</v>
      </c>
      <c r="N108" s="114">
        <v>10.4</v>
      </c>
      <c r="O108" s="114">
        <v>52.9</v>
      </c>
      <c r="P108" s="114">
        <v>57.2</v>
      </c>
      <c r="Q108" s="114">
        <v>50.0</v>
      </c>
      <c r="R108" s="114">
        <v>45.1</v>
      </c>
      <c r="S108" s="114">
        <v>45.1</v>
      </c>
      <c r="T108" s="114">
        <v>43.5</v>
      </c>
      <c r="U108" s="114">
        <v>74.6</v>
      </c>
      <c r="V108" s="114">
        <v>9.6</v>
      </c>
      <c r="W108" s="114">
        <v>15.2</v>
      </c>
      <c r="X108" s="114">
        <v>53.7</v>
      </c>
      <c r="Y108" s="114">
        <v>69.8</v>
      </c>
      <c r="Z108" s="114">
        <v>80.5</v>
      </c>
      <c r="AA108" s="114">
        <v>85.2</v>
      </c>
      <c r="AB108" s="114">
        <v>100.0</v>
      </c>
      <c r="AC108" s="114">
        <v>19.2</v>
      </c>
      <c r="AD108" s="114">
        <v>67.9</v>
      </c>
      <c r="AE108" s="114">
        <v>30.0</v>
      </c>
      <c r="AF108" s="114">
        <v>44.2</v>
      </c>
      <c r="AG108" s="114">
        <v>32.7</v>
      </c>
      <c r="AH108" s="114">
        <v>13.5</v>
      </c>
      <c r="AI108" s="114">
        <v>81.2</v>
      </c>
      <c r="AJ108" s="114">
        <v>100.0</v>
      </c>
      <c r="AK108" s="114">
        <v>19.8</v>
      </c>
      <c r="AL108" s="114">
        <v>34.5</v>
      </c>
      <c r="AM108" s="114">
        <v>11.6</v>
      </c>
      <c r="AN108" s="114">
        <v>11.3</v>
      </c>
      <c r="AO108" s="114">
        <v>90.1</v>
      </c>
      <c r="AP108" s="114">
        <v>80.1</v>
      </c>
      <c r="AQ108" s="114">
        <v>100.0</v>
      </c>
      <c r="AR108" s="114">
        <v>50.6</v>
      </c>
      <c r="AS108" s="114">
        <v>62.4</v>
      </c>
      <c r="AT108" s="114">
        <v>38.8</v>
      </c>
      <c r="AU108" s="114">
        <v>25.2</v>
      </c>
      <c r="AV108" s="114">
        <v>25.2</v>
      </c>
      <c r="AW108" s="114">
        <v>38.9</v>
      </c>
      <c r="AX108" s="114">
        <v>38.9</v>
      </c>
      <c r="AY108" s="114">
        <v>57.0</v>
      </c>
      <c r="AZ108" s="114">
        <v>48.7</v>
      </c>
      <c r="BA108" s="114">
        <v>75.8</v>
      </c>
      <c r="BB108" s="114">
        <v>62.8</v>
      </c>
      <c r="BC108" s="114">
        <v>100.0</v>
      </c>
      <c r="BD108" s="114">
        <v>5.3</v>
      </c>
      <c r="BE108" s="114">
        <v>48.7</v>
      </c>
      <c r="BF108" s="114">
        <v>60.8</v>
      </c>
      <c r="BG108" s="114">
        <v>42.3</v>
      </c>
      <c r="BH108" s="114">
        <v>33.1</v>
      </c>
      <c r="BI108" s="114">
        <v>38.1</v>
      </c>
      <c r="BJ108" s="114">
        <v>31.9</v>
      </c>
      <c r="BK108" s="114">
        <v>34.4</v>
      </c>
      <c r="BL108" s="114">
        <v>33.8</v>
      </c>
      <c r="BM108" s="114">
        <v>34.0</v>
      </c>
      <c r="BN108" s="114">
        <v>10.4</v>
      </c>
      <c r="BO108" s="114">
        <v>0.0</v>
      </c>
      <c r="BP108" s="114">
        <v>31.7</v>
      </c>
      <c r="BQ108" s="114">
        <v>13.6</v>
      </c>
      <c r="BR108" s="114">
        <v>48.0</v>
      </c>
      <c r="BS108" s="114">
        <v>52.1</v>
      </c>
      <c r="BT108" s="114">
        <v>45.2</v>
      </c>
      <c r="BU108" s="114">
        <v>41.3</v>
      </c>
      <c r="BV108" s="114">
        <v>41.3</v>
      </c>
      <c r="BW108" s="114">
        <v>44.2</v>
      </c>
      <c r="BX108" s="114">
        <v>74.6</v>
      </c>
      <c r="BY108" s="114">
        <v>9.3</v>
      </c>
      <c r="BZ108" s="114">
        <v>18.5</v>
      </c>
      <c r="CA108" s="114">
        <v>40.6</v>
      </c>
      <c r="CB108" s="114">
        <v>46.4</v>
      </c>
      <c r="CC108" s="114">
        <v>75.1</v>
      </c>
      <c r="CD108" s="114">
        <v>78.1</v>
      </c>
      <c r="CE108" s="114">
        <v>11.8</v>
      </c>
      <c r="CF108" s="114">
        <v>8.1</v>
      </c>
      <c r="CG108" s="114">
        <v>93.8</v>
      </c>
      <c r="CH108" s="114">
        <v>27.6</v>
      </c>
      <c r="CI108" s="114">
        <v>44.2</v>
      </c>
      <c r="CJ108" s="114">
        <v>28.4</v>
      </c>
      <c r="CK108" s="114">
        <v>17.1</v>
      </c>
      <c r="CL108" s="114">
        <v>100.0</v>
      </c>
      <c r="CM108" s="114">
        <v>24.7</v>
      </c>
      <c r="CN108" s="114">
        <v>18.4</v>
      </c>
      <c r="CO108" s="114">
        <v>28.0</v>
      </c>
      <c r="CP108" s="114">
        <v>11.6</v>
      </c>
      <c r="CQ108" s="114">
        <v>14.8</v>
      </c>
      <c r="CR108" s="114">
        <v>68.2</v>
      </c>
      <c r="CS108" s="114">
        <v>77.6</v>
      </c>
      <c r="CT108" s="114">
        <v>58.9</v>
      </c>
      <c r="CU108" s="114">
        <v>50.1</v>
      </c>
      <c r="CV108" s="114">
        <v>62.4</v>
      </c>
      <c r="CW108" s="114">
        <v>37.8</v>
      </c>
      <c r="CX108" s="114">
        <v>25.2</v>
      </c>
      <c r="CY108" s="114">
        <v>25.2</v>
      </c>
      <c r="CZ108" s="114">
        <v>22.2</v>
      </c>
      <c r="DA108" s="114">
        <v>22.2</v>
      </c>
      <c r="DB108" s="114">
        <v>34.9</v>
      </c>
      <c r="DC108" s="114">
        <v>39.0</v>
      </c>
      <c r="DD108" s="114">
        <v>0.0</v>
      </c>
      <c r="DE108" s="114">
        <v>32.3</v>
      </c>
      <c r="DF108" s="114">
        <v>63.6</v>
      </c>
      <c r="DG108" s="114">
        <v>0.0</v>
      </c>
      <c r="DH108" s="114">
        <v>52.5</v>
      </c>
      <c r="DI108" s="114">
        <v>19.9</v>
      </c>
      <c r="DJ108" s="114">
        <v>37.1</v>
      </c>
      <c r="DK108" s="114">
        <v>12.4</v>
      </c>
      <c r="DL108" s="114">
        <v>2.8</v>
      </c>
      <c r="DM108" s="114">
        <v>2.3</v>
      </c>
      <c r="DN108" s="114">
        <v>5.0</v>
      </c>
      <c r="DO108" s="114">
        <v>0.6</v>
      </c>
      <c r="DP108" s="114">
        <v>4.8</v>
      </c>
      <c r="DQ108" s="114">
        <v>-1.2</v>
      </c>
      <c r="DR108" s="114">
        <v>0.0</v>
      </c>
      <c r="DS108" s="114">
        <v>-3.2</v>
      </c>
      <c r="DT108" s="114">
        <v>-3.2</v>
      </c>
      <c r="DU108" s="114">
        <v>4.9</v>
      </c>
      <c r="DV108" s="114">
        <v>5.1</v>
      </c>
      <c r="DW108" s="114">
        <v>4.8</v>
      </c>
      <c r="DX108" s="114">
        <v>3.8</v>
      </c>
      <c r="DY108" s="114">
        <v>3.8</v>
      </c>
      <c r="DZ108" s="114">
        <v>-0.7</v>
      </c>
      <c r="EA108" s="114">
        <v>0.0</v>
      </c>
      <c r="EB108" s="114">
        <v>0.3</v>
      </c>
      <c r="EC108" s="114">
        <v>-3.3</v>
      </c>
      <c r="ED108" s="114">
        <v>13.1</v>
      </c>
      <c r="EE108" s="114">
        <v>23.4</v>
      </c>
      <c r="EF108" s="114">
        <v>5.4</v>
      </c>
      <c r="EG108" s="114">
        <v>7.1</v>
      </c>
      <c r="EH108" s="114">
        <v>88.2</v>
      </c>
      <c r="EI108" s="114">
        <v>11.1</v>
      </c>
      <c r="EJ108" s="114">
        <v>-25.9</v>
      </c>
      <c r="EK108" s="114">
        <v>2.4</v>
      </c>
      <c r="EL108" s="114">
        <v>0.0</v>
      </c>
      <c r="EM108" s="114">
        <v>4.3</v>
      </c>
      <c r="EN108" s="114">
        <v>-3.6</v>
      </c>
      <c r="EO108" s="114">
        <v>-18.8</v>
      </c>
      <c r="EP108" s="114">
        <v>75.3</v>
      </c>
      <c r="EQ108" s="114">
        <v>1.4</v>
      </c>
      <c r="ER108" s="114">
        <v>6.5</v>
      </c>
      <c r="ES108" s="114">
        <v>0.0</v>
      </c>
      <c r="ET108" s="114">
        <v>-3.5</v>
      </c>
      <c r="EU108" s="114">
        <v>21.9</v>
      </c>
      <c r="EV108" s="114">
        <v>2.5</v>
      </c>
      <c r="EW108" s="114">
        <v>41.1</v>
      </c>
      <c r="EX108" s="114">
        <v>0.5</v>
      </c>
      <c r="EY108" s="114">
        <v>0.0</v>
      </c>
      <c r="EZ108" s="114">
        <v>1.0</v>
      </c>
      <c r="FA108" s="114">
        <v>0.0</v>
      </c>
      <c r="FB108" s="114">
        <v>0.0</v>
      </c>
      <c r="FC108" s="114">
        <v>16.7</v>
      </c>
      <c r="FD108" s="114">
        <v>16.7</v>
      </c>
      <c r="FE108" s="114">
        <v>22.1</v>
      </c>
      <c r="FF108" s="114">
        <v>9.7</v>
      </c>
      <c r="FG108" s="114">
        <v>75.8</v>
      </c>
      <c r="FH108" s="114">
        <v>30.5</v>
      </c>
      <c r="FI108" s="114">
        <v>36.4</v>
      </c>
      <c r="FJ108" s="114">
        <v>5.3</v>
      </c>
      <c r="FK108" s="114">
        <v>-3.8</v>
      </c>
      <c r="FL108" s="114">
        <v>40.9</v>
      </c>
      <c r="FM108" s="114">
        <v>5.2</v>
      </c>
      <c r="FN108" s="114">
        <v>73.0</v>
      </c>
      <c r="FO108" s="114">
        <v>88.0</v>
      </c>
      <c r="FP108" s="114">
        <v>94.0</v>
      </c>
      <c r="FQ108" s="114">
        <v>90.0</v>
      </c>
      <c r="FR108" s="114">
        <v>84.0</v>
      </c>
      <c r="FS108" s="114">
        <v>119.0</v>
      </c>
      <c r="FT108" s="114">
        <v>160.0</v>
      </c>
      <c r="FU108" s="114">
        <v>174.0</v>
      </c>
      <c r="FV108" s="114">
        <v>144.0</v>
      </c>
      <c r="FW108" s="114">
        <v>158.0</v>
      </c>
      <c r="FX108" s="114">
        <v>73.0</v>
      </c>
      <c r="FY108" s="114">
        <v>74.0</v>
      </c>
      <c r="FZ108" s="114">
        <v>69.0</v>
      </c>
      <c r="GA108" s="114">
        <v>101.0</v>
      </c>
      <c r="GB108" s="114">
        <v>101.0</v>
      </c>
      <c r="GC108" s="114">
        <v>62.0</v>
      </c>
      <c r="GD108" s="114">
        <v>50.0</v>
      </c>
      <c r="GE108" s="114">
        <v>151.0</v>
      </c>
      <c r="GF108" s="114">
        <v>118.0</v>
      </c>
      <c r="GG108" s="114">
        <v>48.0</v>
      </c>
      <c r="GH108" s="114">
        <v>57.0</v>
      </c>
      <c r="GI108" s="114">
        <v>87.0</v>
      </c>
      <c r="GJ108" s="114">
        <v>79.0</v>
      </c>
      <c r="GK108" s="114">
        <v>1.0</v>
      </c>
      <c r="GL108" s="114">
        <v>126.0</v>
      </c>
      <c r="GM108" s="114">
        <v>136.0</v>
      </c>
      <c r="GN108" s="114">
        <v>129.0</v>
      </c>
      <c r="GO108" s="114">
        <v>85.0</v>
      </c>
      <c r="GP108" s="114">
        <v>60.0</v>
      </c>
      <c r="GQ108" s="114">
        <v>95.0</v>
      </c>
      <c r="GR108" s="114">
        <v>35.0</v>
      </c>
      <c r="GS108" s="114">
        <v>1.0</v>
      </c>
      <c r="GT108" s="114">
        <v>63.0</v>
      </c>
      <c r="GU108" s="114">
        <v>45.0</v>
      </c>
      <c r="GV108" s="114">
        <v>80.0</v>
      </c>
      <c r="GW108" s="114">
        <v>43.0</v>
      </c>
      <c r="GX108" s="114">
        <v>49.0</v>
      </c>
      <c r="GY108" s="114">
        <v>82.0</v>
      </c>
      <c r="GZ108" s="114">
        <v>1.0</v>
      </c>
      <c r="HA108" s="114">
        <v>35.0</v>
      </c>
      <c r="HB108" s="114">
        <v>29.0</v>
      </c>
      <c r="HC108" s="114">
        <v>90.0</v>
      </c>
      <c r="HD108" s="114">
        <v>56.0</v>
      </c>
      <c r="HE108" s="114">
        <v>56.0</v>
      </c>
      <c r="HF108" s="114">
        <v>95.0</v>
      </c>
      <c r="HG108" s="114">
        <v>95.0</v>
      </c>
      <c r="HH108" s="114">
        <v>31.0</v>
      </c>
      <c r="HI108" s="114">
        <v>68.0</v>
      </c>
      <c r="HJ108" s="114">
        <v>33.0</v>
      </c>
      <c r="HK108" s="114">
        <v>94.0</v>
      </c>
      <c r="HL108" s="114">
        <v>1.0</v>
      </c>
      <c r="HM108" s="114">
        <v>165.0</v>
      </c>
      <c r="HN108" s="114">
        <v>75.0</v>
      </c>
      <c r="HO108" s="114">
        <v>48.0</v>
      </c>
      <c r="HP108" s="114">
        <v>106.0</v>
      </c>
      <c r="HQ108" s="114">
        <v>131.0</v>
      </c>
      <c r="HR108" s="114">
        <v>80.0</v>
      </c>
      <c r="HS108" s="114">
        <v>96.0</v>
      </c>
      <c r="HT108" s="114">
        <v>82.0</v>
      </c>
      <c r="HU108" s="114">
        <v>82.0</v>
      </c>
      <c r="HV108" s="114">
        <v>148.0</v>
      </c>
      <c r="HW108" s="114">
        <v>152.0</v>
      </c>
      <c r="HX108" s="114">
        <v>174.0</v>
      </c>
      <c r="HY108" s="114">
        <v>144.0</v>
      </c>
      <c r="HZ108" s="114">
        <v>153.0</v>
      </c>
      <c r="IA108" s="114">
        <v>84.0</v>
      </c>
      <c r="IB108" s="114">
        <v>77.0</v>
      </c>
      <c r="IC108" s="114">
        <v>77.0</v>
      </c>
      <c r="ID108" s="114">
        <v>94.0</v>
      </c>
      <c r="IE108" s="114">
        <v>94.0</v>
      </c>
      <c r="IF108" s="114">
        <v>62.0</v>
      </c>
      <c r="IG108" s="114">
        <v>50.0</v>
      </c>
      <c r="IH108" s="114">
        <v>146.0</v>
      </c>
      <c r="II108" s="114">
        <v>111.0</v>
      </c>
      <c r="IJ108" s="114">
        <v>88.0</v>
      </c>
      <c r="IK108" s="114">
        <v>94.0</v>
      </c>
      <c r="IL108" s="114">
        <v>82.0</v>
      </c>
      <c r="IM108" s="114">
        <v>75.0</v>
      </c>
      <c r="IN108" s="114">
        <v>39.0</v>
      </c>
      <c r="IO108" s="114">
        <v>135.0</v>
      </c>
      <c r="IP108" s="114">
        <v>110.0</v>
      </c>
      <c r="IQ108" s="114">
        <v>110.0</v>
      </c>
      <c r="IR108" s="114">
        <v>85.0</v>
      </c>
      <c r="IS108" s="114">
        <v>98.0</v>
      </c>
      <c r="IT108" s="114">
        <v>97.0</v>
      </c>
      <c r="IU108" s="114">
        <v>1.0</v>
      </c>
      <c r="IV108" s="114">
        <v>134.0</v>
      </c>
      <c r="IW108" s="114">
        <v>73.0</v>
      </c>
      <c r="IX108" s="114">
        <v>54.0</v>
      </c>
      <c r="IY108" s="114">
        <v>80.0</v>
      </c>
      <c r="IZ108" s="114">
        <v>29.0</v>
      </c>
      <c r="JA108" s="114">
        <v>80.0</v>
      </c>
      <c r="JB108" s="114">
        <v>73.0</v>
      </c>
      <c r="JC108" s="114">
        <v>83.0</v>
      </c>
      <c r="JD108" s="114">
        <v>36.0</v>
      </c>
      <c r="JE108" s="114">
        <v>29.0</v>
      </c>
      <c r="JF108" s="114">
        <v>96.0</v>
      </c>
      <c r="JG108" s="114">
        <v>56.0</v>
      </c>
      <c r="JH108" s="114">
        <v>56.0</v>
      </c>
      <c r="JI108" s="114">
        <v>155.0</v>
      </c>
      <c r="JJ108" s="114">
        <v>155.0</v>
      </c>
      <c r="JK108" s="114">
        <v>85.0</v>
      </c>
      <c r="JL108" s="114">
        <v>82.0</v>
      </c>
      <c r="JM108" s="114">
        <v>77.0</v>
      </c>
      <c r="JN108" s="114">
        <v>138.0</v>
      </c>
      <c r="JO108" s="114">
        <v>88.0</v>
      </c>
      <c r="JP108" s="114">
        <v>170.0</v>
      </c>
      <c r="JQ108" s="114">
        <v>67.0</v>
      </c>
      <c r="JR108" s="114">
        <v>165.0</v>
      </c>
      <c r="JS108" s="114">
        <v>119.0</v>
      </c>
    </row>
    <row r="109">
      <c r="A109" s="114">
        <v>584.0</v>
      </c>
      <c r="B109" s="110" t="s">
        <v>1302</v>
      </c>
      <c r="C109" s="110" t="s">
        <v>808</v>
      </c>
      <c r="D109" s="110" t="s">
        <v>1215</v>
      </c>
      <c r="E109" s="114">
        <v>36.2</v>
      </c>
      <c r="F109" s="114">
        <v>35.8</v>
      </c>
      <c r="G109" s="114">
        <v>34.9</v>
      </c>
      <c r="H109" s="114">
        <v>17.0</v>
      </c>
      <c r="I109" s="114">
        <v>29.5</v>
      </c>
      <c r="J109" s="114">
        <v>100.0</v>
      </c>
      <c r="K109" s="114">
        <v>100.0</v>
      </c>
      <c r="L109" s="114">
        <v>100.0</v>
      </c>
      <c r="M109" s="114">
        <v>98.6</v>
      </c>
      <c r="N109" s="114">
        <v>100.0</v>
      </c>
      <c r="O109" s="114">
        <v>32.3</v>
      </c>
      <c r="P109" s="114">
        <v>35.3</v>
      </c>
      <c r="Q109" s="114">
        <v>30.3</v>
      </c>
      <c r="R109" s="114">
        <v>46.0</v>
      </c>
      <c r="S109" s="114">
        <v>46.0</v>
      </c>
      <c r="T109" s="114">
        <v>38.8</v>
      </c>
      <c r="U109" s="114">
        <v>21.5</v>
      </c>
      <c r="V109" s="114">
        <v>39.7</v>
      </c>
      <c r="W109" s="114">
        <v>72.5</v>
      </c>
      <c r="X109" s="114">
        <v>18.7</v>
      </c>
      <c r="Y109" s="114">
        <v>8.0</v>
      </c>
      <c r="Z109" s="114">
        <v>5.0</v>
      </c>
      <c r="AA109" s="114">
        <v>5.0</v>
      </c>
      <c r="AB109" s="114">
        <v>2.4</v>
      </c>
      <c r="AC109" s="114">
        <v>12.9</v>
      </c>
      <c r="AD109" s="110" t="s">
        <v>1184</v>
      </c>
      <c r="AE109" s="114">
        <v>2.2</v>
      </c>
      <c r="AF109" s="114">
        <v>36.8</v>
      </c>
      <c r="AG109" s="110" t="s">
        <v>1184</v>
      </c>
      <c r="AH109" s="110" t="s">
        <v>1184</v>
      </c>
      <c r="AI109" s="110" t="s">
        <v>1184</v>
      </c>
      <c r="AJ109" s="110" t="s">
        <v>1184</v>
      </c>
      <c r="AK109" s="114">
        <v>44.2</v>
      </c>
      <c r="AL109" s="114">
        <v>80.8</v>
      </c>
      <c r="AM109" s="114">
        <v>7.6</v>
      </c>
      <c r="AN109" s="110" t="s">
        <v>1184</v>
      </c>
      <c r="AO109" s="114">
        <v>51.4</v>
      </c>
      <c r="AP109" s="114">
        <v>35.2</v>
      </c>
      <c r="AQ109" s="114">
        <v>67.6</v>
      </c>
      <c r="AR109" s="114">
        <v>1.7</v>
      </c>
      <c r="AS109" s="110" t="s">
        <v>1184</v>
      </c>
      <c r="AT109" s="114">
        <v>1.7</v>
      </c>
      <c r="AU109" s="110" t="s">
        <v>1184</v>
      </c>
      <c r="AV109" s="110" t="s">
        <v>1184</v>
      </c>
      <c r="AW109" s="114">
        <v>55.8</v>
      </c>
      <c r="AX109" s="114">
        <v>55.8</v>
      </c>
      <c r="AY109" s="114">
        <v>29.5</v>
      </c>
      <c r="AZ109" s="114">
        <v>20.5</v>
      </c>
      <c r="BA109" s="110" t="s">
        <v>1184</v>
      </c>
      <c r="BB109" s="114">
        <v>49.6</v>
      </c>
      <c r="BC109" s="114">
        <v>74.0</v>
      </c>
      <c r="BD109" s="114">
        <v>93.8</v>
      </c>
      <c r="BE109" s="110" t="s">
        <v>1184</v>
      </c>
      <c r="BF109" s="114">
        <v>14.9</v>
      </c>
      <c r="BG109" s="114">
        <v>56.8</v>
      </c>
      <c r="BH109" s="114">
        <v>35.5</v>
      </c>
      <c r="BI109" s="114">
        <v>33.1</v>
      </c>
      <c r="BJ109" s="114">
        <v>33.6</v>
      </c>
      <c r="BK109" s="114">
        <v>13.0</v>
      </c>
      <c r="BL109" s="114">
        <v>30.0</v>
      </c>
      <c r="BM109" s="114">
        <v>99.2</v>
      </c>
      <c r="BN109" s="114">
        <v>100.0</v>
      </c>
      <c r="BO109" s="114">
        <v>100.0</v>
      </c>
      <c r="BP109" s="114">
        <v>98.4</v>
      </c>
      <c r="BQ109" s="114">
        <v>100.0</v>
      </c>
      <c r="BR109" s="114">
        <v>27.1</v>
      </c>
      <c r="BS109" s="114">
        <v>28.8</v>
      </c>
      <c r="BT109" s="114">
        <v>26.0</v>
      </c>
      <c r="BU109" s="114">
        <v>41.2</v>
      </c>
      <c r="BV109" s="114">
        <v>41.2</v>
      </c>
      <c r="BW109" s="114">
        <v>37.3</v>
      </c>
      <c r="BX109" s="114">
        <v>21.5</v>
      </c>
      <c r="BY109" s="114">
        <v>38.8</v>
      </c>
      <c r="BZ109" s="114">
        <v>67.5</v>
      </c>
      <c r="CA109" s="114">
        <v>20.2</v>
      </c>
      <c r="CB109" s="114">
        <v>6.0</v>
      </c>
      <c r="CC109" s="114">
        <v>5.0</v>
      </c>
      <c r="CD109" s="114">
        <v>5.0</v>
      </c>
      <c r="CE109" s="114">
        <v>2.4</v>
      </c>
      <c r="CF109" s="114">
        <v>0.2</v>
      </c>
      <c r="CG109" s="110" t="s">
        <v>1184</v>
      </c>
      <c r="CH109" s="114">
        <v>0.0</v>
      </c>
      <c r="CI109" s="114">
        <v>36.8</v>
      </c>
      <c r="CJ109" s="110" t="s">
        <v>1184</v>
      </c>
      <c r="CK109" s="110" t="s">
        <v>1184</v>
      </c>
      <c r="CL109" s="110" t="s">
        <v>1184</v>
      </c>
      <c r="CM109" s="110" t="s">
        <v>1184</v>
      </c>
      <c r="CN109" s="114">
        <v>28.6</v>
      </c>
      <c r="CO109" s="114">
        <v>49.7</v>
      </c>
      <c r="CP109" s="114">
        <v>7.6</v>
      </c>
      <c r="CQ109" s="110" t="s">
        <v>1184</v>
      </c>
      <c r="CR109" s="114">
        <v>93.0</v>
      </c>
      <c r="CS109" s="114">
        <v>85.9</v>
      </c>
      <c r="CT109" s="114">
        <v>100.0</v>
      </c>
      <c r="CU109" s="114">
        <v>0.8</v>
      </c>
      <c r="CV109" s="110" t="s">
        <v>1184</v>
      </c>
      <c r="CW109" s="114">
        <v>0.8</v>
      </c>
      <c r="CX109" s="110" t="s">
        <v>1184</v>
      </c>
      <c r="CY109" s="110" t="s">
        <v>1184</v>
      </c>
      <c r="CZ109" s="114">
        <v>53.6</v>
      </c>
      <c r="DA109" s="114">
        <v>53.6</v>
      </c>
      <c r="DB109" s="114">
        <v>25.3</v>
      </c>
      <c r="DC109" s="114">
        <v>0.0</v>
      </c>
      <c r="DD109" s="110" t="s">
        <v>1184</v>
      </c>
      <c r="DE109" s="114">
        <v>42.7</v>
      </c>
      <c r="DF109" s="114">
        <v>71.4</v>
      </c>
      <c r="DG109" s="114">
        <v>97.9</v>
      </c>
      <c r="DH109" s="110" t="s">
        <v>1184</v>
      </c>
      <c r="DI109" s="114">
        <v>5.4</v>
      </c>
      <c r="DJ109" s="114">
        <v>70.0</v>
      </c>
      <c r="DK109" s="114">
        <v>0.7</v>
      </c>
      <c r="DL109" s="114">
        <v>2.7</v>
      </c>
      <c r="DM109" s="114">
        <v>1.3</v>
      </c>
      <c r="DN109" s="114">
        <v>4.0</v>
      </c>
      <c r="DO109" s="114">
        <v>-0.5</v>
      </c>
      <c r="DP109" s="114">
        <v>0.8</v>
      </c>
      <c r="DQ109" s="114">
        <v>0.0</v>
      </c>
      <c r="DR109" s="114">
        <v>0.0</v>
      </c>
      <c r="DS109" s="114">
        <v>0.2</v>
      </c>
      <c r="DT109" s="114">
        <v>0.0</v>
      </c>
      <c r="DU109" s="114">
        <v>5.2</v>
      </c>
      <c r="DV109" s="114">
        <v>6.5</v>
      </c>
      <c r="DW109" s="114">
        <v>4.3</v>
      </c>
      <c r="DX109" s="114">
        <v>4.8</v>
      </c>
      <c r="DY109" s="114">
        <v>4.8</v>
      </c>
      <c r="DZ109" s="114">
        <v>1.5</v>
      </c>
      <c r="EA109" s="114">
        <v>0.0</v>
      </c>
      <c r="EB109" s="114">
        <v>0.9</v>
      </c>
      <c r="EC109" s="114">
        <v>5.0</v>
      </c>
      <c r="ED109" s="114">
        <v>-1.5</v>
      </c>
      <c r="EE109" s="114">
        <v>2.0</v>
      </c>
      <c r="EF109" s="114">
        <v>0.0</v>
      </c>
      <c r="EG109" s="114">
        <v>0.0</v>
      </c>
      <c r="EH109" s="114">
        <v>0.0</v>
      </c>
      <c r="EI109" s="114">
        <v>12.7</v>
      </c>
      <c r="EJ109" s="110" t="s">
        <v>1184</v>
      </c>
      <c r="EK109" s="114">
        <v>2.2</v>
      </c>
      <c r="EL109" s="114">
        <v>0.0</v>
      </c>
      <c r="EM109" s="110" t="s">
        <v>1184</v>
      </c>
      <c r="EN109" s="110" t="s">
        <v>1184</v>
      </c>
      <c r="EO109" s="110" t="s">
        <v>1184</v>
      </c>
      <c r="EP109" s="110" t="s">
        <v>1184</v>
      </c>
      <c r="EQ109" s="114">
        <v>15.6</v>
      </c>
      <c r="ER109" s="114">
        <v>31.1</v>
      </c>
      <c r="ES109" s="114">
        <v>0.0</v>
      </c>
      <c r="ET109" s="110" t="s">
        <v>1184</v>
      </c>
      <c r="EU109" s="114">
        <v>-41.6</v>
      </c>
      <c r="EV109" s="114">
        <v>-50.7</v>
      </c>
      <c r="EW109" s="114">
        <v>-32.4</v>
      </c>
      <c r="EX109" s="114">
        <v>0.9</v>
      </c>
      <c r="EY109" s="110" t="s">
        <v>1184</v>
      </c>
      <c r="EZ109" s="114">
        <v>0.9</v>
      </c>
      <c r="FA109" s="110" t="s">
        <v>1184</v>
      </c>
      <c r="FB109" s="110" t="s">
        <v>1184</v>
      </c>
      <c r="FC109" s="114">
        <v>2.2</v>
      </c>
      <c r="FD109" s="114">
        <v>2.2</v>
      </c>
      <c r="FE109" s="114">
        <v>4.2</v>
      </c>
      <c r="FF109" s="114">
        <v>20.5</v>
      </c>
      <c r="FG109" s="110" t="s">
        <v>1184</v>
      </c>
      <c r="FH109" s="114">
        <v>6.9</v>
      </c>
      <c r="FI109" s="114">
        <v>2.6</v>
      </c>
      <c r="FJ109" s="114">
        <v>-4.1</v>
      </c>
      <c r="FK109" s="110" t="s">
        <v>1184</v>
      </c>
      <c r="FL109" s="114">
        <v>9.5</v>
      </c>
      <c r="FM109" s="114">
        <v>-13.2</v>
      </c>
      <c r="FN109" s="114">
        <v>124.0</v>
      </c>
      <c r="FO109" s="114">
        <v>102.0</v>
      </c>
      <c r="FP109" s="114">
        <v>90.0</v>
      </c>
      <c r="FQ109" s="114">
        <v>133.0</v>
      </c>
      <c r="FR109" s="114">
        <v>99.0</v>
      </c>
      <c r="FS109" s="114">
        <v>1.0</v>
      </c>
      <c r="FT109" s="114">
        <v>1.0</v>
      </c>
      <c r="FU109" s="114">
        <v>1.0</v>
      </c>
      <c r="FV109" s="114">
        <v>8.0</v>
      </c>
      <c r="FW109" s="114">
        <v>1.0</v>
      </c>
      <c r="FX109" s="114">
        <v>120.0</v>
      </c>
      <c r="FY109" s="114">
        <v>120.0</v>
      </c>
      <c r="FZ109" s="114">
        <v>122.0</v>
      </c>
      <c r="GA109" s="114">
        <v>97.0</v>
      </c>
      <c r="GB109" s="114">
        <v>97.0</v>
      </c>
      <c r="GC109" s="114">
        <v>74.0</v>
      </c>
      <c r="GD109" s="114">
        <v>113.0</v>
      </c>
      <c r="GE109" s="114">
        <v>15.0</v>
      </c>
      <c r="GF109" s="114">
        <v>4.0</v>
      </c>
      <c r="GG109" s="114">
        <v>179.0</v>
      </c>
      <c r="GH109" s="114">
        <v>177.0</v>
      </c>
      <c r="GI109" s="114">
        <v>171.0</v>
      </c>
      <c r="GJ109" s="114">
        <v>172.0</v>
      </c>
      <c r="GK109" s="114">
        <v>82.0</v>
      </c>
      <c r="GL109" s="114">
        <v>148.0</v>
      </c>
      <c r="GM109" s="110" t="s">
        <v>1184</v>
      </c>
      <c r="GN109" s="114">
        <v>169.0</v>
      </c>
      <c r="GO109" s="114">
        <v>140.0</v>
      </c>
      <c r="GP109" s="110" t="s">
        <v>1184</v>
      </c>
      <c r="GQ109" s="110" t="s">
        <v>1184</v>
      </c>
      <c r="GR109" s="110" t="s">
        <v>1184</v>
      </c>
      <c r="GS109" s="110" t="s">
        <v>1184</v>
      </c>
      <c r="GT109" s="114">
        <v>12.0</v>
      </c>
      <c r="GU109" s="114">
        <v>7.0</v>
      </c>
      <c r="GV109" s="114">
        <v>109.0</v>
      </c>
      <c r="GW109" s="110" t="s">
        <v>1184</v>
      </c>
      <c r="GX109" s="114">
        <v>138.0</v>
      </c>
      <c r="GY109" s="114">
        <v>156.0</v>
      </c>
      <c r="GZ109" s="114">
        <v>86.0</v>
      </c>
      <c r="HA109" s="114">
        <v>180.0</v>
      </c>
      <c r="HB109" s="110" t="s">
        <v>1184</v>
      </c>
      <c r="HC109" s="114">
        <v>179.0</v>
      </c>
      <c r="HD109" s="110" t="s">
        <v>1184</v>
      </c>
      <c r="HE109" s="110" t="s">
        <v>1184</v>
      </c>
      <c r="HF109" s="114">
        <v>30.0</v>
      </c>
      <c r="HG109" s="114">
        <v>30.0</v>
      </c>
      <c r="HH109" s="114">
        <v>108.0</v>
      </c>
      <c r="HI109" s="114">
        <v>153.0</v>
      </c>
      <c r="HJ109" s="110" t="s">
        <v>1184</v>
      </c>
      <c r="HK109" s="114">
        <v>125.0</v>
      </c>
      <c r="HL109" s="114">
        <v>79.0</v>
      </c>
      <c r="HM109" s="114">
        <v>9.0</v>
      </c>
      <c r="HN109" s="110" t="s">
        <v>1184</v>
      </c>
      <c r="HO109" s="114">
        <v>169.0</v>
      </c>
      <c r="HP109" s="114">
        <v>80.0</v>
      </c>
      <c r="HQ109" s="114">
        <v>110.0</v>
      </c>
      <c r="HR109" s="114">
        <v>99.0</v>
      </c>
      <c r="HS109" s="114">
        <v>84.0</v>
      </c>
      <c r="HT109" s="114">
        <v>127.0</v>
      </c>
      <c r="HU109" s="114">
        <v>97.0</v>
      </c>
      <c r="HV109" s="114">
        <v>7.0</v>
      </c>
      <c r="HW109" s="114">
        <v>1.0</v>
      </c>
      <c r="HX109" s="114">
        <v>1.0</v>
      </c>
      <c r="HY109" s="114">
        <v>8.0</v>
      </c>
      <c r="HZ109" s="114">
        <v>1.0</v>
      </c>
      <c r="IA109" s="114">
        <v>117.0</v>
      </c>
      <c r="IB109" s="114">
        <v>116.0</v>
      </c>
      <c r="IC109" s="114">
        <v>118.0</v>
      </c>
      <c r="ID109" s="114">
        <v>96.0</v>
      </c>
      <c r="IE109" s="114">
        <v>96.0</v>
      </c>
      <c r="IF109" s="114">
        <v>76.0</v>
      </c>
      <c r="IG109" s="114">
        <v>113.0</v>
      </c>
      <c r="IH109" s="114">
        <v>16.0</v>
      </c>
      <c r="II109" s="114">
        <v>2.0</v>
      </c>
      <c r="IJ109" s="114">
        <v>174.0</v>
      </c>
      <c r="IK109" s="114">
        <v>178.0</v>
      </c>
      <c r="IL109" s="114">
        <v>165.0</v>
      </c>
      <c r="IM109" s="114">
        <v>166.0</v>
      </c>
      <c r="IN109" s="114">
        <v>70.0</v>
      </c>
      <c r="IO109" s="114">
        <v>172.0</v>
      </c>
      <c r="IP109" s="110" t="s">
        <v>1184</v>
      </c>
      <c r="IQ109" s="114">
        <v>173.0</v>
      </c>
      <c r="IR109" s="114">
        <v>140.0</v>
      </c>
      <c r="IS109" s="110" t="s">
        <v>1184</v>
      </c>
      <c r="IT109" s="110" t="s">
        <v>1184</v>
      </c>
      <c r="IU109" s="110" t="s">
        <v>1184</v>
      </c>
      <c r="IV109" s="110" t="s">
        <v>1184</v>
      </c>
      <c r="IW109" s="114">
        <v>31.0</v>
      </c>
      <c r="IX109" s="114">
        <v>24.0</v>
      </c>
      <c r="IY109" s="114">
        <v>109.0</v>
      </c>
      <c r="IZ109" s="110" t="s">
        <v>1184</v>
      </c>
      <c r="JA109" s="114">
        <v>36.0</v>
      </c>
      <c r="JB109" s="114">
        <v>65.0</v>
      </c>
      <c r="JC109" s="114">
        <v>1.0</v>
      </c>
      <c r="JD109" s="114">
        <v>180.0</v>
      </c>
      <c r="JE109" s="110" t="s">
        <v>1184</v>
      </c>
      <c r="JF109" s="114">
        <v>179.0</v>
      </c>
      <c r="JG109" s="110" t="s">
        <v>1184</v>
      </c>
      <c r="JH109" s="110" t="s">
        <v>1184</v>
      </c>
      <c r="JI109" s="114">
        <v>20.0</v>
      </c>
      <c r="JJ109" s="114">
        <v>20.0</v>
      </c>
      <c r="JK109" s="114">
        <v>111.0</v>
      </c>
      <c r="JL109" s="114">
        <v>170.0</v>
      </c>
      <c r="JM109" s="110" t="s">
        <v>1184</v>
      </c>
      <c r="JN109" s="114">
        <v>117.0</v>
      </c>
      <c r="JO109" s="114">
        <v>74.0</v>
      </c>
      <c r="JP109" s="114">
        <v>4.0</v>
      </c>
      <c r="JQ109" s="110" t="s">
        <v>1184</v>
      </c>
      <c r="JR109" s="114">
        <v>173.0</v>
      </c>
      <c r="JS109" s="114">
        <v>57.0</v>
      </c>
    </row>
    <row r="110">
      <c r="A110" s="114">
        <v>807.0</v>
      </c>
      <c r="B110" s="110" t="s">
        <v>1303</v>
      </c>
      <c r="C110" s="110" t="s">
        <v>422</v>
      </c>
      <c r="D110" s="110" t="s">
        <v>1188</v>
      </c>
      <c r="E110" s="114">
        <v>54.3</v>
      </c>
      <c r="F110" s="114">
        <v>36.5</v>
      </c>
      <c r="G110" s="114">
        <v>22.6</v>
      </c>
      <c r="H110" s="114">
        <v>34.4</v>
      </c>
      <c r="I110" s="114">
        <v>8.2</v>
      </c>
      <c r="J110" s="114">
        <v>56.9</v>
      </c>
      <c r="K110" s="114">
        <v>21.0</v>
      </c>
      <c r="L110" s="114">
        <v>19.8</v>
      </c>
      <c r="M110" s="114">
        <v>55.2</v>
      </c>
      <c r="N110" s="114">
        <v>38.5</v>
      </c>
      <c r="O110" s="114">
        <v>61.1</v>
      </c>
      <c r="P110" s="114">
        <v>65.4</v>
      </c>
      <c r="Q110" s="114">
        <v>58.3</v>
      </c>
      <c r="R110" s="114">
        <v>46.1</v>
      </c>
      <c r="S110" s="114">
        <v>46.1</v>
      </c>
      <c r="T110" s="114">
        <v>42.1</v>
      </c>
      <c r="U110" s="114">
        <v>60.8</v>
      </c>
      <c r="V110" s="114">
        <v>4.9</v>
      </c>
      <c r="W110" s="110" t="s">
        <v>1184</v>
      </c>
      <c r="X110" s="114">
        <v>48.7</v>
      </c>
      <c r="Y110" s="114">
        <v>57.9</v>
      </c>
      <c r="Z110" s="114">
        <v>62.9</v>
      </c>
      <c r="AA110" s="114">
        <v>77.4</v>
      </c>
      <c r="AB110" s="110" t="s">
        <v>1184</v>
      </c>
      <c r="AC110" s="114">
        <v>37.0</v>
      </c>
      <c r="AD110" s="114">
        <v>76.5</v>
      </c>
      <c r="AE110" s="114">
        <v>40.4</v>
      </c>
      <c r="AF110" s="114">
        <v>38.3</v>
      </c>
      <c r="AG110" s="114">
        <v>24.0</v>
      </c>
      <c r="AH110" s="114">
        <v>23.3</v>
      </c>
      <c r="AI110" s="114">
        <v>27.2</v>
      </c>
      <c r="AJ110" s="114">
        <v>24.5</v>
      </c>
      <c r="AK110" s="110" t="s">
        <v>1184</v>
      </c>
      <c r="AL110" s="110" t="s">
        <v>1184</v>
      </c>
      <c r="AM110" s="110" t="s">
        <v>1184</v>
      </c>
      <c r="AN110" s="110" t="s">
        <v>1184</v>
      </c>
      <c r="AO110" s="114">
        <v>100.0</v>
      </c>
      <c r="AP110" s="114">
        <v>100.0</v>
      </c>
      <c r="AQ110" s="114">
        <v>100.0</v>
      </c>
      <c r="AR110" s="114">
        <v>41.9</v>
      </c>
      <c r="AS110" s="114">
        <v>42.9</v>
      </c>
      <c r="AT110" s="114">
        <v>40.9</v>
      </c>
      <c r="AU110" s="114">
        <v>0.8</v>
      </c>
      <c r="AV110" s="114">
        <v>0.8</v>
      </c>
      <c r="AW110" s="114">
        <v>69.8</v>
      </c>
      <c r="AX110" s="114">
        <v>69.8</v>
      </c>
      <c r="AY110" s="114">
        <v>74.8</v>
      </c>
      <c r="AZ110" s="114">
        <v>62.8</v>
      </c>
      <c r="BA110" s="114">
        <v>63.8</v>
      </c>
      <c r="BB110" s="114">
        <v>76.2</v>
      </c>
      <c r="BC110" s="114">
        <v>60.2</v>
      </c>
      <c r="BD110" s="114">
        <v>65.0</v>
      </c>
      <c r="BE110" s="114">
        <v>100.0</v>
      </c>
      <c r="BF110" s="114">
        <v>77.8</v>
      </c>
      <c r="BG110" s="114">
        <v>47.2</v>
      </c>
      <c r="BH110" s="114">
        <v>50.7</v>
      </c>
      <c r="BI110" s="114">
        <v>31.5</v>
      </c>
      <c r="BJ110" s="114">
        <v>15.8</v>
      </c>
      <c r="BK110" s="114">
        <v>28.8</v>
      </c>
      <c r="BL110" s="114">
        <v>1.2</v>
      </c>
      <c r="BM110" s="114">
        <v>34.9</v>
      </c>
      <c r="BN110" s="114">
        <v>18.5</v>
      </c>
      <c r="BO110" s="114">
        <v>10.0</v>
      </c>
      <c r="BP110" s="114">
        <v>47.4</v>
      </c>
      <c r="BQ110" s="114">
        <v>41.0</v>
      </c>
      <c r="BR110" s="114">
        <v>58.2</v>
      </c>
      <c r="BS110" s="114">
        <v>61.3</v>
      </c>
      <c r="BT110" s="114">
        <v>56.1</v>
      </c>
      <c r="BU110" s="114">
        <v>40.7</v>
      </c>
      <c r="BV110" s="114">
        <v>40.7</v>
      </c>
      <c r="BW110" s="114">
        <v>42.1</v>
      </c>
      <c r="BX110" s="114">
        <v>60.8</v>
      </c>
      <c r="BY110" s="114">
        <v>4.6</v>
      </c>
      <c r="BZ110" s="110" t="s">
        <v>1184</v>
      </c>
      <c r="CA110" s="114">
        <v>42.6</v>
      </c>
      <c r="CB110" s="114">
        <v>50.5</v>
      </c>
      <c r="CC110" s="114">
        <v>51.3</v>
      </c>
      <c r="CD110" s="114">
        <v>70.4</v>
      </c>
      <c r="CE110" s="110" t="s">
        <v>1184</v>
      </c>
      <c r="CF110" s="114">
        <v>23.4</v>
      </c>
      <c r="CG110" s="114">
        <v>91.7</v>
      </c>
      <c r="CH110" s="114">
        <v>38.8</v>
      </c>
      <c r="CI110" s="114">
        <v>38.3</v>
      </c>
      <c r="CJ110" s="114">
        <v>22.3</v>
      </c>
      <c r="CK110" s="114">
        <v>16.4</v>
      </c>
      <c r="CL110" s="114">
        <v>42.4</v>
      </c>
      <c r="CM110" s="114">
        <v>38.1</v>
      </c>
      <c r="CN110" s="110" t="s">
        <v>1184</v>
      </c>
      <c r="CO110" s="110" t="s">
        <v>1184</v>
      </c>
      <c r="CP110" s="110" t="s">
        <v>1184</v>
      </c>
      <c r="CQ110" s="110" t="s">
        <v>1184</v>
      </c>
      <c r="CR110" s="114">
        <v>76.1</v>
      </c>
      <c r="CS110" s="114">
        <v>79.3</v>
      </c>
      <c r="CT110" s="114">
        <v>72.9</v>
      </c>
      <c r="CU110" s="114">
        <v>45.2</v>
      </c>
      <c r="CV110" s="114">
        <v>42.9</v>
      </c>
      <c r="CW110" s="114">
        <v>47.5</v>
      </c>
      <c r="CX110" s="114">
        <v>0.8</v>
      </c>
      <c r="CY110" s="114">
        <v>0.8</v>
      </c>
      <c r="CZ110" s="114">
        <v>69.8</v>
      </c>
      <c r="DA110" s="114">
        <v>69.8</v>
      </c>
      <c r="DB110" s="114">
        <v>70.8</v>
      </c>
      <c r="DC110" s="114">
        <v>57.9</v>
      </c>
      <c r="DD110" s="114">
        <v>1.7</v>
      </c>
      <c r="DE110" s="114">
        <v>100.0</v>
      </c>
      <c r="DF110" s="114">
        <v>100.0</v>
      </c>
      <c r="DG110" s="114">
        <v>78.8</v>
      </c>
      <c r="DH110" s="114">
        <v>22.9</v>
      </c>
      <c r="DI110" s="114">
        <v>94.6</v>
      </c>
      <c r="DJ110" s="114">
        <v>45.8</v>
      </c>
      <c r="DK110" s="114">
        <v>3.6</v>
      </c>
      <c r="DL110" s="114">
        <v>5.0</v>
      </c>
      <c r="DM110" s="114">
        <v>6.8</v>
      </c>
      <c r="DN110" s="114">
        <v>5.6</v>
      </c>
      <c r="DO110" s="114">
        <v>7.0</v>
      </c>
      <c r="DP110" s="114">
        <v>22.0</v>
      </c>
      <c r="DQ110" s="114">
        <v>2.5</v>
      </c>
      <c r="DR110" s="114">
        <v>9.8</v>
      </c>
      <c r="DS110" s="114">
        <v>7.8</v>
      </c>
      <c r="DT110" s="114">
        <v>-2.5</v>
      </c>
      <c r="DU110" s="114">
        <v>2.9</v>
      </c>
      <c r="DV110" s="114">
        <v>4.1</v>
      </c>
      <c r="DW110" s="114">
        <v>2.2</v>
      </c>
      <c r="DX110" s="114">
        <v>5.4</v>
      </c>
      <c r="DY110" s="114">
        <v>5.4</v>
      </c>
      <c r="DZ110" s="114">
        <v>0.0</v>
      </c>
      <c r="EA110" s="114">
        <v>0.0</v>
      </c>
      <c r="EB110" s="114">
        <v>0.3</v>
      </c>
      <c r="EC110" s="110" t="s">
        <v>1184</v>
      </c>
      <c r="ED110" s="114">
        <v>6.1</v>
      </c>
      <c r="EE110" s="114">
        <v>7.4</v>
      </c>
      <c r="EF110" s="114">
        <v>11.6</v>
      </c>
      <c r="EG110" s="114">
        <v>7.0</v>
      </c>
      <c r="EH110" s="110" t="s">
        <v>1184</v>
      </c>
      <c r="EI110" s="114">
        <v>13.6</v>
      </c>
      <c r="EJ110" s="114">
        <v>-15.2</v>
      </c>
      <c r="EK110" s="114">
        <v>1.6</v>
      </c>
      <c r="EL110" s="114">
        <v>0.0</v>
      </c>
      <c r="EM110" s="114">
        <v>1.7</v>
      </c>
      <c r="EN110" s="114">
        <v>6.9</v>
      </c>
      <c r="EO110" s="114">
        <v>-15.2</v>
      </c>
      <c r="EP110" s="114">
        <v>-13.6</v>
      </c>
      <c r="EQ110" s="110" t="s">
        <v>1184</v>
      </c>
      <c r="ER110" s="110" t="s">
        <v>1184</v>
      </c>
      <c r="ES110" s="110" t="s">
        <v>1184</v>
      </c>
      <c r="ET110" s="110" t="s">
        <v>1184</v>
      </c>
      <c r="EU110" s="114">
        <v>23.9</v>
      </c>
      <c r="EV110" s="114">
        <v>20.7</v>
      </c>
      <c r="EW110" s="114">
        <v>27.1</v>
      </c>
      <c r="EX110" s="114">
        <v>-3.3</v>
      </c>
      <c r="EY110" s="114">
        <v>0.0</v>
      </c>
      <c r="EZ110" s="114">
        <v>-6.6</v>
      </c>
      <c r="FA110" s="114">
        <v>0.0</v>
      </c>
      <c r="FB110" s="114">
        <v>0.0</v>
      </c>
      <c r="FC110" s="114">
        <v>0.0</v>
      </c>
      <c r="FD110" s="114">
        <v>0.0</v>
      </c>
      <c r="FE110" s="114">
        <v>4.0</v>
      </c>
      <c r="FF110" s="114">
        <v>4.9</v>
      </c>
      <c r="FG110" s="114">
        <v>62.1</v>
      </c>
      <c r="FH110" s="114">
        <v>-23.8</v>
      </c>
      <c r="FI110" s="114">
        <v>-39.8</v>
      </c>
      <c r="FJ110" s="114">
        <v>-13.8</v>
      </c>
      <c r="FK110" s="114">
        <v>77.1</v>
      </c>
      <c r="FL110" s="114">
        <v>-16.8</v>
      </c>
      <c r="FM110" s="114">
        <v>1.4</v>
      </c>
      <c r="FN110" s="114">
        <v>34.0</v>
      </c>
      <c r="FO110" s="114">
        <v>99.0</v>
      </c>
      <c r="FP110" s="114">
        <v>144.0</v>
      </c>
      <c r="FQ110" s="114">
        <v>101.0</v>
      </c>
      <c r="FR110" s="114">
        <v>157.0</v>
      </c>
      <c r="FS110" s="114">
        <v>52.0</v>
      </c>
      <c r="FT110" s="114">
        <v>114.0</v>
      </c>
      <c r="FU110" s="114">
        <v>154.0</v>
      </c>
      <c r="FV110" s="114">
        <v>80.0</v>
      </c>
      <c r="FW110" s="114">
        <v>76.0</v>
      </c>
      <c r="FX110" s="114">
        <v>51.0</v>
      </c>
      <c r="FY110" s="114">
        <v>57.0</v>
      </c>
      <c r="FZ110" s="114">
        <v>46.0</v>
      </c>
      <c r="GA110" s="114">
        <v>95.0</v>
      </c>
      <c r="GB110" s="114">
        <v>95.0</v>
      </c>
      <c r="GC110" s="114">
        <v>68.0</v>
      </c>
      <c r="GD110" s="114">
        <v>60.0</v>
      </c>
      <c r="GE110" s="114">
        <v>170.0</v>
      </c>
      <c r="GF110" s="110" t="s">
        <v>1184</v>
      </c>
      <c r="GG110" s="114">
        <v>71.0</v>
      </c>
      <c r="GH110" s="114">
        <v>92.0</v>
      </c>
      <c r="GI110" s="114">
        <v>112.0</v>
      </c>
      <c r="GJ110" s="114">
        <v>99.0</v>
      </c>
      <c r="GK110" s="110" t="s">
        <v>1184</v>
      </c>
      <c r="GL110" s="114">
        <v>76.0</v>
      </c>
      <c r="GM110" s="114">
        <v>114.0</v>
      </c>
      <c r="GN110" s="114">
        <v>101.0</v>
      </c>
      <c r="GO110" s="114">
        <v>126.0</v>
      </c>
      <c r="GP110" s="114">
        <v>100.0</v>
      </c>
      <c r="GQ110" s="114">
        <v>50.0</v>
      </c>
      <c r="GR110" s="114">
        <v>143.0</v>
      </c>
      <c r="GS110" s="114">
        <v>142.0</v>
      </c>
      <c r="GT110" s="110" t="s">
        <v>1184</v>
      </c>
      <c r="GU110" s="110" t="s">
        <v>1184</v>
      </c>
      <c r="GV110" s="110" t="s">
        <v>1184</v>
      </c>
      <c r="GW110" s="110" t="s">
        <v>1184</v>
      </c>
      <c r="GX110" s="114">
        <v>1.0</v>
      </c>
      <c r="GY110" s="114">
        <v>1.0</v>
      </c>
      <c r="GZ110" s="114">
        <v>1.0</v>
      </c>
      <c r="HA110" s="114">
        <v>65.0</v>
      </c>
      <c r="HB110" s="114">
        <v>49.0</v>
      </c>
      <c r="HC110" s="114">
        <v>76.0</v>
      </c>
      <c r="HD110" s="114">
        <v>126.0</v>
      </c>
      <c r="HE110" s="114">
        <v>126.0</v>
      </c>
      <c r="HF110" s="114">
        <v>8.0</v>
      </c>
      <c r="HG110" s="114">
        <v>8.0</v>
      </c>
      <c r="HH110" s="114">
        <v>10.0</v>
      </c>
      <c r="HI110" s="114">
        <v>24.0</v>
      </c>
      <c r="HJ110" s="114">
        <v>54.0</v>
      </c>
      <c r="HK110" s="114">
        <v>45.0</v>
      </c>
      <c r="HL110" s="114">
        <v>107.0</v>
      </c>
      <c r="HM110" s="114">
        <v>30.0</v>
      </c>
      <c r="HN110" s="114">
        <v>1.0</v>
      </c>
      <c r="HO110" s="114">
        <v>17.0</v>
      </c>
      <c r="HP110" s="114">
        <v>97.0</v>
      </c>
      <c r="HQ110" s="114">
        <v>30.0</v>
      </c>
      <c r="HR110" s="114">
        <v>105.0</v>
      </c>
      <c r="HS110" s="114">
        <v>166.0</v>
      </c>
      <c r="HT110" s="114">
        <v>97.0</v>
      </c>
      <c r="HU110" s="114">
        <v>170.0</v>
      </c>
      <c r="HV110" s="114">
        <v>146.0</v>
      </c>
      <c r="HW110" s="114">
        <v>125.0</v>
      </c>
      <c r="HX110" s="114">
        <v>165.0</v>
      </c>
      <c r="HY110" s="114">
        <v>100.0</v>
      </c>
      <c r="HZ110" s="114">
        <v>74.0</v>
      </c>
      <c r="IA110" s="114">
        <v>50.0</v>
      </c>
      <c r="IB110" s="114">
        <v>55.0</v>
      </c>
      <c r="IC110" s="114">
        <v>49.0</v>
      </c>
      <c r="ID110" s="114">
        <v>98.0</v>
      </c>
      <c r="IE110" s="114">
        <v>98.0</v>
      </c>
      <c r="IF110" s="114">
        <v>66.0</v>
      </c>
      <c r="IG110" s="114">
        <v>60.0</v>
      </c>
      <c r="IH110" s="114">
        <v>168.0</v>
      </c>
      <c r="II110" s="110" t="s">
        <v>1184</v>
      </c>
      <c r="IJ110" s="114">
        <v>77.0</v>
      </c>
      <c r="IK110" s="114">
        <v>86.0</v>
      </c>
      <c r="IL110" s="114">
        <v>113.0</v>
      </c>
      <c r="IM110" s="114">
        <v>89.0</v>
      </c>
      <c r="IN110" s="110" t="s">
        <v>1184</v>
      </c>
      <c r="IO110" s="114">
        <v>81.0</v>
      </c>
      <c r="IP110" s="114">
        <v>124.0</v>
      </c>
      <c r="IQ110" s="114">
        <v>82.0</v>
      </c>
      <c r="IR110" s="114">
        <v>126.0</v>
      </c>
      <c r="IS110" s="114">
        <v>136.0</v>
      </c>
      <c r="IT110" s="114">
        <v>101.0</v>
      </c>
      <c r="IU110" s="114">
        <v>112.0</v>
      </c>
      <c r="IV110" s="114">
        <v>109.0</v>
      </c>
      <c r="IW110" s="110" t="s">
        <v>1184</v>
      </c>
      <c r="IX110" s="110" t="s">
        <v>1184</v>
      </c>
      <c r="IY110" s="110" t="s">
        <v>1184</v>
      </c>
      <c r="IZ110" s="110" t="s">
        <v>1184</v>
      </c>
      <c r="JA110" s="114">
        <v>60.0</v>
      </c>
      <c r="JB110" s="114">
        <v>70.0</v>
      </c>
      <c r="JC110" s="114">
        <v>55.0</v>
      </c>
      <c r="JD110" s="114">
        <v>46.0</v>
      </c>
      <c r="JE110" s="114">
        <v>49.0</v>
      </c>
      <c r="JF110" s="114">
        <v>54.0</v>
      </c>
      <c r="JG110" s="114">
        <v>126.0</v>
      </c>
      <c r="JH110" s="114">
        <v>126.0</v>
      </c>
      <c r="JI110" s="114">
        <v>5.0</v>
      </c>
      <c r="JJ110" s="114">
        <v>5.0</v>
      </c>
      <c r="JK110" s="114">
        <v>5.0</v>
      </c>
      <c r="JL110" s="114">
        <v>36.0</v>
      </c>
      <c r="JM110" s="114">
        <v>73.0</v>
      </c>
      <c r="JN110" s="114">
        <v>1.0</v>
      </c>
      <c r="JO110" s="114">
        <v>1.0</v>
      </c>
      <c r="JP110" s="114">
        <v>17.0</v>
      </c>
      <c r="JQ110" s="114">
        <v>142.0</v>
      </c>
      <c r="JR110" s="114">
        <v>14.0</v>
      </c>
      <c r="JS110" s="114">
        <v>97.0</v>
      </c>
    </row>
    <row r="111">
      <c r="A111" s="114">
        <v>466.0</v>
      </c>
      <c r="B111" s="110" t="s">
        <v>1304</v>
      </c>
      <c r="C111" s="110" t="s">
        <v>404</v>
      </c>
      <c r="D111" s="110" t="s">
        <v>1186</v>
      </c>
      <c r="E111" s="114">
        <v>28.5</v>
      </c>
      <c r="F111" s="114">
        <v>20.4</v>
      </c>
      <c r="G111" s="114">
        <v>26.7</v>
      </c>
      <c r="H111" s="114">
        <v>6.9</v>
      </c>
      <c r="I111" s="114">
        <v>38.1</v>
      </c>
      <c r="J111" s="114">
        <v>30.8</v>
      </c>
      <c r="K111" s="114">
        <v>41.8</v>
      </c>
      <c r="L111" s="114">
        <v>83.8</v>
      </c>
      <c r="M111" s="114">
        <v>52.6</v>
      </c>
      <c r="N111" s="114">
        <v>10.9</v>
      </c>
      <c r="O111" s="114">
        <v>8.3</v>
      </c>
      <c r="P111" s="114">
        <v>8.3</v>
      </c>
      <c r="Q111" s="114">
        <v>8.3</v>
      </c>
      <c r="R111" s="114">
        <v>31.9</v>
      </c>
      <c r="S111" s="114">
        <v>31.9</v>
      </c>
      <c r="T111" s="114">
        <v>4.5</v>
      </c>
      <c r="U111" s="114">
        <v>1.5</v>
      </c>
      <c r="V111" s="114">
        <v>10.4</v>
      </c>
      <c r="W111" s="110" t="s">
        <v>1184</v>
      </c>
      <c r="X111" s="114">
        <v>38.4</v>
      </c>
      <c r="Y111" s="114">
        <v>46.9</v>
      </c>
      <c r="Z111" s="114">
        <v>30.7</v>
      </c>
      <c r="AA111" s="114">
        <v>62.0</v>
      </c>
      <c r="AB111" s="110" t="s">
        <v>1184</v>
      </c>
      <c r="AC111" s="114">
        <v>17.3</v>
      </c>
      <c r="AD111" s="114">
        <v>97.0</v>
      </c>
      <c r="AE111" s="114">
        <v>75.4</v>
      </c>
      <c r="AF111" s="114">
        <v>53.6</v>
      </c>
      <c r="AG111" s="114">
        <v>26.5</v>
      </c>
      <c r="AH111" s="114">
        <v>8.6</v>
      </c>
      <c r="AI111" s="114">
        <v>100.0</v>
      </c>
      <c r="AJ111" s="114">
        <v>60.2</v>
      </c>
      <c r="AK111" s="110" t="s">
        <v>1184</v>
      </c>
      <c r="AL111" s="110" t="s">
        <v>1184</v>
      </c>
      <c r="AM111" s="110" t="s">
        <v>1184</v>
      </c>
      <c r="AN111" s="110" t="s">
        <v>1184</v>
      </c>
      <c r="AO111" s="114">
        <v>61.1</v>
      </c>
      <c r="AP111" s="114">
        <v>62.6</v>
      </c>
      <c r="AQ111" s="114">
        <v>59.5</v>
      </c>
      <c r="AR111" s="114">
        <v>30.7</v>
      </c>
      <c r="AS111" s="114">
        <v>18.0</v>
      </c>
      <c r="AT111" s="114">
        <v>43.4</v>
      </c>
      <c r="AU111" s="114">
        <v>0.0</v>
      </c>
      <c r="AV111" s="114">
        <v>0.0</v>
      </c>
      <c r="AW111" s="114">
        <v>21.9</v>
      </c>
      <c r="AX111" s="114">
        <v>21.9</v>
      </c>
      <c r="AY111" s="114">
        <v>5.4</v>
      </c>
      <c r="AZ111" s="114">
        <v>13.1</v>
      </c>
      <c r="BA111" s="110" t="s">
        <v>1184</v>
      </c>
      <c r="BB111" s="114">
        <v>26.3</v>
      </c>
      <c r="BC111" s="114">
        <v>58.6</v>
      </c>
      <c r="BD111" s="114">
        <v>29.7</v>
      </c>
      <c r="BE111" s="114">
        <v>44.3</v>
      </c>
      <c r="BF111" s="114">
        <v>38.3</v>
      </c>
      <c r="BG111" s="114">
        <v>73.6</v>
      </c>
      <c r="BH111" s="114">
        <v>30.3</v>
      </c>
      <c r="BI111" s="114">
        <v>20.0</v>
      </c>
      <c r="BJ111" s="114">
        <v>28.8</v>
      </c>
      <c r="BK111" s="114">
        <v>5.1</v>
      </c>
      <c r="BL111" s="114">
        <v>42.1</v>
      </c>
      <c r="BM111" s="114">
        <v>51.9</v>
      </c>
      <c r="BN111" s="114">
        <v>40.1</v>
      </c>
      <c r="BO111" s="114">
        <v>86.4</v>
      </c>
      <c r="BP111" s="114">
        <v>51.3</v>
      </c>
      <c r="BQ111" s="114">
        <v>15.4</v>
      </c>
      <c r="BR111" s="114">
        <v>2.7</v>
      </c>
      <c r="BS111" s="114">
        <v>2.8</v>
      </c>
      <c r="BT111" s="114">
        <v>2.7</v>
      </c>
      <c r="BU111" s="114">
        <v>30.4</v>
      </c>
      <c r="BV111" s="114">
        <v>30.4</v>
      </c>
      <c r="BW111" s="114">
        <v>4.2</v>
      </c>
      <c r="BX111" s="114">
        <v>1.5</v>
      </c>
      <c r="BY111" s="114">
        <v>9.5</v>
      </c>
      <c r="BZ111" s="110" t="s">
        <v>1184</v>
      </c>
      <c r="CA111" s="114">
        <v>36.4</v>
      </c>
      <c r="CB111" s="114">
        <v>43.7</v>
      </c>
      <c r="CC111" s="114">
        <v>29.1</v>
      </c>
      <c r="CD111" s="114">
        <v>60.9</v>
      </c>
      <c r="CE111" s="110" t="s">
        <v>1184</v>
      </c>
      <c r="CF111" s="114">
        <v>5.3</v>
      </c>
      <c r="CG111" s="114">
        <v>98.5</v>
      </c>
      <c r="CH111" s="114">
        <v>72.3</v>
      </c>
      <c r="CI111" s="114">
        <v>53.6</v>
      </c>
      <c r="CJ111" s="114">
        <v>30.9</v>
      </c>
      <c r="CK111" s="114">
        <v>16.6</v>
      </c>
      <c r="CL111" s="114">
        <v>47.4</v>
      </c>
      <c r="CM111" s="114">
        <v>100.0</v>
      </c>
      <c r="CN111" s="110" t="s">
        <v>1184</v>
      </c>
      <c r="CO111" s="110" t="s">
        <v>1184</v>
      </c>
      <c r="CP111" s="110" t="s">
        <v>1184</v>
      </c>
      <c r="CQ111" s="110" t="s">
        <v>1184</v>
      </c>
      <c r="CR111" s="114">
        <v>49.4</v>
      </c>
      <c r="CS111" s="114">
        <v>47.2</v>
      </c>
      <c r="CT111" s="114">
        <v>51.6</v>
      </c>
      <c r="CU111" s="114">
        <v>28.9</v>
      </c>
      <c r="CV111" s="114">
        <v>18.0</v>
      </c>
      <c r="CW111" s="114">
        <v>39.8</v>
      </c>
      <c r="CX111" s="114">
        <v>0.0</v>
      </c>
      <c r="CY111" s="114">
        <v>0.0</v>
      </c>
      <c r="CZ111" s="114">
        <v>29.1</v>
      </c>
      <c r="DA111" s="114">
        <v>29.1</v>
      </c>
      <c r="DB111" s="114">
        <v>20.3</v>
      </c>
      <c r="DC111" s="114">
        <v>14.8</v>
      </c>
      <c r="DD111" s="110" t="s">
        <v>1184</v>
      </c>
      <c r="DE111" s="114">
        <v>34.9</v>
      </c>
      <c r="DF111" s="114">
        <v>56.5</v>
      </c>
      <c r="DG111" s="114">
        <v>33.3</v>
      </c>
      <c r="DH111" s="114">
        <v>30.7</v>
      </c>
      <c r="DI111" s="114">
        <v>47.6</v>
      </c>
      <c r="DJ111" s="114">
        <v>76.6</v>
      </c>
      <c r="DK111" s="114">
        <v>-1.8</v>
      </c>
      <c r="DL111" s="114">
        <v>0.4</v>
      </c>
      <c r="DM111" s="114">
        <v>-2.1</v>
      </c>
      <c r="DN111" s="114">
        <v>1.8</v>
      </c>
      <c r="DO111" s="114">
        <v>-4.0</v>
      </c>
      <c r="DP111" s="114">
        <v>-21.1</v>
      </c>
      <c r="DQ111" s="114">
        <v>1.7</v>
      </c>
      <c r="DR111" s="114">
        <v>-2.6</v>
      </c>
      <c r="DS111" s="114">
        <v>1.3</v>
      </c>
      <c r="DT111" s="114">
        <v>-4.5</v>
      </c>
      <c r="DU111" s="114">
        <v>5.6</v>
      </c>
      <c r="DV111" s="114">
        <v>5.5</v>
      </c>
      <c r="DW111" s="114">
        <v>5.6</v>
      </c>
      <c r="DX111" s="114">
        <v>1.5</v>
      </c>
      <c r="DY111" s="114">
        <v>1.5</v>
      </c>
      <c r="DZ111" s="114">
        <v>0.3</v>
      </c>
      <c r="EA111" s="114">
        <v>0.0</v>
      </c>
      <c r="EB111" s="114">
        <v>0.9</v>
      </c>
      <c r="EC111" s="110" t="s">
        <v>1184</v>
      </c>
      <c r="ED111" s="114">
        <v>2.0</v>
      </c>
      <c r="EE111" s="114">
        <v>3.2</v>
      </c>
      <c r="EF111" s="114">
        <v>1.6</v>
      </c>
      <c r="EG111" s="114">
        <v>1.1</v>
      </c>
      <c r="EH111" s="110" t="s">
        <v>1184</v>
      </c>
      <c r="EI111" s="114">
        <v>12.0</v>
      </c>
      <c r="EJ111" s="114">
        <v>-1.5</v>
      </c>
      <c r="EK111" s="114">
        <v>3.1</v>
      </c>
      <c r="EL111" s="114">
        <v>0.0</v>
      </c>
      <c r="EM111" s="114">
        <v>-4.4</v>
      </c>
      <c r="EN111" s="114">
        <v>-8.0</v>
      </c>
      <c r="EO111" s="114">
        <v>52.6</v>
      </c>
      <c r="EP111" s="114">
        <v>-39.8</v>
      </c>
      <c r="EQ111" s="110" t="s">
        <v>1184</v>
      </c>
      <c r="ER111" s="110" t="s">
        <v>1184</v>
      </c>
      <c r="ES111" s="110" t="s">
        <v>1184</v>
      </c>
      <c r="ET111" s="110" t="s">
        <v>1184</v>
      </c>
      <c r="EU111" s="114">
        <v>11.7</v>
      </c>
      <c r="EV111" s="114">
        <v>15.4</v>
      </c>
      <c r="EW111" s="114">
        <v>7.9</v>
      </c>
      <c r="EX111" s="114">
        <v>1.8</v>
      </c>
      <c r="EY111" s="114">
        <v>0.0</v>
      </c>
      <c r="EZ111" s="114">
        <v>3.6</v>
      </c>
      <c r="FA111" s="114">
        <v>0.0</v>
      </c>
      <c r="FB111" s="114">
        <v>0.0</v>
      </c>
      <c r="FC111" s="114">
        <v>-7.2</v>
      </c>
      <c r="FD111" s="114">
        <v>-7.2</v>
      </c>
      <c r="FE111" s="114">
        <v>-14.9</v>
      </c>
      <c r="FF111" s="114">
        <v>-1.7</v>
      </c>
      <c r="FG111" s="110" t="s">
        <v>1184</v>
      </c>
      <c r="FH111" s="114">
        <v>-8.6</v>
      </c>
      <c r="FI111" s="114">
        <v>2.1</v>
      </c>
      <c r="FJ111" s="114">
        <v>-3.6</v>
      </c>
      <c r="FK111" s="114">
        <v>13.6</v>
      </c>
      <c r="FL111" s="114">
        <v>-9.3</v>
      </c>
      <c r="FM111" s="114">
        <v>-3.0</v>
      </c>
      <c r="FN111" s="114">
        <v>159.0</v>
      </c>
      <c r="FO111" s="114">
        <v>159.0</v>
      </c>
      <c r="FP111" s="114">
        <v>129.0</v>
      </c>
      <c r="FQ111" s="114">
        <v>170.0</v>
      </c>
      <c r="FR111" s="114">
        <v>69.0</v>
      </c>
      <c r="FS111" s="114">
        <v>149.0</v>
      </c>
      <c r="FT111" s="114">
        <v>46.0</v>
      </c>
      <c r="FU111" s="114">
        <v>21.0</v>
      </c>
      <c r="FV111" s="114">
        <v>97.0</v>
      </c>
      <c r="FW111" s="114">
        <v>155.0</v>
      </c>
      <c r="FX111" s="114">
        <v>168.0</v>
      </c>
      <c r="FY111" s="114">
        <v>168.0</v>
      </c>
      <c r="FZ111" s="114">
        <v>168.0</v>
      </c>
      <c r="GA111" s="114">
        <v>155.0</v>
      </c>
      <c r="GB111" s="114">
        <v>155.0</v>
      </c>
      <c r="GC111" s="114">
        <v>174.0</v>
      </c>
      <c r="GD111" s="114">
        <v>162.0</v>
      </c>
      <c r="GE111" s="114">
        <v>143.0</v>
      </c>
      <c r="GF111" s="110" t="s">
        <v>1184</v>
      </c>
      <c r="GG111" s="114">
        <v>122.0</v>
      </c>
      <c r="GH111" s="114">
        <v>115.0</v>
      </c>
      <c r="GI111" s="114">
        <v>145.0</v>
      </c>
      <c r="GJ111" s="114">
        <v>118.0</v>
      </c>
      <c r="GK111" s="110" t="s">
        <v>1184</v>
      </c>
      <c r="GL111" s="114">
        <v>129.0</v>
      </c>
      <c r="GM111" s="114">
        <v>12.0</v>
      </c>
      <c r="GN111" s="114">
        <v>38.0</v>
      </c>
      <c r="GO111" s="114">
        <v>47.0</v>
      </c>
      <c r="GP111" s="114">
        <v>90.0</v>
      </c>
      <c r="GQ111" s="114">
        <v>128.0</v>
      </c>
      <c r="GR111" s="114">
        <v>1.0</v>
      </c>
      <c r="GS111" s="114">
        <v>62.0</v>
      </c>
      <c r="GT111" s="110" t="s">
        <v>1184</v>
      </c>
      <c r="GU111" s="110" t="s">
        <v>1184</v>
      </c>
      <c r="GV111" s="110" t="s">
        <v>1184</v>
      </c>
      <c r="GW111" s="110" t="s">
        <v>1184</v>
      </c>
      <c r="GX111" s="114">
        <v>114.0</v>
      </c>
      <c r="GY111" s="114">
        <v>109.0</v>
      </c>
      <c r="GZ111" s="114">
        <v>107.0</v>
      </c>
      <c r="HA111" s="114">
        <v>110.0</v>
      </c>
      <c r="HB111" s="114">
        <v>126.0</v>
      </c>
      <c r="HC111" s="114">
        <v>70.0</v>
      </c>
      <c r="HD111" s="114">
        <v>141.0</v>
      </c>
      <c r="HE111" s="114">
        <v>141.0</v>
      </c>
      <c r="HF111" s="114">
        <v>164.0</v>
      </c>
      <c r="HG111" s="114">
        <v>164.0</v>
      </c>
      <c r="HH111" s="114">
        <v>155.0</v>
      </c>
      <c r="HI111" s="114">
        <v>164.0</v>
      </c>
      <c r="HJ111" s="110" t="s">
        <v>1184</v>
      </c>
      <c r="HK111" s="114">
        <v>163.0</v>
      </c>
      <c r="HL111" s="114">
        <v>110.0</v>
      </c>
      <c r="HM111" s="114">
        <v>113.0</v>
      </c>
      <c r="HN111" s="114">
        <v>88.0</v>
      </c>
      <c r="HO111" s="114">
        <v>129.0</v>
      </c>
      <c r="HP111" s="114">
        <v>42.0</v>
      </c>
      <c r="HQ111" s="114">
        <v>147.0</v>
      </c>
      <c r="HR111" s="114">
        <v>151.0</v>
      </c>
      <c r="HS111" s="114">
        <v>115.0</v>
      </c>
      <c r="HT111" s="114">
        <v>166.0</v>
      </c>
      <c r="HU111" s="114">
        <v>56.0</v>
      </c>
      <c r="HV111" s="114">
        <v>76.0</v>
      </c>
      <c r="HW111" s="114">
        <v>51.0</v>
      </c>
      <c r="HX111" s="114">
        <v>12.0</v>
      </c>
      <c r="HY111" s="114">
        <v>87.0</v>
      </c>
      <c r="HZ111" s="114">
        <v>146.0</v>
      </c>
      <c r="IA111" s="114">
        <v>169.0</v>
      </c>
      <c r="IB111" s="114">
        <v>169.0</v>
      </c>
      <c r="IC111" s="114">
        <v>169.0</v>
      </c>
      <c r="ID111" s="114">
        <v>142.0</v>
      </c>
      <c r="IE111" s="114">
        <v>142.0</v>
      </c>
      <c r="IF111" s="114">
        <v>173.0</v>
      </c>
      <c r="IG111" s="114">
        <v>162.0</v>
      </c>
      <c r="IH111" s="114">
        <v>143.0</v>
      </c>
      <c r="II111" s="110" t="s">
        <v>1184</v>
      </c>
      <c r="IJ111" s="114">
        <v>111.0</v>
      </c>
      <c r="IK111" s="114">
        <v>103.0</v>
      </c>
      <c r="IL111" s="114">
        <v>140.0</v>
      </c>
      <c r="IM111" s="114">
        <v>101.0</v>
      </c>
      <c r="IN111" s="110" t="s">
        <v>1184</v>
      </c>
      <c r="IO111" s="114">
        <v>149.0</v>
      </c>
      <c r="IP111" s="114">
        <v>27.0</v>
      </c>
      <c r="IQ111" s="114">
        <v>25.0</v>
      </c>
      <c r="IR111" s="114">
        <v>47.0</v>
      </c>
      <c r="IS111" s="114">
        <v>80.0</v>
      </c>
      <c r="IT111" s="114">
        <v>100.0</v>
      </c>
      <c r="IU111" s="114">
        <v>102.0</v>
      </c>
      <c r="IV111" s="114">
        <v>1.0</v>
      </c>
      <c r="IW111" s="110" t="s">
        <v>1184</v>
      </c>
      <c r="IX111" s="110" t="s">
        <v>1184</v>
      </c>
      <c r="IY111" s="110" t="s">
        <v>1184</v>
      </c>
      <c r="IZ111" s="110" t="s">
        <v>1184</v>
      </c>
      <c r="JA111" s="114">
        <v>110.0</v>
      </c>
      <c r="JB111" s="114">
        <v>119.0</v>
      </c>
      <c r="JC111" s="114">
        <v>101.0</v>
      </c>
      <c r="JD111" s="114">
        <v>117.0</v>
      </c>
      <c r="JE111" s="114">
        <v>126.0</v>
      </c>
      <c r="JF111" s="114">
        <v>82.0</v>
      </c>
      <c r="JG111" s="114">
        <v>141.0</v>
      </c>
      <c r="JH111" s="114">
        <v>141.0</v>
      </c>
      <c r="JI111" s="114">
        <v>133.0</v>
      </c>
      <c r="JJ111" s="114">
        <v>133.0</v>
      </c>
      <c r="JK111" s="114">
        <v>125.0</v>
      </c>
      <c r="JL111" s="114">
        <v>149.0</v>
      </c>
      <c r="JM111" s="110" t="s">
        <v>1184</v>
      </c>
      <c r="JN111" s="114">
        <v>133.0</v>
      </c>
      <c r="JO111" s="114">
        <v>106.0</v>
      </c>
      <c r="JP111" s="114">
        <v>100.0</v>
      </c>
      <c r="JQ111" s="114">
        <v>131.0</v>
      </c>
      <c r="JR111" s="114">
        <v>111.0</v>
      </c>
      <c r="JS111" s="114">
        <v>42.0</v>
      </c>
    </row>
    <row r="112">
      <c r="A112" s="114">
        <v>470.0</v>
      </c>
      <c r="B112" s="110" t="s">
        <v>1305</v>
      </c>
      <c r="C112" s="110" t="s">
        <v>405</v>
      </c>
      <c r="D112" s="110" t="s">
        <v>1197</v>
      </c>
      <c r="E112" s="114">
        <v>75.2</v>
      </c>
      <c r="F112" s="114">
        <v>76.5</v>
      </c>
      <c r="G112" s="114">
        <v>73.2</v>
      </c>
      <c r="H112" s="114">
        <v>96.3</v>
      </c>
      <c r="I112" s="114">
        <v>61.3</v>
      </c>
      <c r="J112" s="114">
        <v>45.2</v>
      </c>
      <c r="K112" s="114">
        <v>36.8</v>
      </c>
      <c r="L112" s="114">
        <v>48.7</v>
      </c>
      <c r="M112" s="114">
        <v>71.2</v>
      </c>
      <c r="N112" s="114">
        <v>83.6</v>
      </c>
      <c r="O112" s="114">
        <v>99.8</v>
      </c>
      <c r="P112" s="114">
        <v>99.5</v>
      </c>
      <c r="Q112" s="114">
        <v>100.0</v>
      </c>
      <c r="R112" s="114">
        <v>49.9</v>
      </c>
      <c r="S112" s="114">
        <v>49.9</v>
      </c>
      <c r="T112" s="114">
        <v>63.5</v>
      </c>
      <c r="U112" s="114">
        <v>91.8</v>
      </c>
      <c r="V112" s="114">
        <v>10.5</v>
      </c>
      <c r="W112" s="114">
        <v>59.7</v>
      </c>
      <c r="X112" s="114">
        <v>68.2</v>
      </c>
      <c r="Y112" s="114">
        <v>72.9</v>
      </c>
      <c r="Z112" s="114">
        <v>100.0</v>
      </c>
      <c r="AA112" s="114">
        <v>100.0</v>
      </c>
      <c r="AB112" s="114">
        <v>78.1</v>
      </c>
      <c r="AC112" s="114">
        <v>14.1</v>
      </c>
      <c r="AD112" s="110" t="s">
        <v>1184</v>
      </c>
      <c r="AE112" s="114">
        <v>34.3</v>
      </c>
      <c r="AF112" s="114">
        <v>50.7</v>
      </c>
      <c r="AG112" s="114">
        <v>100.0</v>
      </c>
      <c r="AH112" s="114">
        <v>100.0</v>
      </c>
      <c r="AI112" s="110" t="s">
        <v>1184</v>
      </c>
      <c r="AJ112" s="110" t="s">
        <v>1184</v>
      </c>
      <c r="AK112" s="114">
        <v>47.8</v>
      </c>
      <c r="AL112" s="114">
        <v>32.5</v>
      </c>
      <c r="AM112" s="114">
        <v>100.0</v>
      </c>
      <c r="AN112" s="114">
        <v>0.5</v>
      </c>
      <c r="AO112" s="114">
        <v>100.0</v>
      </c>
      <c r="AP112" s="114">
        <v>100.0</v>
      </c>
      <c r="AQ112" s="114">
        <v>100.0</v>
      </c>
      <c r="AR112" s="114">
        <v>28.3</v>
      </c>
      <c r="AS112" s="110" t="s">
        <v>1184</v>
      </c>
      <c r="AT112" s="114">
        <v>28.3</v>
      </c>
      <c r="AU112" s="114">
        <v>0.0</v>
      </c>
      <c r="AV112" s="114">
        <v>0.0</v>
      </c>
      <c r="AW112" s="114">
        <v>82.3</v>
      </c>
      <c r="AX112" s="114">
        <v>82.3</v>
      </c>
      <c r="AY112" s="114">
        <v>87.5</v>
      </c>
      <c r="AZ112" s="114">
        <v>81.5</v>
      </c>
      <c r="BA112" s="114">
        <v>58.1</v>
      </c>
      <c r="BB112" s="114">
        <v>100.0</v>
      </c>
      <c r="BC112" s="114">
        <v>100.0</v>
      </c>
      <c r="BD112" s="114">
        <v>82.8</v>
      </c>
      <c r="BE112" s="114">
        <v>44.6</v>
      </c>
      <c r="BF112" s="114">
        <v>100.0</v>
      </c>
      <c r="BG112" s="114">
        <v>42.7</v>
      </c>
      <c r="BH112" s="114">
        <v>49.8</v>
      </c>
      <c r="BI112" s="114">
        <v>68.9</v>
      </c>
      <c r="BJ112" s="114">
        <v>62.1</v>
      </c>
      <c r="BK112" s="114">
        <v>87.6</v>
      </c>
      <c r="BL112" s="114">
        <v>46.6</v>
      </c>
      <c r="BM112" s="114">
        <v>48.7</v>
      </c>
      <c r="BN112" s="114">
        <v>27.0</v>
      </c>
      <c r="BO112" s="114">
        <v>31.3</v>
      </c>
      <c r="BP112" s="114">
        <v>65.6</v>
      </c>
      <c r="BQ112" s="114">
        <v>79.7</v>
      </c>
      <c r="BR112" s="114">
        <v>98.1</v>
      </c>
      <c r="BS112" s="114">
        <v>95.2</v>
      </c>
      <c r="BT112" s="114">
        <v>100.0</v>
      </c>
      <c r="BU112" s="114">
        <v>41.5</v>
      </c>
      <c r="BV112" s="114">
        <v>41.5</v>
      </c>
      <c r="BW112" s="114">
        <v>60.6</v>
      </c>
      <c r="BX112" s="114">
        <v>91.8</v>
      </c>
      <c r="BY112" s="114">
        <v>10.3</v>
      </c>
      <c r="BZ112" s="114">
        <v>48.3</v>
      </c>
      <c r="CA112" s="114">
        <v>43.7</v>
      </c>
      <c r="CB112" s="114">
        <v>59.9</v>
      </c>
      <c r="CC112" s="114">
        <v>100.0</v>
      </c>
      <c r="CD112" s="114">
        <v>100.0</v>
      </c>
      <c r="CE112" s="114">
        <v>31.0</v>
      </c>
      <c r="CF112" s="114">
        <v>9.8</v>
      </c>
      <c r="CG112" s="110" t="s">
        <v>1184</v>
      </c>
      <c r="CH112" s="114">
        <v>15.5</v>
      </c>
      <c r="CI112" s="114">
        <v>50.7</v>
      </c>
      <c r="CJ112" s="114">
        <v>8.4</v>
      </c>
      <c r="CK112" s="114">
        <v>8.4</v>
      </c>
      <c r="CL112" s="110" t="s">
        <v>1184</v>
      </c>
      <c r="CM112" s="110" t="s">
        <v>1184</v>
      </c>
      <c r="CN112" s="114">
        <v>42.1</v>
      </c>
      <c r="CO112" s="114">
        <v>16.9</v>
      </c>
      <c r="CP112" s="114">
        <v>100.0</v>
      </c>
      <c r="CQ112" s="114">
        <v>0.2</v>
      </c>
      <c r="CR112" s="114">
        <v>81.5</v>
      </c>
      <c r="CS112" s="114">
        <v>100.0</v>
      </c>
      <c r="CT112" s="114">
        <v>63.0</v>
      </c>
      <c r="CU112" s="114">
        <v>38.2</v>
      </c>
      <c r="CV112" s="110" t="s">
        <v>1184</v>
      </c>
      <c r="CW112" s="114">
        <v>38.2</v>
      </c>
      <c r="CX112" s="114">
        <v>0.0</v>
      </c>
      <c r="CY112" s="114">
        <v>0.0</v>
      </c>
      <c r="CZ112" s="114">
        <v>46.6</v>
      </c>
      <c r="DA112" s="114">
        <v>46.6</v>
      </c>
      <c r="DB112" s="114">
        <v>32.9</v>
      </c>
      <c r="DC112" s="114">
        <v>20.5</v>
      </c>
      <c r="DD112" s="114">
        <v>6.4</v>
      </c>
      <c r="DE112" s="114">
        <v>70.1</v>
      </c>
      <c r="DF112" s="114">
        <v>100.0</v>
      </c>
      <c r="DG112" s="114">
        <v>65.9</v>
      </c>
      <c r="DH112" s="114">
        <v>60.9</v>
      </c>
      <c r="DI112" s="114">
        <v>34.8</v>
      </c>
      <c r="DJ112" s="114">
        <v>37.1</v>
      </c>
      <c r="DK112" s="114">
        <v>25.4</v>
      </c>
      <c r="DL112" s="114">
        <v>7.6</v>
      </c>
      <c r="DM112" s="114">
        <v>11.1</v>
      </c>
      <c r="DN112" s="114">
        <v>8.7</v>
      </c>
      <c r="DO112" s="114">
        <v>14.7</v>
      </c>
      <c r="DP112" s="114">
        <v>-3.5</v>
      </c>
      <c r="DQ112" s="114">
        <v>9.8</v>
      </c>
      <c r="DR112" s="114">
        <v>17.4</v>
      </c>
      <c r="DS112" s="114">
        <v>5.6</v>
      </c>
      <c r="DT112" s="114">
        <v>3.9</v>
      </c>
      <c r="DU112" s="114">
        <v>1.7</v>
      </c>
      <c r="DV112" s="114">
        <v>4.3</v>
      </c>
      <c r="DW112" s="114">
        <v>0.0</v>
      </c>
      <c r="DX112" s="114">
        <v>8.4</v>
      </c>
      <c r="DY112" s="114">
        <v>8.4</v>
      </c>
      <c r="DZ112" s="114">
        <v>2.9</v>
      </c>
      <c r="EA112" s="114">
        <v>0.0</v>
      </c>
      <c r="EB112" s="114">
        <v>0.2</v>
      </c>
      <c r="EC112" s="114">
        <v>11.4</v>
      </c>
      <c r="ED112" s="114">
        <v>24.5</v>
      </c>
      <c r="EE112" s="114">
        <v>13.0</v>
      </c>
      <c r="EF112" s="114">
        <v>0.0</v>
      </c>
      <c r="EG112" s="114">
        <v>0.0</v>
      </c>
      <c r="EH112" s="114">
        <v>47.1</v>
      </c>
      <c r="EI112" s="114">
        <v>4.3</v>
      </c>
      <c r="EJ112" s="110" t="s">
        <v>1184</v>
      </c>
      <c r="EK112" s="114">
        <v>18.8</v>
      </c>
      <c r="EL112" s="114">
        <v>0.0</v>
      </c>
      <c r="EM112" s="114">
        <v>91.6</v>
      </c>
      <c r="EN112" s="114">
        <v>91.6</v>
      </c>
      <c r="EO112" s="110" t="s">
        <v>1184</v>
      </c>
      <c r="EP112" s="110" t="s">
        <v>1184</v>
      </c>
      <c r="EQ112" s="114">
        <v>5.7</v>
      </c>
      <c r="ER112" s="114">
        <v>15.6</v>
      </c>
      <c r="ES112" s="114">
        <v>0.0</v>
      </c>
      <c r="ET112" s="114">
        <v>0.3</v>
      </c>
      <c r="EU112" s="114">
        <v>18.5</v>
      </c>
      <c r="EV112" s="114">
        <v>0.0</v>
      </c>
      <c r="EW112" s="114">
        <v>37.0</v>
      </c>
      <c r="EX112" s="114">
        <v>-9.9</v>
      </c>
      <c r="EY112" s="110" t="s">
        <v>1184</v>
      </c>
      <c r="EZ112" s="114">
        <v>-9.9</v>
      </c>
      <c r="FA112" s="114">
        <v>0.0</v>
      </c>
      <c r="FB112" s="114">
        <v>0.0</v>
      </c>
      <c r="FC112" s="114">
        <v>35.7</v>
      </c>
      <c r="FD112" s="114">
        <v>35.7</v>
      </c>
      <c r="FE112" s="114">
        <v>54.6</v>
      </c>
      <c r="FF112" s="114">
        <v>61.0</v>
      </c>
      <c r="FG112" s="114">
        <v>51.7</v>
      </c>
      <c r="FH112" s="114">
        <v>29.9</v>
      </c>
      <c r="FI112" s="114">
        <v>0.0</v>
      </c>
      <c r="FJ112" s="114">
        <v>16.9</v>
      </c>
      <c r="FK112" s="114">
        <v>-16.3</v>
      </c>
      <c r="FL112" s="114">
        <v>65.2</v>
      </c>
      <c r="FM112" s="114">
        <v>5.6</v>
      </c>
      <c r="FN112" s="114">
        <v>4.0</v>
      </c>
      <c r="FO112" s="114">
        <v>24.0</v>
      </c>
      <c r="FP112" s="114">
        <v>23.0</v>
      </c>
      <c r="FQ112" s="114">
        <v>27.0</v>
      </c>
      <c r="FR112" s="114">
        <v>25.0</v>
      </c>
      <c r="FS112" s="114">
        <v>88.0</v>
      </c>
      <c r="FT112" s="114">
        <v>60.0</v>
      </c>
      <c r="FU112" s="114">
        <v>92.0</v>
      </c>
      <c r="FV112" s="114">
        <v>32.0</v>
      </c>
      <c r="FW112" s="114">
        <v>20.0</v>
      </c>
      <c r="FX112" s="114">
        <v>7.0</v>
      </c>
      <c r="FY112" s="114">
        <v>16.0</v>
      </c>
      <c r="FZ112" s="114">
        <v>1.0</v>
      </c>
      <c r="GA112" s="114">
        <v>86.0</v>
      </c>
      <c r="GB112" s="114">
        <v>86.0</v>
      </c>
      <c r="GC112" s="114">
        <v>23.0</v>
      </c>
      <c r="GD112" s="114">
        <v>27.0</v>
      </c>
      <c r="GE112" s="114">
        <v>142.0</v>
      </c>
      <c r="GF112" s="114">
        <v>13.0</v>
      </c>
      <c r="GG112" s="114">
        <v>5.0</v>
      </c>
      <c r="GH112" s="114">
        <v>50.0</v>
      </c>
      <c r="GI112" s="114">
        <v>1.0</v>
      </c>
      <c r="GJ112" s="114">
        <v>1.0</v>
      </c>
      <c r="GK112" s="114">
        <v>35.0</v>
      </c>
      <c r="GL112" s="114">
        <v>143.0</v>
      </c>
      <c r="GM112" s="110" t="s">
        <v>1184</v>
      </c>
      <c r="GN112" s="114">
        <v>121.0</v>
      </c>
      <c r="GO112" s="114">
        <v>55.0</v>
      </c>
      <c r="GP112" s="114">
        <v>1.0</v>
      </c>
      <c r="GQ112" s="114">
        <v>1.0</v>
      </c>
      <c r="GR112" s="110" t="s">
        <v>1184</v>
      </c>
      <c r="GS112" s="110" t="s">
        <v>1184</v>
      </c>
      <c r="GT112" s="114">
        <v>10.0</v>
      </c>
      <c r="GU112" s="114">
        <v>48.0</v>
      </c>
      <c r="GV112" s="114">
        <v>1.0</v>
      </c>
      <c r="GW112" s="114">
        <v>94.0</v>
      </c>
      <c r="GX112" s="114">
        <v>1.0</v>
      </c>
      <c r="GY112" s="114">
        <v>1.0</v>
      </c>
      <c r="GZ112" s="114">
        <v>1.0</v>
      </c>
      <c r="HA112" s="114">
        <v>121.0</v>
      </c>
      <c r="HB112" s="110" t="s">
        <v>1184</v>
      </c>
      <c r="HC112" s="114">
        <v>127.0</v>
      </c>
      <c r="HD112" s="114">
        <v>141.0</v>
      </c>
      <c r="HE112" s="114">
        <v>141.0</v>
      </c>
      <c r="HF112" s="114">
        <v>4.0</v>
      </c>
      <c r="HG112" s="114">
        <v>4.0</v>
      </c>
      <c r="HH112" s="114">
        <v>4.0</v>
      </c>
      <c r="HI112" s="114">
        <v>11.0</v>
      </c>
      <c r="HJ112" s="114">
        <v>93.0</v>
      </c>
      <c r="HK112" s="114">
        <v>1.0</v>
      </c>
      <c r="HL112" s="114">
        <v>1.0</v>
      </c>
      <c r="HM112" s="114">
        <v>19.0</v>
      </c>
      <c r="HN112" s="114">
        <v>87.0</v>
      </c>
      <c r="HO112" s="114">
        <v>1.0</v>
      </c>
      <c r="HP112" s="114">
        <v>104.0</v>
      </c>
      <c r="HQ112" s="114">
        <v>35.0</v>
      </c>
      <c r="HR112" s="114">
        <v>25.0</v>
      </c>
      <c r="HS112" s="114">
        <v>25.0</v>
      </c>
      <c r="HT112" s="114">
        <v>28.0</v>
      </c>
      <c r="HU112" s="114">
        <v>42.0</v>
      </c>
      <c r="HV112" s="114">
        <v>89.0</v>
      </c>
      <c r="HW112" s="114">
        <v>98.0</v>
      </c>
      <c r="HX112" s="114">
        <v>124.0</v>
      </c>
      <c r="HY112" s="114">
        <v>41.0</v>
      </c>
      <c r="HZ112" s="114">
        <v>20.0</v>
      </c>
      <c r="IA112" s="114">
        <v>8.0</v>
      </c>
      <c r="IB112" s="114">
        <v>16.0</v>
      </c>
      <c r="IC112" s="114">
        <v>1.0</v>
      </c>
      <c r="ID112" s="114">
        <v>93.0</v>
      </c>
      <c r="IE112" s="114">
        <v>93.0</v>
      </c>
      <c r="IF112" s="114">
        <v>27.0</v>
      </c>
      <c r="IG112" s="114">
        <v>27.0</v>
      </c>
      <c r="IH112" s="114">
        <v>134.0</v>
      </c>
      <c r="II112" s="114">
        <v>25.0</v>
      </c>
      <c r="IJ112" s="114">
        <v>71.0</v>
      </c>
      <c r="IK112" s="114">
        <v>56.0</v>
      </c>
      <c r="IL112" s="114">
        <v>1.0</v>
      </c>
      <c r="IM112" s="114">
        <v>1.0</v>
      </c>
      <c r="IN112" s="114">
        <v>30.0</v>
      </c>
      <c r="IO112" s="114">
        <v>126.0</v>
      </c>
      <c r="IP112" s="110" t="s">
        <v>1184</v>
      </c>
      <c r="IQ112" s="114">
        <v>141.0</v>
      </c>
      <c r="IR112" s="114">
        <v>55.0</v>
      </c>
      <c r="IS112" s="114">
        <v>176.0</v>
      </c>
      <c r="IT112" s="114">
        <v>151.0</v>
      </c>
      <c r="IU112" s="110" t="s">
        <v>1184</v>
      </c>
      <c r="IV112" s="110" t="s">
        <v>1184</v>
      </c>
      <c r="IW112" s="114">
        <v>17.0</v>
      </c>
      <c r="IX112" s="114">
        <v>84.0</v>
      </c>
      <c r="IY112" s="114">
        <v>1.0</v>
      </c>
      <c r="IZ112" s="114">
        <v>95.0</v>
      </c>
      <c r="JA112" s="114">
        <v>52.0</v>
      </c>
      <c r="JB112" s="114">
        <v>1.0</v>
      </c>
      <c r="JC112" s="114">
        <v>80.0</v>
      </c>
      <c r="JD112" s="114">
        <v>77.0</v>
      </c>
      <c r="JE112" s="110" t="s">
        <v>1184</v>
      </c>
      <c r="JF112" s="114">
        <v>93.0</v>
      </c>
      <c r="JG112" s="114">
        <v>141.0</v>
      </c>
      <c r="JH112" s="114">
        <v>141.0</v>
      </c>
      <c r="JI112" s="114">
        <v>43.0</v>
      </c>
      <c r="JJ112" s="114">
        <v>43.0</v>
      </c>
      <c r="JK112" s="114">
        <v>90.0</v>
      </c>
      <c r="JL112" s="114">
        <v>136.0</v>
      </c>
      <c r="JM112" s="114">
        <v>68.0</v>
      </c>
      <c r="JN112" s="114">
        <v>50.0</v>
      </c>
      <c r="JO112" s="114">
        <v>1.0</v>
      </c>
      <c r="JP112" s="114">
        <v>29.0</v>
      </c>
      <c r="JQ112" s="114">
        <v>43.0</v>
      </c>
      <c r="JR112" s="114">
        <v>143.0</v>
      </c>
      <c r="JS112" s="114">
        <v>119.0</v>
      </c>
    </row>
    <row r="113">
      <c r="A113" s="114">
        <v>104.0</v>
      </c>
      <c r="B113" s="110" t="s">
        <v>1306</v>
      </c>
      <c r="C113" s="110" t="s">
        <v>414</v>
      </c>
      <c r="D113" s="110" t="s">
        <v>1215</v>
      </c>
      <c r="E113" s="114">
        <v>19.4</v>
      </c>
      <c r="F113" s="114">
        <v>21.6</v>
      </c>
      <c r="G113" s="114">
        <v>16.9</v>
      </c>
      <c r="H113" s="114">
        <v>12.5</v>
      </c>
      <c r="I113" s="114">
        <v>17.8</v>
      </c>
      <c r="J113" s="114">
        <v>19.9</v>
      </c>
      <c r="K113" s="114">
        <v>34.0</v>
      </c>
      <c r="L113" s="114">
        <v>49.2</v>
      </c>
      <c r="M113" s="114">
        <v>23.1</v>
      </c>
      <c r="N113" s="114">
        <v>0.0</v>
      </c>
      <c r="O113" s="114">
        <v>30.9</v>
      </c>
      <c r="P113" s="114">
        <v>32.3</v>
      </c>
      <c r="Q113" s="114">
        <v>30.0</v>
      </c>
      <c r="R113" s="114">
        <v>37.6</v>
      </c>
      <c r="S113" s="114">
        <v>37.6</v>
      </c>
      <c r="T113" s="114">
        <v>8.2</v>
      </c>
      <c r="U113" s="114">
        <v>4.0</v>
      </c>
      <c r="V113" s="114">
        <v>12.3</v>
      </c>
      <c r="W113" s="114">
        <v>12.5</v>
      </c>
      <c r="X113" s="114">
        <v>20.2</v>
      </c>
      <c r="Y113" s="114">
        <v>21.8</v>
      </c>
      <c r="Z113" s="114">
        <v>32.4</v>
      </c>
      <c r="AA113" s="114">
        <v>16.8</v>
      </c>
      <c r="AB113" s="114">
        <v>3.6</v>
      </c>
      <c r="AC113" s="114">
        <v>11.3</v>
      </c>
      <c r="AD113" s="114">
        <v>68.1</v>
      </c>
      <c r="AE113" s="114">
        <v>38.2</v>
      </c>
      <c r="AF113" s="114">
        <v>41.1</v>
      </c>
      <c r="AG113" s="114">
        <v>26.0</v>
      </c>
      <c r="AH113" s="114">
        <v>9.8</v>
      </c>
      <c r="AI113" s="114">
        <v>49.4</v>
      </c>
      <c r="AJ113" s="114">
        <v>100.0</v>
      </c>
      <c r="AK113" s="114">
        <v>15.1</v>
      </c>
      <c r="AL113" s="114">
        <v>30.9</v>
      </c>
      <c r="AM113" s="114">
        <v>7.6</v>
      </c>
      <c r="AN113" s="114">
        <v>4.3</v>
      </c>
      <c r="AO113" s="114">
        <v>0.0</v>
      </c>
      <c r="AP113" s="114">
        <v>0.0</v>
      </c>
      <c r="AQ113" s="114">
        <v>0.0</v>
      </c>
      <c r="AR113" s="114">
        <v>43.0</v>
      </c>
      <c r="AS113" s="114">
        <v>32.2</v>
      </c>
      <c r="AT113" s="114">
        <v>53.7</v>
      </c>
      <c r="AU113" s="114">
        <v>0.0</v>
      </c>
      <c r="AV113" s="114">
        <v>0.0</v>
      </c>
      <c r="AW113" s="114">
        <v>17.3</v>
      </c>
      <c r="AX113" s="114">
        <v>17.3</v>
      </c>
      <c r="AY113" s="114">
        <v>0.0</v>
      </c>
      <c r="AZ113" s="114">
        <v>30.9</v>
      </c>
      <c r="BA113" s="114">
        <v>69.0</v>
      </c>
      <c r="BB113" s="114">
        <v>22.4</v>
      </c>
      <c r="BC113" s="114">
        <v>31.4</v>
      </c>
      <c r="BD113" s="114">
        <v>15.8</v>
      </c>
      <c r="BE113" s="114">
        <v>22.0</v>
      </c>
      <c r="BF113" s="114">
        <v>61.5</v>
      </c>
      <c r="BG113" s="114">
        <v>67.6</v>
      </c>
      <c r="BH113" s="114">
        <v>23.2</v>
      </c>
      <c r="BI113" s="114">
        <v>15.9</v>
      </c>
      <c r="BJ113" s="114">
        <v>12.5</v>
      </c>
      <c r="BK113" s="114">
        <v>7.3</v>
      </c>
      <c r="BL113" s="114">
        <v>13.2</v>
      </c>
      <c r="BM113" s="114">
        <v>20.1</v>
      </c>
      <c r="BN113" s="114">
        <v>30.1</v>
      </c>
      <c r="BO113" s="114">
        <v>53.3</v>
      </c>
      <c r="BP113" s="114">
        <v>8.7</v>
      </c>
      <c r="BQ113" s="114">
        <v>1.9</v>
      </c>
      <c r="BR113" s="114">
        <v>20.4</v>
      </c>
      <c r="BS113" s="114">
        <v>20.8</v>
      </c>
      <c r="BT113" s="114">
        <v>20.2</v>
      </c>
      <c r="BU113" s="114">
        <v>30.0</v>
      </c>
      <c r="BV113" s="114">
        <v>30.0</v>
      </c>
      <c r="BW113" s="114">
        <v>9.1</v>
      </c>
      <c r="BX113" s="114">
        <v>4.0</v>
      </c>
      <c r="BY113" s="114">
        <v>9.6</v>
      </c>
      <c r="BZ113" s="114">
        <v>18.9</v>
      </c>
      <c r="CA113" s="114">
        <v>24.7</v>
      </c>
      <c r="CB113" s="114">
        <v>16.6</v>
      </c>
      <c r="CC113" s="114">
        <v>20.3</v>
      </c>
      <c r="CD113" s="114">
        <v>11.1</v>
      </c>
      <c r="CE113" s="114">
        <v>3.6</v>
      </c>
      <c r="CF113" s="114">
        <v>5.5</v>
      </c>
      <c r="CG113" s="114">
        <v>92.7</v>
      </c>
      <c r="CH113" s="114">
        <v>25.2</v>
      </c>
      <c r="CI113" s="114">
        <v>41.1</v>
      </c>
      <c r="CJ113" s="114">
        <v>34.5</v>
      </c>
      <c r="CK113" s="114">
        <v>17.2</v>
      </c>
      <c r="CL113" s="114">
        <v>72.2</v>
      </c>
      <c r="CM113" s="114">
        <v>100.0</v>
      </c>
      <c r="CN113" s="114">
        <v>18.9</v>
      </c>
      <c r="CO113" s="114">
        <v>41.5</v>
      </c>
      <c r="CP113" s="114">
        <v>7.6</v>
      </c>
      <c r="CQ113" s="114">
        <v>4.4</v>
      </c>
      <c r="CR113" s="114">
        <v>47.2</v>
      </c>
      <c r="CS113" s="114">
        <v>42.1</v>
      </c>
      <c r="CT113" s="114">
        <v>52.3</v>
      </c>
      <c r="CU113" s="114">
        <v>44.3</v>
      </c>
      <c r="CV113" s="114">
        <v>32.2</v>
      </c>
      <c r="CW113" s="114">
        <v>56.5</v>
      </c>
      <c r="CX113" s="114">
        <v>0.0</v>
      </c>
      <c r="CY113" s="114">
        <v>0.0</v>
      </c>
      <c r="CZ113" s="114">
        <v>25.4</v>
      </c>
      <c r="DA113" s="114">
        <v>25.4</v>
      </c>
      <c r="DB113" s="114">
        <v>17.0</v>
      </c>
      <c r="DC113" s="114">
        <v>14.2</v>
      </c>
      <c r="DD113" s="114">
        <v>52.6</v>
      </c>
      <c r="DE113" s="114">
        <v>42.1</v>
      </c>
      <c r="DF113" s="114">
        <v>51.5</v>
      </c>
      <c r="DG113" s="114">
        <v>20.3</v>
      </c>
      <c r="DH113" s="114">
        <v>16.7</v>
      </c>
      <c r="DI113" s="114">
        <v>100.0</v>
      </c>
      <c r="DJ113" s="114">
        <v>76.4</v>
      </c>
      <c r="DK113" s="114">
        <v>-3.8</v>
      </c>
      <c r="DL113" s="114">
        <v>5.7</v>
      </c>
      <c r="DM113" s="114">
        <v>4.4</v>
      </c>
      <c r="DN113" s="114">
        <v>5.2</v>
      </c>
      <c r="DO113" s="114">
        <v>4.6</v>
      </c>
      <c r="DP113" s="114">
        <v>-0.2</v>
      </c>
      <c r="DQ113" s="114">
        <v>3.9</v>
      </c>
      <c r="DR113" s="114">
        <v>-4.1</v>
      </c>
      <c r="DS113" s="114">
        <v>14.4</v>
      </c>
      <c r="DT113" s="114">
        <v>-1.9</v>
      </c>
      <c r="DU113" s="114">
        <v>10.5</v>
      </c>
      <c r="DV113" s="114">
        <v>11.5</v>
      </c>
      <c r="DW113" s="114">
        <v>9.8</v>
      </c>
      <c r="DX113" s="114">
        <v>7.6</v>
      </c>
      <c r="DY113" s="114">
        <v>7.6</v>
      </c>
      <c r="DZ113" s="114">
        <v>-0.9</v>
      </c>
      <c r="EA113" s="114">
        <v>0.0</v>
      </c>
      <c r="EB113" s="114">
        <v>2.7</v>
      </c>
      <c r="EC113" s="114">
        <v>-6.4</v>
      </c>
      <c r="ED113" s="114">
        <v>-4.5</v>
      </c>
      <c r="EE113" s="114">
        <v>5.2</v>
      </c>
      <c r="EF113" s="114">
        <v>12.1</v>
      </c>
      <c r="EG113" s="114">
        <v>5.7</v>
      </c>
      <c r="EH113" s="114">
        <v>0.0</v>
      </c>
      <c r="EI113" s="114">
        <v>5.8</v>
      </c>
      <c r="EJ113" s="114">
        <v>-24.6</v>
      </c>
      <c r="EK113" s="114">
        <v>13.0</v>
      </c>
      <c r="EL113" s="114">
        <v>0.0</v>
      </c>
      <c r="EM113" s="114">
        <v>-8.5</v>
      </c>
      <c r="EN113" s="114">
        <v>-7.4</v>
      </c>
      <c r="EO113" s="114">
        <v>-22.8</v>
      </c>
      <c r="EP113" s="114">
        <v>0.0</v>
      </c>
      <c r="EQ113" s="114">
        <v>-3.8</v>
      </c>
      <c r="ER113" s="114">
        <v>-10.6</v>
      </c>
      <c r="ES113" s="114">
        <v>0.0</v>
      </c>
      <c r="ET113" s="114">
        <v>-0.1</v>
      </c>
      <c r="EU113" s="114">
        <v>-47.2</v>
      </c>
      <c r="EV113" s="114">
        <v>-42.1</v>
      </c>
      <c r="EW113" s="114">
        <v>-52.3</v>
      </c>
      <c r="EX113" s="114">
        <v>-1.3</v>
      </c>
      <c r="EY113" s="114">
        <v>0.0</v>
      </c>
      <c r="EZ113" s="114">
        <v>-2.8</v>
      </c>
      <c r="FA113" s="114">
        <v>0.0</v>
      </c>
      <c r="FB113" s="114">
        <v>0.0</v>
      </c>
      <c r="FC113" s="114">
        <v>-8.1</v>
      </c>
      <c r="FD113" s="114">
        <v>-8.1</v>
      </c>
      <c r="FE113" s="114">
        <v>-17.0</v>
      </c>
      <c r="FF113" s="114">
        <v>16.7</v>
      </c>
      <c r="FG113" s="114">
        <v>16.4</v>
      </c>
      <c r="FH113" s="114">
        <v>-19.7</v>
      </c>
      <c r="FI113" s="114">
        <v>-20.1</v>
      </c>
      <c r="FJ113" s="114">
        <v>-4.5</v>
      </c>
      <c r="FK113" s="114">
        <v>5.3</v>
      </c>
      <c r="FL113" s="114">
        <v>-38.5</v>
      </c>
      <c r="FM113" s="114">
        <v>-8.8</v>
      </c>
      <c r="FN113" s="114">
        <v>179.0</v>
      </c>
      <c r="FO113" s="114">
        <v>148.0</v>
      </c>
      <c r="FP113" s="114">
        <v>165.0</v>
      </c>
      <c r="FQ113" s="114">
        <v>143.0</v>
      </c>
      <c r="FR113" s="114">
        <v>137.0</v>
      </c>
      <c r="FS113" s="114">
        <v>173.0</v>
      </c>
      <c r="FT113" s="114">
        <v>69.0</v>
      </c>
      <c r="FU113" s="114">
        <v>90.0</v>
      </c>
      <c r="FV113" s="114">
        <v>151.0</v>
      </c>
      <c r="FW113" s="114">
        <v>169.0</v>
      </c>
      <c r="FX113" s="114">
        <v>123.0</v>
      </c>
      <c r="FY113" s="114">
        <v>123.0</v>
      </c>
      <c r="FZ113" s="114">
        <v>123.0</v>
      </c>
      <c r="GA113" s="114">
        <v>128.0</v>
      </c>
      <c r="GB113" s="114">
        <v>128.0</v>
      </c>
      <c r="GC113" s="114">
        <v>167.0</v>
      </c>
      <c r="GD113" s="114">
        <v>147.0</v>
      </c>
      <c r="GE113" s="114">
        <v>129.0</v>
      </c>
      <c r="GF113" s="114">
        <v>125.0</v>
      </c>
      <c r="GG113" s="114">
        <v>177.0</v>
      </c>
      <c r="GH113" s="114">
        <v>158.0</v>
      </c>
      <c r="GI113" s="114">
        <v>143.0</v>
      </c>
      <c r="GJ113" s="114">
        <v>160.0</v>
      </c>
      <c r="GK113" s="114">
        <v>78.0</v>
      </c>
      <c r="GL113" s="114">
        <v>150.0</v>
      </c>
      <c r="GM113" s="114">
        <v>135.0</v>
      </c>
      <c r="GN113" s="114">
        <v>112.0</v>
      </c>
      <c r="GO113" s="114">
        <v>108.0</v>
      </c>
      <c r="GP113" s="114">
        <v>94.0</v>
      </c>
      <c r="GQ113" s="114">
        <v>117.0</v>
      </c>
      <c r="GR113" s="114">
        <v>71.0</v>
      </c>
      <c r="GS113" s="114">
        <v>1.0</v>
      </c>
      <c r="GT113" s="114">
        <v>96.0</v>
      </c>
      <c r="GU113" s="114">
        <v>53.0</v>
      </c>
      <c r="GV113" s="114">
        <v>109.0</v>
      </c>
      <c r="GW113" s="114">
        <v>85.0</v>
      </c>
      <c r="GX113" s="114">
        <v>180.0</v>
      </c>
      <c r="GY113" s="114">
        <v>177.0</v>
      </c>
      <c r="GZ113" s="114">
        <v>177.0</v>
      </c>
      <c r="HA113" s="114">
        <v>59.0</v>
      </c>
      <c r="HB113" s="114">
        <v>76.0</v>
      </c>
      <c r="HC113" s="114">
        <v>38.0</v>
      </c>
      <c r="HD113" s="114">
        <v>141.0</v>
      </c>
      <c r="HE113" s="114">
        <v>141.0</v>
      </c>
      <c r="HF113" s="114">
        <v>174.0</v>
      </c>
      <c r="HG113" s="114">
        <v>174.0</v>
      </c>
      <c r="HH113" s="114">
        <v>165.0</v>
      </c>
      <c r="HI113" s="114">
        <v>125.0</v>
      </c>
      <c r="HJ113" s="114">
        <v>49.0</v>
      </c>
      <c r="HK113" s="114">
        <v>168.0</v>
      </c>
      <c r="HL113" s="114">
        <v>166.0</v>
      </c>
      <c r="HM113" s="114">
        <v>146.0</v>
      </c>
      <c r="HN113" s="114">
        <v>127.0</v>
      </c>
      <c r="HO113" s="114">
        <v>42.0</v>
      </c>
      <c r="HP113" s="114">
        <v>51.0</v>
      </c>
      <c r="HQ113" s="114">
        <v>175.0</v>
      </c>
      <c r="HR113" s="114">
        <v>169.0</v>
      </c>
      <c r="HS113" s="114">
        <v>174.0</v>
      </c>
      <c r="HT113" s="114">
        <v>154.0</v>
      </c>
      <c r="HU113" s="114">
        <v>141.0</v>
      </c>
      <c r="HV113" s="114">
        <v>168.0</v>
      </c>
      <c r="HW113" s="114">
        <v>83.0</v>
      </c>
      <c r="HX113" s="114">
        <v>73.0</v>
      </c>
      <c r="HY113" s="114">
        <v>166.0</v>
      </c>
      <c r="HZ113" s="114">
        <v>171.0</v>
      </c>
      <c r="IA113" s="114">
        <v>127.0</v>
      </c>
      <c r="IB113" s="114">
        <v>128.0</v>
      </c>
      <c r="IC113" s="114">
        <v>126.0</v>
      </c>
      <c r="ID113" s="114">
        <v>143.0</v>
      </c>
      <c r="IE113" s="114">
        <v>143.0</v>
      </c>
      <c r="IF113" s="114">
        <v>165.0</v>
      </c>
      <c r="IG113" s="114">
        <v>147.0</v>
      </c>
      <c r="IH113" s="114">
        <v>142.0</v>
      </c>
      <c r="II113" s="114">
        <v>109.0</v>
      </c>
      <c r="IJ113" s="114">
        <v>165.0</v>
      </c>
      <c r="IK113" s="114">
        <v>157.0</v>
      </c>
      <c r="IL113" s="114">
        <v>149.0</v>
      </c>
      <c r="IM113" s="114">
        <v>161.0</v>
      </c>
      <c r="IN113" s="114">
        <v>59.0</v>
      </c>
      <c r="IO113" s="114">
        <v>147.0</v>
      </c>
      <c r="IP113" s="114">
        <v>118.0</v>
      </c>
      <c r="IQ113" s="114">
        <v>118.0</v>
      </c>
      <c r="IR113" s="114">
        <v>108.0</v>
      </c>
      <c r="IS113" s="114">
        <v>60.0</v>
      </c>
      <c r="IT113" s="114">
        <v>95.0</v>
      </c>
      <c r="IU113" s="114">
        <v>61.0</v>
      </c>
      <c r="IV113" s="114">
        <v>1.0</v>
      </c>
      <c r="IW113" s="114">
        <v>69.0</v>
      </c>
      <c r="IX113" s="114">
        <v>33.0</v>
      </c>
      <c r="IY113" s="114">
        <v>109.0</v>
      </c>
      <c r="IZ113" s="114">
        <v>82.0</v>
      </c>
      <c r="JA113" s="114">
        <v>115.0</v>
      </c>
      <c r="JB113" s="114">
        <v>132.0</v>
      </c>
      <c r="JC113" s="114">
        <v>98.0</v>
      </c>
      <c r="JD113" s="114">
        <v>52.0</v>
      </c>
      <c r="JE113" s="114">
        <v>76.0</v>
      </c>
      <c r="JF113" s="114">
        <v>29.0</v>
      </c>
      <c r="JG113" s="114">
        <v>141.0</v>
      </c>
      <c r="JH113" s="114">
        <v>141.0</v>
      </c>
      <c r="JI113" s="114">
        <v>145.0</v>
      </c>
      <c r="JJ113" s="114">
        <v>145.0</v>
      </c>
      <c r="JK113" s="114">
        <v>134.0</v>
      </c>
      <c r="JL113" s="114">
        <v>152.0</v>
      </c>
      <c r="JM113" s="114">
        <v>46.0</v>
      </c>
      <c r="JN113" s="114">
        <v>119.0</v>
      </c>
      <c r="JO113" s="114">
        <v>115.0</v>
      </c>
      <c r="JP113" s="114">
        <v>138.0</v>
      </c>
      <c r="JQ113" s="114">
        <v>153.0</v>
      </c>
      <c r="JR113" s="114">
        <v>1.0</v>
      </c>
      <c r="JS113" s="114">
        <v>43.0</v>
      </c>
    </row>
    <row r="114">
      <c r="A114" s="114">
        <v>499.0</v>
      </c>
      <c r="B114" s="110" t="s">
        <v>1307</v>
      </c>
      <c r="C114" s="110" t="s">
        <v>411</v>
      </c>
      <c r="D114" s="110" t="s">
        <v>1188</v>
      </c>
      <c r="E114" s="114">
        <v>46.9</v>
      </c>
      <c r="F114" s="114">
        <v>41.3</v>
      </c>
      <c r="G114" s="114">
        <v>30.7</v>
      </c>
      <c r="H114" s="114">
        <v>34.7</v>
      </c>
      <c r="I114" s="114">
        <v>22.4</v>
      </c>
      <c r="J114" s="114">
        <v>58.6</v>
      </c>
      <c r="K114" s="114">
        <v>34.1</v>
      </c>
      <c r="L114" s="114">
        <v>43.5</v>
      </c>
      <c r="M114" s="114">
        <v>61.5</v>
      </c>
      <c r="N114" s="114">
        <v>41.7</v>
      </c>
      <c r="O114" s="114">
        <v>65.6</v>
      </c>
      <c r="P114" s="114">
        <v>78.8</v>
      </c>
      <c r="Q114" s="114">
        <v>56.8</v>
      </c>
      <c r="R114" s="114">
        <v>64.4</v>
      </c>
      <c r="S114" s="114">
        <v>64.4</v>
      </c>
      <c r="T114" s="114">
        <v>15.5</v>
      </c>
      <c r="U114" s="114">
        <v>5.4</v>
      </c>
      <c r="V114" s="114">
        <v>6.4</v>
      </c>
      <c r="W114" s="114">
        <v>44.6</v>
      </c>
      <c r="X114" s="114">
        <v>44.7</v>
      </c>
      <c r="Y114" s="114">
        <v>52.6</v>
      </c>
      <c r="Z114" s="114">
        <v>73.6</v>
      </c>
      <c r="AA114" s="114">
        <v>86.1</v>
      </c>
      <c r="AB114" s="114">
        <v>0.6</v>
      </c>
      <c r="AC114" s="114">
        <v>54.4</v>
      </c>
      <c r="AD114" s="114">
        <v>75.9</v>
      </c>
      <c r="AE114" s="114">
        <v>46.0</v>
      </c>
      <c r="AF114" s="114">
        <v>42.1</v>
      </c>
      <c r="AG114" s="114">
        <v>36.7</v>
      </c>
      <c r="AH114" s="114">
        <v>24.1</v>
      </c>
      <c r="AI114" s="114">
        <v>48.9</v>
      </c>
      <c r="AJ114" s="114">
        <v>100.0</v>
      </c>
      <c r="AK114" s="114">
        <v>14.4</v>
      </c>
      <c r="AL114" s="110" t="s">
        <v>1184</v>
      </c>
      <c r="AM114" s="114">
        <v>19.7</v>
      </c>
      <c r="AN114" s="114">
        <v>7.5</v>
      </c>
      <c r="AO114" s="114">
        <v>100.0</v>
      </c>
      <c r="AP114" s="114">
        <v>100.0</v>
      </c>
      <c r="AQ114" s="114">
        <v>100.0</v>
      </c>
      <c r="AR114" s="114">
        <v>34.7</v>
      </c>
      <c r="AS114" s="114">
        <v>50.2</v>
      </c>
      <c r="AT114" s="114">
        <v>19.2</v>
      </c>
      <c r="AU114" s="114">
        <v>8.4</v>
      </c>
      <c r="AV114" s="114">
        <v>8.4</v>
      </c>
      <c r="AW114" s="114">
        <v>52.3</v>
      </c>
      <c r="AX114" s="114">
        <v>52.3</v>
      </c>
      <c r="AY114" s="114">
        <v>54.7</v>
      </c>
      <c r="AZ114" s="114">
        <v>31.8</v>
      </c>
      <c r="BA114" s="114">
        <v>39.1</v>
      </c>
      <c r="BB114" s="114">
        <v>62.8</v>
      </c>
      <c r="BC114" s="114">
        <v>100.0</v>
      </c>
      <c r="BD114" s="114">
        <v>56.5</v>
      </c>
      <c r="BE114" s="114">
        <v>45.2</v>
      </c>
      <c r="BF114" s="114">
        <v>33.7</v>
      </c>
      <c r="BG114" s="114">
        <v>30.6</v>
      </c>
      <c r="BH114" s="114">
        <v>38.4</v>
      </c>
      <c r="BI114" s="114">
        <v>36.9</v>
      </c>
      <c r="BJ114" s="114">
        <v>25.5</v>
      </c>
      <c r="BK114" s="114">
        <v>31.3</v>
      </c>
      <c r="BL114" s="114">
        <v>14.7</v>
      </c>
      <c r="BM114" s="114">
        <v>59.0</v>
      </c>
      <c r="BN114" s="114">
        <v>32.9</v>
      </c>
      <c r="BO114" s="114">
        <v>34.3</v>
      </c>
      <c r="BP114" s="114">
        <v>54.4</v>
      </c>
      <c r="BQ114" s="114">
        <v>43.9</v>
      </c>
      <c r="BR114" s="114">
        <v>62.2</v>
      </c>
      <c r="BS114" s="114">
        <v>73.2</v>
      </c>
      <c r="BT114" s="114">
        <v>54.9</v>
      </c>
      <c r="BU114" s="114">
        <v>59.4</v>
      </c>
      <c r="BV114" s="114">
        <v>59.4</v>
      </c>
      <c r="BW114" s="114">
        <v>13.8</v>
      </c>
      <c r="BX114" s="114">
        <v>5.4</v>
      </c>
      <c r="BY114" s="114">
        <v>5.8</v>
      </c>
      <c r="BZ114" s="114">
        <v>38.4</v>
      </c>
      <c r="CA114" s="114">
        <v>29.8</v>
      </c>
      <c r="CB114" s="114">
        <v>38.3</v>
      </c>
      <c r="CC114" s="114">
        <v>47.8</v>
      </c>
      <c r="CD114" s="114">
        <v>64.3</v>
      </c>
      <c r="CE114" s="114">
        <v>0.6</v>
      </c>
      <c r="CF114" s="114">
        <v>31.3</v>
      </c>
      <c r="CG114" s="114">
        <v>94.5</v>
      </c>
      <c r="CH114" s="114">
        <v>33.8</v>
      </c>
      <c r="CI114" s="114">
        <v>42.1</v>
      </c>
      <c r="CJ114" s="114">
        <v>39.1</v>
      </c>
      <c r="CK114" s="114">
        <v>29.5</v>
      </c>
      <c r="CL114" s="114">
        <v>35.7</v>
      </c>
      <c r="CM114" s="114">
        <v>100.0</v>
      </c>
      <c r="CN114" s="114">
        <v>13.9</v>
      </c>
      <c r="CO114" s="110" t="s">
        <v>1184</v>
      </c>
      <c r="CP114" s="114">
        <v>19.7</v>
      </c>
      <c r="CQ114" s="114">
        <v>6.3</v>
      </c>
      <c r="CR114" s="114">
        <v>0.0</v>
      </c>
      <c r="CS114" s="114">
        <v>0.0</v>
      </c>
      <c r="CT114" s="114">
        <v>0.0</v>
      </c>
      <c r="CU114" s="114">
        <v>38.4</v>
      </c>
      <c r="CV114" s="114">
        <v>50.2</v>
      </c>
      <c r="CW114" s="114">
        <v>26.5</v>
      </c>
      <c r="CX114" s="114">
        <v>8.4</v>
      </c>
      <c r="CY114" s="114">
        <v>8.4</v>
      </c>
      <c r="CZ114" s="114">
        <v>48.8</v>
      </c>
      <c r="DA114" s="114">
        <v>48.8</v>
      </c>
      <c r="DB114" s="114">
        <v>27.4</v>
      </c>
      <c r="DC114" s="114">
        <v>86.6</v>
      </c>
      <c r="DD114" s="114">
        <v>1.0</v>
      </c>
      <c r="DE114" s="114">
        <v>79.6</v>
      </c>
      <c r="DF114" s="114">
        <v>52.7</v>
      </c>
      <c r="DG114" s="114">
        <v>62.2</v>
      </c>
      <c r="DH114" s="114">
        <v>59.3</v>
      </c>
      <c r="DI114" s="114">
        <v>58.8</v>
      </c>
      <c r="DJ114" s="114">
        <v>46.0</v>
      </c>
      <c r="DK114" s="114">
        <v>8.5</v>
      </c>
      <c r="DL114" s="114">
        <v>4.4</v>
      </c>
      <c r="DM114" s="114">
        <v>5.2</v>
      </c>
      <c r="DN114" s="114">
        <v>3.4</v>
      </c>
      <c r="DO114" s="114">
        <v>7.7</v>
      </c>
      <c r="DP114" s="114">
        <v>-0.4</v>
      </c>
      <c r="DQ114" s="114">
        <v>1.2</v>
      </c>
      <c r="DR114" s="114">
        <v>9.2</v>
      </c>
      <c r="DS114" s="114">
        <v>7.1</v>
      </c>
      <c r="DT114" s="114">
        <v>-2.2</v>
      </c>
      <c r="DU114" s="114">
        <v>3.4</v>
      </c>
      <c r="DV114" s="114">
        <v>5.6</v>
      </c>
      <c r="DW114" s="114">
        <v>1.9</v>
      </c>
      <c r="DX114" s="114">
        <v>5.0</v>
      </c>
      <c r="DY114" s="114">
        <v>5.0</v>
      </c>
      <c r="DZ114" s="114">
        <v>1.7</v>
      </c>
      <c r="EA114" s="114">
        <v>0.0</v>
      </c>
      <c r="EB114" s="114">
        <v>0.6</v>
      </c>
      <c r="EC114" s="114">
        <v>6.2</v>
      </c>
      <c r="ED114" s="114">
        <v>14.9</v>
      </c>
      <c r="EE114" s="114">
        <v>14.3</v>
      </c>
      <c r="EF114" s="114">
        <v>25.8</v>
      </c>
      <c r="EG114" s="114">
        <v>21.8</v>
      </c>
      <c r="EH114" s="114">
        <v>0.0</v>
      </c>
      <c r="EI114" s="114">
        <v>23.1</v>
      </c>
      <c r="EJ114" s="114">
        <v>-18.6</v>
      </c>
      <c r="EK114" s="114">
        <v>12.2</v>
      </c>
      <c r="EL114" s="114">
        <v>0.0</v>
      </c>
      <c r="EM114" s="114">
        <v>-2.4</v>
      </c>
      <c r="EN114" s="114">
        <v>-5.4</v>
      </c>
      <c r="EO114" s="114">
        <v>13.2</v>
      </c>
      <c r="EP114" s="114">
        <v>0.0</v>
      </c>
      <c r="EQ114" s="114">
        <v>0.5</v>
      </c>
      <c r="ER114" s="110" t="s">
        <v>1184</v>
      </c>
      <c r="ES114" s="114">
        <v>0.0</v>
      </c>
      <c r="ET114" s="114">
        <v>1.2</v>
      </c>
      <c r="EU114" s="114">
        <v>100.0</v>
      </c>
      <c r="EV114" s="114">
        <v>100.0</v>
      </c>
      <c r="EW114" s="114">
        <v>100.0</v>
      </c>
      <c r="EX114" s="114">
        <v>-3.7</v>
      </c>
      <c r="EY114" s="114">
        <v>0.0</v>
      </c>
      <c r="EZ114" s="114">
        <v>-7.3</v>
      </c>
      <c r="FA114" s="114">
        <v>0.0</v>
      </c>
      <c r="FB114" s="114">
        <v>0.0</v>
      </c>
      <c r="FC114" s="114">
        <v>3.5</v>
      </c>
      <c r="FD114" s="114">
        <v>3.5</v>
      </c>
      <c r="FE114" s="114">
        <v>27.3</v>
      </c>
      <c r="FF114" s="114">
        <v>-54.8</v>
      </c>
      <c r="FG114" s="114">
        <v>38.1</v>
      </c>
      <c r="FH114" s="114">
        <v>-16.8</v>
      </c>
      <c r="FI114" s="114">
        <v>47.3</v>
      </c>
      <c r="FJ114" s="114">
        <v>-5.7</v>
      </c>
      <c r="FK114" s="114">
        <v>-14.1</v>
      </c>
      <c r="FL114" s="114">
        <v>-25.1</v>
      </c>
      <c r="FM114" s="114">
        <v>-15.4</v>
      </c>
      <c r="FN114" s="114">
        <v>63.0</v>
      </c>
      <c r="FO114" s="114">
        <v>87.0</v>
      </c>
      <c r="FP114" s="114">
        <v>110.0</v>
      </c>
      <c r="FQ114" s="114">
        <v>99.0</v>
      </c>
      <c r="FR114" s="114">
        <v>122.0</v>
      </c>
      <c r="FS114" s="114">
        <v>51.0</v>
      </c>
      <c r="FT114" s="114">
        <v>68.0</v>
      </c>
      <c r="FU114" s="114">
        <v>105.0</v>
      </c>
      <c r="FV114" s="114">
        <v>56.0</v>
      </c>
      <c r="FW114" s="114">
        <v>69.0</v>
      </c>
      <c r="FX114" s="114">
        <v>43.0</v>
      </c>
      <c r="FY114" s="114">
        <v>43.0</v>
      </c>
      <c r="FZ114" s="114">
        <v>53.0</v>
      </c>
      <c r="GA114" s="114">
        <v>54.0</v>
      </c>
      <c r="GB114" s="114">
        <v>54.0</v>
      </c>
      <c r="GC114" s="114">
        <v>136.0</v>
      </c>
      <c r="GD114" s="114">
        <v>140.0</v>
      </c>
      <c r="GE114" s="114">
        <v>162.0</v>
      </c>
      <c r="GF114" s="114">
        <v>46.0</v>
      </c>
      <c r="GG114" s="114">
        <v>89.0</v>
      </c>
      <c r="GH114" s="114">
        <v>105.0</v>
      </c>
      <c r="GI114" s="114">
        <v>103.0</v>
      </c>
      <c r="GJ114" s="114">
        <v>78.0</v>
      </c>
      <c r="GK114" s="114">
        <v>106.0</v>
      </c>
      <c r="GL114" s="114">
        <v>33.0</v>
      </c>
      <c r="GM114" s="114">
        <v>117.0</v>
      </c>
      <c r="GN114" s="114">
        <v>90.0</v>
      </c>
      <c r="GO114" s="114">
        <v>99.0</v>
      </c>
      <c r="GP114" s="114">
        <v>47.0</v>
      </c>
      <c r="GQ114" s="114">
        <v>44.0</v>
      </c>
      <c r="GR114" s="114">
        <v>73.0</v>
      </c>
      <c r="GS114" s="114">
        <v>1.0</v>
      </c>
      <c r="GT114" s="114">
        <v>102.0</v>
      </c>
      <c r="GU114" s="110" t="s">
        <v>1184</v>
      </c>
      <c r="GV114" s="114">
        <v>35.0</v>
      </c>
      <c r="GW114" s="114">
        <v>66.0</v>
      </c>
      <c r="GX114" s="114">
        <v>1.0</v>
      </c>
      <c r="GY114" s="114">
        <v>1.0</v>
      </c>
      <c r="GZ114" s="114">
        <v>1.0</v>
      </c>
      <c r="HA114" s="114">
        <v>90.0</v>
      </c>
      <c r="HB114" s="114">
        <v>40.0</v>
      </c>
      <c r="HC114" s="114">
        <v>159.0</v>
      </c>
      <c r="HD114" s="114">
        <v>84.0</v>
      </c>
      <c r="HE114" s="114">
        <v>84.0</v>
      </c>
      <c r="HF114" s="114">
        <v>41.0</v>
      </c>
      <c r="HG114" s="114">
        <v>41.0</v>
      </c>
      <c r="HH114" s="114">
        <v>38.0</v>
      </c>
      <c r="HI114" s="114">
        <v>123.0</v>
      </c>
      <c r="HJ114" s="114">
        <v>111.0</v>
      </c>
      <c r="HK114" s="114">
        <v>94.0</v>
      </c>
      <c r="HL114" s="114">
        <v>1.0</v>
      </c>
      <c r="HM114" s="114">
        <v>42.0</v>
      </c>
      <c r="HN114" s="114">
        <v>85.0</v>
      </c>
      <c r="HO114" s="114">
        <v>141.0</v>
      </c>
      <c r="HP114" s="114">
        <v>134.0</v>
      </c>
      <c r="HQ114" s="114">
        <v>89.0</v>
      </c>
      <c r="HR114" s="114">
        <v>83.0</v>
      </c>
      <c r="HS114" s="114">
        <v>126.0</v>
      </c>
      <c r="HT114" s="114">
        <v>90.0</v>
      </c>
      <c r="HU114" s="114">
        <v>139.0</v>
      </c>
      <c r="HV114" s="114">
        <v>59.0</v>
      </c>
      <c r="HW114" s="114">
        <v>72.0</v>
      </c>
      <c r="HX114" s="114">
        <v>113.0</v>
      </c>
      <c r="HY114" s="114">
        <v>77.0</v>
      </c>
      <c r="HZ114" s="114">
        <v>64.0</v>
      </c>
      <c r="IA114" s="114">
        <v>43.0</v>
      </c>
      <c r="IB114" s="114">
        <v>42.0</v>
      </c>
      <c r="IC114" s="114">
        <v>52.0</v>
      </c>
      <c r="ID114" s="114">
        <v>48.0</v>
      </c>
      <c r="IE114" s="114">
        <v>48.0</v>
      </c>
      <c r="IF114" s="114">
        <v>142.0</v>
      </c>
      <c r="IG114" s="114">
        <v>140.0</v>
      </c>
      <c r="IH114" s="114">
        <v>160.0</v>
      </c>
      <c r="II114" s="114">
        <v>51.0</v>
      </c>
      <c r="IJ114" s="114">
        <v>149.0</v>
      </c>
      <c r="IK114" s="114">
        <v>114.0</v>
      </c>
      <c r="IL114" s="114">
        <v>120.0</v>
      </c>
      <c r="IM114" s="114">
        <v>93.0</v>
      </c>
      <c r="IN114" s="114">
        <v>96.0</v>
      </c>
      <c r="IO114" s="114">
        <v>48.0</v>
      </c>
      <c r="IP114" s="114">
        <v>99.0</v>
      </c>
      <c r="IQ114" s="114">
        <v>96.0</v>
      </c>
      <c r="IR114" s="114">
        <v>99.0</v>
      </c>
      <c r="IS114" s="114">
        <v>47.0</v>
      </c>
      <c r="IT114" s="114">
        <v>36.0</v>
      </c>
      <c r="IU114" s="114">
        <v>133.0</v>
      </c>
      <c r="IV114" s="114">
        <v>1.0</v>
      </c>
      <c r="IW114" s="114">
        <v>103.0</v>
      </c>
      <c r="IX114" s="110" t="s">
        <v>1184</v>
      </c>
      <c r="IY114" s="114">
        <v>35.0</v>
      </c>
      <c r="IZ114" s="114">
        <v>70.0</v>
      </c>
      <c r="JA114" s="114">
        <v>177.0</v>
      </c>
      <c r="JB114" s="114">
        <v>172.0</v>
      </c>
      <c r="JC114" s="114">
        <v>171.0</v>
      </c>
      <c r="JD114" s="114">
        <v>74.0</v>
      </c>
      <c r="JE114" s="114">
        <v>40.0</v>
      </c>
      <c r="JF114" s="114">
        <v>135.0</v>
      </c>
      <c r="JG114" s="114">
        <v>84.0</v>
      </c>
      <c r="JH114" s="114">
        <v>84.0</v>
      </c>
      <c r="JI114" s="114">
        <v>30.0</v>
      </c>
      <c r="JJ114" s="114">
        <v>30.0</v>
      </c>
      <c r="JK114" s="114">
        <v>108.0</v>
      </c>
      <c r="JL114" s="114">
        <v>9.0</v>
      </c>
      <c r="JM114" s="114">
        <v>74.0</v>
      </c>
      <c r="JN114" s="114">
        <v>38.0</v>
      </c>
      <c r="JO114" s="114">
        <v>114.0</v>
      </c>
      <c r="JP114" s="114">
        <v>33.0</v>
      </c>
      <c r="JQ114" s="114">
        <v>47.0</v>
      </c>
      <c r="JR114" s="114">
        <v>72.0</v>
      </c>
      <c r="JS114" s="114">
        <v>95.0</v>
      </c>
    </row>
    <row r="115">
      <c r="A115" s="114">
        <v>496.0</v>
      </c>
      <c r="B115" s="110" t="s">
        <v>1308</v>
      </c>
      <c r="C115" s="110" t="s">
        <v>410</v>
      </c>
      <c r="D115" s="110" t="s">
        <v>1215</v>
      </c>
      <c r="E115" s="114">
        <v>29.6</v>
      </c>
      <c r="F115" s="114">
        <v>23.8</v>
      </c>
      <c r="G115" s="114">
        <v>14.9</v>
      </c>
      <c r="H115" s="114">
        <v>22.8</v>
      </c>
      <c r="I115" s="114">
        <v>0.5</v>
      </c>
      <c r="J115" s="114">
        <v>44.8</v>
      </c>
      <c r="K115" s="114">
        <v>29.9</v>
      </c>
      <c r="L115" s="114">
        <v>24.9</v>
      </c>
      <c r="M115" s="114">
        <v>61.6</v>
      </c>
      <c r="N115" s="114">
        <v>56.1</v>
      </c>
      <c r="O115" s="114">
        <v>43.2</v>
      </c>
      <c r="P115" s="114">
        <v>42.3</v>
      </c>
      <c r="Q115" s="114">
        <v>43.8</v>
      </c>
      <c r="R115" s="114">
        <v>32.6</v>
      </c>
      <c r="S115" s="114">
        <v>32.6</v>
      </c>
      <c r="T115" s="114">
        <v>15.7</v>
      </c>
      <c r="U115" s="114">
        <v>17.0</v>
      </c>
      <c r="V115" s="114">
        <v>13.0</v>
      </c>
      <c r="W115" s="110" t="s">
        <v>1184</v>
      </c>
      <c r="X115" s="114">
        <v>45.9</v>
      </c>
      <c r="Y115" s="114">
        <v>67.7</v>
      </c>
      <c r="Z115" s="114">
        <v>80.6</v>
      </c>
      <c r="AA115" s="114">
        <v>77.9</v>
      </c>
      <c r="AB115" s="110" t="s">
        <v>1184</v>
      </c>
      <c r="AC115" s="114">
        <v>26.4</v>
      </c>
      <c r="AD115" s="114">
        <v>93.9</v>
      </c>
      <c r="AE115" s="114">
        <v>81.4</v>
      </c>
      <c r="AF115" s="114">
        <v>52.5</v>
      </c>
      <c r="AG115" s="114">
        <v>31.2</v>
      </c>
      <c r="AH115" s="114">
        <v>23.6</v>
      </c>
      <c r="AI115" s="114">
        <v>58.3</v>
      </c>
      <c r="AJ115" s="114">
        <v>49.9</v>
      </c>
      <c r="AK115" s="110" t="s">
        <v>1184</v>
      </c>
      <c r="AL115" s="110" t="s">
        <v>1184</v>
      </c>
      <c r="AM115" s="110" t="s">
        <v>1184</v>
      </c>
      <c r="AN115" s="110" t="s">
        <v>1184</v>
      </c>
      <c r="AO115" s="114">
        <v>32.6</v>
      </c>
      <c r="AP115" s="114">
        <v>2.2</v>
      </c>
      <c r="AQ115" s="114">
        <v>63.0</v>
      </c>
      <c r="AR115" s="114">
        <v>22.7</v>
      </c>
      <c r="AS115" s="114">
        <v>30.0</v>
      </c>
      <c r="AT115" s="114">
        <v>15.4</v>
      </c>
      <c r="AU115" s="114">
        <v>3.3</v>
      </c>
      <c r="AV115" s="114">
        <v>3.3</v>
      </c>
      <c r="AW115" s="114">
        <v>14.6</v>
      </c>
      <c r="AX115" s="114">
        <v>14.6</v>
      </c>
      <c r="AY115" s="114">
        <v>0.0</v>
      </c>
      <c r="AZ115" s="114">
        <v>0.0</v>
      </c>
      <c r="BA115" s="114">
        <v>42.2</v>
      </c>
      <c r="BB115" s="114">
        <v>3.4</v>
      </c>
      <c r="BC115" s="114">
        <v>52.0</v>
      </c>
      <c r="BD115" s="114">
        <v>18.1</v>
      </c>
      <c r="BE115" s="114">
        <v>100.0</v>
      </c>
      <c r="BF115" s="114">
        <v>27.6</v>
      </c>
      <c r="BG115" s="114">
        <v>0.0</v>
      </c>
      <c r="BH115" s="114">
        <v>34.8</v>
      </c>
      <c r="BI115" s="114">
        <v>20.5</v>
      </c>
      <c r="BJ115" s="114">
        <v>12.3</v>
      </c>
      <c r="BK115" s="114">
        <v>14.0</v>
      </c>
      <c r="BL115" s="114">
        <v>3.0</v>
      </c>
      <c r="BM115" s="114">
        <v>32.9</v>
      </c>
      <c r="BN115" s="114">
        <v>34.1</v>
      </c>
      <c r="BO115" s="114">
        <v>30.0</v>
      </c>
      <c r="BP115" s="114">
        <v>55.7</v>
      </c>
      <c r="BQ115" s="114">
        <v>53.6</v>
      </c>
      <c r="BR115" s="114">
        <v>39.6</v>
      </c>
      <c r="BS115" s="114">
        <v>38.5</v>
      </c>
      <c r="BT115" s="114">
        <v>40.3</v>
      </c>
      <c r="BU115" s="114">
        <v>24.4</v>
      </c>
      <c r="BV115" s="114">
        <v>24.4</v>
      </c>
      <c r="BW115" s="114">
        <v>14.1</v>
      </c>
      <c r="BX115" s="114">
        <v>17.0</v>
      </c>
      <c r="BY115" s="114">
        <v>8.2</v>
      </c>
      <c r="BZ115" s="110" t="s">
        <v>1184</v>
      </c>
      <c r="CA115" s="114">
        <v>45.4</v>
      </c>
      <c r="CB115" s="114">
        <v>61.1</v>
      </c>
      <c r="CC115" s="114">
        <v>73.4</v>
      </c>
      <c r="CD115" s="114">
        <v>67.8</v>
      </c>
      <c r="CE115" s="110" t="s">
        <v>1184</v>
      </c>
      <c r="CF115" s="114">
        <v>19.7</v>
      </c>
      <c r="CG115" s="114">
        <v>98.4</v>
      </c>
      <c r="CH115" s="114">
        <v>75.3</v>
      </c>
      <c r="CI115" s="114">
        <v>52.5</v>
      </c>
      <c r="CJ115" s="114">
        <v>31.0</v>
      </c>
      <c r="CK115" s="114">
        <v>8.0</v>
      </c>
      <c r="CL115" s="114">
        <v>100.0</v>
      </c>
      <c r="CM115" s="114">
        <v>100.0</v>
      </c>
      <c r="CN115" s="110" t="s">
        <v>1184</v>
      </c>
      <c r="CO115" s="110" t="s">
        <v>1184</v>
      </c>
      <c r="CP115" s="110" t="s">
        <v>1184</v>
      </c>
      <c r="CQ115" s="110" t="s">
        <v>1184</v>
      </c>
      <c r="CR115" s="114">
        <v>46.2</v>
      </c>
      <c r="CS115" s="114">
        <v>46.4</v>
      </c>
      <c r="CT115" s="114">
        <v>45.9</v>
      </c>
      <c r="CU115" s="114">
        <v>34.4</v>
      </c>
      <c r="CV115" s="114">
        <v>30.0</v>
      </c>
      <c r="CW115" s="114">
        <v>38.8</v>
      </c>
      <c r="CX115" s="114">
        <v>3.3</v>
      </c>
      <c r="CY115" s="114">
        <v>3.3</v>
      </c>
      <c r="CZ115" s="114">
        <v>30.7</v>
      </c>
      <c r="DA115" s="114">
        <v>30.7</v>
      </c>
      <c r="DB115" s="114">
        <v>22.7</v>
      </c>
      <c r="DC115" s="114">
        <v>50.5</v>
      </c>
      <c r="DD115" s="114">
        <v>0.0</v>
      </c>
      <c r="DE115" s="114">
        <v>79.9</v>
      </c>
      <c r="DF115" s="114">
        <v>41.0</v>
      </c>
      <c r="DG115" s="114">
        <v>28.4</v>
      </c>
      <c r="DH115" s="114">
        <v>61.2</v>
      </c>
      <c r="DI115" s="114">
        <v>61.1</v>
      </c>
      <c r="DJ115" s="114">
        <v>14.8</v>
      </c>
      <c r="DK115" s="114">
        <v>-5.2</v>
      </c>
      <c r="DL115" s="114">
        <v>3.3</v>
      </c>
      <c r="DM115" s="114">
        <v>2.6</v>
      </c>
      <c r="DN115" s="114">
        <v>8.8</v>
      </c>
      <c r="DO115" s="114">
        <v>-2.5</v>
      </c>
      <c r="DP115" s="114">
        <v>11.9</v>
      </c>
      <c r="DQ115" s="114">
        <v>-4.2</v>
      </c>
      <c r="DR115" s="114">
        <v>-5.1</v>
      </c>
      <c r="DS115" s="114">
        <v>5.9</v>
      </c>
      <c r="DT115" s="114">
        <v>2.5</v>
      </c>
      <c r="DU115" s="114">
        <v>3.6</v>
      </c>
      <c r="DV115" s="114">
        <v>3.8</v>
      </c>
      <c r="DW115" s="114">
        <v>3.5</v>
      </c>
      <c r="DX115" s="114">
        <v>8.2</v>
      </c>
      <c r="DY115" s="114">
        <v>8.2</v>
      </c>
      <c r="DZ115" s="114">
        <v>1.6</v>
      </c>
      <c r="EA115" s="114">
        <v>0.0</v>
      </c>
      <c r="EB115" s="114">
        <v>4.8</v>
      </c>
      <c r="EC115" s="110" t="s">
        <v>1184</v>
      </c>
      <c r="ED115" s="114">
        <v>0.5</v>
      </c>
      <c r="EE115" s="114">
        <v>6.6</v>
      </c>
      <c r="EF115" s="114">
        <v>7.2</v>
      </c>
      <c r="EG115" s="114">
        <v>10.1</v>
      </c>
      <c r="EH115" s="110" t="s">
        <v>1184</v>
      </c>
      <c r="EI115" s="114">
        <v>6.7</v>
      </c>
      <c r="EJ115" s="114">
        <v>-4.5</v>
      </c>
      <c r="EK115" s="114">
        <v>6.1</v>
      </c>
      <c r="EL115" s="114">
        <v>0.0</v>
      </c>
      <c r="EM115" s="114">
        <v>0.2</v>
      </c>
      <c r="EN115" s="114">
        <v>15.6</v>
      </c>
      <c r="EO115" s="114">
        <v>-41.7</v>
      </c>
      <c r="EP115" s="114">
        <v>-50.1</v>
      </c>
      <c r="EQ115" s="110" t="s">
        <v>1184</v>
      </c>
      <c r="ER115" s="110" t="s">
        <v>1184</v>
      </c>
      <c r="ES115" s="110" t="s">
        <v>1184</v>
      </c>
      <c r="ET115" s="110" t="s">
        <v>1184</v>
      </c>
      <c r="EU115" s="114">
        <v>-13.6</v>
      </c>
      <c r="EV115" s="114">
        <v>-44.2</v>
      </c>
      <c r="EW115" s="114">
        <v>17.1</v>
      </c>
      <c r="EX115" s="114">
        <v>-11.7</v>
      </c>
      <c r="EY115" s="114">
        <v>0.0</v>
      </c>
      <c r="EZ115" s="114">
        <v>-23.4</v>
      </c>
      <c r="FA115" s="114">
        <v>0.0</v>
      </c>
      <c r="FB115" s="114">
        <v>0.0</v>
      </c>
      <c r="FC115" s="114">
        <v>-16.1</v>
      </c>
      <c r="FD115" s="114">
        <v>-16.1</v>
      </c>
      <c r="FE115" s="114">
        <v>-22.7</v>
      </c>
      <c r="FF115" s="114">
        <v>-50.5</v>
      </c>
      <c r="FG115" s="114">
        <v>42.2</v>
      </c>
      <c r="FH115" s="114">
        <v>-76.5</v>
      </c>
      <c r="FI115" s="114">
        <v>11.0</v>
      </c>
      <c r="FJ115" s="114">
        <v>-10.3</v>
      </c>
      <c r="FK115" s="114">
        <v>38.8</v>
      </c>
      <c r="FL115" s="114">
        <v>-33.5</v>
      </c>
      <c r="FM115" s="114">
        <v>-14.8</v>
      </c>
      <c r="FN115" s="114">
        <v>155.0</v>
      </c>
      <c r="FO115" s="114">
        <v>141.0</v>
      </c>
      <c r="FP115" s="114">
        <v>172.0</v>
      </c>
      <c r="FQ115" s="114">
        <v>117.0</v>
      </c>
      <c r="FR115" s="114">
        <v>173.0</v>
      </c>
      <c r="FS115" s="114">
        <v>90.0</v>
      </c>
      <c r="FT115" s="114">
        <v>84.0</v>
      </c>
      <c r="FU115" s="114">
        <v>146.0</v>
      </c>
      <c r="FV115" s="114">
        <v>54.0</v>
      </c>
      <c r="FW115" s="114">
        <v>43.0</v>
      </c>
      <c r="FX115" s="114">
        <v>102.0</v>
      </c>
      <c r="FY115" s="114">
        <v>111.0</v>
      </c>
      <c r="FZ115" s="114">
        <v>94.0</v>
      </c>
      <c r="GA115" s="114">
        <v>151.0</v>
      </c>
      <c r="GB115" s="114">
        <v>151.0</v>
      </c>
      <c r="GC115" s="114">
        <v>135.0</v>
      </c>
      <c r="GD115" s="114">
        <v>121.0</v>
      </c>
      <c r="GE115" s="114">
        <v>122.0</v>
      </c>
      <c r="GF115" s="110" t="s">
        <v>1184</v>
      </c>
      <c r="GG115" s="114">
        <v>83.0</v>
      </c>
      <c r="GH115" s="114">
        <v>62.0</v>
      </c>
      <c r="GI115" s="114">
        <v>85.0</v>
      </c>
      <c r="GJ115" s="114">
        <v>97.0</v>
      </c>
      <c r="GK115" s="110" t="s">
        <v>1184</v>
      </c>
      <c r="GL115" s="114">
        <v>113.0</v>
      </c>
      <c r="GM115" s="114">
        <v>32.0</v>
      </c>
      <c r="GN115" s="114">
        <v>24.0</v>
      </c>
      <c r="GO115" s="114">
        <v>49.0</v>
      </c>
      <c r="GP115" s="114">
        <v>64.0</v>
      </c>
      <c r="GQ115" s="114">
        <v>47.0</v>
      </c>
      <c r="GR115" s="114">
        <v>54.0</v>
      </c>
      <c r="GS115" s="114">
        <v>80.0</v>
      </c>
      <c r="GT115" s="110" t="s">
        <v>1184</v>
      </c>
      <c r="GU115" s="110" t="s">
        <v>1184</v>
      </c>
      <c r="GV115" s="110" t="s">
        <v>1184</v>
      </c>
      <c r="GW115" s="110" t="s">
        <v>1184</v>
      </c>
      <c r="GX115" s="114">
        <v>164.0</v>
      </c>
      <c r="GY115" s="114">
        <v>176.0</v>
      </c>
      <c r="GZ115" s="114">
        <v>95.0</v>
      </c>
      <c r="HA115" s="114">
        <v>139.0</v>
      </c>
      <c r="HB115" s="114">
        <v>78.0</v>
      </c>
      <c r="HC115" s="114">
        <v>166.0</v>
      </c>
      <c r="HD115" s="114">
        <v>105.0</v>
      </c>
      <c r="HE115" s="114">
        <v>105.0</v>
      </c>
      <c r="HF115" s="114">
        <v>178.0</v>
      </c>
      <c r="HG115" s="114">
        <v>178.0</v>
      </c>
      <c r="HH115" s="114">
        <v>165.0</v>
      </c>
      <c r="HI115" s="114">
        <v>176.0</v>
      </c>
      <c r="HJ115" s="114">
        <v>109.0</v>
      </c>
      <c r="HK115" s="114">
        <v>176.0</v>
      </c>
      <c r="HL115" s="114">
        <v>137.0</v>
      </c>
      <c r="HM115" s="114">
        <v>142.0</v>
      </c>
      <c r="HN115" s="114">
        <v>1.0</v>
      </c>
      <c r="HO115" s="114">
        <v>153.0</v>
      </c>
      <c r="HP115" s="114">
        <v>172.0</v>
      </c>
      <c r="HQ115" s="114">
        <v>115.0</v>
      </c>
      <c r="HR115" s="114">
        <v>148.0</v>
      </c>
      <c r="HS115" s="114">
        <v>175.0</v>
      </c>
      <c r="HT115" s="114">
        <v>124.0</v>
      </c>
      <c r="HU115" s="114">
        <v>169.0</v>
      </c>
      <c r="HV115" s="114">
        <v>151.0</v>
      </c>
      <c r="HW115" s="114">
        <v>68.0</v>
      </c>
      <c r="HX115" s="114">
        <v>128.0</v>
      </c>
      <c r="HY115" s="114">
        <v>72.0</v>
      </c>
      <c r="HZ115" s="114">
        <v>43.0</v>
      </c>
      <c r="IA115" s="114">
        <v>100.0</v>
      </c>
      <c r="IB115" s="114">
        <v>102.0</v>
      </c>
      <c r="IC115" s="114">
        <v>96.0</v>
      </c>
      <c r="ID115" s="114">
        <v>162.0</v>
      </c>
      <c r="IE115" s="114">
        <v>162.0</v>
      </c>
      <c r="IF115" s="114">
        <v>141.0</v>
      </c>
      <c r="IG115" s="114">
        <v>121.0</v>
      </c>
      <c r="IH115" s="114">
        <v>153.0</v>
      </c>
      <c r="II115" s="110" t="s">
        <v>1184</v>
      </c>
      <c r="IJ115" s="114">
        <v>65.0</v>
      </c>
      <c r="IK115" s="114">
        <v>48.0</v>
      </c>
      <c r="IL115" s="114">
        <v>85.0</v>
      </c>
      <c r="IM115" s="114">
        <v>91.0</v>
      </c>
      <c r="IN115" s="110" t="s">
        <v>1184</v>
      </c>
      <c r="IO115" s="114">
        <v>94.0</v>
      </c>
      <c r="IP115" s="114">
        <v>31.0</v>
      </c>
      <c r="IQ115" s="114">
        <v>20.0</v>
      </c>
      <c r="IR115" s="114">
        <v>49.0</v>
      </c>
      <c r="IS115" s="114">
        <v>78.0</v>
      </c>
      <c r="IT115" s="114">
        <v>153.0</v>
      </c>
      <c r="IU115" s="114">
        <v>1.0</v>
      </c>
      <c r="IV115" s="114">
        <v>1.0</v>
      </c>
      <c r="IW115" s="110" t="s">
        <v>1184</v>
      </c>
      <c r="IX115" s="110" t="s">
        <v>1184</v>
      </c>
      <c r="IY115" s="110" t="s">
        <v>1184</v>
      </c>
      <c r="IZ115" s="110" t="s">
        <v>1184</v>
      </c>
      <c r="JA115" s="114">
        <v>118.0</v>
      </c>
      <c r="JB115" s="114">
        <v>122.0</v>
      </c>
      <c r="JC115" s="114">
        <v>115.0</v>
      </c>
      <c r="JD115" s="114">
        <v>94.0</v>
      </c>
      <c r="JE115" s="114">
        <v>78.0</v>
      </c>
      <c r="JF115" s="114">
        <v>87.0</v>
      </c>
      <c r="JG115" s="114">
        <v>105.0</v>
      </c>
      <c r="JH115" s="114">
        <v>105.0</v>
      </c>
      <c r="JI115" s="114">
        <v>128.0</v>
      </c>
      <c r="JJ115" s="114">
        <v>128.0</v>
      </c>
      <c r="JK115" s="114">
        <v>119.0</v>
      </c>
      <c r="JL115" s="114">
        <v>45.0</v>
      </c>
      <c r="JM115" s="114">
        <v>77.0</v>
      </c>
      <c r="JN115" s="114">
        <v>37.0</v>
      </c>
      <c r="JO115" s="114">
        <v>135.0</v>
      </c>
      <c r="JP115" s="114">
        <v>114.0</v>
      </c>
      <c r="JQ115" s="114">
        <v>42.0</v>
      </c>
      <c r="JR115" s="114">
        <v>64.0</v>
      </c>
      <c r="JS115" s="114">
        <v>157.0</v>
      </c>
    </row>
    <row r="116">
      <c r="A116" s="114">
        <v>508.0</v>
      </c>
      <c r="B116" s="110" t="s">
        <v>1309</v>
      </c>
      <c r="C116" s="110" t="s">
        <v>413</v>
      </c>
      <c r="D116" s="110" t="s">
        <v>1186</v>
      </c>
      <c r="E116" s="114">
        <v>31.7</v>
      </c>
      <c r="F116" s="114">
        <v>28.3</v>
      </c>
      <c r="G116" s="114">
        <v>37.9</v>
      </c>
      <c r="H116" s="114">
        <v>7.2</v>
      </c>
      <c r="I116" s="114">
        <v>59.0</v>
      </c>
      <c r="J116" s="114">
        <v>50.1</v>
      </c>
      <c r="K116" s="114">
        <v>46.4</v>
      </c>
      <c r="L116" s="114">
        <v>81.4</v>
      </c>
      <c r="M116" s="114">
        <v>60.9</v>
      </c>
      <c r="N116" s="114">
        <v>17.1</v>
      </c>
      <c r="O116" s="114">
        <v>16.4</v>
      </c>
      <c r="P116" s="114">
        <v>16.3</v>
      </c>
      <c r="Q116" s="114">
        <v>16.5</v>
      </c>
      <c r="R116" s="114">
        <v>23.3</v>
      </c>
      <c r="S116" s="114">
        <v>23.3</v>
      </c>
      <c r="T116" s="114">
        <v>9.8</v>
      </c>
      <c r="U116" s="114">
        <v>1.0</v>
      </c>
      <c r="V116" s="114">
        <v>5.2</v>
      </c>
      <c r="W116" s="114">
        <v>31.9</v>
      </c>
      <c r="X116" s="114">
        <v>44.5</v>
      </c>
      <c r="Y116" s="114">
        <v>65.2</v>
      </c>
      <c r="Z116" s="114">
        <v>95.0</v>
      </c>
      <c r="AA116" s="114">
        <v>97.7</v>
      </c>
      <c r="AB116" s="114">
        <v>3.4</v>
      </c>
      <c r="AC116" s="114">
        <v>60.0</v>
      </c>
      <c r="AD116" s="114">
        <v>91.1</v>
      </c>
      <c r="AE116" s="114">
        <v>76.0</v>
      </c>
      <c r="AF116" s="114">
        <v>53.7</v>
      </c>
      <c r="AG116" s="114">
        <v>15.8</v>
      </c>
      <c r="AH116" s="114">
        <v>10.2</v>
      </c>
      <c r="AI116" s="114">
        <v>36.9</v>
      </c>
      <c r="AJ116" s="114">
        <v>27.8</v>
      </c>
      <c r="AK116" s="114">
        <v>57.1</v>
      </c>
      <c r="AL116" s="114">
        <v>98.9</v>
      </c>
      <c r="AM116" s="114">
        <v>15.3</v>
      </c>
      <c r="AN116" s="110" t="s">
        <v>1184</v>
      </c>
      <c r="AO116" s="114">
        <v>25.6</v>
      </c>
      <c r="AP116" s="114">
        <v>51.2</v>
      </c>
      <c r="AQ116" s="114">
        <v>0.0</v>
      </c>
      <c r="AR116" s="114">
        <v>30.4</v>
      </c>
      <c r="AS116" s="114">
        <v>26.4</v>
      </c>
      <c r="AT116" s="114">
        <v>34.4</v>
      </c>
      <c r="AU116" s="114">
        <v>20.0</v>
      </c>
      <c r="AV116" s="114">
        <v>20.0</v>
      </c>
      <c r="AW116" s="114">
        <v>19.3</v>
      </c>
      <c r="AX116" s="114">
        <v>19.3</v>
      </c>
      <c r="AY116" s="114">
        <v>0.0</v>
      </c>
      <c r="AZ116" s="114">
        <v>0.0</v>
      </c>
      <c r="BA116" s="114">
        <v>55.9</v>
      </c>
      <c r="BB116" s="114">
        <v>79.7</v>
      </c>
      <c r="BC116" s="114">
        <v>0.0</v>
      </c>
      <c r="BD116" s="114">
        <v>27.8</v>
      </c>
      <c r="BE116" s="114">
        <v>49.8</v>
      </c>
      <c r="BF116" s="114">
        <v>34.8</v>
      </c>
      <c r="BG116" s="114">
        <v>86.9</v>
      </c>
      <c r="BH116" s="114">
        <v>31.1</v>
      </c>
      <c r="BI116" s="114">
        <v>27.6</v>
      </c>
      <c r="BJ116" s="114">
        <v>40.3</v>
      </c>
      <c r="BK116" s="114">
        <v>5.0</v>
      </c>
      <c r="BL116" s="114">
        <v>64.4</v>
      </c>
      <c r="BM116" s="114">
        <v>63.3</v>
      </c>
      <c r="BN116" s="114">
        <v>46.8</v>
      </c>
      <c r="BO116" s="114">
        <v>81.2</v>
      </c>
      <c r="BP116" s="114">
        <v>61.6</v>
      </c>
      <c r="BQ116" s="114">
        <v>22.3</v>
      </c>
      <c r="BR116" s="114">
        <v>10.0</v>
      </c>
      <c r="BS116" s="114">
        <v>9.9</v>
      </c>
      <c r="BT116" s="114">
        <v>10.0</v>
      </c>
      <c r="BU116" s="114">
        <v>19.3</v>
      </c>
      <c r="BV116" s="114">
        <v>19.3</v>
      </c>
      <c r="BW116" s="114">
        <v>9.6</v>
      </c>
      <c r="BX116" s="114">
        <v>1.0</v>
      </c>
      <c r="BY116" s="114">
        <v>4.0</v>
      </c>
      <c r="BZ116" s="114">
        <v>32.4</v>
      </c>
      <c r="CA116" s="114">
        <v>38.8</v>
      </c>
      <c r="CB116" s="114">
        <v>61.0</v>
      </c>
      <c r="CC116" s="114">
        <v>92.0</v>
      </c>
      <c r="CD116" s="114">
        <v>96.4</v>
      </c>
      <c r="CE116" s="114">
        <v>3.4</v>
      </c>
      <c r="CF116" s="114">
        <v>40.9</v>
      </c>
      <c r="CG116" s="114">
        <v>96.0</v>
      </c>
      <c r="CH116" s="114">
        <v>67.3</v>
      </c>
      <c r="CI116" s="114">
        <v>53.7</v>
      </c>
      <c r="CJ116" s="114">
        <v>23.6</v>
      </c>
      <c r="CK116" s="114">
        <v>13.3</v>
      </c>
      <c r="CL116" s="114">
        <v>49.2</v>
      </c>
      <c r="CM116" s="114">
        <v>60.3</v>
      </c>
      <c r="CN116" s="114">
        <v>18.6</v>
      </c>
      <c r="CO116" s="114">
        <v>21.9</v>
      </c>
      <c r="CP116" s="114">
        <v>15.3</v>
      </c>
      <c r="CQ116" s="110" t="s">
        <v>1184</v>
      </c>
      <c r="CR116" s="114">
        <v>20.1</v>
      </c>
      <c r="CS116" s="114">
        <v>0.0</v>
      </c>
      <c r="CT116" s="114">
        <v>40.1</v>
      </c>
      <c r="CU116" s="114">
        <v>27.5</v>
      </c>
      <c r="CV116" s="114">
        <v>26.4</v>
      </c>
      <c r="CW116" s="114">
        <v>28.6</v>
      </c>
      <c r="CX116" s="114">
        <v>20.0</v>
      </c>
      <c r="CY116" s="114">
        <v>20.0</v>
      </c>
      <c r="CZ116" s="114">
        <v>24.5</v>
      </c>
      <c r="DA116" s="114">
        <v>24.5</v>
      </c>
      <c r="DB116" s="114">
        <v>0.0</v>
      </c>
      <c r="DC116" s="114">
        <v>16.3</v>
      </c>
      <c r="DD116" s="114">
        <v>0.0</v>
      </c>
      <c r="DE116" s="114">
        <v>51.2</v>
      </c>
      <c r="DF116" s="114">
        <v>78.1</v>
      </c>
      <c r="DG116" s="114">
        <v>37.0</v>
      </c>
      <c r="DH116" s="114">
        <v>25.0</v>
      </c>
      <c r="DI116" s="114">
        <v>81.7</v>
      </c>
      <c r="DJ116" s="114">
        <v>93.4</v>
      </c>
      <c r="DK116" s="114">
        <v>0.6</v>
      </c>
      <c r="DL116" s="114">
        <v>0.7</v>
      </c>
      <c r="DM116" s="114">
        <v>-2.4</v>
      </c>
      <c r="DN116" s="114">
        <v>2.2</v>
      </c>
      <c r="DO116" s="114">
        <v>-5.4</v>
      </c>
      <c r="DP116" s="114">
        <v>-13.2</v>
      </c>
      <c r="DQ116" s="114">
        <v>-0.4</v>
      </c>
      <c r="DR116" s="114">
        <v>0.2</v>
      </c>
      <c r="DS116" s="114">
        <v>-0.7</v>
      </c>
      <c r="DT116" s="114">
        <v>-5.2</v>
      </c>
      <c r="DU116" s="114">
        <v>6.4</v>
      </c>
      <c r="DV116" s="114">
        <v>6.4</v>
      </c>
      <c r="DW116" s="114">
        <v>6.5</v>
      </c>
      <c r="DX116" s="114">
        <v>4.0</v>
      </c>
      <c r="DY116" s="114">
        <v>4.0</v>
      </c>
      <c r="DZ116" s="114">
        <v>0.2</v>
      </c>
      <c r="EA116" s="114">
        <v>0.0</v>
      </c>
      <c r="EB116" s="114">
        <v>1.2</v>
      </c>
      <c r="EC116" s="114">
        <v>-0.5</v>
      </c>
      <c r="ED116" s="114">
        <v>5.7</v>
      </c>
      <c r="EE116" s="114">
        <v>4.2</v>
      </c>
      <c r="EF116" s="114">
        <v>3.0</v>
      </c>
      <c r="EG116" s="114">
        <v>1.3</v>
      </c>
      <c r="EH116" s="114">
        <v>0.0</v>
      </c>
      <c r="EI116" s="114">
        <v>19.1</v>
      </c>
      <c r="EJ116" s="114">
        <v>-4.9</v>
      </c>
      <c r="EK116" s="114">
        <v>8.7</v>
      </c>
      <c r="EL116" s="114">
        <v>0.0</v>
      </c>
      <c r="EM116" s="114">
        <v>-7.8</v>
      </c>
      <c r="EN116" s="114">
        <v>-3.1</v>
      </c>
      <c r="EO116" s="114">
        <v>-12.3</v>
      </c>
      <c r="EP116" s="114">
        <v>-32.5</v>
      </c>
      <c r="EQ116" s="114">
        <v>38.5</v>
      </c>
      <c r="ER116" s="114">
        <v>77.0</v>
      </c>
      <c r="ES116" s="114">
        <v>0.0</v>
      </c>
      <c r="ET116" s="110" t="s">
        <v>1184</v>
      </c>
      <c r="EU116" s="114">
        <v>5.5</v>
      </c>
      <c r="EV116" s="114">
        <v>51.2</v>
      </c>
      <c r="EW116" s="114">
        <v>-40.1</v>
      </c>
      <c r="EX116" s="114">
        <v>2.9</v>
      </c>
      <c r="EY116" s="114">
        <v>0.0</v>
      </c>
      <c r="EZ116" s="114">
        <v>5.8</v>
      </c>
      <c r="FA116" s="114">
        <v>0.0</v>
      </c>
      <c r="FB116" s="114">
        <v>0.0</v>
      </c>
      <c r="FC116" s="114">
        <v>-5.2</v>
      </c>
      <c r="FD116" s="114">
        <v>-5.2</v>
      </c>
      <c r="FE116" s="114">
        <v>0.0</v>
      </c>
      <c r="FF116" s="114">
        <v>-16.3</v>
      </c>
      <c r="FG116" s="114">
        <v>55.9</v>
      </c>
      <c r="FH116" s="114">
        <v>28.5</v>
      </c>
      <c r="FI116" s="114">
        <v>-78.1</v>
      </c>
      <c r="FJ116" s="114">
        <v>-9.2</v>
      </c>
      <c r="FK116" s="114">
        <v>24.8</v>
      </c>
      <c r="FL116" s="114">
        <v>-46.9</v>
      </c>
      <c r="FM116" s="114">
        <v>-6.5</v>
      </c>
      <c r="FN116" s="114">
        <v>144.0</v>
      </c>
      <c r="FO116" s="114">
        <v>124.0</v>
      </c>
      <c r="FP116" s="114">
        <v>82.0</v>
      </c>
      <c r="FQ116" s="114">
        <v>168.0</v>
      </c>
      <c r="FR116" s="114">
        <v>26.0</v>
      </c>
      <c r="FS116" s="114">
        <v>73.0</v>
      </c>
      <c r="FT116" s="114">
        <v>35.0</v>
      </c>
      <c r="FU116" s="114">
        <v>26.0</v>
      </c>
      <c r="FV116" s="114">
        <v>59.0</v>
      </c>
      <c r="FW116" s="114">
        <v>129.0</v>
      </c>
      <c r="FX116" s="114">
        <v>148.0</v>
      </c>
      <c r="FY116" s="114">
        <v>149.0</v>
      </c>
      <c r="FZ116" s="114">
        <v>146.0</v>
      </c>
      <c r="GA116" s="114">
        <v>171.0</v>
      </c>
      <c r="GB116" s="114">
        <v>171.0</v>
      </c>
      <c r="GC116" s="114">
        <v>163.0</v>
      </c>
      <c r="GD116" s="114">
        <v>165.0</v>
      </c>
      <c r="GE116" s="114">
        <v>169.0</v>
      </c>
      <c r="GF116" s="114">
        <v>80.0</v>
      </c>
      <c r="GG116" s="114">
        <v>90.0</v>
      </c>
      <c r="GH116" s="114">
        <v>67.0</v>
      </c>
      <c r="GI116" s="114">
        <v>62.0</v>
      </c>
      <c r="GJ116" s="114">
        <v>55.0</v>
      </c>
      <c r="GK116" s="114">
        <v>79.0</v>
      </c>
      <c r="GL116" s="114">
        <v>27.0</v>
      </c>
      <c r="GM116" s="114">
        <v>51.0</v>
      </c>
      <c r="GN116" s="114">
        <v>36.0</v>
      </c>
      <c r="GO116" s="114">
        <v>46.0</v>
      </c>
      <c r="GP116" s="114">
        <v>146.0</v>
      </c>
      <c r="GQ116" s="114">
        <v>114.0</v>
      </c>
      <c r="GR116" s="114">
        <v>110.0</v>
      </c>
      <c r="GS116" s="114">
        <v>133.0</v>
      </c>
      <c r="GT116" s="114">
        <v>6.0</v>
      </c>
      <c r="GU116" s="114">
        <v>3.0</v>
      </c>
      <c r="GV116" s="114">
        <v>61.0</v>
      </c>
      <c r="GW116" s="110" t="s">
        <v>1184</v>
      </c>
      <c r="GX116" s="114">
        <v>170.0</v>
      </c>
      <c r="GY116" s="114">
        <v>136.0</v>
      </c>
      <c r="GZ116" s="114">
        <v>177.0</v>
      </c>
      <c r="HA116" s="114">
        <v>112.0</v>
      </c>
      <c r="HB116" s="114">
        <v>90.0</v>
      </c>
      <c r="HC116" s="114">
        <v>109.0</v>
      </c>
      <c r="HD116" s="114">
        <v>60.0</v>
      </c>
      <c r="HE116" s="114">
        <v>60.0</v>
      </c>
      <c r="HF116" s="114">
        <v>170.0</v>
      </c>
      <c r="HG116" s="114">
        <v>170.0</v>
      </c>
      <c r="HH116" s="114">
        <v>165.0</v>
      </c>
      <c r="HI116" s="114">
        <v>176.0</v>
      </c>
      <c r="HJ116" s="114">
        <v>97.0</v>
      </c>
      <c r="HK116" s="114">
        <v>37.0</v>
      </c>
      <c r="HL116" s="114">
        <v>178.0</v>
      </c>
      <c r="HM116" s="114">
        <v>118.0</v>
      </c>
      <c r="HN116" s="114">
        <v>69.0</v>
      </c>
      <c r="HO116" s="114">
        <v>138.0</v>
      </c>
      <c r="HP116" s="114">
        <v>21.0</v>
      </c>
      <c r="HQ116" s="114">
        <v>141.0</v>
      </c>
      <c r="HR116" s="114">
        <v>114.0</v>
      </c>
      <c r="HS116" s="114">
        <v>57.0</v>
      </c>
      <c r="HT116" s="114">
        <v>168.0</v>
      </c>
      <c r="HU116" s="114">
        <v>14.0</v>
      </c>
      <c r="HV116" s="114">
        <v>45.0</v>
      </c>
      <c r="HW116" s="114">
        <v>34.0</v>
      </c>
      <c r="HX116" s="114">
        <v>22.0</v>
      </c>
      <c r="HY116" s="114">
        <v>48.0</v>
      </c>
      <c r="HZ116" s="114">
        <v>123.0</v>
      </c>
      <c r="IA116" s="114">
        <v>148.0</v>
      </c>
      <c r="IB116" s="114">
        <v>150.0</v>
      </c>
      <c r="IC116" s="114">
        <v>148.0</v>
      </c>
      <c r="ID116" s="114">
        <v>171.0</v>
      </c>
      <c r="IE116" s="114">
        <v>171.0</v>
      </c>
      <c r="IF116" s="114">
        <v>163.0</v>
      </c>
      <c r="IG116" s="114">
        <v>165.0</v>
      </c>
      <c r="IH116" s="114">
        <v>174.0</v>
      </c>
      <c r="II116" s="114">
        <v>66.0</v>
      </c>
      <c r="IJ116" s="114">
        <v>99.0</v>
      </c>
      <c r="IK116" s="114">
        <v>50.0</v>
      </c>
      <c r="IL116" s="114">
        <v>50.0</v>
      </c>
      <c r="IM116" s="114">
        <v>47.0</v>
      </c>
      <c r="IN116" s="114">
        <v>62.0</v>
      </c>
      <c r="IO116" s="114">
        <v>26.0</v>
      </c>
      <c r="IP116" s="114">
        <v>81.0</v>
      </c>
      <c r="IQ116" s="114">
        <v>35.0</v>
      </c>
      <c r="IR116" s="114">
        <v>46.0</v>
      </c>
      <c r="IS116" s="114">
        <v>130.0</v>
      </c>
      <c r="IT116" s="114">
        <v>128.0</v>
      </c>
      <c r="IU116" s="114">
        <v>97.0</v>
      </c>
      <c r="IV116" s="114">
        <v>75.0</v>
      </c>
      <c r="IW116" s="114">
        <v>71.0</v>
      </c>
      <c r="IX116" s="114">
        <v>68.0</v>
      </c>
      <c r="IY116" s="114">
        <v>61.0</v>
      </c>
      <c r="IZ116" s="110" t="s">
        <v>1184</v>
      </c>
      <c r="JA116" s="114">
        <v>165.0</v>
      </c>
      <c r="JB116" s="114">
        <v>172.0</v>
      </c>
      <c r="JC116" s="114">
        <v>126.0</v>
      </c>
      <c r="JD116" s="114">
        <v>128.0</v>
      </c>
      <c r="JE116" s="114">
        <v>90.0</v>
      </c>
      <c r="JF116" s="114">
        <v>125.0</v>
      </c>
      <c r="JG116" s="114">
        <v>60.0</v>
      </c>
      <c r="JH116" s="114">
        <v>60.0</v>
      </c>
      <c r="JI116" s="114">
        <v>151.0</v>
      </c>
      <c r="JJ116" s="114">
        <v>151.0</v>
      </c>
      <c r="JK116" s="114">
        <v>161.0</v>
      </c>
      <c r="JL116" s="114">
        <v>144.0</v>
      </c>
      <c r="JM116" s="114">
        <v>77.0</v>
      </c>
      <c r="JN116" s="114">
        <v>90.0</v>
      </c>
      <c r="JO116" s="114">
        <v>62.0</v>
      </c>
      <c r="JP116" s="114">
        <v>88.0</v>
      </c>
      <c r="JQ116" s="114">
        <v>139.0</v>
      </c>
      <c r="JR116" s="114">
        <v>26.0</v>
      </c>
      <c r="JS116" s="114">
        <v>16.0</v>
      </c>
    </row>
    <row r="117">
      <c r="A117" s="114">
        <v>478.0</v>
      </c>
      <c r="B117" s="110" t="s">
        <v>1310</v>
      </c>
      <c r="C117" s="110" t="s">
        <v>406</v>
      </c>
      <c r="D117" s="110" t="s">
        <v>1186</v>
      </c>
      <c r="E117" s="114">
        <v>28.1</v>
      </c>
      <c r="F117" s="114">
        <v>24.0</v>
      </c>
      <c r="G117" s="114">
        <v>21.1</v>
      </c>
      <c r="H117" s="114">
        <v>19.8</v>
      </c>
      <c r="I117" s="114">
        <v>12.2</v>
      </c>
      <c r="J117" s="114">
        <v>50.7</v>
      </c>
      <c r="K117" s="114">
        <v>50.1</v>
      </c>
      <c r="L117" s="114">
        <v>70.5</v>
      </c>
      <c r="M117" s="114">
        <v>70.0</v>
      </c>
      <c r="N117" s="114">
        <v>31.7</v>
      </c>
      <c r="O117" s="114">
        <v>13.6</v>
      </c>
      <c r="P117" s="114">
        <v>13.7</v>
      </c>
      <c r="Q117" s="114">
        <v>13.6</v>
      </c>
      <c r="R117" s="114">
        <v>55.1</v>
      </c>
      <c r="S117" s="114">
        <v>55.1</v>
      </c>
      <c r="T117" s="114">
        <v>35.5</v>
      </c>
      <c r="U117" s="114">
        <v>41.6</v>
      </c>
      <c r="V117" s="114">
        <v>10.0</v>
      </c>
      <c r="W117" s="114">
        <v>48.7</v>
      </c>
      <c r="X117" s="114">
        <v>30.2</v>
      </c>
      <c r="Y117" s="114">
        <v>10.7</v>
      </c>
      <c r="Z117" s="114">
        <v>3.6</v>
      </c>
      <c r="AA117" s="114">
        <v>3.0</v>
      </c>
      <c r="AB117" s="114">
        <v>0.1</v>
      </c>
      <c r="AC117" s="114">
        <v>6.3</v>
      </c>
      <c r="AD117" s="114">
        <v>94.5</v>
      </c>
      <c r="AE117" s="114">
        <v>6.6</v>
      </c>
      <c r="AF117" s="114">
        <v>62.5</v>
      </c>
      <c r="AG117" s="114">
        <v>81.3</v>
      </c>
      <c r="AH117" s="114">
        <v>100.0</v>
      </c>
      <c r="AI117" s="114">
        <v>23.9</v>
      </c>
      <c r="AJ117" s="114">
        <v>26.4</v>
      </c>
      <c r="AK117" s="114">
        <v>18.2</v>
      </c>
      <c r="AL117" s="114">
        <v>34.1</v>
      </c>
      <c r="AM117" s="114">
        <v>3.7</v>
      </c>
      <c r="AN117" s="114">
        <v>16.6</v>
      </c>
      <c r="AO117" s="114">
        <v>56.1</v>
      </c>
      <c r="AP117" s="114">
        <v>66.8</v>
      </c>
      <c r="AQ117" s="114">
        <v>45.3</v>
      </c>
      <c r="AR117" s="114">
        <v>27.2</v>
      </c>
      <c r="AS117" s="114">
        <v>14.7</v>
      </c>
      <c r="AT117" s="114">
        <v>39.7</v>
      </c>
      <c r="AU117" s="114">
        <v>0.0</v>
      </c>
      <c r="AV117" s="114">
        <v>0.0</v>
      </c>
      <c r="AW117" s="114">
        <v>27.8</v>
      </c>
      <c r="AX117" s="114">
        <v>27.8</v>
      </c>
      <c r="AY117" s="114">
        <v>2.4</v>
      </c>
      <c r="AZ117" s="114">
        <v>26.9</v>
      </c>
      <c r="BA117" s="114">
        <v>55.3</v>
      </c>
      <c r="BB117" s="114">
        <v>49.9</v>
      </c>
      <c r="BC117" s="114">
        <v>51.3</v>
      </c>
      <c r="BD117" s="114">
        <v>43.2</v>
      </c>
      <c r="BE117" s="114">
        <v>39.0</v>
      </c>
      <c r="BF117" s="114">
        <v>37.2</v>
      </c>
      <c r="BG117" s="114">
        <v>61.0</v>
      </c>
      <c r="BH117" s="114">
        <v>31.4</v>
      </c>
      <c r="BI117" s="114">
        <v>21.0</v>
      </c>
      <c r="BJ117" s="114">
        <v>21.0</v>
      </c>
      <c r="BK117" s="114">
        <v>13.7</v>
      </c>
      <c r="BL117" s="114">
        <v>14.9</v>
      </c>
      <c r="BM117" s="114">
        <v>70.1</v>
      </c>
      <c r="BN117" s="114">
        <v>50.9</v>
      </c>
      <c r="BO117" s="114">
        <v>74.2</v>
      </c>
      <c r="BP117" s="114">
        <v>70.4</v>
      </c>
      <c r="BQ117" s="114">
        <v>33.6</v>
      </c>
      <c r="BR117" s="114">
        <v>5.1</v>
      </c>
      <c r="BS117" s="114">
        <v>5.0</v>
      </c>
      <c r="BT117" s="114">
        <v>5.1</v>
      </c>
      <c r="BU117" s="114">
        <v>49.8</v>
      </c>
      <c r="BV117" s="114">
        <v>49.8</v>
      </c>
      <c r="BW117" s="114">
        <v>32.2</v>
      </c>
      <c r="BX117" s="114">
        <v>41.6</v>
      </c>
      <c r="BY117" s="114">
        <v>8.7</v>
      </c>
      <c r="BZ117" s="114">
        <v>37.2</v>
      </c>
      <c r="CA117" s="114">
        <v>31.2</v>
      </c>
      <c r="CB117" s="114">
        <v>10.2</v>
      </c>
      <c r="CC117" s="114">
        <v>3.6</v>
      </c>
      <c r="CD117" s="114">
        <v>3.0</v>
      </c>
      <c r="CE117" s="114">
        <v>0.1</v>
      </c>
      <c r="CF117" s="114">
        <v>1.5</v>
      </c>
      <c r="CG117" s="114">
        <v>99.3</v>
      </c>
      <c r="CH117" s="114">
        <v>6.6</v>
      </c>
      <c r="CI117" s="114">
        <v>62.5</v>
      </c>
      <c r="CJ117" s="114">
        <v>86.2</v>
      </c>
      <c r="CK117" s="114">
        <v>100.0</v>
      </c>
      <c r="CL117" s="114">
        <v>30.7</v>
      </c>
      <c r="CM117" s="114">
        <v>59.2</v>
      </c>
      <c r="CN117" s="114">
        <v>21.3</v>
      </c>
      <c r="CO117" s="114">
        <v>52.9</v>
      </c>
      <c r="CP117" s="114">
        <v>3.7</v>
      </c>
      <c r="CQ117" s="114">
        <v>3.3</v>
      </c>
      <c r="CR117" s="114">
        <v>63.0</v>
      </c>
      <c r="CS117" s="114">
        <v>37.9</v>
      </c>
      <c r="CT117" s="114">
        <v>88.1</v>
      </c>
      <c r="CU117" s="114">
        <v>19.9</v>
      </c>
      <c r="CV117" s="114">
        <v>14.7</v>
      </c>
      <c r="CW117" s="114">
        <v>25.2</v>
      </c>
      <c r="CX117" s="114">
        <v>0.0</v>
      </c>
      <c r="CY117" s="114">
        <v>0.0</v>
      </c>
      <c r="CZ117" s="114">
        <v>37.1</v>
      </c>
      <c r="DA117" s="114">
        <v>37.1</v>
      </c>
      <c r="DB117" s="114">
        <v>14.4</v>
      </c>
      <c r="DC117" s="114">
        <v>26.2</v>
      </c>
      <c r="DD117" s="114">
        <v>0.0</v>
      </c>
      <c r="DE117" s="114">
        <v>54.3</v>
      </c>
      <c r="DF117" s="114">
        <v>94.8</v>
      </c>
      <c r="DG117" s="114">
        <v>49.2</v>
      </c>
      <c r="DH117" s="114">
        <v>100.0</v>
      </c>
      <c r="DI117" s="114">
        <v>68.7</v>
      </c>
      <c r="DJ117" s="114">
        <v>61.2</v>
      </c>
      <c r="DK117" s="114">
        <v>-3.3</v>
      </c>
      <c r="DL117" s="114">
        <v>3.0</v>
      </c>
      <c r="DM117" s="114">
        <v>0.1</v>
      </c>
      <c r="DN117" s="114">
        <v>6.1</v>
      </c>
      <c r="DO117" s="114">
        <v>-2.7</v>
      </c>
      <c r="DP117" s="114">
        <v>-19.4</v>
      </c>
      <c r="DQ117" s="114">
        <v>-0.8</v>
      </c>
      <c r="DR117" s="114">
        <v>-3.7</v>
      </c>
      <c r="DS117" s="114">
        <v>-0.4</v>
      </c>
      <c r="DT117" s="114">
        <v>-1.9</v>
      </c>
      <c r="DU117" s="114">
        <v>8.5</v>
      </c>
      <c r="DV117" s="114">
        <v>8.7</v>
      </c>
      <c r="DW117" s="114">
        <v>8.5</v>
      </c>
      <c r="DX117" s="114">
        <v>5.3</v>
      </c>
      <c r="DY117" s="114">
        <v>5.3</v>
      </c>
      <c r="DZ117" s="114">
        <v>3.3</v>
      </c>
      <c r="EA117" s="114">
        <v>0.0</v>
      </c>
      <c r="EB117" s="114">
        <v>1.3</v>
      </c>
      <c r="EC117" s="114">
        <v>11.5</v>
      </c>
      <c r="ED117" s="114">
        <v>-1.0</v>
      </c>
      <c r="EE117" s="114">
        <v>0.5</v>
      </c>
      <c r="EF117" s="114">
        <v>0.0</v>
      </c>
      <c r="EG117" s="114">
        <v>0.0</v>
      </c>
      <c r="EH117" s="114">
        <v>0.0</v>
      </c>
      <c r="EI117" s="114">
        <v>4.8</v>
      </c>
      <c r="EJ117" s="114">
        <v>-4.8</v>
      </c>
      <c r="EK117" s="114">
        <v>0.0</v>
      </c>
      <c r="EL117" s="114">
        <v>0.0</v>
      </c>
      <c r="EM117" s="114">
        <v>-4.9</v>
      </c>
      <c r="EN117" s="114">
        <v>0.0</v>
      </c>
      <c r="EO117" s="114">
        <v>-6.8</v>
      </c>
      <c r="EP117" s="114">
        <v>-32.8</v>
      </c>
      <c r="EQ117" s="114">
        <v>-3.1</v>
      </c>
      <c r="ER117" s="114">
        <v>-18.8</v>
      </c>
      <c r="ES117" s="114">
        <v>0.0</v>
      </c>
      <c r="ET117" s="114">
        <v>13.3</v>
      </c>
      <c r="EU117" s="114">
        <v>-6.9</v>
      </c>
      <c r="EV117" s="114">
        <v>28.9</v>
      </c>
      <c r="EW117" s="114">
        <v>-42.8</v>
      </c>
      <c r="EX117" s="114">
        <v>7.3</v>
      </c>
      <c r="EY117" s="114">
        <v>0.0</v>
      </c>
      <c r="EZ117" s="114">
        <v>14.5</v>
      </c>
      <c r="FA117" s="114">
        <v>0.0</v>
      </c>
      <c r="FB117" s="114">
        <v>0.0</v>
      </c>
      <c r="FC117" s="114">
        <v>-9.3</v>
      </c>
      <c r="FD117" s="114">
        <v>-9.3</v>
      </c>
      <c r="FE117" s="114">
        <v>-12.0</v>
      </c>
      <c r="FF117" s="114">
        <v>0.7</v>
      </c>
      <c r="FG117" s="114">
        <v>55.3</v>
      </c>
      <c r="FH117" s="114">
        <v>-4.4</v>
      </c>
      <c r="FI117" s="114">
        <v>-43.5</v>
      </c>
      <c r="FJ117" s="114">
        <v>-6.0</v>
      </c>
      <c r="FK117" s="114">
        <v>-61.0</v>
      </c>
      <c r="FL117" s="114">
        <v>-31.5</v>
      </c>
      <c r="FM117" s="114">
        <v>-0.2</v>
      </c>
      <c r="FN117" s="114">
        <v>165.0</v>
      </c>
      <c r="FO117" s="114">
        <v>140.0</v>
      </c>
      <c r="FP117" s="114">
        <v>153.0</v>
      </c>
      <c r="FQ117" s="114">
        <v>123.0</v>
      </c>
      <c r="FR117" s="114">
        <v>150.0</v>
      </c>
      <c r="FS117" s="114">
        <v>70.0</v>
      </c>
      <c r="FT117" s="114">
        <v>29.0</v>
      </c>
      <c r="FU117" s="114">
        <v>39.0</v>
      </c>
      <c r="FV117" s="114">
        <v>34.0</v>
      </c>
      <c r="FW117" s="114">
        <v>94.0</v>
      </c>
      <c r="FX117" s="114">
        <v>156.0</v>
      </c>
      <c r="FY117" s="114">
        <v>157.0</v>
      </c>
      <c r="FZ117" s="114">
        <v>156.0</v>
      </c>
      <c r="GA117" s="114">
        <v>70.0</v>
      </c>
      <c r="GB117" s="114">
        <v>70.0</v>
      </c>
      <c r="GC117" s="114">
        <v>82.0</v>
      </c>
      <c r="GD117" s="114">
        <v>85.0</v>
      </c>
      <c r="GE117" s="114">
        <v>149.0</v>
      </c>
      <c r="GF117" s="114">
        <v>32.0</v>
      </c>
      <c r="GG117" s="114">
        <v>157.0</v>
      </c>
      <c r="GH117" s="114">
        <v>173.0</v>
      </c>
      <c r="GI117" s="114">
        <v>173.0</v>
      </c>
      <c r="GJ117" s="114">
        <v>173.0</v>
      </c>
      <c r="GK117" s="114">
        <v>115.0</v>
      </c>
      <c r="GL117" s="114">
        <v>163.0</v>
      </c>
      <c r="GM117" s="114">
        <v>28.0</v>
      </c>
      <c r="GN117" s="114">
        <v>164.0</v>
      </c>
      <c r="GO117" s="114">
        <v>21.0</v>
      </c>
      <c r="GP117" s="114">
        <v>14.0</v>
      </c>
      <c r="GQ117" s="114">
        <v>1.0</v>
      </c>
      <c r="GR117" s="114">
        <v>150.0</v>
      </c>
      <c r="GS117" s="114">
        <v>137.0</v>
      </c>
      <c r="GT117" s="114">
        <v>75.0</v>
      </c>
      <c r="GU117" s="114">
        <v>46.0</v>
      </c>
      <c r="GV117" s="114">
        <v>130.0</v>
      </c>
      <c r="GW117" s="114">
        <v>25.0</v>
      </c>
      <c r="GX117" s="114">
        <v>127.0</v>
      </c>
      <c r="GY117" s="114">
        <v>102.0</v>
      </c>
      <c r="GZ117" s="114">
        <v>141.0</v>
      </c>
      <c r="HA117" s="114">
        <v>123.0</v>
      </c>
      <c r="HB117" s="114">
        <v>137.0</v>
      </c>
      <c r="HC117" s="114">
        <v>83.0</v>
      </c>
      <c r="HD117" s="114">
        <v>141.0</v>
      </c>
      <c r="HE117" s="114">
        <v>141.0</v>
      </c>
      <c r="HF117" s="114">
        <v>144.0</v>
      </c>
      <c r="HG117" s="114">
        <v>144.0</v>
      </c>
      <c r="HH117" s="114">
        <v>161.0</v>
      </c>
      <c r="HI117" s="114">
        <v>135.0</v>
      </c>
      <c r="HJ117" s="114">
        <v>98.0</v>
      </c>
      <c r="HK117" s="114">
        <v>123.0</v>
      </c>
      <c r="HL117" s="114">
        <v>141.0</v>
      </c>
      <c r="HM117" s="114">
        <v>70.0</v>
      </c>
      <c r="HN117" s="114">
        <v>102.0</v>
      </c>
      <c r="HO117" s="114">
        <v>135.0</v>
      </c>
      <c r="HP117" s="114">
        <v>68.0</v>
      </c>
      <c r="HQ117" s="114">
        <v>138.0</v>
      </c>
      <c r="HR117" s="114">
        <v>145.0</v>
      </c>
      <c r="HS117" s="114">
        <v>147.0</v>
      </c>
      <c r="HT117" s="114">
        <v>125.0</v>
      </c>
      <c r="HU117" s="114">
        <v>137.0</v>
      </c>
      <c r="HV117" s="114">
        <v>33.0</v>
      </c>
      <c r="HW117" s="114">
        <v>30.0</v>
      </c>
      <c r="HX117" s="114">
        <v>30.0</v>
      </c>
      <c r="HY117" s="114">
        <v>34.0</v>
      </c>
      <c r="HZ117" s="114">
        <v>94.0</v>
      </c>
      <c r="IA117" s="114">
        <v>163.0</v>
      </c>
      <c r="IB117" s="114">
        <v>162.0</v>
      </c>
      <c r="IC117" s="114">
        <v>163.0</v>
      </c>
      <c r="ID117" s="114">
        <v>64.0</v>
      </c>
      <c r="IE117" s="114">
        <v>64.0</v>
      </c>
      <c r="IF117" s="114">
        <v>89.0</v>
      </c>
      <c r="IG117" s="114">
        <v>85.0</v>
      </c>
      <c r="IH117" s="114">
        <v>150.0</v>
      </c>
      <c r="II117" s="114">
        <v>55.0</v>
      </c>
      <c r="IJ117" s="114">
        <v>143.0</v>
      </c>
      <c r="IK117" s="114">
        <v>170.0</v>
      </c>
      <c r="IL117" s="114">
        <v>168.0</v>
      </c>
      <c r="IM117" s="114">
        <v>170.0</v>
      </c>
      <c r="IN117" s="114">
        <v>110.0</v>
      </c>
      <c r="IO117" s="114">
        <v>166.0</v>
      </c>
      <c r="IP117" s="114">
        <v>10.0</v>
      </c>
      <c r="IQ117" s="114">
        <v>156.0</v>
      </c>
      <c r="IR117" s="114">
        <v>21.0</v>
      </c>
      <c r="IS117" s="114">
        <v>11.0</v>
      </c>
      <c r="IT117" s="114">
        <v>1.0</v>
      </c>
      <c r="IU117" s="114">
        <v>139.0</v>
      </c>
      <c r="IV117" s="114">
        <v>77.0</v>
      </c>
      <c r="IW117" s="114">
        <v>55.0</v>
      </c>
      <c r="IX117" s="114">
        <v>20.0</v>
      </c>
      <c r="IY117" s="114">
        <v>130.0</v>
      </c>
      <c r="IZ117" s="114">
        <v>88.0</v>
      </c>
      <c r="JA117" s="114">
        <v>90.0</v>
      </c>
      <c r="JB117" s="114">
        <v>143.0</v>
      </c>
      <c r="JC117" s="114">
        <v>39.0</v>
      </c>
      <c r="JD117" s="114">
        <v>155.0</v>
      </c>
      <c r="JE117" s="114">
        <v>137.0</v>
      </c>
      <c r="JF117" s="114">
        <v>142.0</v>
      </c>
      <c r="JG117" s="114">
        <v>141.0</v>
      </c>
      <c r="JH117" s="114">
        <v>141.0</v>
      </c>
      <c r="JI117" s="114">
        <v>105.0</v>
      </c>
      <c r="JJ117" s="114">
        <v>105.0</v>
      </c>
      <c r="JK117" s="114">
        <v>144.0</v>
      </c>
      <c r="JL117" s="114">
        <v>122.0</v>
      </c>
      <c r="JM117" s="114">
        <v>77.0</v>
      </c>
      <c r="JN117" s="114">
        <v>85.0</v>
      </c>
      <c r="JO117" s="114">
        <v>46.0</v>
      </c>
      <c r="JP117" s="114">
        <v>49.0</v>
      </c>
      <c r="JQ117" s="114">
        <v>1.0</v>
      </c>
      <c r="JR117" s="114">
        <v>48.0</v>
      </c>
      <c r="JS117" s="114">
        <v>73.0</v>
      </c>
    </row>
    <row r="118">
      <c r="A118" s="114">
        <v>480.0</v>
      </c>
      <c r="B118" s="110" t="s">
        <v>1311</v>
      </c>
      <c r="C118" s="110" t="s">
        <v>407</v>
      </c>
      <c r="D118" s="110" t="s">
        <v>1186</v>
      </c>
      <c r="E118" s="114">
        <v>44.8</v>
      </c>
      <c r="F118" s="114">
        <v>57.6</v>
      </c>
      <c r="G118" s="114">
        <v>50.7</v>
      </c>
      <c r="H118" s="114">
        <v>62.9</v>
      </c>
      <c r="I118" s="114">
        <v>29.7</v>
      </c>
      <c r="J118" s="114">
        <v>100.0</v>
      </c>
      <c r="K118" s="114">
        <v>68.8</v>
      </c>
      <c r="L118" s="114">
        <v>77.8</v>
      </c>
      <c r="M118" s="114">
        <v>97.6</v>
      </c>
      <c r="N118" s="114">
        <v>100.0</v>
      </c>
      <c r="O118" s="114">
        <v>65.5</v>
      </c>
      <c r="P118" s="114">
        <v>68.5</v>
      </c>
      <c r="Q118" s="114">
        <v>63.6</v>
      </c>
      <c r="R118" s="114">
        <v>66.0</v>
      </c>
      <c r="S118" s="114">
        <v>66.0</v>
      </c>
      <c r="T118" s="114">
        <v>67.4</v>
      </c>
      <c r="U118" s="114">
        <v>99.5</v>
      </c>
      <c r="V118" s="114">
        <v>15.9</v>
      </c>
      <c r="W118" s="114">
        <v>54.7</v>
      </c>
      <c r="X118" s="114">
        <v>37.2</v>
      </c>
      <c r="Y118" s="114">
        <v>18.0</v>
      </c>
      <c r="Z118" s="114">
        <v>27.8</v>
      </c>
      <c r="AA118" s="114">
        <v>27.8</v>
      </c>
      <c r="AB118" s="114">
        <v>0.0</v>
      </c>
      <c r="AC118" s="114">
        <v>10.8</v>
      </c>
      <c r="AD118" s="114">
        <v>0.0</v>
      </c>
      <c r="AE118" s="114">
        <v>10.8</v>
      </c>
      <c r="AF118" s="114">
        <v>39.3</v>
      </c>
      <c r="AG118" s="114">
        <v>100.0</v>
      </c>
      <c r="AH118" s="114">
        <v>100.0</v>
      </c>
      <c r="AI118" s="114">
        <v>100.0</v>
      </c>
      <c r="AJ118" s="114">
        <v>100.0</v>
      </c>
      <c r="AK118" s="114">
        <v>18.5</v>
      </c>
      <c r="AL118" s="114">
        <v>1.8</v>
      </c>
      <c r="AM118" s="114">
        <v>28.5</v>
      </c>
      <c r="AN118" s="114">
        <v>27.1</v>
      </c>
      <c r="AO118" s="114">
        <v>64.8</v>
      </c>
      <c r="AP118" s="114">
        <v>60.3</v>
      </c>
      <c r="AQ118" s="114">
        <v>69.3</v>
      </c>
      <c r="AR118" s="114">
        <v>20.0</v>
      </c>
      <c r="AS118" s="110" t="s">
        <v>1184</v>
      </c>
      <c r="AT118" s="114">
        <v>20.0</v>
      </c>
      <c r="AU118" s="114">
        <v>2.8</v>
      </c>
      <c r="AV118" s="114">
        <v>2.8</v>
      </c>
      <c r="AW118" s="114">
        <v>46.4</v>
      </c>
      <c r="AX118" s="114">
        <v>46.4</v>
      </c>
      <c r="AY118" s="114">
        <v>35.7</v>
      </c>
      <c r="AZ118" s="114">
        <v>47.1</v>
      </c>
      <c r="BA118" s="114">
        <v>57.1</v>
      </c>
      <c r="BB118" s="114">
        <v>60.8</v>
      </c>
      <c r="BC118" s="114">
        <v>76.5</v>
      </c>
      <c r="BD118" s="114">
        <v>57.2</v>
      </c>
      <c r="BE118" s="114">
        <v>0.0</v>
      </c>
      <c r="BF118" s="114">
        <v>49.2</v>
      </c>
      <c r="BG118" s="114">
        <v>52.2</v>
      </c>
      <c r="BH118" s="114">
        <v>34.8</v>
      </c>
      <c r="BI118" s="114">
        <v>51.3</v>
      </c>
      <c r="BJ118" s="114">
        <v>43.3</v>
      </c>
      <c r="BK118" s="114">
        <v>51.7</v>
      </c>
      <c r="BL118" s="114">
        <v>24.8</v>
      </c>
      <c r="BM118" s="114">
        <v>100.0</v>
      </c>
      <c r="BN118" s="114">
        <v>57.8</v>
      </c>
      <c r="BO118" s="114">
        <v>70.4</v>
      </c>
      <c r="BP118" s="114">
        <v>87.0</v>
      </c>
      <c r="BQ118" s="114">
        <v>96.8</v>
      </c>
      <c r="BR118" s="114">
        <v>61.6</v>
      </c>
      <c r="BS118" s="114">
        <v>61.3</v>
      </c>
      <c r="BT118" s="114">
        <v>61.8</v>
      </c>
      <c r="BU118" s="114">
        <v>57.3</v>
      </c>
      <c r="BV118" s="114">
        <v>57.3</v>
      </c>
      <c r="BW118" s="114">
        <v>63.5</v>
      </c>
      <c r="BX118" s="114">
        <v>99.5</v>
      </c>
      <c r="BY118" s="114">
        <v>14.9</v>
      </c>
      <c r="BZ118" s="114">
        <v>40.2</v>
      </c>
      <c r="CA118" s="114">
        <v>20.2</v>
      </c>
      <c r="CB118" s="114">
        <v>16.8</v>
      </c>
      <c r="CC118" s="114">
        <v>26.6</v>
      </c>
      <c r="CD118" s="114">
        <v>26.6</v>
      </c>
      <c r="CE118" s="114">
        <v>0.0</v>
      </c>
      <c r="CF118" s="114">
        <v>6.3</v>
      </c>
      <c r="CG118" s="114">
        <v>0.0</v>
      </c>
      <c r="CH118" s="114">
        <v>10.4</v>
      </c>
      <c r="CI118" s="114">
        <v>39.3</v>
      </c>
      <c r="CJ118" s="114">
        <v>18.5</v>
      </c>
      <c r="CK118" s="114">
        <v>24.7</v>
      </c>
      <c r="CL118" s="114">
        <v>0.0</v>
      </c>
      <c r="CM118" s="114">
        <v>0.0</v>
      </c>
      <c r="CN118" s="114">
        <v>19.9</v>
      </c>
      <c r="CO118" s="114">
        <v>14.1</v>
      </c>
      <c r="CP118" s="114">
        <v>28.5</v>
      </c>
      <c r="CQ118" s="114">
        <v>16.2</v>
      </c>
      <c r="CR118" s="114">
        <v>55.1</v>
      </c>
      <c r="CS118" s="114">
        <v>43.5</v>
      </c>
      <c r="CT118" s="114">
        <v>66.8</v>
      </c>
      <c r="CU118" s="114">
        <v>17.5</v>
      </c>
      <c r="CV118" s="110" t="s">
        <v>1184</v>
      </c>
      <c r="CW118" s="114">
        <v>17.5</v>
      </c>
      <c r="CX118" s="114">
        <v>2.8</v>
      </c>
      <c r="CY118" s="114">
        <v>2.8</v>
      </c>
      <c r="CZ118" s="114">
        <v>42.2</v>
      </c>
      <c r="DA118" s="114">
        <v>42.2</v>
      </c>
      <c r="DB118" s="114">
        <v>13.7</v>
      </c>
      <c r="DC118" s="114">
        <v>48.4</v>
      </c>
      <c r="DD118" s="114">
        <v>100.0</v>
      </c>
      <c r="DE118" s="114">
        <v>81.7</v>
      </c>
      <c r="DF118" s="114">
        <v>0.0</v>
      </c>
      <c r="DG118" s="114">
        <v>57.0</v>
      </c>
      <c r="DH118" s="114">
        <v>100.0</v>
      </c>
      <c r="DI118" s="114">
        <v>41.5</v>
      </c>
      <c r="DJ118" s="114">
        <v>58.2</v>
      </c>
      <c r="DK118" s="114">
        <v>10.0</v>
      </c>
      <c r="DL118" s="114">
        <v>6.3</v>
      </c>
      <c r="DM118" s="114">
        <v>7.4</v>
      </c>
      <c r="DN118" s="114">
        <v>11.2</v>
      </c>
      <c r="DO118" s="114">
        <v>4.9</v>
      </c>
      <c r="DP118" s="114">
        <v>0.0</v>
      </c>
      <c r="DQ118" s="114">
        <v>11.0</v>
      </c>
      <c r="DR118" s="114">
        <v>7.4</v>
      </c>
      <c r="DS118" s="114">
        <v>10.6</v>
      </c>
      <c r="DT118" s="114">
        <v>3.2</v>
      </c>
      <c r="DU118" s="114">
        <v>3.9</v>
      </c>
      <c r="DV118" s="114">
        <v>7.2</v>
      </c>
      <c r="DW118" s="114">
        <v>1.8</v>
      </c>
      <c r="DX118" s="114">
        <v>8.7</v>
      </c>
      <c r="DY118" s="114">
        <v>8.7</v>
      </c>
      <c r="DZ118" s="114">
        <v>3.9</v>
      </c>
      <c r="EA118" s="114">
        <v>0.0</v>
      </c>
      <c r="EB118" s="114">
        <v>1.0</v>
      </c>
      <c r="EC118" s="114">
        <v>14.5</v>
      </c>
      <c r="ED118" s="114">
        <v>17.0</v>
      </c>
      <c r="EE118" s="114">
        <v>1.2</v>
      </c>
      <c r="EF118" s="114">
        <v>1.2</v>
      </c>
      <c r="EG118" s="114">
        <v>1.2</v>
      </c>
      <c r="EH118" s="114">
        <v>0.0</v>
      </c>
      <c r="EI118" s="114">
        <v>4.5</v>
      </c>
      <c r="EJ118" s="114">
        <v>0.0</v>
      </c>
      <c r="EK118" s="114">
        <v>0.4</v>
      </c>
      <c r="EL118" s="114">
        <v>0.0</v>
      </c>
      <c r="EM118" s="114">
        <v>81.5</v>
      </c>
      <c r="EN118" s="114">
        <v>75.3</v>
      </c>
      <c r="EO118" s="114">
        <v>100.0</v>
      </c>
      <c r="EP118" s="114">
        <v>100.0</v>
      </c>
      <c r="EQ118" s="114">
        <v>-1.4</v>
      </c>
      <c r="ER118" s="114">
        <v>-12.3</v>
      </c>
      <c r="ES118" s="114">
        <v>0.0</v>
      </c>
      <c r="ET118" s="114">
        <v>10.9</v>
      </c>
      <c r="EU118" s="114">
        <v>9.7</v>
      </c>
      <c r="EV118" s="114">
        <v>16.8</v>
      </c>
      <c r="EW118" s="114">
        <v>2.5</v>
      </c>
      <c r="EX118" s="114">
        <v>2.5</v>
      </c>
      <c r="EY118" s="110" t="s">
        <v>1184</v>
      </c>
      <c r="EZ118" s="114">
        <v>2.5</v>
      </c>
      <c r="FA118" s="114">
        <v>0.0</v>
      </c>
      <c r="FB118" s="114">
        <v>0.0</v>
      </c>
      <c r="FC118" s="114">
        <v>4.2</v>
      </c>
      <c r="FD118" s="114">
        <v>4.2</v>
      </c>
      <c r="FE118" s="114">
        <v>22.0</v>
      </c>
      <c r="FF118" s="114">
        <v>-1.3</v>
      </c>
      <c r="FG118" s="114">
        <v>-42.9</v>
      </c>
      <c r="FH118" s="114">
        <v>-20.9</v>
      </c>
      <c r="FI118" s="114">
        <v>76.5</v>
      </c>
      <c r="FJ118" s="114">
        <v>0.2</v>
      </c>
      <c r="FK118" s="114">
        <v>-100.0</v>
      </c>
      <c r="FL118" s="114">
        <v>7.7</v>
      </c>
      <c r="FM118" s="114">
        <v>-6.0</v>
      </c>
      <c r="FN118" s="114">
        <v>77.0</v>
      </c>
      <c r="FO118" s="114">
        <v>38.0</v>
      </c>
      <c r="FP118" s="114">
        <v>46.0</v>
      </c>
      <c r="FQ118" s="114">
        <v>58.0</v>
      </c>
      <c r="FR118" s="114">
        <v>97.0</v>
      </c>
      <c r="FS118" s="114">
        <v>1.0</v>
      </c>
      <c r="FT118" s="114">
        <v>22.0</v>
      </c>
      <c r="FU118" s="114">
        <v>29.0</v>
      </c>
      <c r="FV118" s="114">
        <v>9.0</v>
      </c>
      <c r="FW118" s="114">
        <v>1.0</v>
      </c>
      <c r="FX118" s="114">
        <v>45.0</v>
      </c>
      <c r="FY118" s="114">
        <v>52.0</v>
      </c>
      <c r="FZ118" s="114">
        <v>36.0</v>
      </c>
      <c r="GA118" s="114">
        <v>51.0</v>
      </c>
      <c r="GB118" s="114">
        <v>51.0</v>
      </c>
      <c r="GC118" s="114">
        <v>16.0</v>
      </c>
      <c r="GD118" s="114">
        <v>2.0</v>
      </c>
      <c r="GE118" s="114">
        <v>89.0</v>
      </c>
      <c r="GF118" s="114">
        <v>20.0</v>
      </c>
      <c r="GG118" s="114">
        <v>130.0</v>
      </c>
      <c r="GH118" s="114">
        <v>161.0</v>
      </c>
      <c r="GI118" s="114">
        <v>148.0</v>
      </c>
      <c r="GJ118" s="114">
        <v>152.0</v>
      </c>
      <c r="GK118" s="114">
        <v>119.0</v>
      </c>
      <c r="GL118" s="114">
        <v>151.0</v>
      </c>
      <c r="GM118" s="114">
        <v>152.0</v>
      </c>
      <c r="GN118" s="114">
        <v>158.0</v>
      </c>
      <c r="GO118" s="114">
        <v>119.0</v>
      </c>
      <c r="GP118" s="114">
        <v>1.0</v>
      </c>
      <c r="GQ118" s="114">
        <v>1.0</v>
      </c>
      <c r="GR118" s="114">
        <v>1.0</v>
      </c>
      <c r="GS118" s="114">
        <v>1.0</v>
      </c>
      <c r="GT118" s="114">
        <v>73.0</v>
      </c>
      <c r="GU118" s="114">
        <v>109.0</v>
      </c>
      <c r="GV118" s="114">
        <v>20.0</v>
      </c>
      <c r="GW118" s="114">
        <v>11.0</v>
      </c>
      <c r="GX118" s="114">
        <v>99.0</v>
      </c>
      <c r="GY118" s="114">
        <v>114.0</v>
      </c>
      <c r="GZ118" s="114">
        <v>81.0</v>
      </c>
      <c r="HA118" s="114">
        <v>151.0</v>
      </c>
      <c r="HB118" s="110" t="s">
        <v>1184</v>
      </c>
      <c r="HC118" s="114">
        <v>154.0</v>
      </c>
      <c r="HD118" s="114">
        <v>111.0</v>
      </c>
      <c r="HE118" s="114">
        <v>111.0</v>
      </c>
      <c r="HF118" s="114">
        <v>65.0</v>
      </c>
      <c r="HG118" s="114">
        <v>65.0</v>
      </c>
      <c r="HH118" s="114">
        <v>92.0</v>
      </c>
      <c r="HI118" s="114">
        <v>74.0</v>
      </c>
      <c r="HJ118" s="114">
        <v>96.0</v>
      </c>
      <c r="HK118" s="114">
        <v>100.0</v>
      </c>
      <c r="HL118" s="114">
        <v>78.0</v>
      </c>
      <c r="HM118" s="114">
        <v>41.0</v>
      </c>
      <c r="HN118" s="114">
        <v>152.0</v>
      </c>
      <c r="HO118" s="114">
        <v>93.0</v>
      </c>
      <c r="HP118" s="114">
        <v>91.0</v>
      </c>
      <c r="HQ118" s="114">
        <v>115.0</v>
      </c>
      <c r="HR118" s="114">
        <v>42.0</v>
      </c>
      <c r="HS118" s="114">
        <v>47.0</v>
      </c>
      <c r="HT118" s="114">
        <v>61.0</v>
      </c>
      <c r="HU118" s="114">
        <v>111.0</v>
      </c>
      <c r="HV118" s="114">
        <v>1.0</v>
      </c>
      <c r="HW118" s="114">
        <v>26.0</v>
      </c>
      <c r="HX118" s="114">
        <v>37.0</v>
      </c>
      <c r="HY118" s="114">
        <v>17.0</v>
      </c>
      <c r="HZ118" s="114">
        <v>7.0</v>
      </c>
      <c r="IA118" s="114">
        <v>45.0</v>
      </c>
      <c r="IB118" s="114">
        <v>55.0</v>
      </c>
      <c r="IC118" s="114">
        <v>37.0</v>
      </c>
      <c r="ID118" s="114">
        <v>53.0</v>
      </c>
      <c r="IE118" s="114">
        <v>53.0</v>
      </c>
      <c r="IF118" s="114">
        <v>19.0</v>
      </c>
      <c r="IG118" s="114">
        <v>2.0</v>
      </c>
      <c r="IH118" s="114">
        <v>91.0</v>
      </c>
      <c r="II118" s="114">
        <v>47.0</v>
      </c>
      <c r="IJ118" s="114">
        <v>174.0</v>
      </c>
      <c r="IK118" s="114">
        <v>156.0</v>
      </c>
      <c r="IL118" s="114">
        <v>142.0</v>
      </c>
      <c r="IM118" s="114">
        <v>144.0</v>
      </c>
      <c r="IN118" s="114">
        <v>114.0</v>
      </c>
      <c r="IO118" s="114">
        <v>144.0</v>
      </c>
      <c r="IP118" s="114">
        <v>157.0</v>
      </c>
      <c r="IQ118" s="114">
        <v>149.0</v>
      </c>
      <c r="IR118" s="114">
        <v>119.0</v>
      </c>
      <c r="IS118" s="114">
        <v>158.0</v>
      </c>
      <c r="IT118" s="114">
        <v>54.0</v>
      </c>
      <c r="IU118" s="114">
        <v>161.0</v>
      </c>
      <c r="IV118" s="114">
        <v>155.0</v>
      </c>
      <c r="IW118" s="114">
        <v>63.0</v>
      </c>
      <c r="IX118" s="114">
        <v>89.0</v>
      </c>
      <c r="IY118" s="114">
        <v>20.0</v>
      </c>
      <c r="IZ118" s="114">
        <v>22.0</v>
      </c>
      <c r="JA118" s="114">
        <v>104.0</v>
      </c>
      <c r="JB118" s="114">
        <v>128.0</v>
      </c>
      <c r="JC118" s="114">
        <v>68.0</v>
      </c>
      <c r="JD118" s="114">
        <v>161.0</v>
      </c>
      <c r="JE118" s="110" t="s">
        <v>1184</v>
      </c>
      <c r="JF118" s="114">
        <v>160.0</v>
      </c>
      <c r="JG118" s="114">
        <v>111.0</v>
      </c>
      <c r="JH118" s="114">
        <v>111.0</v>
      </c>
      <c r="JI118" s="114">
        <v>77.0</v>
      </c>
      <c r="JJ118" s="114">
        <v>77.0</v>
      </c>
      <c r="JK118" s="114">
        <v>147.0</v>
      </c>
      <c r="JL118" s="114">
        <v>50.0</v>
      </c>
      <c r="JM118" s="114">
        <v>1.0</v>
      </c>
      <c r="JN118" s="114">
        <v>35.0</v>
      </c>
      <c r="JO118" s="114">
        <v>173.0</v>
      </c>
      <c r="JP118" s="114">
        <v>38.0</v>
      </c>
      <c r="JQ118" s="114">
        <v>1.0</v>
      </c>
      <c r="JR118" s="114">
        <v>129.0</v>
      </c>
      <c r="JS118" s="114">
        <v>81.0</v>
      </c>
    </row>
    <row r="119">
      <c r="A119" s="114">
        <v>454.0</v>
      </c>
      <c r="B119" s="110" t="s">
        <v>1312</v>
      </c>
      <c r="C119" s="110" t="s">
        <v>401</v>
      </c>
      <c r="D119" s="110" t="s">
        <v>1186</v>
      </c>
      <c r="E119" s="114">
        <v>40.6</v>
      </c>
      <c r="F119" s="114">
        <v>26.7</v>
      </c>
      <c r="G119" s="114">
        <v>35.7</v>
      </c>
      <c r="H119" s="114">
        <v>9.5</v>
      </c>
      <c r="I119" s="114">
        <v>55.3</v>
      </c>
      <c r="J119" s="114">
        <v>46.3</v>
      </c>
      <c r="K119" s="114">
        <v>35.3</v>
      </c>
      <c r="L119" s="114">
        <v>65.0</v>
      </c>
      <c r="M119" s="114">
        <v>39.3</v>
      </c>
      <c r="N119" s="114">
        <v>16.0</v>
      </c>
      <c r="O119" s="114">
        <v>12.1</v>
      </c>
      <c r="P119" s="114">
        <v>12.0</v>
      </c>
      <c r="Q119" s="114">
        <v>12.1</v>
      </c>
      <c r="R119" s="114">
        <v>36.8</v>
      </c>
      <c r="S119" s="114">
        <v>36.8</v>
      </c>
      <c r="T119" s="114">
        <v>3.5</v>
      </c>
      <c r="U119" s="114">
        <v>0.5</v>
      </c>
      <c r="V119" s="114">
        <v>9.6</v>
      </c>
      <c r="W119" s="110" t="s">
        <v>1184</v>
      </c>
      <c r="X119" s="114">
        <v>54.1</v>
      </c>
      <c r="Y119" s="114">
        <v>82.4</v>
      </c>
      <c r="Z119" s="114">
        <v>100.0</v>
      </c>
      <c r="AA119" s="114">
        <v>100.0</v>
      </c>
      <c r="AB119" s="110" t="s">
        <v>1184</v>
      </c>
      <c r="AC119" s="114">
        <v>53.9</v>
      </c>
      <c r="AD119" s="114">
        <v>92.9</v>
      </c>
      <c r="AE119" s="114">
        <v>72.3</v>
      </c>
      <c r="AF119" s="114">
        <v>42.9</v>
      </c>
      <c r="AG119" s="114">
        <v>15.0</v>
      </c>
      <c r="AH119" s="114">
        <v>10.0</v>
      </c>
      <c r="AI119" s="114">
        <v>18.9</v>
      </c>
      <c r="AJ119" s="114">
        <v>41.5</v>
      </c>
      <c r="AK119" s="110" t="s">
        <v>1184</v>
      </c>
      <c r="AL119" s="110" t="s">
        <v>1184</v>
      </c>
      <c r="AM119" s="110" t="s">
        <v>1184</v>
      </c>
      <c r="AN119" s="110" t="s">
        <v>1184</v>
      </c>
      <c r="AO119" s="114">
        <v>62.7</v>
      </c>
      <c r="AP119" s="114">
        <v>66.3</v>
      </c>
      <c r="AQ119" s="114">
        <v>59.2</v>
      </c>
      <c r="AR119" s="114">
        <v>36.7</v>
      </c>
      <c r="AS119" s="114">
        <v>34.4</v>
      </c>
      <c r="AT119" s="114">
        <v>39.0</v>
      </c>
      <c r="AU119" s="114">
        <v>0.0</v>
      </c>
      <c r="AV119" s="114">
        <v>0.0</v>
      </c>
      <c r="AW119" s="114">
        <v>33.1</v>
      </c>
      <c r="AX119" s="114">
        <v>33.1</v>
      </c>
      <c r="AY119" s="114">
        <v>27.0</v>
      </c>
      <c r="AZ119" s="114">
        <v>6.1</v>
      </c>
      <c r="BA119" s="110" t="s">
        <v>1184</v>
      </c>
      <c r="BB119" s="114">
        <v>0.0</v>
      </c>
      <c r="BC119" s="114">
        <v>57.9</v>
      </c>
      <c r="BD119" s="114">
        <v>42.4</v>
      </c>
      <c r="BE119" s="114">
        <v>27.0</v>
      </c>
      <c r="BF119" s="114">
        <v>23.3</v>
      </c>
      <c r="BG119" s="114">
        <v>100.0</v>
      </c>
      <c r="BH119" s="114">
        <v>45.1</v>
      </c>
      <c r="BI119" s="114">
        <v>24.4</v>
      </c>
      <c r="BJ119" s="114">
        <v>35.1</v>
      </c>
      <c r="BK119" s="114">
        <v>6.5</v>
      </c>
      <c r="BL119" s="114">
        <v>56.0</v>
      </c>
      <c r="BM119" s="114">
        <v>52.4</v>
      </c>
      <c r="BN119" s="114">
        <v>35.1</v>
      </c>
      <c r="BO119" s="114">
        <v>65.4</v>
      </c>
      <c r="BP119" s="114">
        <v>37.2</v>
      </c>
      <c r="BQ119" s="114">
        <v>19.6</v>
      </c>
      <c r="BR119" s="114">
        <v>6.8</v>
      </c>
      <c r="BS119" s="114">
        <v>6.7</v>
      </c>
      <c r="BT119" s="114">
        <v>6.8</v>
      </c>
      <c r="BU119" s="114">
        <v>30.9</v>
      </c>
      <c r="BV119" s="114">
        <v>30.9</v>
      </c>
      <c r="BW119" s="114">
        <v>3.0</v>
      </c>
      <c r="BX119" s="114">
        <v>0.5</v>
      </c>
      <c r="BY119" s="114">
        <v>8.0</v>
      </c>
      <c r="BZ119" s="110" t="s">
        <v>1184</v>
      </c>
      <c r="CA119" s="114">
        <v>55.8</v>
      </c>
      <c r="CB119" s="114">
        <v>79.4</v>
      </c>
      <c r="CC119" s="114">
        <v>100.0</v>
      </c>
      <c r="CD119" s="114">
        <v>100.0</v>
      </c>
      <c r="CE119" s="110" t="s">
        <v>1184</v>
      </c>
      <c r="CF119" s="114">
        <v>36.6</v>
      </c>
      <c r="CG119" s="114">
        <v>97.2</v>
      </c>
      <c r="CH119" s="114">
        <v>71.4</v>
      </c>
      <c r="CI119" s="114">
        <v>42.9</v>
      </c>
      <c r="CJ119" s="114">
        <v>30.0</v>
      </c>
      <c r="CK119" s="114">
        <v>18.5</v>
      </c>
      <c r="CL119" s="114">
        <v>29.2</v>
      </c>
      <c r="CM119" s="114">
        <v>100.0</v>
      </c>
      <c r="CN119" s="110" t="s">
        <v>1184</v>
      </c>
      <c r="CO119" s="110" t="s">
        <v>1184</v>
      </c>
      <c r="CP119" s="110" t="s">
        <v>1184</v>
      </c>
      <c r="CQ119" s="110" t="s">
        <v>1184</v>
      </c>
      <c r="CR119" s="114">
        <v>62.0</v>
      </c>
      <c r="CS119" s="114">
        <v>87.7</v>
      </c>
      <c r="CT119" s="114">
        <v>36.3</v>
      </c>
      <c r="CU119" s="114">
        <v>36.7</v>
      </c>
      <c r="CV119" s="114">
        <v>34.4</v>
      </c>
      <c r="CW119" s="114">
        <v>39.0</v>
      </c>
      <c r="CX119" s="114">
        <v>0.0</v>
      </c>
      <c r="CY119" s="114">
        <v>0.0</v>
      </c>
      <c r="CZ119" s="114">
        <v>44.2</v>
      </c>
      <c r="DA119" s="114">
        <v>44.2</v>
      </c>
      <c r="DB119" s="114">
        <v>42.0</v>
      </c>
      <c r="DC119" s="114">
        <v>21.0</v>
      </c>
      <c r="DD119" s="110" t="s">
        <v>1184</v>
      </c>
      <c r="DE119" s="114">
        <v>12.5</v>
      </c>
      <c r="DF119" s="114">
        <v>61.3</v>
      </c>
      <c r="DG119" s="114">
        <v>47.6</v>
      </c>
      <c r="DH119" s="114">
        <v>53.0</v>
      </c>
      <c r="DI119" s="114">
        <v>41.3</v>
      </c>
      <c r="DJ119" s="114">
        <v>100.0</v>
      </c>
      <c r="DK119" s="114">
        <v>-4.5</v>
      </c>
      <c r="DL119" s="114">
        <v>2.3</v>
      </c>
      <c r="DM119" s="114">
        <v>0.6</v>
      </c>
      <c r="DN119" s="114">
        <v>3.0</v>
      </c>
      <c r="DO119" s="114">
        <v>-0.7</v>
      </c>
      <c r="DP119" s="114">
        <v>-6.1</v>
      </c>
      <c r="DQ119" s="114">
        <v>0.2</v>
      </c>
      <c r="DR119" s="114">
        <v>-0.4</v>
      </c>
      <c r="DS119" s="114">
        <v>2.1</v>
      </c>
      <c r="DT119" s="114">
        <v>-3.6</v>
      </c>
      <c r="DU119" s="114">
        <v>5.3</v>
      </c>
      <c r="DV119" s="114">
        <v>5.3</v>
      </c>
      <c r="DW119" s="114">
        <v>5.3</v>
      </c>
      <c r="DX119" s="114">
        <v>5.9</v>
      </c>
      <c r="DY119" s="114">
        <v>5.9</v>
      </c>
      <c r="DZ119" s="114">
        <v>0.5</v>
      </c>
      <c r="EA119" s="114">
        <v>0.0</v>
      </c>
      <c r="EB119" s="114">
        <v>1.6</v>
      </c>
      <c r="EC119" s="110" t="s">
        <v>1184</v>
      </c>
      <c r="ED119" s="114">
        <v>-1.7</v>
      </c>
      <c r="EE119" s="114">
        <v>3.0</v>
      </c>
      <c r="EF119" s="114">
        <v>0.0</v>
      </c>
      <c r="EG119" s="114">
        <v>0.0</v>
      </c>
      <c r="EH119" s="110" t="s">
        <v>1184</v>
      </c>
      <c r="EI119" s="114">
        <v>17.3</v>
      </c>
      <c r="EJ119" s="114">
        <v>-4.3</v>
      </c>
      <c r="EK119" s="114">
        <v>0.9</v>
      </c>
      <c r="EL119" s="114">
        <v>0.0</v>
      </c>
      <c r="EM119" s="114">
        <v>-15.0</v>
      </c>
      <c r="EN119" s="114">
        <v>-8.5</v>
      </c>
      <c r="EO119" s="114">
        <v>-10.3</v>
      </c>
      <c r="EP119" s="114">
        <v>-58.5</v>
      </c>
      <c r="EQ119" s="110" t="s">
        <v>1184</v>
      </c>
      <c r="ER119" s="110" t="s">
        <v>1184</v>
      </c>
      <c r="ES119" s="110" t="s">
        <v>1184</v>
      </c>
      <c r="ET119" s="110" t="s">
        <v>1184</v>
      </c>
      <c r="EU119" s="114">
        <v>0.7</v>
      </c>
      <c r="EV119" s="114">
        <v>-21.4</v>
      </c>
      <c r="EW119" s="114">
        <v>22.9</v>
      </c>
      <c r="EX119" s="114">
        <v>0.0</v>
      </c>
      <c r="EY119" s="114">
        <v>0.0</v>
      </c>
      <c r="EZ119" s="114">
        <v>0.0</v>
      </c>
      <c r="FA119" s="114">
        <v>0.0</v>
      </c>
      <c r="FB119" s="114">
        <v>0.0</v>
      </c>
      <c r="FC119" s="114">
        <v>-11.1</v>
      </c>
      <c r="FD119" s="114">
        <v>-11.1</v>
      </c>
      <c r="FE119" s="114">
        <v>-15.0</v>
      </c>
      <c r="FF119" s="114">
        <v>-14.9</v>
      </c>
      <c r="FG119" s="110" t="s">
        <v>1184</v>
      </c>
      <c r="FH119" s="114">
        <v>-12.5</v>
      </c>
      <c r="FI119" s="114">
        <v>-3.4</v>
      </c>
      <c r="FJ119" s="114">
        <v>-5.2</v>
      </c>
      <c r="FK119" s="114">
        <v>-26.0</v>
      </c>
      <c r="FL119" s="114">
        <v>-18.0</v>
      </c>
      <c r="FM119" s="114">
        <v>0.0</v>
      </c>
      <c r="FN119" s="114">
        <v>97.0</v>
      </c>
      <c r="FO119" s="114">
        <v>131.0</v>
      </c>
      <c r="FP119" s="114">
        <v>89.0</v>
      </c>
      <c r="FQ119" s="114">
        <v>161.0</v>
      </c>
      <c r="FR119" s="114">
        <v>33.0</v>
      </c>
      <c r="FS119" s="114">
        <v>84.0</v>
      </c>
      <c r="FT119" s="114">
        <v>62.0</v>
      </c>
      <c r="FU119" s="114">
        <v>54.0</v>
      </c>
      <c r="FV119" s="114">
        <v>129.0</v>
      </c>
      <c r="FW119" s="114">
        <v>135.0</v>
      </c>
      <c r="FX119" s="114">
        <v>163.0</v>
      </c>
      <c r="FY119" s="114">
        <v>163.0</v>
      </c>
      <c r="FZ119" s="114">
        <v>162.0</v>
      </c>
      <c r="GA119" s="114">
        <v>130.0</v>
      </c>
      <c r="GB119" s="114">
        <v>130.0</v>
      </c>
      <c r="GC119" s="114">
        <v>178.0</v>
      </c>
      <c r="GD119" s="114">
        <v>171.0</v>
      </c>
      <c r="GE119" s="114">
        <v>151.0</v>
      </c>
      <c r="GF119" s="110" t="s">
        <v>1184</v>
      </c>
      <c r="GG119" s="114">
        <v>46.0</v>
      </c>
      <c r="GH119" s="114">
        <v>20.0</v>
      </c>
      <c r="GI119" s="114">
        <v>1.0</v>
      </c>
      <c r="GJ119" s="114">
        <v>1.0</v>
      </c>
      <c r="GK119" s="110" t="s">
        <v>1184</v>
      </c>
      <c r="GL119" s="114">
        <v>36.0</v>
      </c>
      <c r="GM119" s="114">
        <v>37.0</v>
      </c>
      <c r="GN119" s="114">
        <v>46.0</v>
      </c>
      <c r="GO119" s="114">
        <v>95.0</v>
      </c>
      <c r="GP119" s="114">
        <v>154.0</v>
      </c>
      <c r="GQ119" s="114">
        <v>116.0</v>
      </c>
      <c r="GR119" s="114">
        <v>154.0</v>
      </c>
      <c r="GS119" s="114">
        <v>96.0</v>
      </c>
      <c r="GT119" s="110" t="s">
        <v>1184</v>
      </c>
      <c r="GU119" s="110" t="s">
        <v>1184</v>
      </c>
      <c r="GV119" s="110" t="s">
        <v>1184</v>
      </c>
      <c r="GW119" s="110" t="s">
        <v>1184</v>
      </c>
      <c r="GX119" s="114">
        <v>109.0</v>
      </c>
      <c r="GY119" s="114">
        <v>105.0</v>
      </c>
      <c r="GZ119" s="114">
        <v>111.0</v>
      </c>
      <c r="HA119" s="114">
        <v>82.0</v>
      </c>
      <c r="HB119" s="114">
        <v>68.0</v>
      </c>
      <c r="HC119" s="114">
        <v>87.0</v>
      </c>
      <c r="HD119" s="114">
        <v>141.0</v>
      </c>
      <c r="HE119" s="114">
        <v>141.0</v>
      </c>
      <c r="HF119" s="114">
        <v>121.0</v>
      </c>
      <c r="HG119" s="114">
        <v>121.0</v>
      </c>
      <c r="HH119" s="114">
        <v>117.0</v>
      </c>
      <c r="HI119" s="114">
        <v>171.0</v>
      </c>
      <c r="HJ119" s="110" t="s">
        <v>1184</v>
      </c>
      <c r="HK119" s="114">
        <v>178.0</v>
      </c>
      <c r="HL119" s="114">
        <v>113.0</v>
      </c>
      <c r="HM119" s="114">
        <v>72.0</v>
      </c>
      <c r="HN119" s="114">
        <v>119.0</v>
      </c>
      <c r="HO119" s="114">
        <v>159.0</v>
      </c>
      <c r="HP119" s="114">
        <v>1.0</v>
      </c>
      <c r="HQ119" s="114">
        <v>58.0</v>
      </c>
      <c r="HR119" s="114">
        <v>127.0</v>
      </c>
      <c r="HS119" s="114">
        <v>76.0</v>
      </c>
      <c r="HT119" s="114">
        <v>158.0</v>
      </c>
      <c r="HU119" s="114">
        <v>23.0</v>
      </c>
      <c r="HV119" s="114">
        <v>74.0</v>
      </c>
      <c r="HW119" s="114">
        <v>64.0</v>
      </c>
      <c r="HX119" s="114">
        <v>49.0</v>
      </c>
      <c r="HY119" s="114">
        <v>132.0</v>
      </c>
      <c r="HZ119" s="114">
        <v>133.0</v>
      </c>
      <c r="IA119" s="114">
        <v>158.0</v>
      </c>
      <c r="IB119" s="114">
        <v>159.0</v>
      </c>
      <c r="IC119" s="114">
        <v>158.0</v>
      </c>
      <c r="ID119" s="114">
        <v>137.0</v>
      </c>
      <c r="IE119" s="114">
        <v>137.0</v>
      </c>
      <c r="IF119" s="114">
        <v>178.0</v>
      </c>
      <c r="IG119" s="114">
        <v>171.0</v>
      </c>
      <c r="IH119" s="114">
        <v>155.0</v>
      </c>
      <c r="II119" s="110" t="s">
        <v>1184</v>
      </c>
      <c r="IJ119" s="114">
        <v>25.0</v>
      </c>
      <c r="IK119" s="114">
        <v>15.0</v>
      </c>
      <c r="IL119" s="114">
        <v>1.0</v>
      </c>
      <c r="IM119" s="114">
        <v>1.0</v>
      </c>
      <c r="IN119" s="110" t="s">
        <v>1184</v>
      </c>
      <c r="IO119" s="114">
        <v>35.0</v>
      </c>
      <c r="IP119" s="114">
        <v>56.0</v>
      </c>
      <c r="IQ119" s="114">
        <v>27.0</v>
      </c>
      <c r="IR119" s="114">
        <v>95.0</v>
      </c>
      <c r="IS119" s="114">
        <v>89.0</v>
      </c>
      <c r="IT119" s="114">
        <v>89.0</v>
      </c>
      <c r="IU119" s="114">
        <v>142.0</v>
      </c>
      <c r="IV119" s="114">
        <v>1.0</v>
      </c>
      <c r="IW119" s="110" t="s">
        <v>1184</v>
      </c>
      <c r="IX119" s="110" t="s">
        <v>1184</v>
      </c>
      <c r="IY119" s="110" t="s">
        <v>1184</v>
      </c>
      <c r="IZ119" s="110" t="s">
        <v>1184</v>
      </c>
      <c r="JA119" s="114">
        <v>93.0</v>
      </c>
      <c r="JB119" s="114">
        <v>63.0</v>
      </c>
      <c r="JC119" s="114">
        <v>139.0</v>
      </c>
      <c r="JD119" s="114">
        <v>84.0</v>
      </c>
      <c r="JE119" s="114">
        <v>68.0</v>
      </c>
      <c r="JF119" s="114">
        <v>86.0</v>
      </c>
      <c r="JG119" s="114">
        <v>141.0</v>
      </c>
      <c r="JH119" s="114">
        <v>141.0</v>
      </c>
      <c r="JI119" s="114">
        <v>56.0</v>
      </c>
      <c r="JJ119" s="114">
        <v>56.0</v>
      </c>
      <c r="JK119" s="114">
        <v>64.0</v>
      </c>
      <c r="JL119" s="114">
        <v>134.0</v>
      </c>
      <c r="JM119" s="110" t="s">
        <v>1184</v>
      </c>
      <c r="JN119" s="114">
        <v>161.0</v>
      </c>
      <c r="JO119" s="114">
        <v>94.0</v>
      </c>
      <c r="JP119" s="114">
        <v>51.0</v>
      </c>
      <c r="JQ119" s="114">
        <v>65.0</v>
      </c>
      <c r="JR119" s="114">
        <v>131.0</v>
      </c>
      <c r="JS119" s="114">
        <v>1.0</v>
      </c>
    </row>
    <row r="120">
      <c r="A120" s="114">
        <v>458.0</v>
      </c>
      <c r="B120" s="110" t="s">
        <v>1313</v>
      </c>
      <c r="C120" s="110" t="s">
        <v>402</v>
      </c>
      <c r="D120" s="110" t="s">
        <v>1215</v>
      </c>
      <c r="E120" s="114">
        <v>35.0</v>
      </c>
      <c r="F120" s="114">
        <v>48.0</v>
      </c>
      <c r="G120" s="114">
        <v>43.7</v>
      </c>
      <c r="H120" s="114">
        <v>70.2</v>
      </c>
      <c r="I120" s="114">
        <v>28.2</v>
      </c>
      <c r="J120" s="114">
        <v>42.7</v>
      </c>
      <c r="K120" s="114">
        <v>16.1</v>
      </c>
      <c r="L120" s="114">
        <v>37.9</v>
      </c>
      <c r="M120" s="114">
        <v>13.6</v>
      </c>
      <c r="N120" s="114">
        <v>0.0</v>
      </c>
      <c r="O120" s="114">
        <v>57.6</v>
      </c>
      <c r="P120" s="114">
        <v>71.7</v>
      </c>
      <c r="Q120" s="114">
        <v>48.2</v>
      </c>
      <c r="R120" s="114">
        <v>61.4</v>
      </c>
      <c r="S120" s="114">
        <v>61.4</v>
      </c>
      <c r="T120" s="114">
        <v>33.8</v>
      </c>
      <c r="U120" s="114">
        <v>47.9</v>
      </c>
      <c r="V120" s="114">
        <v>22.1</v>
      </c>
      <c r="W120" s="114">
        <v>17.1</v>
      </c>
      <c r="X120" s="114">
        <v>36.0</v>
      </c>
      <c r="Y120" s="114">
        <v>51.9</v>
      </c>
      <c r="Z120" s="114">
        <v>74.5</v>
      </c>
      <c r="AA120" s="114">
        <v>84.0</v>
      </c>
      <c r="AB120" s="114">
        <v>27.7</v>
      </c>
      <c r="AC120" s="114">
        <v>15.1</v>
      </c>
      <c r="AD120" s="114">
        <v>0.0</v>
      </c>
      <c r="AE120" s="114">
        <v>51.9</v>
      </c>
      <c r="AF120" s="114">
        <v>49.9</v>
      </c>
      <c r="AG120" s="114">
        <v>2.6</v>
      </c>
      <c r="AH120" s="114">
        <v>3.1</v>
      </c>
      <c r="AI120" s="114">
        <v>0.0</v>
      </c>
      <c r="AJ120" s="110" t="s">
        <v>1184</v>
      </c>
      <c r="AK120" s="114">
        <v>14.3</v>
      </c>
      <c r="AL120" s="114">
        <v>27.6</v>
      </c>
      <c r="AM120" s="114">
        <v>6.3</v>
      </c>
      <c r="AN120" s="114">
        <v>7.6</v>
      </c>
      <c r="AO120" s="114">
        <v>71.0</v>
      </c>
      <c r="AP120" s="114">
        <v>88.1</v>
      </c>
      <c r="AQ120" s="114">
        <v>53.9</v>
      </c>
      <c r="AR120" s="114">
        <v>40.5</v>
      </c>
      <c r="AS120" s="114">
        <v>17.6</v>
      </c>
      <c r="AT120" s="114">
        <v>63.4</v>
      </c>
      <c r="AU120" s="114">
        <v>12.6</v>
      </c>
      <c r="AV120" s="114">
        <v>12.6</v>
      </c>
      <c r="AW120" s="114">
        <v>27.2</v>
      </c>
      <c r="AX120" s="114">
        <v>27.2</v>
      </c>
      <c r="AY120" s="114">
        <v>30.7</v>
      </c>
      <c r="AZ120" s="114">
        <v>38.1</v>
      </c>
      <c r="BA120" s="114">
        <v>48.1</v>
      </c>
      <c r="BB120" s="114">
        <v>80.3</v>
      </c>
      <c r="BC120" s="114">
        <v>63.5</v>
      </c>
      <c r="BD120" s="114">
        <v>7.4</v>
      </c>
      <c r="BE120" s="114">
        <v>55.9</v>
      </c>
      <c r="BF120" s="114">
        <v>58.0</v>
      </c>
      <c r="BG120" s="114">
        <v>23.9</v>
      </c>
      <c r="BH120" s="114">
        <v>24.7</v>
      </c>
      <c r="BI120" s="114">
        <v>43.7</v>
      </c>
      <c r="BJ120" s="114">
        <v>38.6</v>
      </c>
      <c r="BK120" s="114">
        <v>61.8</v>
      </c>
      <c r="BL120" s="114">
        <v>22.8</v>
      </c>
      <c r="BM120" s="114">
        <v>57.3</v>
      </c>
      <c r="BN120" s="114">
        <v>13.3</v>
      </c>
      <c r="BO120" s="114">
        <v>37.4</v>
      </c>
      <c r="BP120" s="114">
        <v>15.4</v>
      </c>
      <c r="BQ120" s="114">
        <v>0.0</v>
      </c>
      <c r="BR120" s="114">
        <v>54.9</v>
      </c>
      <c r="BS120" s="114">
        <v>65.9</v>
      </c>
      <c r="BT120" s="114">
        <v>47.5</v>
      </c>
      <c r="BU120" s="114">
        <v>54.4</v>
      </c>
      <c r="BV120" s="114">
        <v>54.4</v>
      </c>
      <c r="BW120" s="114">
        <v>33.4</v>
      </c>
      <c r="BX120" s="114">
        <v>47.9</v>
      </c>
      <c r="BY120" s="114">
        <v>21.1</v>
      </c>
      <c r="BZ120" s="114">
        <v>16.8</v>
      </c>
      <c r="CA120" s="114">
        <v>27.8</v>
      </c>
      <c r="CB120" s="114">
        <v>35.5</v>
      </c>
      <c r="CC120" s="114">
        <v>49.0</v>
      </c>
      <c r="CD120" s="114">
        <v>51.5</v>
      </c>
      <c r="CE120" s="114">
        <v>11.0</v>
      </c>
      <c r="CF120" s="114">
        <v>7.1</v>
      </c>
      <c r="CG120" s="114">
        <v>90.3</v>
      </c>
      <c r="CH120" s="114">
        <v>36.4</v>
      </c>
      <c r="CI120" s="114">
        <v>49.9</v>
      </c>
      <c r="CJ120" s="114">
        <v>16.9</v>
      </c>
      <c r="CK120" s="114">
        <v>3.1</v>
      </c>
      <c r="CL120" s="114">
        <v>100.0</v>
      </c>
      <c r="CM120" s="110" t="s">
        <v>1184</v>
      </c>
      <c r="CN120" s="114">
        <v>16.4</v>
      </c>
      <c r="CO120" s="114">
        <v>33.5</v>
      </c>
      <c r="CP120" s="114">
        <v>6.3</v>
      </c>
      <c r="CQ120" s="114">
        <v>7.5</v>
      </c>
      <c r="CR120" s="114">
        <v>39.4</v>
      </c>
      <c r="CS120" s="114">
        <v>41.8</v>
      </c>
      <c r="CT120" s="114">
        <v>36.9</v>
      </c>
      <c r="CU120" s="114">
        <v>29.6</v>
      </c>
      <c r="CV120" s="114">
        <v>17.6</v>
      </c>
      <c r="CW120" s="114">
        <v>41.7</v>
      </c>
      <c r="CX120" s="114">
        <v>12.6</v>
      </c>
      <c r="CY120" s="114">
        <v>12.6</v>
      </c>
      <c r="CZ120" s="114">
        <v>11.1</v>
      </c>
      <c r="DA120" s="114">
        <v>11.1</v>
      </c>
      <c r="DB120" s="114">
        <v>4.7</v>
      </c>
      <c r="DC120" s="114">
        <v>7.9</v>
      </c>
      <c r="DD120" s="114">
        <v>30.9</v>
      </c>
      <c r="DE120" s="114">
        <v>13.7</v>
      </c>
      <c r="DF120" s="114">
        <v>32.4</v>
      </c>
      <c r="DG120" s="114">
        <v>7.6</v>
      </c>
      <c r="DH120" s="114">
        <v>44.2</v>
      </c>
      <c r="DI120" s="114">
        <v>32.6</v>
      </c>
      <c r="DJ120" s="114">
        <v>27.5</v>
      </c>
      <c r="DK120" s="114">
        <v>10.3</v>
      </c>
      <c r="DL120" s="114">
        <v>4.3</v>
      </c>
      <c r="DM120" s="114">
        <v>5.1</v>
      </c>
      <c r="DN120" s="114">
        <v>8.4</v>
      </c>
      <c r="DO120" s="114">
        <v>5.4</v>
      </c>
      <c r="DP120" s="114">
        <v>-14.6</v>
      </c>
      <c r="DQ120" s="114">
        <v>2.8</v>
      </c>
      <c r="DR120" s="114">
        <v>0.5</v>
      </c>
      <c r="DS120" s="114">
        <v>-1.8</v>
      </c>
      <c r="DT120" s="114">
        <v>0.0</v>
      </c>
      <c r="DU120" s="114">
        <v>2.7</v>
      </c>
      <c r="DV120" s="114">
        <v>5.8</v>
      </c>
      <c r="DW120" s="114">
        <v>0.7</v>
      </c>
      <c r="DX120" s="114">
        <v>7.0</v>
      </c>
      <c r="DY120" s="114">
        <v>7.0</v>
      </c>
      <c r="DZ120" s="114">
        <v>0.4</v>
      </c>
      <c r="EA120" s="114">
        <v>0.0</v>
      </c>
      <c r="EB120" s="114">
        <v>1.0</v>
      </c>
      <c r="EC120" s="114">
        <v>0.3</v>
      </c>
      <c r="ED120" s="114">
        <v>8.2</v>
      </c>
      <c r="EE120" s="114">
        <v>16.4</v>
      </c>
      <c r="EF120" s="114">
        <v>25.5</v>
      </c>
      <c r="EG120" s="114">
        <v>32.5</v>
      </c>
      <c r="EH120" s="114">
        <v>16.7</v>
      </c>
      <c r="EI120" s="114">
        <v>8.0</v>
      </c>
      <c r="EJ120" s="114">
        <v>-90.3</v>
      </c>
      <c r="EK120" s="114">
        <v>15.5</v>
      </c>
      <c r="EL120" s="114">
        <v>0.0</v>
      </c>
      <c r="EM120" s="114">
        <v>-14.3</v>
      </c>
      <c r="EN120" s="114">
        <v>0.0</v>
      </c>
      <c r="EO120" s="114">
        <v>-100.0</v>
      </c>
      <c r="EP120" s="110" t="s">
        <v>1184</v>
      </c>
      <c r="EQ120" s="114">
        <v>-2.1</v>
      </c>
      <c r="ER120" s="114">
        <v>-5.9</v>
      </c>
      <c r="ES120" s="114">
        <v>0.0</v>
      </c>
      <c r="ET120" s="114">
        <v>0.1</v>
      </c>
      <c r="EU120" s="114">
        <v>31.6</v>
      </c>
      <c r="EV120" s="114">
        <v>46.3</v>
      </c>
      <c r="EW120" s="114">
        <v>17.0</v>
      </c>
      <c r="EX120" s="114">
        <v>10.9</v>
      </c>
      <c r="EY120" s="114">
        <v>0.0</v>
      </c>
      <c r="EZ120" s="114">
        <v>21.7</v>
      </c>
      <c r="FA120" s="114">
        <v>0.0</v>
      </c>
      <c r="FB120" s="114">
        <v>0.0</v>
      </c>
      <c r="FC120" s="114">
        <v>16.1</v>
      </c>
      <c r="FD120" s="114">
        <v>16.1</v>
      </c>
      <c r="FE120" s="114">
        <v>26.0</v>
      </c>
      <c r="FF120" s="114">
        <v>30.2</v>
      </c>
      <c r="FG120" s="114">
        <v>17.2</v>
      </c>
      <c r="FH120" s="114">
        <v>66.6</v>
      </c>
      <c r="FI120" s="114">
        <v>31.1</v>
      </c>
      <c r="FJ120" s="114">
        <v>-0.2</v>
      </c>
      <c r="FK120" s="114">
        <v>11.7</v>
      </c>
      <c r="FL120" s="114">
        <v>25.4</v>
      </c>
      <c r="FM120" s="114">
        <v>-3.6</v>
      </c>
      <c r="FN120" s="114">
        <v>130.0</v>
      </c>
      <c r="FO120" s="114">
        <v>58.0</v>
      </c>
      <c r="FP120" s="114">
        <v>62.0</v>
      </c>
      <c r="FQ120" s="114">
        <v>51.0</v>
      </c>
      <c r="FR120" s="114">
        <v>105.0</v>
      </c>
      <c r="FS120" s="114">
        <v>100.0</v>
      </c>
      <c r="FT120" s="114">
        <v>139.0</v>
      </c>
      <c r="FU120" s="114">
        <v>118.0</v>
      </c>
      <c r="FV120" s="114">
        <v>165.0</v>
      </c>
      <c r="FW120" s="114">
        <v>169.0</v>
      </c>
      <c r="FX120" s="114">
        <v>59.0</v>
      </c>
      <c r="FY120" s="114">
        <v>50.0</v>
      </c>
      <c r="FZ120" s="114">
        <v>74.0</v>
      </c>
      <c r="GA120" s="114">
        <v>57.0</v>
      </c>
      <c r="GB120" s="114">
        <v>57.0</v>
      </c>
      <c r="GC120" s="114">
        <v>84.0</v>
      </c>
      <c r="GD120" s="114">
        <v>81.0</v>
      </c>
      <c r="GE120" s="114">
        <v>62.0</v>
      </c>
      <c r="GF120" s="114">
        <v>117.0</v>
      </c>
      <c r="GG120" s="114">
        <v>137.0</v>
      </c>
      <c r="GH120" s="114">
        <v>106.0</v>
      </c>
      <c r="GI120" s="114">
        <v>102.0</v>
      </c>
      <c r="GJ120" s="114">
        <v>85.0</v>
      </c>
      <c r="GK120" s="114">
        <v>50.0</v>
      </c>
      <c r="GL120" s="114">
        <v>138.0</v>
      </c>
      <c r="GM120" s="114">
        <v>152.0</v>
      </c>
      <c r="GN120" s="114">
        <v>82.0</v>
      </c>
      <c r="GO120" s="114">
        <v>59.0</v>
      </c>
      <c r="GP120" s="114">
        <v>174.0</v>
      </c>
      <c r="GQ120" s="114">
        <v>152.0</v>
      </c>
      <c r="GR120" s="114">
        <v>161.0</v>
      </c>
      <c r="GS120" s="110" t="s">
        <v>1184</v>
      </c>
      <c r="GT120" s="114">
        <v>104.0</v>
      </c>
      <c r="GU120" s="114">
        <v>59.0</v>
      </c>
      <c r="GV120" s="114">
        <v>114.0</v>
      </c>
      <c r="GW120" s="114">
        <v>64.0</v>
      </c>
      <c r="GX120" s="114">
        <v>82.0</v>
      </c>
      <c r="GY120" s="114">
        <v>74.0</v>
      </c>
      <c r="GZ120" s="114">
        <v>127.0</v>
      </c>
      <c r="HA120" s="114">
        <v>69.0</v>
      </c>
      <c r="HB120" s="114">
        <v>129.0</v>
      </c>
      <c r="HC120" s="114">
        <v>23.0</v>
      </c>
      <c r="HD120" s="114">
        <v>75.0</v>
      </c>
      <c r="HE120" s="114">
        <v>75.0</v>
      </c>
      <c r="HF120" s="114">
        <v>147.0</v>
      </c>
      <c r="HG120" s="114">
        <v>147.0</v>
      </c>
      <c r="HH120" s="114">
        <v>104.0</v>
      </c>
      <c r="HI120" s="114">
        <v>102.0</v>
      </c>
      <c r="HJ120" s="114">
        <v>105.0</v>
      </c>
      <c r="HK120" s="114">
        <v>36.0</v>
      </c>
      <c r="HL120" s="114">
        <v>99.0</v>
      </c>
      <c r="HM120" s="114">
        <v>164.0</v>
      </c>
      <c r="HN120" s="114">
        <v>59.0</v>
      </c>
      <c r="HO120" s="114">
        <v>61.0</v>
      </c>
      <c r="HP120" s="114">
        <v>146.0</v>
      </c>
      <c r="HQ120" s="114">
        <v>170.0</v>
      </c>
      <c r="HR120" s="114">
        <v>57.0</v>
      </c>
      <c r="HS120" s="114">
        <v>62.0</v>
      </c>
      <c r="HT120" s="114">
        <v>46.0</v>
      </c>
      <c r="HU120" s="114">
        <v>118.0</v>
      </c>
      <c r="HV120" s="114">
        <v>63.0</v>
      </c>
      <c r="HW120" s="114">
        <v>141.0</v>
      </c>
      <c r="HX120" s="114">
        <v>101.0</v>
      </c>
      <c r="HY120" s="114">
        <v>160.0</v>
      </c>
      <c r="HZ120" s="114">
        <v>172.0</v>
      </c>
      <c r="IA120" s="114">
        <v>56.0</v>
      </c>
      <c r="IB120" s="114">
        <v>48.0</v>
      </c>
      <c r="IC120" s="114">
        <v>72.0</v>
      </c>
      <c r="ID120" s="114">
        <v>60.0</v>
      </c>
      <c r="IE120" s="114">
        <v>60.0</v>
      </c>
      <c r="IF120" s="114">
        <v>85.0</v>
      </c>
      <c r="IG120" s="114">
        <v>81.0</v>
      </c>
      <c r="IH120" s="114">
        <v>59.0</v>
      </c>
      <c r="II120" s="114">
        <v>118.0</v>
      </c>
      <c r="IJ120" s="114">
        <v>153.0</v>
      </c>
      <c r="IK120" s="114">
        <v>122.0</v>
      </c>
      <c r="IL120" s="114">
        <v>119.0</v>
      </c>
      <c r="IM120" s="114">
        <v>115.0</v>
      </c>
      <c r="IN120" s="114">
        <v>42.0</v>
      </c>
      <c r="IO120" s="114">
        <v>138.0</v>
      </c>
      <c r="IP120" s="114">
        <v>132.0</v>
      </c>
      <c r="IQ120" s="114">
        <v>91.0</v>
      </c>
      <c r="IR120" s="114">
        <v>59.0</v>
      </c>
      <c r="IS120" s="114">
        <v>167.0</v>
      </c>
      <c r="IT120" s="114">
        <v>164.0</v>
      </c>
      <c r="IU120" s="114">
        <v>1.0</v>
      </c>
      <c r="IV120" s="110" t="s">
        <v>1184</v>
      </c>
      <c r="IW120" s="114">
        <v>83.0</v>
      </c>
      <c r="IX120" s="114">
        <v>41.0</v>
      </c>
      <c r="IY120" s="114">
        <v>114.0</v>
      </c>
      <c r="IZ120" s="114">
        <v>63.0</v>
      </c>
      <c r="JA120" s="114">
        <v>134.0</v>
      </c>
      <c r="JB120" s="114">
        <v>134.0</v>
      </c>
      <c r="JC120" s="114">
        <v>138.0</v>
      </c>
      <c r="JD120" s="114">
        <v>116.0</v>
      </c>
      <c r="JE120" s="114">
        <v>129.0</v>
      </c>
      <c r="JF120" s="114">
        <v>73.0</v>
      </c>
      <c r="JG120" s="114">
        <v>75.0</v>
      </c>
      <c r="JH120" s="114">
        <v>75.0</v>
      </c>
      <c r="JI120" s="114">
        <v>175.0</v>
      </c>
      <c r="JJ120" s="114">
        <v>175.0</v>
      </c>
      <c r="JK120" s="114">
        <v>157.0</v>
      </c>
      <c r="JL120" s="114">
        <v>162.0</v>
      </c>
      <c r="JM120" s="114">
        <v>60.0</v>
      </c>
      <c r="JN120" s="114">
        <v>160.0</v>
      </c>
      <c r="JO120" s="114">
        <v>151.0</v>
      </c>
      <c r="JP120" s="114">
        <v>159.0</v>
      </c>
      <c r="JQ120" s="114">
        <v>92.0</v>
      </c>
      <c r="JR120" s="114">
        <v>154.0</v>
      </c>
      <c r="JS120" s="114">
        <v>137.0</v>
      </c>
    </row>
    <row r="121">
      <c r="A121" s="114">
        <v>516.0</v>
      </c>
      <c r="B121" s="110" t="s">
        <v>1314</v>
      </c>
      <c r="C121" s="110" t="s">
        <v>415</v>
      </c>
      <c r="D121" s="110" t="s">
        <v>1186</v>
      </c>
      <c r="E121" s="114">
        <v>50.9</v>
      </c>
      <c r="F121" s="114">
        <v>24.2</v>
      </c>
      <c r="G121" s="114">
        <v>22.2</v>
      </c>
      <c r="H121" s="114">
        <v>20.4</v>
      </c>
      <c r="I121" s="114">
        <v>17.9</v>
      </c>
      <c r="J121" s="114">
        <v>28.4</v>
      </c>
      <c r="K121" s="114">
        <v>44.7</v>
      </c>
      <c r="L121" s="114">
        <v>67.4</v>
      </c>
      <c r="M121" s="114">
        <v>61.0</v>
      </c>
      <c r="N121" s="114">
        <v>12.6</v>
      </c>
      <c r="O121" s="114">
        <v>19.7</v>
      </c>
      <c r="P121" s="114">
        <v>20.8</v>
      </c>
      <c r="Q121" s="114">
        <v>18.9</v>
      </c>
      <c r="R121" s="114">
        <v>43.9</v>
      </c>
      <c r="S121" s="114">
        <v>43.9</v>
      </c>
      <c r="T121" s="114">
        <v>26.5</v>
      </c>
      <c r="U121" s="114">
        <v>18.6</v>
      </c>
      <c r="V121" s="114">
        <v>19.6</v>
      </c>
      <c r="W121" s="114">
        <v>49.0</v>
      </c>
      <c r="X121" s="114">
        <v>51.3</v>
      </c>
      <c r="Y121" s="114">
        <v>73.9</v>
      </c>
      <c r="Z121" s="114">
        <v>100.0</v>
      </c>
      <c r="AA121" s="114">
        <v>100.0</v>
      </c>
      <c r="AB121" s="114">
        <v>16.8</v>
      </c>
      <c r="AC121" s="114">
        <v>81.0</v>
      </c>
      <c r="AD121" s="114">
        <v>86.5</v>
      </c>
      <c r="AE121" s="114">
        <v>87.2</v>
      </c>
      <c r="AF121" s="114">
        <v>57.4</v>
      </c>
      <c r="AG121" s="114">
        <v>39.1</v>
      </c>
      <c r="AH121" s="114">
        <v>30.6</v>
      </c>
      <c r="AI121" s="114">
        <v>56.3</v>
      </c>
      <c r="AJ121" s="114">
        <v>72.8</v>
      </c>
      <c r="AK121" s="114">
        <v>26.5</v>
      </c>
      <c r="AL121" s="114">
        <v>62.2</v>
      </c>
      <c r="AM121" s="114">
        <v>6.2</v>
      </c>
      <c r="AN121" s="114">
        <v>6.5</v>
      </c>
      <c r="AO121" s="114">
        <v>76.7</v>
      </c>
      <c r="AP121" s="114">
        <v>86.4</v>
      </c>
      <c r="AQ121" s="114">
        <v>66.9</v>
      </c>
      <c r="AR121" s="114">
        <v>14.8</v>
      </c>
      <c r="AS121" s="114">
        <v>18.0</v>
      </c>
      <c r="AT121" s="114">
        <v>11.5</v>
      </c>
      <c r="AU121" s="114">
        <v>5.0</v>
      </c>
      <c r="AV121" s="114">
        <v>5.0</v>
      </c>
      <c r="AW121" s="114">
        <v>64.6</v>
      </c>
      <c r="AX121" s="114">
        <v>64.6</v>
      </c>
      <c r="AY121" s="114">
        <v>18.7</v>
      </c>
      <c r="AZ121" s="114">
        <v>100.0</v>
      </c>
      <c r="BA121" s="114">
        <v>61.4</v>
      </c>
      <c r="BB121" s="114">
        <v>100.0</v>
      </c>
      <c r="BC121" s="114">
        <v>13.9</v>
      </c>
      <c r="BD121" s="114">
        <v>100.0</v>
      </c>
      <c r="BE121" s="114">
        <v>76.8</v>
      </c>
      <c r="BF121" s="114">
        <v>99.6</v>
      </c>
      <c r="BG121" s="114">
        <v>52.6</v>
      </c>
      <c r="BH121" s="114">
        <v>34.5</v>
      </c>
      <c r="BI121" s="114">
        <v>20.9</v>
      </c>
      <c r="BJ121" s="114">
        <v>19.4</v>
      </c>
      <c r="BK121" s="114">
        <v>14.4</v>
      </c>
      <c r="BL121" s="114">
        <v>17.3</v>
      </c>
      <c r="BM121" s="114">
        <v>26.8</v>
      </c>
      <c r="BN121" s="114">
        <v>43.6</v>
      </c>
      <c r="BO121" s="114">
        <v>70.1</v>
      </c>
      <c r="BP121" s="114">
        <v>59.6</v>
      </c>
      <c r="BQ121" s="114">
        <v>10.7</v>
      </c>
      <c r="BR121" s="114">
        <v>14.1</v>
      </c>
      <c r="BS121" s="114">
        <v>14.5</v>
      </c>
      <c r="BT121" s="114">
        <v>13.7</v>
      </c>
      <c r="BU121" s="114">
        <v>38.6</v>
      </c>
      <c r="BV121" s="114">
        <v>38.6</v>
      </c>
      <c r="BW121" s="114">
        <v>28.3</v>
      </c>
      <c r="BX121" s="114">
        <v>18.6</v>
      </c>
      <c r="BY121" s="114">
        <v>18.0</v>
      </c>
      <c r="BZ121" s="114">
        <v>57.9</v>
      </c>
      <c r="CA121" s="114">
        <v>40.4</v>
      </c>
      <c r="CB121" s="114">
        <v>69.9</v>
      </c>
      <c r="CC121" s="114">
        <v>100.0</v>
      </c>
      <c r="CD121" s="114">
        <v>100.0</v>
      </c>
      <c r="CE121" s="114">
        <v>16.8</v>
      </c>
      <c r="CF121" s="114">
        <v>53.9</v>
      </c>
      <c r="CG121" s="114">
        <v>95.7</v>
      </c>
      <c r="CH121" s="114">
        <v>82.0</v>
      </c>
      <c r="CI121" s="114">
        <v>57.4</v>
      </c>
      <c r="CJ121" s="114">
        <v>20.0</v>
      </c>
      <c r="CK121" s="114">
        <v>8.2</v>
      </c>
      <c r="CL121" s="114">
        <v>100.0</v>
      </c>
      <c r="CM121" s="114">
        <v>10.7</v>
      </c>
      <c r="CN121" s="114">
        <v>5.7</v>
      </c>
      <c r="CO121" s="114">
        <v>5.1</v>
      </c>
      <c r="CP121" s="114">
        <v>6.2</v>
      </c>
      <c r="CQ121" s="114">
        <v>5.7</v>
      </c>
      <c r="CR121" s="114">
        <v>38.5</v>
      </c>
      <c r="CS121" s="114">
        <v>0.0</v>
      </c>
      <c r="CT121" s="114">
        <v>77.0</v>
      </c>
      <c r="CU121" s="114">
        <v>20.4</v>
      </c>
      <c r="CV121" s="114">
        <v>18.0</v>
      </c>
      <c r="CW121" s="114">
        <v>22.8</v>
      </c>
      <c r="CX121" s="114">
        <v>5.0</v>
      </c>
      <c r="CY121" s="114">
        <v>5.0</v>
      </c>
      <c r="CZ121" s="114">
        <v>35.1</v>
      </c>
      <c r="DA121" s="114">
        <v>35.1</v>
      </c>
      <c r="DB121" s="114">
        <v>21.6</v>
      </c>
      <c r="DC121" s="114">
        <v>30.7</v>
      </c>
      <c r="DD121" s="114">
        <v>0.5</v>
      </c>
      <c r="DE121" s="114">
        <v>50.1</v>
      </c>
      <c r="DF121" s="114">
        <v>36.7</v>
      </c>
      <c r="DG121" s="114">
        <v>44.4</v>
      </c>
      <c r="DH121" s="114">
        <v>86.1</v>
      </c>
      <c r="DI121" s="114">
        <v>53.6</v>
      </c>
      <c r="DJ121" s="114">
        <v>39.7</v>
      </c>
      <c r="DK121" s="114">
        <v>16.4</v>
      </c>
      <c r="DL121" s="114">
        <v>3.3</v>
      </c>
      <c r="DM121" s="114">
        <v>2.8</v>
      </c>
      <c r="DN121" s="114">
        <v>6.0</v>
      </c>
      <c r="DO121" s="114">
        <v>0.6</v>
      </c>
      <c r="DP121" s="114">
        <v>1.6</v>
      </c>
      <c r="DQ121" s="114">
        <v>1.1</v>
      </c>
      <c r="DR121" s="114">
        <v>-2.7</v>
      </c>
      <c r="DS121" s="114">
        <v>1.4</v>
      </c>
      <c r="DT121" s="114">
        <v>1.9</v>
      </c>
      <c r="DU121" s="114">
        <v>5.6</v>
      </c>
      <c r="DV121" s="114">
        <v>6.3</v>
      </c>
      <c r="DW121" s="114">
        <v>5.2</v>
      </c>
      <c r="DX121" s="114">
        <v>5.3</v>
      </c>
      <c r="DY121" s="114">
        <v>5.3</v>
      </c>
      <c r="DZ121" s="114">
        <v>-1.8</v>
      </c>
      <c r="EA121" s="114">
        <v>0.0</v>
      </c>
      <c r="EB121" s="114">
        <v>1.6</v>
      </c>
      <c r="EC121" s="114">
        <v>-8.9</v>
      </c>
      <c r="ED121" s="114">
        <v>10.9</v>
      </c>
      <c r="EE121" s="114">
        <v>4.0</v>
      </c>
      <c r="EF121" s="114">
        <v>0.0</v>
      </c>
      <c r="EG121" s="114">
        <v>0.0</v>
      </c>
      <c r="EH121" s="114">
        <v>0.0</v>
      </c>
      <c r="EI121" s="114">
        <v>27.1</v>
      </c>
      <c r="EJ121" s="114">
        <v>-9.2</v>
      </c>
      <c r="EK121" s="114">
        <v>5.2</v>
      </c>
      <c r="EL121" s="114">
        <v>0.0</v>
      </c>
      <c r="EM121" s="114">
        <v>19.1</v>
      </c>
      <c r="EN121" s="114">
        <v>22.4</v>
      </c>
      <c r="EO121" s="114">
        <v>-43.7</v>
      </c>
      <c r="EP121" s="114">
        <v>62.1</v>
      </c>
      <c r="EQ121" s="114">
        <v>20.8</v>
      </c>
      <c r="ER121" s="114">
        <v>57.1</v>
      </c>
      <c r="ES121" s="114">
        <v>0.0</v>
      </c>
      <c r="ET121" s="114">
        <v>0.8</v>
      </c>
      <c r="EU121" s="114">
        <v>38.2</v>
      </c>
      <c r="EV121" s="114">
        <v>86.4</v>
      </c>
      <c r="EW121" s="114">
        <v>-10.1</v>
      </c>
      <c r="EX121" s="114">
        <v>-5.6</v>
      </c>
      <c r="EY121" s="114">
        <v>0.0</v>
      </c>
      <c r="EZ121" s="114">
        <v>-11.3</v>
      </c>
      <c r="FA121" s="114">
        <v>0.0</v>
      </c>
      <c r="FB121" s="114">
        <v>0.0</v>
      </c>
      <c r="FC121" s="114">
        <v>29.5</v>
      </c>
      <c r="FD121" s="114">
        <v>29.5</v>
      </c>
      <c r="FE121" s="114">
        <v>-2.9</v>
      </c>
      <c r="FF121" s="114">
        <v>69.3</v>
      </c>
      <c r="FG121" s="114">
        <v>60.9</v>
      </c>
      <c r="FH121" s="114">
        <v>49.9</v>
      </c>
      <c r="FI121" s="114">
        <v>-22.8</v>
      </c>
      <c r="FJ121" s="114">
        <v>55.6</v>
      </c>
      <c r="FK121" s="114">
        <v>-9.3</v>
      </c>
      <c r="FL121" s="114">
        <v>46.0</v>
      </c>
      <c r="FM121" s="114">
        <v>12.9</v>
      </c>
      <c r="FN121" s="114">
        <v>44.0</v>
      </c>
      <c r="FO121" s="114">
        <v>138.0</v>
      </c>
      <c r="FP121" s="114">
        <v>147.0</v>
      </c>
      <c r="FQ121" s="114">
        <v>122.0</v>
      </c>
      <c r="FR121" s="114">
        <v>136.0</v>
      </c>
      <c r="FS121" s="114">
        <v>155.0</v>
      </c>
      <c r="FT121" s="114">
        <v>40.0</v>
      </c>
      <c r="FU121" s="114">
        <v>48.0</v>
      </c>
      <c r="FV121" s="114">
        <v>58.0</v>
      </c>
      <c r="FW121" s="114">
        <v>149.0</v>
      </c>
      <c r="FX121" s="114">
        <v>138.0</v>
      </c>
      <c r="FY121" s="114">
        <v>140.0</v>
      </c>
      <c r="FZ121" s="114">
        <v>139.0</v>
      </c>
      <c r="GA121" s="114">
        <v>107.0</v>
      </c>
      <c r="GB121" s="114">
        <v>107.0</v>
      </c>
      <c r="GC121" s="114">
        <v>108.0</v>
      </c>
      <c r="GD121" s="114">
        <v>118.0</v>
      </c>
      <c r="GE121" s="114">
        <v>73.0</v>
      </c>
      <c r="GF121" s="114">
        <v>30.0</v>
      </c>
      <c r="GG121" s="114">
        <v>58.0</v>
      </c>
      <c r="GH121" s="114">
        <v>48.0</v>
      </c>
      <c r="GI121" s="114">
        <v>1.0</v>
      </c>
      <c r="GJ121" s="114">
        <v>1.0</v>
      </c>
      <c r="GK121" s="114">
        <v>55.0</v>
      </c>
      <c r="GL121" s="114">
        <v>7.0</v>
      </c>
      <c r="GM121" s="114">
        <v>76.0</v>
      </c>
      <c r="GN121" s="114">
        <v>15.0</v>
      </c>
      <c r="GO121" s="114">
        <v>34.0</v>
      </c>
      <c r="GP121" s="114">
        <v>41.0</v>
      </c>
      <c r="GQ121" s="114">
        <v>31.0</v>
      </c>
      <c r="GR121" s="114">
        <v>59.0</v>
      </c>
      <c r="GS121" s="114">
        <v>55.0</v>
      </c>
      <c r="GT121" s="114">
        <v>36.0</v>
      </c>
      <c r="GU121" s="114">
        <v>14.0</v>
      </c>
      <c r="GV121" s="114">
        <v>115.0</v>
      </c>
      <c r="GW121" s="114">
        <v>72.0</v>
      </c>
      <c r="GX121" s="114">
        <v>69.0</v>
      </c>
      <c r="GY121" s="114">
        <v>77.0</v>
      </c>
      <c r="GZ121" s="114">
        <v>89.0</v>
      </c>
      <c r="HA121" s="114">
        <v>166.0</v>
      </c>
      <c r="HB121" s="114">
        <v>126.0</v>
      </c>
      <c r="HC121" s="114">
        <v>171.0</v>
      </c>
      <c r="HD121" s="114">
        <v>95.0</v>
      </c>
      <c r="HE121" s="114">
        <v>95.0</v>
      </c>
      <c r="HF121" s="114">
        <v>15.0</v>
      </c>
      <c r="HG121" s="114">
        <v>15.0</v>
      </c>
      <c r="HH121" s="114">
        <v>129.0</v>
      </c>
      <c r="HI121" s="114">
        <v>1.0</v>
      </c>
      <c r="HJ121" s="114">
        <v>61.0</v>
      </c>
      <c r="HK121" s="114">
        <v>1.0</v>
      </c>
      <c r="HL121" s="114">
        <v>175.0</v>
      </c>
      <c r="HM121" s="114">
        <v>1.0</v>
      </c>
      <c r="HN121" s="114">
        <v>31.0</v>
      </c>
      <c r="HO121" s="114">
        <v>4.0</v>
      </c>
      <c r="HP121" s="114">
        <v>90.0</v>
      </c>
      <c r="HQ121" s="114">
        <v>119.0</v>
      </c>
      <c r="HR121" s="114">
        <v>146.0</v>
      </c>
      <c r="HS121" s="114">
        <v>156.0</v>
      </c>
      <c r="HT121" s="114">
        <v>122.0</v>
      </c>
      <c r="HU121" s="114">
        <v>131.0</v>
      </c>
      <c r="HV121" s="114">
        <v>164.0</v>
      </c>
      <c r="HW121" s="114">
        <v>39.0</v>
      </c>
      <c r="HX121" s="114">
        <v>39.0</v>
      </c>
      <c r="HY121" s="114">
        <v>55.0</v>
      </c>
      <c r="HZ121" s="114">
        <v>160.0</v>
      </c>
      <c r="IA121" s="114">
        <v>138.0</v>
      </c>
      <c r="IB121" s="114">
        <v>137.0</v>
      </c>
      <c r="IC121" s="114">
        <v>138.0</v>
      </c>
      <c r="ID121" s="114">
        <v>108.0</v>
      </c>
      <c r="IE121" s="114">
        <v>108.0</v>
      </c>
      <c r="IF121" s="114">
        <v>100.0</v>
      </c>
      <c r="IG121" s="114">
        <v>118.0</v>
      </c>
      <c r="IH121" s="114">
        <v>74.0</v>
      </c>
      <c r="II121" s="114">
        <v>11.0</v>
      </c>
      <c r="IJ121" s="114">
        <v>90.0</v>
      </c>
      <c r="IK121" s="114">
        <v>32.0</v>
      </c>
      <c r="IL121" s="114">
        <v>1.0</v>
      </c>
      <c r="IM121" s="114">
        <v>1.0</v>
      </c>
      <c r="IN121" s="114">
        <v>35.0</v>
      </c>
      <c r="IO121" s="114">
        <v>13.0</v>
      </c>
      <c r="IP121" s="114">
        <v>85.0</v>
      </c>
      <c r="IQ121" s="114">
        <v>13.0</v>
      </c>
      <c r="IR121" s="114">
        <v>34.0</v>
      </c>
      <c r="IS121" s="114">
        <v>153.0</v>
      </c>
      <c r="IT121" s="114">
        <v>152.0</v>
      </c>
      <c r="IU121" s="114">
        <v>1.0</v>
      </c>
      <c r="IV121" s="114">
        <v>151.0</v>
      </c>
      <c r="IW121" s="114">
        <v>135.0</v>
      </c>
      <c r="IX121" s="114">
        <v>104.0</v>
      </c>
      <c r="IY121" s="114">
        <v>115.0</v>
      </c>
      <c r="IZ121" s="114">
        <v>76.0</v>
      </c>
      <c r="JA121" s="114">
        <v>137.0</v>
      </c>
      <c r="JB121" s="114">
        <v>172.0</v>
      </c>
      <c r="JC121" s="114">
        <v>49.0</v>
      </c>
      <c r="JD121" s="114">
        <v>151.0</v>
      </c>
      <c r="JE121" s="114">
        <v>126.0</v>
      </c>
      <c r="JF121" s="114">
        <v>149.0</v>
      </c>
      <c r="JG121" s="114">
        <v>95.0</v>
      </c>
      <c r="JH121" s="114">
        <v>95.0</v>
      </c>
      <c r="JI121" s="114">
        <v>115.0</v>
      </c>
      <c r="JJ121" s="114">
        <v>115.0</v>
      </c>
      <c r="JK121" s="114">
        <v>122.0</v>
      </c>
      <c r="JL121" s="114">
        <v>108.0</v>
      </c>
      <c r="JM121" s="114">
        <v>76.0</v>
      </c>
      <c r="JN121" s="114">
        <v>94.0</v>
      </c>
      <c r="JO121" s="114">
        <v>145.0</v>
      </c>
      <c r="JP121" s="114">
        <v>63.0</v>
      </c>
      <c r="JQ121" s="114">
        <v>7.0</v>
      </c>
      <c r="JR121" s="114">
        <v>88.0</v>
      </c>
      <c r="JS121" s="114">
        <v>113.0</v>
      </c>
    </row>
    <row r="122">
      <c r="A122" s="114">
        <v>562.0</v>
      </c>
      <c r="B122" s="110" t="s">
        <v>1315</v>
      </c>
      <c r="C122" s="110" t="s">
        <v>420</v>
      </c>
      <c r="D122" s="110" t="s">
        <v>1186</v>
      </c>
      <c r="E122" s="114">
        <v>37.7</v>
      </c>
      <c r="F122" s="114">
        <v>18.8</v>
      </c>
      <c r="G122" s="114">
        <v>27.1</v>
      </c>
      <c r="H122" s="114">
        <v>5.6</v>
      </c>
      <c r="I122" s="114">
        <v>41.5</v>
      </c>
      <c r="J122" s="114">
        <v>30.6</v>
      </c>
      <c r="K122" s="114">
        <v>33.2</v>
      </c>
      <c r="L122" s="114">
        <v>69.2</v>
      </c>
      <c r="M122" s="114">
        <v>44.3</v>
      </c>
      <c r="N122" s="114">
        <v>24.2</v>
      </c>
      <c r="O122" s="114">
        <v>1.5</v>
      </c>
      <c r="P122" s="114">
        <v>1.3</v>
      </c>
      <c r="Q122" s="114">
        <v>1.7</v>
      </c>
      <c r="R122" s="114">
        <v>26.8</v>
      </c>
      <c r="S122" s="114">
        <v>26.8</v>
      </c>
      <c r="T122" s="114">
        <v>8.4</v>
      </c>
      <c r="U122" s="114">
        <v>2.5</v>
      </c>
      <c r="V122" s="114">
        <v>20.3</v>
      </c>
      <c r="W122" s="110" t="s">
        <v>1184</v>
      </c>
      <c r="X122" s="114">
        <v>64.7</v>
      </c>
      <c r="Y122" s="114">
        <v>77.1</v>
      </c>
      <c r="Z122" s="114">
        <v>90.8</v>
      </c>
      <c r="AA122" s="114">
        <v>89.8</v>
      </c>
      <c r="AB122" s="110" t="s">
        <v>1184</v>
      </c>
      <c r="AC122" s="114">
        <v>46.9</v>
      </c>
      <c r="AD122" s="114">
        <v>89.9</v>
      </c>
      <c r="AE122" s="114">
        <v>73.1</v>
      </c>
      <c r="AF122" s="114">
        <v>56.4</v>
      </c>
      <c r="AG122" s="114">
        <v>82.5</v>
      </c>
      <c r="AH122" s="114">
        <v>100.0</v>
      </c>
      <c r="AI122" s="114">
        <v>23.9</v>
      </c>
      <c r="AJ122" s="114">
        <v>36.5</v>
      </c>
      <c r="AK122" s="110" t="s">
        <v>1184</v>
      </c>
      <c r="AL122" s="110" t="s">
        <v>1184</v>
      </c>
      <c r="AM122" s="110" t="s">
        <v>1184</v>
      </c>
      <c r="AN122" s="110" t="s">
        <v>1184</v>
      </c>
      <c r="AO122" s="114">
        <v>65.4</v>
      </c>
      <c r="AP122" s="114">
        <v>93.8</v>
      </c>
      <c r="AQ122" s="114">
        <v>37.0</v>
      </c>
      <c r="AR122" s="114">
        <v>21.6</v>
      </c>
      <c r="AS122" s="114">
        <v>9.6</v>
      </c>
      <c r="AT122" s="114">
        <v>33.6</v>
      </c>
      <c r="AU122" s="114">
        <v>0.0</v>
      </c>
      <c r="AV122" s="114">
        <v>0.0</v>
      </c>
      <c r="AW122" s="114">
        <v>17.9</v>
      </c>
      <c r="AX122" s="114">
        <v>17.9</v>
      </c>
      <c r="AY122" s="114">
        <v>5.4</v>
      </c>
      <c r="AZ122" s="114">
        <v>3.3</v>
      </c>
      <c r="BA122" s="110" t="s">
        <v>1184</v>
      </c>
      <c r="BB122" s="114">
        <v>10.0</v>
      </c>
      <c r="BC122" s="114">
        <v>0.5</v>
      </c>
      <c r="BD122" s="114">
        <v>30.0</v>
      </c>
      <c r="BE122" s="114">
        <v>0.0</v>
      </c>
      <c r="BF122" s="114">
        <v>42.5</v>
      </c>
      <c r="BG122" s="114">
        <v>82.7</v>
      </c>
      <c r="BH122" s="114">
        <v>40.5</v>
      </c>
      <c r="BI122" s="114">
        <v>19.5</v>
      </c>
      <c r="BJ122" s="114">
        <v>29.2</v>
      </c>
      <c r="BK122" s="114">
        <v>4.2</v>
      </c>
      <c r="BL122" s="114">
        <v>45.1</v>
      </c>
      <c r="BM122" s="114">
        <v>42.9</v>
      </c>
      <c r="BN122" s="114">
        <v>34.3</v>
      </c>
      <c r="BO122" s="114">
        <v>72.5</v>
      </c>
      <c r="BP122" s="114">
        <v>48.5</v>
      </c>
      <c r="BQ122" s="114">
        <v>29.6</v>
      </c>
      <c r="BR122" s="114">
        <v>0.0</v>
      </c>
      <c r="BS122" s="114">
        <v>0.0</v>
      </c>
      <c r="BT122" s="114">
        <v>0.0</v>
      </c>
      <c r="BU122" s="114">
        <v>26.8</v>
      </c>
      <c r="BV122" s="114">
        <v>26.8</v>
      </c>
      <c r="BW122" s="114">
        <v>7.7</v>
      </c>
      <c r="BX122" s="114">
        <v>2.5</v>
      </c>
      <c r="BY122" s="114">
        <v>18.1</v>
      </c>
      <c r="BZ122" s="110" t="s">
        <v>1184</v>
      </c>
      <c r="CA122" s="114">
        <v>48.3</v>
      </c>
      <c r="CB122" s="114">
        <v>46.3</v>
      </c>
      <c r="CC122" s="114">
        <v>51.3</v>
      </c>
      <c r="CD122" s="114">
        <v>51.7</v>
      </c>
      <c r="CE122" s="110" t="s">
        <v>1184</v>
      </c>
      <c r="CF122" s="114">
        <v>15.8</v>
      </c>
      <c r="CG122" s="114">
        <v>99.0</v>
      </c>
      <c r="CH122" s="114">
        <v>42.0</v>
      </c>
      <c r="CI122" s="114">
        <v>56.4</v>
      </c>
      <c r="CJ122" s="114">
        <v>88.7</v>
      </c>
      <c r="CK122" s="114">
        <v>100.0</v>
      </c>
      <c r="CL122" s="114">
        <v>43.4</v>
      </c>
      <c r="CM122" s="114">
        <v>66.1</v>
      </c>
      <c r="CN122" s="110" t="s">
        <v>1184</v>
      </c>
      <c r="CO122" s="110" t="s">
        <v>1184</v>
      </c>
      <c r="CP122" s="110" t="s">
        <v>1184</v>
      </c>
      <c r="CQ122" s="110" t="s">
        <v>1184</v>
      </c>
      <c r="CR122" s="114">
        <v>40.4</v>
      </c>
      <c r="CS122" s="114">
        <v>44.5</v>
      </c>
      <c r="CT122" s="114">
        <v>36.3</v>
      </c>
      <c r="CU122" s="114">
        <v>20.6</v>
      </c>
      <c r="CV122" s="114">
        <v>9.6</v>
      </c>
      <c r="CW122" s="114">
        <v>31.6</v>
      </c>
      <c r="CX122" s="114">
        <v>0.0</v>
      </c>
      <c r="CY122" s="114">
        <v>0.0</v>
      </c>
      <c r="CZ122" s="114">
        <v>42.9</v>
      </c>
      <c r="DA122" s="114">
        <v>42.9</v>
      </c>
      <c r="DB122" s="114">
        <v>51.8</v>
      </c>
      <c r="DC122" s="114">
        <v>14.9</v>
      </c>
      <c r="DD122" s="110" t="s">
        <v>1184</v>
      </c>
      <c r="DE122" s="114">
        <v>18.0</v>
      </c>
      <c r="DF122" s="114">
        <v>13.5</v>
      </c>
      <c r="DG122" s="114">
        <v>35.9</v>
      </c>
      <c r="DH122" s="114">
        <v>100.0</v>
      </c>
      <c r="DI122" s="114">
        <v>34.3</v>
      </c>
      <c r="DJ122" s="114">
        <v>83.7</v>
      </c>
      <c r="DK122" s="114">
        <v>-2.8</v>
      </c>
      <c r="DL122" s="114">
        <v>-0.7</v>
      </c>
      <c r="DM122" s="114">
        <v>-2.1</v>
      </c>
      <c r="DN122" s="114">
        <v>1.4</v>
      </c>
      <c r="DO122" s="114">
        <v>-3.6</v>
      </c>
      <c r="DP122" s="114">
        <v>-12.3</v>
      </c>
      <c r="DQ122" s="114">
        <v>-1.1</v>
      </c>
      <c r="DR122" s="114">
        <v>-3.3</v>
      </c>
      <c r="DS122" s="114">
        <v>-4.2</v>
      </c>
      <c r="DT122" s="114">
        <v>-5.4</v>
      </c>
      <c r="DU122" s="114">
        <v>1.5</v>
      </c>
      <c r="DV122" s="114">
        <v>1.3</v>
      </c>
      <c r="DW122" s="114">
        <v>1.7</v>
      </c>
      <c r="DX122" s="114">
        <v>0.0</v>
      </c>
      <c r="DY122" s="114">
        <v>0.0</v>
      </c>
      <c r="DZ122" s="114">
        <v>0.7</v>
      </c>
      <c r="EA122" s="114">
        <v>0.0</v>
      </c>
      <c r="EB122" s="114">
        <v>2.2</v>
      </c>
      <c r="EC122" s="110" t="s">
        <v>1184</v>
      </c>
      <c r="ED122" s="114">
        <v>16.4</v>
      </c>
      <c r="EE122" s="114">
        <v>30.8</v>
      </c>
      <c r="EF122" s="114">
        <v>39.5</v>
      </c>
      <c r="EG122" s="114">
        <v>38.1</v>
      </c>
      <c r="EH122" s="110" t="s">
        <v>1184</v>
      </c>
      <c r="EI122" s="114">
        <v>31.1</v>
      </c>
      <c r="EJ122" s="114">
        <v>-9.1</v>
      </c>
      <c r="EK122" s="114">
        <v>31.1</v>
      </c>
      <c r="EL122" s="114">
        <v>0.0</v>
      </c>
      <c r="EM122" s="114">
        <v>-6.2</v>
      </c>
      <c r="EN122" s="114">
        <v>0.0</v>
      </c>
      <c r="EO122" s="114">
        <v>-19.5</v>
      </c>
      <c r="EP122" s="114">
        <v>-29.6</v>
      </c>
      <c r="EQ122" s="110" t="s">
        <v>1184</v>
      </c>
      <c r="ER122" s="110" t="s">
        <v>1184</v>
      </c>
      <c r="ES122" s="110" t="s">
        <v>1184</v>
      </c>
      <c r="ET122" s="110" t="s">
        <v>1184</v>
      </c>
      <c r="EU122" s="114">
        <v>25.0</v>
      </c>
      <c r="EV122" s="114">
        <v>49.3</v>
      </c>
      <c r="EW122" s="114">
        <v>0.7</v>
      </c>
      <c r="EX122" s="114">
        <v>1.0</v>
      </c>
      <c r="EY122" s="114">
        <v>0.0</v>
      </c>
      <c r="EZ122" s="114">
        <v>2.0</v>
      </c>
      <c r="FA122" s="114">
        <v>0.0</v>
      </c>
      <c r="FB122" s="114">
        <v>0.0</v>
      </c>
      <c r="FC122" s="114">
        <v>-25.0</v>
      </c>
      <c r="FD122" s="114">
        <v>-25.0</v>
      </c>
      <c r="FE122" s="114">
        <v>-46.4</v>
      </c>
      <c r="FF122" s="114">
        <v>-11.6</v>
      </c>
      <c r="FG122" s="110" t="s">
        <v>1184</v>
      </c>
      <c r="FH122" s="114">
        <v>-8.0</v>
      </c>
      <c r="FI122" s="114">
        <v>-13.0</v>
      </c>
      <c r="FJ122" s="114">
        <v>-5.9</v>
      </c>
      <c r="FK122" s="114">
        <v>-100.0</v>
      </c>
      <c r="FL122" s="114">
        <v>8.2</v>
      </c>
      <c r="FM122" s="114">
        <v>-1.0</v>
      </c>
      <c r="FN122" s="114">
        <v>110.0</v>
      </c>
      <c r="FO122" s="114">
        <v>164.0</v>
      </c>
      <c r="FP122" s="114">
        <v>127.0</v>
      </c>
      <c r="FQ122" s="114">
        <v>176.0</v>
      </c>
      <c r="FR122" s="114">
        <v>56.0</v>
      </c>
      <c r="FS122" s="114">
        <v>150.0</v>
      </c>
      <c r="FT122" s="114">
        <v>72.0</v>
      </c>
      <c r="FU122" s="114">
        <v>43.0</v>
      </c>
      <c r="FV122" s="114">
        <v>121.0</v>
      </c>
      <c r="FW122" s="114">
        <v>102.0</v>
      </c>
      <c r="FX122" s="114">
        <v>178.0</v>
      </c>
      <c r="FY122" s="114">
        <v>178.0</v>
      </c>
      <c r="FZ122" s="114">
        <v>178.0</v>
      </c>
      <c r="GA122" s="114">
        <v>165.0</v>
      </c>
      <c r="GB122" s="114">
        <v>165.0</v>
      </c>
      <c r="GC122" s="114">
        <v>166.0</v>
      </c>
      <c r="GD122" s="114">
        <v>158.0</v>
      </c>
      <c r="GE122" s="114">
        <v>69.0</v>
      </c>
      <c r="GF122" s="110" t="s">
        <v>1184</v>
      </c>
      <c r="GG122" s="114">
        <v>13.0</v>
      </c>
      <c r="GH122" s="114">
        <v>38.0</v>
      </c>
      <c r="GI122" s="114">
        <v>69.0</v>
      </c>
      <c r="GJ122" s="114">
        <v>74.0</v>
      </c>
      <c r="GK122" s="110" t="s">
        <v>1184</v>
      </c>
      <c r="GL122" s="114">
        <v>53.0</v>
      </c>
      <c r="GM122" s="114">
        <v>59.0</v>
      </c>
      <c r="GN122" s="114">
        <v>42.0</v>
      </c>
      <c r="GO122" s="114">
        <v>40.0</v>
      </c>
      <c r="GP122" s="114">
        <v>13.0</v>
      </c>
      <c r="GQ122" s="114">
        <v>1.0</v>
      </c>
      <c r="GR122" s="114">
        <v>150.0</v>
      </c>
      <c r="GS122" s="114">
        <v>105.0</v>
      </c>
      <c r="GT122" s="110" t="s">
        <v>1184</v>
      </c>
      <c r="GU122" s="110" t="s">
        <v>1184</v>
      </c>
      <c r="GV122" s="110" t="s">
        <v>1184</v>
      </c>
      <c r="GW122" s="110" t="s">
        <v>1184</v>
      </c>
      <c r="GX122" s="114">
        <v>96.0</v>
      </c>
      <c r="GY122" s="114">
        <v>72.0</v>
      </c>
      <c r="GZ122" s="114">
        <v>153.0</v>
      </c>
      <c r="HA122" s="114">
        <v>146.0</v>
      </c>
      <c r="HB122" s="114">
        <v>143.0</v>
      </c>
      <c r="HC122" s="114">
        <v>114.0</v>
      </c>
      <c r="HD122" s="114">
        <v>141.0</v>
      </c>
      <c r="HE122" s="114">
        <v>141.0</v>
      </c>
      <c r="HF122" s="114">
        <v>173.0</v>
      </c>
      <c r="HG122" s="114">
        <v>173.0</v>
      </c>
      <c r="HH122" s="114">
        <v>155.0</v>
      </c>
      <c r="HI122" s="114">
        <v>173.0</v>
      </c>
      <c r="HJ122" s="110" t="s">
        <v>1184</v>
      </c>
      <c r="HK122" s="114">
        <v>173.0</v>
      </c>
      <c r="HL122" s="114">
        <v>177.0</v>
      </c>
      <c r="HM122" s="114">
        <v>110.0</v>
      </c>
      <c r="HN122" s="114">
        <v>152.0</v>
      </c>
      <c r="HO122" s="114">
        <v>118.0</v>
      </c>
      <c r="HP122" s="114">
        <v>29.0</v>
      </c>
      <c r="HQ122" s="114">
        <v>80.0</v>
      </c>
      <c r="HR122" s="114">
        <v>152.0</v>
      </c>
      <c r="HS122" s="114">
        <v>110.0</v>
      </c>
      <c r="HT122" s="114">
        <v>171.0</v>
      </c>
      <c r="HU122" s="114">
        <v>48.0</v>
      </c>
      <c r="HV122" s="114">
        <v>117.0</v>
      </c>
      <c r="HW122" s="114">
        <v>67.0</v>
      </c>
      <c r="HX122" s="114">
        <v>32.0</v>
      </c>
      <c r="HY122" s="114">
        <v>98.0</v>
      </c>
      <c r="HZ122" s="114">
        <v>99.0</v>
      </c>
      <c r="IA122" s="114">
        <v>175.0</v>
      </c>
      <c r="IB122" s="114">
        <v>175.0</v>
      </c>
      <c r="IC122" s="114">
        <v>175.0</v>
      </c>
      <c r="ID122" s="114">
        <v>156.0</v>
      </c>
      <c r="IE122" s="114">
        <v>156.0</v>
      </c>
      <c r="IF122" s="114">
        <v>167.0</v>
      </c>
      <c r="IG122" s="114">
        <v>158.0</v>
      </c>
      <c r="IH122" s="114">
        <v>72.0</v>
      </c>
      <c r="II122" s="110" t="s">
        <v>1184</v>
      </c>
      <c r="IJ122" s="114">
        <v>51.0</v>
      </c>
      <c r="IK122" s="114">
        <v>96.0</v>
      </c>
      <c r="IL122" s="114">
        <v>113.0</v>
      </c>
      <c r="IM122" s="114">
        <v>114.0</v>
      </c>
      <c r="IN122" s="110" t="s">
        <v>1184</v>
      </c>
      <c r="IO122" s="114">
        <v>105.0</v>
      </c>
      <c r="IP122" s="114">
        <v>19.0</v>
      </c>
      <c r="IQ122" s="114">
        <v>74.0</v>
      </c>
      <c r="IR122" s="114">
        <v>40.0</v>
      </c>
      <c r="IS122" s="114">
        <v>10.0</v>
      </c>
      <c r="IT122" s="114">
        <v>1.0</v>
      </c>
      <c r="IU122" s="114">
        <v>111.0</v>
      </c>
      <c r="IV122" s="114">
        <v>71.0</v>
      </c>
      <c r="IW122" s="110" t="s">
        <v>1184</v>
      </c>
      <c r="IX122" s="110" t="s">
        <v>1184</v>
      </c>
      <c r="IY122" s="110" t="s">
        <v>1184</v>
      </c>
      <c r="IZ122" s="110" t="s">
        <v>1184</v>
      </c>
      <c r="JA122" s="114">
        <v>130.0</v>
      </c>
      <c r="JB122" s="114">
        <v>124.0</v>
      </c>
      <c r="JC122" s="114">
        <v>139.0</v>
      </c>
      <c r="JD122" s="114">
        <v>150.0</v>
      </c>
      <c r="JE122" s="114">
        <v>143.0</v>
      </c>
      <c r="JF122" s="114">
        <v>115.0</v>
      </c>
      <c r="JG122" s="114">
        <v>141.0</v>
      </c>
      <c r="JH122" s="114">
        <v>141.0</v>
      </c>
      <c r="JI122" s="114">
        <v>70.0</v>
      </c>
      <c r="JJ122" s="114">
        <v>70.0</v>
      </c>
      <c r="JK122" s="114">
        <v>19.0</v>
      </c>
      <c r="JL122" s="114">
        <v>148.0</v>
      </c>
      <c r="JM122" s="110" t="s">
        <v>1184</v>
      </c>
      <c r="JN122" s="114">
        <v>156.0</v>
      </c>
      <c r="JO122" s="114">
        <v>169.0</v>
      </c>
      <c r="JP122" s="114">
        <v>92.0</v>
      </c>
      <c r="JQ122" s="114">
        <v>1.0</v>
      </c>
      <c r="JR122" s="114">
        <v>146.0</v>
      </c>
      <c r="JS122" s="114">
        <v>29.0</v>
      </c>
    </row>
    <row r="123">
      <c r="A123" s="114">
        <v>566.0</v>
      </c>
      <c r="B123" s="110" t="s">
        <v>1316</v>
      </c>
      <c r="C123" s="110" t="s">
        <v>421</v>
      </c>
      <c r="D123" s="110" t="s">
        <v>1186</v>
      </c>
      <c r="E123" s="114">
        <v>28.3</v>
      </c>
      <c r="F123" s="114">
        <v>15.2</v>
      </c>
      <c r="G123" s="114">
        <v>13.8</v>
      </c>
      <c r="H123" s="114">
        <v>11.8</v>
      </c>
      <c r="I123" s="114">
        <v>11.6</v>
      </c>
      <c r="J123" s="114">
        <v>33.1</v>
      </c>
      <c r="K123" s="114">
        <v>21.5</v>
      </c>
      <c r="L123" s="114">
        <v>52.1</v>
      </c>
      <c r="M123" s="114">
        <v>4.5</v>
      </c>
      <c r="N123" s="114">
        <v>16.7</v>
      </c>
      <c r="O123" s="114">
        <v>5.0</v>
      </c>
      <c r="P123" s="114">
        <v>6.0</v>
      </c>
      <c r="Q123" s="114">
        <v>4.3</v>
      </c>
      <c r="R123" s="114">
        <v>50.9</v>
      </c>
      <c r="S123" s="114">
        <v>50.9</v>
      </c>
      <c r="T123" s="114">
        <v>12.7</v>
      </c>
      <c r="U123" s="114">
        <v>16.7</v>
      </c>
      <c r="V123" s="114">
        <v>4.7</v>
      </c>
      <c r="W123" s="114">
        <v>12.7</v>
      </c>
      <c r="X123" s="114">
        <v>33.3</v>
      </c>
      <c r="Y123" s="114">
        <v>45.7</v>
      </c>
      <c r="Z123" s="114">
        <v>78.1</v>
      </c>
      <c r="AA123" s="114">
        <v>62.0</v>
      </c>
      <c r="AB123" s="114">
        <v>0.0</v>
      </c>
      <c r="AC123" s="114">
        <v>26.8</v>
      </c>
      <c r="AD123" s="114">
        <v>84.0</v>
      </c>
      <c r="AE123" s="114">
        <v>69.3</v>
      </c>
      <c r="AF123" s="114">
        <v>33.0</v>
      </c>
      <c r="AG123" s="114">
        <v>12.2</v>
      </c>
      <c r="AH123" s="114">
        <v>5.4</v>
      </c>
      <c r="AI123" s="114">
        <v>31.2</v>
      </c>
      <c r="AJ123" s="114">
        <v>33.6</v>
      </c>
      <c r="AK123" s="114">
        <v>23.3</v>
      </c>
      <c r="AL123" s="114">
        <v>46.6</v>
      </c>
      <c r="AM123" s="114">
        <v>6.2</v>
      </c>
      <c r="AN123" s="114">
        <v>15.2</v>
      </c>
      <c r="AO123" s="114">
        <v>62.2</v>
      </c>
      <c r="AP123" s="114">
        <v>49.1</v>
      </c>
      <c r="AQ123" s="114">
        <v>75.2</v>
      </c>
      <c r="AR123" s="114">
        <v>28.6</v>
      </c>
      <c r="AS123" s="114">
        <v>18.2</v>
      </c>
      <c r="AT123" s="114">
        <v>39.0</v>
      </c>
      <c r="AU123" s="114">
        <v>0.2</v>
      </c>
      <c r="AV123" s="114">
        <v>0.2</v>
      </c>
      <c r="AW123" s="114">
        <v>29.6</v>
      </c>
      <c r="AX123" s="114">
        <v>29.6</v>
      </c>
      <c r="AY123" s="114">
        <v>37.4</v>
      </c>
      <c r="AZ123" s="114">
        <v>48.0</v>
      </c>
      <c r="BA123" s="114">
        <v>61.4</v>
      </c>
      <c r="BB123" s="114">
        <v>38.0</v>
      </c>
      <c r="BC123" s="114">
        <v>46.2</v>
      </c>
      <c r="BD123" s="114">
        <v>8.5</v>
      </c>
      <c r="BE123" s="114">
        <v>12.3</v>
      </c>
      <c r="BF123" s="114">
        <v>52.5</v>
      </c>
      <c r="BG123" s="114">
        <v>76.6</v>
      </c>
      <c r="BH123" s="114">
        <v>34.4</v>
      </c>
      <c r="BI123" s="114">
        <v>15.0</v>
      </c>
      <c r="BJ123" s="114">
        <v>16.8</v>
      </c>
      <c r="BK123" s="114">
        <v>7.4</v>
      </c>
      <c r="BL123" s="114">
        <v>19.5</v>
      </c>
      <c r="BM123" s="114">
        <v>39.9</v>
      </c>
      <c r="BN123" s="114">
        <v>25.9</v>
      </c>
      <c r="BO123" s="114">
        <v>57.4</v>
      </c>
      <c r="BP123" s="114">
        <v>15.9</v>
      </c>
      <c r="BQ123" s="114">
        <v>25.0</v>
      </c>
      <c r="BR123" s="114">
        <v>0.0</v>
      </c>
      <c r="BS123" s="114">
        <v>0.0</v>
      </c>
      <c r="BT123" s="114">
        <v>0.0</v>
      </c>
      <c r="BU123" s="114">
        <v>45.7</v>
      </c>
      <c r="BV123" s="114">
        <v>45.7</v>
      </c>
      <c r="BW123" s="114">
        <v>11.9</v>
      </c>
      <c r="BX123" s="114">
        <v>16.7</v>
      </c>
      <c r="BY123" s="114">
        <v>4.1</v>
      </c>
      <c r="BZ123" s="114">
        <v>10.3</v>
      </c>
      <c r="CA123" s="114">
        <v>36.3</v>
      </c>
      <c r="CB123" s="114">
        <v>43.2</v>
      </c>
      <c r="CC123" s="114">
        <v>78.1</v>
      </c>
      <c r="CD123" s="114">
        <v>62.0</v>
      </c>
      <c r="CE123" s="114">
        <v>0.0</v>
      </c>
      <c r="CF123" s="114">
        <v>20.6</v>
      </c>
      <c r="CG123" s="114">
        <v>95.4</v>
      </c>
      <c r="CH123" s="114">
        <v>45.0</v>
      </c>
      <c r="CI123" s="114">
        <v>33.0</v>
      </c>
      <c r="CJ123" s="114">
        <v>24.7</v>
      </c>
      <c r="CK123" s="114">
        <v>20.0</v>
      </c>
      <c r="CL123" s="114">
        <v>21.3</v>
      </c>
      <c r="CM123" s="114">
        <v>55.8</v>
      </c>
      <c r="CN123" s="114">
        <v>21.4</v>
      </c>
      <c r="CO123" s="114">
        <v>41.1</v>
      </c>
      <c r="CP123" s="114">
        <v>6.2</v>
      </c>
      <c r="CQ123" s="114">
        <v>15.7</v>
      </c>
      <c r="CR123" s="114">
        <v>80.5</v>
      </c>
      <c r="CS123" s="114">
        <v>100.0</v>
      </c>
      <c r="CT123" s="114">
        <v>61.0</v>
      </c>
      <c r="CU123" s="114">
        <v>29.9</v>
      </c>
      <c r="CV123" s="114">
        <v>18.2</v>
      </c>
      <c r="CW123" s="114">
        <v>41.5</v>
      </c>
      <c r="CX123" s="114">
        <v>0.2</v>
      </c>
      <c r="CY123" s="114">
        <v>0.2</v>
      </c>
      <c r="CZ123" s="114">
        <v>42.5</v>
      </c>
      <c r="DA123" s="114">
        <v>42.5</v>
      </c>
      <c r="DB123" s="114">
        <v>51.2</v>
      </c>
      <c r="DC123" s="114">
        <v>69.1</v>
      </c>
      <c r="DD123" s="114">
        <v>9.9</v>
      </c>
      <c r="DE123" s="114">
        <v>45.2</v>
      </c>
      <c r="DF123" s="114">
        <v>44.3</v>
      </c>
      <c r="DG123" s="114">
        <v>20.7</v>
      </c>
      <c r="DH123" s="114">
        <v>52.1</v>
      </c>
      <c r="DI123" s="114">
        <v>100.0</v>
      </c>
      <c r="DJ123" s="114">
        <v>76.1</v>
      </c>
      <c r="DK123" s="114">
        <v>-6.1</v>
      </c>
      <c r="DL123" s="114">
        <v>0.2</v>
      </c>
      <c r="DM123" s="114">
        <v>-3.0</v>
      </c>
      <c r="DN123" s="114">
        <v>4.4</v>
      </c>
      <c r="DO123" s="114">
        <v>-7.9</v>
      </c>
      <c r="DP123" s="114">
        <v>-6.8</v>
      </c>
      <c r="DQ123" s="114">
        <v>-4.4</v>
      </c>
      <c r="DR123" s="114">
        <v>-5.3</v>
      </c>
      <c r="DS123" s="114">
        <v>-11.4</v>
      </c>
      <c r="DT123" s="114">
        <v>-8.3</v>
      </c>
      <c r="DU123" s="114">
        <v>5.0</v>
      </c>
      <c r="DV123" s="114">
        <v>6.0</v>
      </c>
      <c r="DW123" s="114">
        <v>4.3</v>
      </c>
      <c r="DX123" s="114">
        <v>5.2</v>
      </c>
      <c r="DY123" s="114">
        <v>5.2</v>
      </c>
      <c r="DZ123" s="114">
        <v>0.8</v>
      </c>
      <c r="EA123" s="114">
        <v>0.0</v>
      </c>
      <c r="EB123" s="114">
        <v>0.6</v>
      </c>
      <c r="EC123" s="114">
        <v>2.4</v>
      </c>
      <c r="ED123" s="114">
        <v>-3.0</v>
      </c>
      <c r="EE123" s="114">
        <v>2.5</v>
      </c>
      <c r="EF123" s="114">
        <v>0.0</v>
      </c>
      <c r="EG123" s="114">
        <v>0.0</v>
      </c>
      <c r="EH123" s="114">
        <v>0.0</v>
      </c>
      <c r="EI123" s="114">
        <v>6.2</v>
      </c>
      <c r="EJ123" s="114">
        <v>-11.4</v>
      </c>
      <c r="EK123" s="114">
        <v>24.3</v>
      </c>
      <c r="EL123" s="114">
        <v>0.0</v>
      </c>
      <c r="EM123" s="114">
        <v>-12.5</v>
      </c>
      <c r="EN123" s="114">
        <v>-14.6</v>
      </c>
      <c r="EO123" s="114">
        <v>9.9</v>
      </c>
      <c r="EP123" s="114">
        <v>-22.2</v>
      </c>
      <c r="EQ123" s="114">
        <v>1.9</v>
      </c>
      <c r="ER123" s="114">
        <v>5.5</v>
      </c>
      <c r="ES123" s="114">
        <v>0.0</v>
      </c>
      <c r="ET123" s="114">
        <v>-0.5</v>
      </c>
      <c r="EU123" s="114">
        <v>-18.3</v>
      </c>
      <c r="EV123" s="114">
        <v>-50.9</v>
      </c>
      <c r="EW123" s="114">
        <v>14.2</v>
      </c>
      <c r="EX123" s="114">
        <v>-1.3</v>
      </c>
      <c r="EY123" s="114">
        <v>0.0</v>
      </c>
      <c r="EZ123" s="114">
        <v>-2.5</v>
      </c>
      <c r="FA123" s="114">
        <v>0.0</v>
      </c>
      <c r="FB123" s="114">
        <v>0.0</v>
      </c>
      <c r="FC123" s="114">
        <v>-12.9</v>
      </c>
      <c r="FD123" s="114">
        <v>-12.9</v>
      </c>
      <c r="FE123" s="114">
        <v>-13.8</v>
      </c>
      <c r="FF123" s="114">
        <v>-21.1</v>
      </c>
      <c r="FG123" s="114">
        <v>51.5</v>
      </c>
      <c r="FH123" s="114">
        <v>-7.2</v>
      </c>
      <c r="FI123" s="114">
        <v>1.9</v>
      </c>
      <c r="FJ123" s="114">
        <v>-12.2</v>
      </c>
      <c r="FK123" s="114">
        <v>-39.8</v>
      </c>
      <c r="FL123" s="114">
        <v>-47.5</v>
      </c>
      <c r="FM123" s="114">
        <v>0.5</v>
      </c>
      <c r="FN123" s="114">
        <v>162.0</v>
      </c>
      <c r="FO123" s="114">
        <v>175.0</v>
      </c>
      <c r="FP123" s="114">
        <v>174.0</v>
      </c>
      <c r="FQ123" s="114">
        <v>146.0</v>
      </c>
      <c r="FR123" s="114">
        <v>153.0</v>
      </c>
      <c r="FS123" s="114">
        <v>138.0</v>
      </c>
      <c r="FT123" s="114">
        <v>111.0</v>
      </c>
      <c r="FU123" s="114">
        <v>82.0</v>
      </c>
      <c r="FV123" s="114">
        <v>170.0</v>
      </c>
      <c r="FW123" s="114">
        <v>132.0</v>
      </c>
      <c r="FX123" s="114">
        <v>177.0</v>
      </c>
      <c r="FY123" s="114">
        <v>174.0</v>
      </c>
      <c r="FZ123" s="114">
        <v>177.0</v>
      </c>
      <c r="GA123" s="114">
        <v>81.0</v>
      </c>
      <c r="GB123" s="114">
        <v>81.0</v>
      </c>
      <c r="GC123" s="114">
        <v>152.0</v>
      </c>
      <c r="GD123" s="114">
        <v>123.0</v>
      </c>
      <c r="GE123" s="114">
        <v>171.0</v>
      </c>
      <c r="GF123" s="114">
        <v>124.0</v>
      </c>
      <c r="GG123" s="114">
        <v>150.0</v>
      </c>
      <c r="GH123" s="114">
        <v>121.0</v>
      </c>
      <c r="GI123" s="114">
        <v>91.0</v>
      </c>
      <c r="GJ123" s="114">
        <v>118.0</v>
      </c>
      <c r="GK123" s="114">
        <v>119.0</v>
      </c>
      <c r="GL123" s="114">
        <v>109.0</v>
      </c>
      <c r="GM123" s="114">
        <v>93.0</v>
      </c>
      <c r="GN123" s="114">
        <v>54.0</v>
      </c>
      <c r="GO123" s="114">
        <v>162.0</v>
      </c>
      <c r="GP123" s="114">
        <v>165.0</v>
      </c>
      <c r="GQ123" s="114">
        <v>141.0</v>
      </c>
      <c r="GR123" s="114">
        <v>132.0</v>
      </c>
      <c r="GS123" s="114">
        <v>114.0</v>
      </c>
      <c r="GT123" s="114">
        <v>50.0</v>
      </c>
      <c r="GU123" s="114">
        <v>27.0</v>
      </c>
      <c r="GV123" s="114">
        <v>115.0</v>
      </c>
      <c r="GW123" s="114">
        <v>28.0</v>
      </c>
      <c r="GX123" s="114">
        <v>112.0</v>
      </c>
      <c r="GY123" s="114">
        <v>138.0</v>
      </c>
      <c r="GZ123" s="114">
        <v>69.0</v>
      </c>
      <c r="HA123" s="114">
        <v>118.0</v>
      </c>
      <c r="HB123" s="114">
        <v>123.0</v>
      </c>
      <c r="HC123" s="114">
        <v>87.0</v>
      </c>
      <c r="HD123" s="114">
        <v>136.0</v>
      </c>
      <c r="HE123" s="114">
        <v>136.0</v>
      </c>
      <c r="HF123" s="114">
        <v>133.0</v>
      </c>
      <c r="HG123" s="114">
        <v>133.0</v>
      </c>
      <c r="HH123" s="114">
        <v>89.0</v>
      </c>
      <c r="HI123" s="114">
        <v>69.0</v>
      </c>
      <c r="HJ123" s="114">
        <v>61.0</v>
      </c>
      <c r="HK123" s="114">
        <v>152.0</v>
      </c>
      <c r="HL123" s="114">
        <v>147.0</v>
      </c>
      <c r="HM123" s="114">
        <v>160.0</v>
      </c>
      <c r="HN123" s="114">
        <v>142.0</v>
      </c>
      <c r="HO123" s="114">
        <v>78.0</v>
      </c>
      <c r="HP123" s="114">
        <v>38.0</v>
      </c>
      <c r="HQ123" s="114">
        <v>121.0</v>
      </c>
      <c r="HR123" s="114">
        <v>172.0</v>
      </c>
      <c r="HS123" s="114">
        <v>164.0</v>
      </c>
      <c r="HT123" s="114">
        <v>152.0</v>
      </c>
      <c r="HU123" s="114">
        <v>126.0</v>
      </c>
      <c r="HV123" s="114">
        <v>130.0</v>
      </c>
      <c r="HW123" s="114">
        <v>104.0</v>
      </c>
      <c r="HX123" s="114">
        <v>63.0</v>
      </c>
      <c r="HY123" s="114">
        <v>159.0</v>
      </c>
      <c r="HZ123" s="114">
        <v>115.0</v>
      </c>
      <c r="IA123" s="114">
        <v>175.0</v>
      </c>
      <c r="IB123" s="114">
        <v>175.0</v>
      </c>
      <c r="IC123" s="114">
        <v>175.0</v>
      </c>
      <c r="ID123" s="114">
        <v>78.0</v>
      </c>
      <c r="IE123" s="114">
        <v>78.0</v>
      </c>
      <c r="IF123" s="114">
        <v>153.0</v>
      </c>
      <c r="IG123" s="114">
        <v>123.0</v>
      </c>
      <c r="IH123" s="114">
        <v>171.0</v>
      </c>
      <c r="II123" s="114">
        <v>129.0</v>
      </c>
      <c r="IJ123" s="114">
        <v>113.0</v>
      </c>
      <c r="IK123" s="114">
        <v>104.0</v>
      </c>
      <c r="IL123" s="114">
        <v>71.0</v>
      </c>
      <c r="IM123" s="114">
        <v>99.0</v>
      </c>
      <c r="IN123" s="114">
        <v>114.0</v>
      </c>
      <c r="IO123" s="114">
        <v>92.0</v>
      </c>
      <c r="IP123" s="114">
        <v>89.0</v>
      </c>
      <c r="IQ123" s="114">
        <v>72.0</v>
      </c>
      <c r="IR123" s="114">
        <v>162.0</v>
      </c>
      <c r="IS123" s="114">
        <v>126.0</v>
      </c>
      <c r="IT123" s="114">
        <v>78.0</v>
      </c>
      <c r="IU123" s="114">
        <v>150.0</v>
      </c>
      <c r="IV123" s="114">
        <v>80.0</v>
      </c>
      <c r="IW123" s="114">
        <v>54.0</v>
      </c>
      <c r="IX123" s="114">
        <v>34.0</v>
      </c>
      <c r="IY123" s="114">
        <v>115.0</v>
      </c>
      <c r="IZ123" s="114">
        <v>25.0</v>
      </c>
      <c r="JA123" s="114">
        <v>53.0</v>
      </c>
      <c r="JB123" s="114">
        <v>1.0</v>
      </c>
      <c r="JC123" s="114">
        <v>81.0</v>
      </c>
      <c r="JD123" s="114">
        <v>115.0</v>
      </c>
      <c r="JE123" s="114">
        <v>123.0</v>
      </c>
      <c r="JF123" s="114">
        <v>75.0</v>
      </c>
      <c r="JG123" s="114">
        <v>136.0</v>
      </c>
      <c r="JH123" s="114">
        <v>136.0</v>
      </c>
      <c r="JI123" s="114">
        <v>73.0</v>
      </c>
      <c r="JJ123" s="114">
        <v>73.0</v>
      </c>
      <c r="JK123" s="114">
        <v>24.0</v>
      </c>
      <c r="JL123" s="114">
        <v>22.0</v>
      </c>
      <c r="JM123" s="114">
        <v>66.0</v>
      </c>
      <c r="JN123" s="114">
        <v>111.0</v>
      </c>
      <c r="JO123" s="114">
        <v>131.0</v>
      </c>
      <c r="JP123" s="114">
        <v>137.0</v>
      </c>
      <c r="JQ123" s="114">
        <v>69.0</v>
      </c>
      <c r="JR123" s="114">
        <v>1.0</v>
      </c>
      <c r="JS123" s="114">
        <v>46.0</v>
      </c>
    </row>
    <row r="124">
      <c r="A124" s="114">
        <v>558.0</v>
      </c>
      <c r="B124" s="110" t="s">
        <v>1317</v>
      </c>
      <c r="C124" s="110" t="s">
        <v>419</v>
      </c>
      <c r="D124" s="110" t="s">
        <v>1192</v>
      </c>
      <c r="E124" s="114">
        <v>37.7</v>
      </c>
      <c r="F124" s="114">
        <v>37.1</v>
      </c>
      <c r="G124" s="114">
        <v>38.2</v>
      </c>
      <c r="H124" s="114">
        <v>24.1</v>
      </c>
      <c r="I124" s="114">
        <v>46.9</v>
      </c>
      <c r="J124" s="114">
        <v>54.5</v>
      </c>
      <c r="K124" s="114">
        <v>44.5</v>
      </c>
      <c r="L124" s="114">
        <v>41.6</v>
      </c>
      <c r="M124" s="114">
        <v>73.1</v>
      </c>
      <c r="N124" s="114">
        <v>14.3</v>
      </c>
      <c r="O124" s="114">
        <v>42.9</v>
      </c>
      <c r="P124" s="114">
        <v>43.9</v>
      </c>
      <c r="Q124" s="114">
        <v>42.2</v>
      </c>
      <c r="R124" s="114">
        <v>34.0</v>
      </c>
      <c r="S124" s="114">
        <v>34.0</v>
      </c>
      <c r="T124" s="114">
        <v>19.3</v>
      </c>
      <c r="U124" s="114">
        <v>16.0</v>
      </c>
      <c r="V124" s="114">
        <v>15.0</v>
      </c>
      <c r="W124" s="114">
        <v>30.4</v>
      </c>
      <c r="X124" s="114">
        <v>40.9</v>
      </c>
      <c r="Y124" s="114">
        <v>60.1</v>
      </c>
      <c r="Z124" s="114">
        <v>86.8</v>
      </c>
      <c r="AA124" s="114">
        <v>88.3</v>
      </c>
      <c r="AB124" s="114">
        <v>8.8</v>
      </c>
      <c r="AC124" s="114">
        <v>71.5</v>
      </c>
      <c r="AD124" s="114">
        <v>0.0</v>
      </c>
      <c r="AE124" s="114">
        <v>66.5</v>
      </c>
      <c r="AF124" s="114">
        <v>45.4</v>
      </c>
      <c r="AG124" s="114">
        <v>19.7</v>
      </c>
      <c r="AH124" s="114">
        <v>2.6</v>
      </c>
      <c r="AI124" s="114">
        <v>41.8</v>
      </c>
      <c r="AJ124" s="114">
        <v>100.0</v>
      </c>
      <c r="AK124" s="114">
        <v>14.4</v>
      </c>
      <c r="AL124" s="114">
        <v>23.1</v>
      </c>
      <c r="AM124" s="114">
        <v>5.8</v>
      </c>
      <c r="AN124" s="110" t="s">
        <v>1184</v>
      </c>
      <c r="AO124" s="114">
        <v>69.2</v>
      </c>
      <c r="AP124" s="114">
        <v>81.7</v>
      </c>
      <c r="AQ124" s="114">
        <v>56.7</v>
      </c>
      <c r="AR124" s="114">
        <v>31.9</v>
      </c>
      <c r="AS124" s="114">
        <v>39.8</v>
      </c>
      <c r="AT124" s="114">
        <v>24.1</v>
      </c>
      <c r="AU124" s="114">
        <v>0.0</v>
      </c>
      <c r="AV124" s="114">
        <v>0.0</v>
      </c>
      <c r="AW124" s="114">
        <v>34.5</v>
      </c>
      <c r="AX124" s="114">
        <v>34.5</v>
      </c>
      <c r="AY124" s="114">
        <v>26.5</v>
      </c>
      <c r="AZ124" s="114">
        <v>24.1</v>
      </c>
      <c r="BA124" s="110" t="s">
        <v>1184</v>
      </c>
      <c r="BB124" s="114">
        <v>37.6</v>
      </c>
      <c r="BC124" s="114">
        <v>47.6</v>
      </c>
      <c r="BD124" s="114">
        <v>40.3</v>
      </c>
      <c r="BE124" s="114">
        <v>42.3</v>
      </c>
      <c r="BF124" s="114">
        <v>39.6</v>
      </c>
      <c r="BG124" s="114">
        <v>63.3</v>
      </c>
      <c r="BH124" s="114">
        <v>38.6</v>
      </c>
      <c r="BI124" s="114">
        <v>34.3</v>
      </c>
      <c r="BJ124" s="114">
        <v>38.0</v>
      </c>
      <c r="BK124" s="114">
        <v>19.5</v>
      </c>
      <c r="BL124" s="114">
        <v>49.5</v>
      </c>
      <c r="BM124" s="114">
        <v>62.6</v>
      </c>
      <c r="BN124" s="114">
        <v>43.6</v>
      </c>
      <c r="BO124" s="114">
        <v>37.2</v>
      </c>
      <c r="BP124" s="114">
        <v>72.5</v>
      </c>
      <c r="BQ124" s="114">
        <v>17.6</v>
      </c>
      <c r="BR124" s="114">
        <v>35.3</v>
      </c>
      <c r="BS124" s="114">
        <v>35.5</v>
      </c>
      <c r="BT124" s="114">
        <v>35.1</v>
      </c>
      <c r="BU124" s="114">
        <v>27.8</v>
      </c>
      <c r="BV124" s="114">
        <v>27.8</v>
      </c>
      <c r="BW124" s="114">
        <v>18.2</v>
      </c>
      <c r="BX124" s="114">
        <v>16.0</v>
      </c>
      <c r="BY124" s="114">
        <v>13.6</v>
      </c>
      <c r="BZ124" s="114">
        <v>27.2</v>
      </c>
      <c r="CA124" s="114">
        <v>41.4</v>
      </c>
      <c r="CB124" s="114">
        <v>59.1</v>
      </c>
      <c r="CC124" s="114">
        <v>86.8</v>
      </c>
      <c r="CD124" s="114">
        <v>88.3</v>
      </c>
      <c r="CE124" s="114">
        <v>2.0</v>
      </c>
      <c r="CF124" s="114">
        <v>59.5</v>
      </c>
      <c r="CG124" s="114">
        <v>80.7</v>
      </c>
      <c r="CH124" s="114">
        <v>65.6</v>
      </c>
      <c r="CI124" s="114">
        <v>45.4</v>
      </c>
      <c r="CJ124" s="114">
        <v>24.9</v>
      </c>
      <c r="CK124" s="114">
        <v>5.1</v>
      </c>
      <c r="CL124" s="114">
        <v>100.0</v>
      </c>
      <c r="CM124" s="114">
        <v>68.2</v>
      </c>
      <c r="CN124" s="114">
        <v>16.9</v>
      </c>
      <c r="CO124" s="114">
        <v>28.0</v>
      </c>
      <c r="CP124" s="114">
        <v>5.8</v>
      </c>
      <c r="CQ124" s="110" t="s">
        <v>1184</v>
      </c>
      <c r="CR124" s="114">
        <v>63.2</v>
      </c>
      <c r="CS124" s="114">
        <v>65.7</v>
      </c>
      <c r="CT124" s="114">
        <v>60.7</v>
      </c>
      <c r="CU124" s="114">
        <v>35.0</v>
      </c>
      <c r="CV124" s="114">
        <v>39.8</v>
      </c>
      <c r="CW124" s="114">
        <v>30.2</v>
      </c>
      <c r="CX124" s="114">
        <v>0.0</v>
      </c>
      <c r="CY124" s="114">
        <v>0.0</v>
      </c>
      <c r="CZ124" s="114">
        <v>37.7</v>
      </c>
      <c r="DA124" s="114">
        <v>37.7</v>
      </c>
      <c r="DB124" s="114">
        <v>29.0</v>
      </c>
      <c r="DC124" s="114">
        <v>26.7</v>
      </c>
      <c r="DD124" s="110" t="s">
        <v>1184</v>
      </c>
      <c r="DE124" s="114">
        <v>29.1</v>
      </c>
      <c r="DF124" s="114">
        <v>58.1</v>
      </c>
      <c r="DG124" s="114">
        <v>46.4</v>
      </c>
      <c r="DH124" s="114">
        <v>20.6</v>
      </c>
      <c r="DI124" s="114">
        <v>49.2</v>
      </c>
      <c r="DJ124" s="114">
        <v>68.7</v>
      </c>
      <c r="DK124" s="114">
        <v>-0.9</v>
      </c>
      <c r="DL124" s="114">
        <v>2.8</v>
      </c>
      <c r="DM124" s="114">
        <v>0.2</v>
      </c>
      <c r="DN124" s="114">
        <v>4.6</v>
      </c>
      <c r="DO124" s="114">
        <v>-2.6</v>
      </c>
      <c r="DP124" s="114">
        <v>-8.1</v>
      </c>
      <c r="DQ124" s="114">
        <v>0.9</v>
      </c>
      <c r="DR124" s="114">
        <v>4.4</v>
      </c>
      <c r="DS124" s="114">
        <v>0.6</v>
      </c>
      <c r="DT124" s="114">
        <v>-3.3</v>
      </c>
      <c r="DU124" s="114">
        <v>7.6</v>
      </c>
      <c r="DV124" s="114">
        <v>8.4</v>
      </c>
      <c r="DW124" s="114">
        <v>7.1</v>
      </c>
      <c r="DX124" s="114">
        <v>6.2</v>
      </c>
      <c r="DY124" s="114">
        <v>6.2</v>
      </c>
      <c r="DZ124" s="114">
        <v>1.1</v>
      </c>
      <c r="EA124" s="114">
        <v>0.0</v>
      </c>
      <c r="EB124" s="114">
        <v>1.4</v>
      </c>
      <c r="EC124" s="114">
        <v>3.2</v>
      </c>
      <c r="ED124" s="114">
        <v>-0.5</v>
      </c>
      <c r="EE124" s="114">
        <v>1.0</v>
      </c>
      <c r="EF124" s="114">
        <v>0.0</v>
      </c>
      <c r="EG124" s="114">
        <v>0.0</v>
      </c>
      <c r="EH124" s="114">
        <v>6.8</v>
      </c>
      <c r="EI124" s="114">
        <v>12.0</v>
      </c>
      <c r="EJ124" s="114">
        <v>-80.7</v>
      </c>
      <c r="EK124" s="114">
        <v>0.9</v>
      </c>
      <c r="EL124" s="114">
        <v>0.0</v>
      </c>
      <c r="EM124" s="114">
        <v>-5.2</v>
      </c>
      <c r="EN124" s="114">
        <v>-2.5</v>
      </c>
      <c r="EO124" s="114">
        <v>-58.2</v>
      </c>
      <c r="EP124" s="114">
        <v>31.8</v>
      </c>
      <c r="EQ124" s="114">
        <v>-2.5</v>
      </c>
      <c r="ER124" s="114">
        <v>-4.9</v>
      </c>
      <c r="ES124" s="114">
        <v>0.0</v>
      </c>
      <c r="ET124" s="110" t="s">
        <v>1184</v>
      </c>
      <c r="EU124" s="114">
        <v>6.0</v>
      </c>
      <c r="EV124" s="114">
        <v>16.0</v>
      </c>
      <c r="EW124" s="114">
        <v>-4.0</v>
      </c>
      <c r="EX124" s="114">
        <v>-3.1</v>
      </c>
      <c r="EY124" s="114">
        <v>0.0</v>
      </c>
      <c r="EZ124" s="114">
        <v>-6.1</v>
      </c>
      <c r="FA124" s="114">
        <v>0.0</v>
      </c>
      <c r="FB124" s="114">
        <v>0.0</v>
      </c>
      <c r="FC124" s="114">
        <v>-3.2</v>
      </c>
      <c r="FD124" s="114">
        <v>-3.2</v>
      </c>
      <c r="FE124" s="114">
        <v>-2.5</v>
      </c>
      <c r="FF124" s="114">
        <v>-2.6</v>
      </c>
      <c r="FG124" s="110" t="s">
        <v>1184</v>
      </c>
      <c r="FH124" s="114">
        <v>8.5</v>
      </c>
      <c r="FI124" s="114">
        <v>-10.5</v>
      </c>
      <c r="FJ124" s="114">
        <v>-6.1</v>
      </c>
      <c r="FK124" s="114">
        <v>21.7</v>
      </c>
      <c r="FL124" s="114">
        <v>-9.6</v>
      </c>
      <c r="FM124" s="114">
        <v>-5.4</v>
      </c>
      <c r="FN124" s="114">
        <v>110.0</v>
      </c>
      <c r="FO124" s="114">
        <v>98.0</v>
      </c>
      <c r="FP124" s="114">
        <v>80.0</v>
      </c>
      <c r="FQ124" s="114">
        <v>115.0</v>
      </c>
      <c r="FR124" s="114">
        <v>46.0</v>
      </c>
      <c r="FS124" s="114">
        <v>57.0</v>
      </c>
      <c r="FT124" s="114">
        <v>41.0</v>
      </c>
      <c r="FU124" s="114">
        <v>109.0</v>
      </c>
      <c r="FV124" s="114">
        <v>30.0</v>
      </c>
      <c r="FW124" s="114">
        <v>140.0</v>
      </c>
      <c r="FX124" s="114">
        <v>104.0</v>
      </c>
      <c r="FY124" s="114">
        <v>106.0</v>
      </c>
      <c r="FZ124" s="114">
        <v>100.0</v>
      </c>
      <c r="GA124" s="114">
        <v>148.0</v>
      </c>
      <c r="GB124" s="114">
        <v>148.0</v>
      </c>
      <c r="GC124" s="114">
        <v>122.0</v>
      </c>
      <c r="GD124" s="114">
        <v>124.0</v>
      </c>
      <c r="GE124" s="114">
        <v>101.0</v>
      </c>
      <c r="GF124" s="114">
        <v>84.0</v>
      </c>
      <c r="GG124" s="114">
        <v>105.0</v>
      </c>
      <c r="GH124" s="114">
        <v>82.0</v>
      </c>
      <c r="GI124" s="114">
        <v>76.0</v>
      </c>
      <c r="GJ124" s="114">
        <v>76.0</v>
      </c>
      <c r="GK124" s="114">
        <v>67.0</v>
      </c>
      <c r="GL124" s="114">
        <v>13.0</v>
      </c>
      <c r="GM124" s="114">
        <v>152.0</v>
      </c>
      <c r="GN124" s="114">
        <v>61.0</v>
      </c>
      <c r="GO124" s="114">
        <v>78.0</v>
      </c>
      <c r="GP124" s="114">
        <v>125.0</v>
      </c>
      <c r="GQ124" s="114">
        <v>154.0</v>
      </c>
      <c r="GR124" s="114">
        <v>96.0</v>
      </c>
      <c r="GS124" s="114">
        <v>1.0</v>
      </c>
      <c r="GT124" s="114">
        <v>102.0</v>
      </c>
      <c r="GU124" s="114">
        <v>68.0</v>
      </c>
      <c r="GV124" s="114">
        <v>119.0</v>
      </c>
      <c r="GW124" s="110" t="s">
        <v>1184</v>
      </c>
      <c r="GX124" s="114">
        <v>90.0</v>
      </c>
      <c r="GY124" s="114">
        <v>80.0</v>
      </c>
      <c r="GZ124" s="114">
        <v>119.0</v>
      </c>
      <c r="HA124" s="114">
        <v>103.0</v>
      </c>
      <c r="HB124" s="114">
        <v>57.0</v>
      </c>
      <c r="HC124" s="114">
        <v>143.0</v>
      </c>
      <c r="HD124" s="114">
        <v>141.0</v>
      </c>
      <c r="HE124" s="114">
        <v>141.0</v>
      </c>
      <c r="HF124" s="114">
        <v>114.0</v>
      </c>
      <c r="HG124" s="114">
        <v>114.0</v>
      </c>
      <c r="HH124" s="114">
        <v>119.0</v>
      </c>
      <c r="HI124" s="114">
        <v>142.0</v>
      </c>
      <c r="HJ124" s="110" t="s">
        <v>1184</v>
      </c>
      <c r="HK124" s="114">
        <v>154.0</v>
      </c>
      <c r="HL124" s="114">
        <v>145.0</v>
      </c>
      <c r="HM124" s="114">
        <v>77.0</v>
      </c>
      <c r="HN124" s="114">
        <v>92.0</v>
      </c>
      <c r="HO124" s="114">
        <v>126.0</v>
      </c>
      <c r="HP124" s="114">
        <v>60.0</v>
      </c>
      <c r="HQ124" s="114">
        <v>87.0</v>
      </c>
      <c r="HR124" s="114">
        <v>94.0</v>
      </c>
      <c r="HS124" s="114">
        <v>64.0</v>
      </c>
      <c r="HT124" s="114">
        <v>112.0</v>
      </c>
      <c r="HU124" s="114">
        <v>37.0</v>
      </c>
      <c r="HV124" s="114">
        <v>48.0</v>
      </c>
      <c r="HW124" s="114">
        <v>39.0</v>
      </c>
      <c r="HX124" s="114">
        <v>103.0</v>
      </c>
      <c r="HY124" s="114">
        <v>31.0</v>
      </c>
      <c r="HZ124" s="114">
        <v>139.0</v>
      </c>
      <c r="IA124" s="114">
        <v>108.0</v>
      </c>
      <c r="IB124" s="114">
        <v>109.0</v>
      </c>
      <c r="IC124" s="114">
        <v>106.0</v>
      </c>
      <c r="ID124" s="114">
        <v>152.0</v>
      </c>
      <c r="IE124" s="114">
        <v>152.0</v>
      </c>
      <c r="IF124" s="114">
        <v>126.0</v>
      </c>
      <c r="IG124" s="114">
        <v>124.0</v>
      </c>
      <c r="IH124" s="114">
        <v>102.0</v>
      </c>
      <c r="II124" s="114">
        <v>78.0</v>
      </c>
      <c r="IJ124" s="114">
        <v>84.0</v>
      </c>
      <c r="IK124" s="114">
        <v>61.0</v>
      </c>
      <c r="IL124" s="114">
        <v>56.0</v>
      </c>
      <c r="IM124" s="114">
        <v>56.0</v>
      </c>
      <c r="IN124" s="114">
        <v>74.0</v>
      </c>
      <c r="IO124" s="114">
        <v>8.0</v>
      </c>
      <c r="IP124" s="114">
        <v>148.0</v>
      </c>
      <c r="IQ124" s="114">
        <v>39.0</v>
      </c>
      <c r="IR124" s="114">
        <v>78.0</v>
      </c>
      <c r="IS124" s="114">
        <v>125.0</v>
      </c>
      <c r="IT124" s="114">
        <v>160.0</v>
      </c>
      <c r="IU124" s="114">
        <v>1.0</v>
      </c>
      <c r="IV124" s="114">
        <v>70.0</v>
      </c>
      <c r="IW124" s="114">
        <v>80.0</v>
      </c>
      <c r="IX124" s="114">
        <v>54.0</v>
      </c>
      <c r="IY124" s="114">
        <v>119.0</v>
      </c>
      <c r="IZ124" s="110" t="s">
        <v>1184</v>
      </c>
      <c r="JA124" s="114">
        <v>88.0</v>
      </c>
      <c r="JB124" s="114">
        <v>88.0</v>
      </c>
      <c r="JC124" s="114">
        <v>82.0</v>
      </c>
      <c r="JD124" s="114">
        <v>89.0</v>
      </c>
      <c r="JE124" s="114">
        <v>57.0</v>
      </c>
      <c r="JF124" s="114">
        <v>121.0</v>
      </c>
      <c r="JG124" s="114">
        <v>141.0</v>
      </c>
      <c r="JH124" s="114">
        <v>141.0</v>
      </c>
      <c r="JI124" s="114">
        <v>103.0</v>
      </c>
      <c r="JJ124" s="114">
        <v>103.0</v>
      </c>
      <c r="JK124" s="114">
        <v>105.0</v>
      </c>
      <c r="JL124" s="114">
        <v>120.0</v>
      </c>
      <c r="JM124" s="110" t="s">
        <v>1184</v>
      </c>
      <c r="JN124" s="114">
        <v>146.0</v>
      </c>
      <c r="JO124" s="114">
        <v>101.0</v>
      </c>
      <c r="JP124" s="114">
        <v>53.0</v>
      </c>
      <c r="JQ124" s="114">
        <v>144.0</v>
      </c>
      <c r="JR124" s="114">
        <v>106.0</v>
      </c>
      <c r="JS124" s="114">
        <v>62.0</v>
      </c>
    </row>
    <row r="125">
      <c r="A125" s="114">
        <v>528.0</v>
      </c>
      <c r="B125" s="110" t="s">
        <v>1318</v>
      </c>
      <c r="C125" s="110" t="s">
        <v>417</v>
      </c>
      <c r="D125" s="110" t="s">
        <v>1197</v>
      </c>
      <c r="E125" s="114">
        <v>62.6</v>
      </c>
      <c r="F125" s="114">
        <v>83.3</v>
      </c>
      <c r="G125" s="114">
        <v>76.8</v>
      </c>
      <c r="H125" s="114">
        <v>100.0</v>
      </c>
      <c r="I125" s="114">
        <v>68.1</v>
      </c>
      <c r="J125" s="114">
        <v>50.5</v>
      </c>
      <c r="K125" s="114">
        <v>13.5</v>
      </c>
      <c r="L125" s="114">
        <v>62.2</v>
      </c>
      <c r="M125" s="114">
        <v>60.4</v>
      </c>
      <c r="N125" s="114">
        <v>70.0</v>
      </c>
      <c r="O125" s="114">
        <v>100.0</v>
      </c>
      <c r="P125" s="114">
        <v>100.0</v>
      </c>
      <c r="Q125" s="114">
        <v>100.0</v>
      </c>
      <c r="R125" s="114">
        <v>94.1</v>
      </c>
      <c r="S125" s="114">
        <v>94.1</v>
      </c>
      <c r="T125" s="114">
        <v>66.2</v>
      </c>
      <c r="U125" s="114">
        <v>99.6</v>
      </c>
      <c r="V125" s="114">
        <v>28.3</v>
      </c>
      <c r="W125" s="114">
        <v>37.5</v>
      </c>
      <c r="X125" s="114">
        <v>60.0</v>
      </c>
      <c r="Y125" s="114">
        <v>80.1</v>
      </c>
      <c r="Z125" s="114">
        <v>99.8</v>
      </c>
      <c r="AA125" s="114">
        <v>93.5</v>
      </c>
      <c r="AB125" s="114">
        <v>100.0</v>
      </c>
      <c r="AC125" s="114">
        <v>47.4</v>
      </c>
      <c r="AD125" s="114">
        <v>78.2</v>
      </c>
      <c r="AE125" s="114">
        <v>44.2</v>
      </c>
      <c r="AF125" s="114">
        <v>30.2</v>
      </c>
      <c r="AG125" s="114">
        <v>24.4</v>
      </c>
      <c r="AH125" s="114">
        <v>20.4</v>
      </c>
      <c r="AI125" s="114">
        <v>45.9</v>
      </c>
      <c r="AJ125" s="114">
        <v>26.6</v>
      </c>
      <c r="AK125" s="114">
        <v>13.0</v>
      </c>
      <c r="AL125" s="114">
        <v>8.8</v>
      </c>
      <c r="AM125" s="114">
        <v>20.3</v>
      </c>
      <c r="AN125" s="114">
        <v>8.9</v>
      </c>
      <c r="AO125" s="114">
        <v>100.0</v>
      </c>
      <c r="AP125" s="114">
        <v>100.0</v>
      </c>
      <c r="AQ125" s="114">
        <v>100.0</v>
      </c>
      <c r="AR125" s="114">
        <v>29.3</v>
      </c>
      <c r="AS125" s="114">
        <v>18.7</v>
      </c>
      <c r="AT125" s="114">
        <v>40.0</v>
      </c>
      <c r="AU125" s="114">
        <v>100.0</v>
      </c>
      <c r="AV125" s="114">
        <v>100.0</v>
      </c>
      <c r="AW125" s="114">
        <v>54.5</v>
      </c>
      <c r="AX125" s="114">
        <v>54.5</v>
      </c>
      <c r="AY125" s="114">
        <v>65.7</v>
      </c>
      <c r="AZ125" s="114">
        <v>97.8</v>
      </c>
      <c r="BA125" s="114">
        <v>94.3</v>
      </c>
      <c r="BB125" s="114">
        <v>43.1</v>
      </c>
      <c r="BC125" s="114">
        <v>100.0</v>
      </c>
      <c r="BD125" s="114">
        <v>26.3</v>
      </c>
      <c r="BE125" s="114">
        <v>70.7</v>
      </c>
      <c r="BF125" s="114">
        <v>60.7</v>
      </c>
      <c r="BG125" s="114">
        <v>20.8</v>
      </c>
      <c r="BH125" s="114">
        <v>56.7</v>
      </c>
      <c r="BI125" s="114">
        <v>78.0</v>
      </c>
      <c r="BJ125" s="114">
        <v>69.3</v>
      </c>
      <c r="BK125" s="114">
        <v>100.0</v>
      </c>
      <c r="BL125" s="114">
        <v>54.0</v>
      </c>
      <c r="BM125" s="114">
        <v>54.3</v>
      </c>
      <c r="BN125" s="114">
        <v>5.3</v>
      </c>
      <c r="BO125" s="114">
        <v>46.6</v>
      </c>
      <c r="BP125" s="114">
        <v>47.4</v>
      </c>
      <c r="BQ125" s="114">
        <v>63.3</v>
      </c>
      <c r="BR125" s="114">
        <v>100.0</v>
      </c>
      <c r="BS125" s="114">
        <v>100.0</v>
      </c>
      <c r="BT125" s="114">
        <v>100.0</v>
      </c>
      <c r="BU125" s="114">
        <v>85.4</v>
      </c>
      <c r="BV125" s="114">
        <v>85.4</v>
      </c>
      <c r="BW125" s="114">
        <v>63.5</v>
      </c>
      <c r="BX125" s="114">
        <v>99.6</v>
      </c>
      <c r="BY125" s="114">
        <v>28.1</v>
      </c>
      <c r="BZ125" s="114">
        <v>26.7</v>
      </c>
      <c r="CA125" s="114">
        <v>58.0</v>
      </c>
      <c r="CB125" s="114">
        <v>73.5</v>
      </c>
      <c r="CC125" s="114">
        <v>90.0</v>
      </c>
      <c r="CD125" s="114">
        <v>84.9</v>
      </c>
      <c r="CE125" s="114">
        <v>100.0</v>
      </c>
      <c r="CF125" s="114">
        <v>32.6</v>
      </c>
      <c r="CG125" s="114">
        <v>80.4</v>
      </c>
      <c r="CH125" s="114">
        <v>36.9</v>
      </c>
      <c r="CI125" s="114">
        <v>30.2</v>
      </c>
      <c r="CJ125" s="114">
        <v>28.6</v>
      </c>
      <c r="CK125" s="114">
        <v>19.6</v>
      </c>
      <c r="CL125" s="114">
        <v>71.7</v>
      </c>
      <c r="CM125" s="114">
        <v>39.0</v>
      </c>
      <c r="CN125" s="114">
        <v>12.7</v>
      </c>
      <c r="CO125" s="114">
        <v>8.1</v>
      </c>
      <c r="CP125" s="114">
        <v>20.3</v>
      </c>
      <c r="CQ125" s="114">
        <v>8.9</v>
      </c>
      <c r="CR125" s="114">
        <v>100.0</v>
      </c>
      <c r="CS125" s="114">
        <v>100.0</v>
      </c>
      <c r="CT125" s="114">
        <v>100.0</v>
      </c>
      <c r="CU125" s="114">
        <v>30.8</v>
      </c>
      <c r="CV125" s="114">
        <v>18.7</v>
      </c>
      <c r="CW125" s="114">
        <v>43.0</v>
      </c>
      <c r="CX125" s="114">
        <v>100.0</v>
      </c>
      <c r="CY125" s="114">
        <v>100.0</v>
      </c>
      <c r="CZ125" s="114">
        <v>43.9</v>
      </c>
      <c r="DA125" s="114">
        <v>43.9</v>
      </c>
      <c r="DB125" s="114">
        <v>48.6</v>
      </c>
      <c r="DC125" s="114">
        <v>100.0</v>
      </c>
      <c r="DD125" s="114">
        <v>100.0</v>
      </c>
      <c r="DE125" s="114">
        <v>51.3</v>
      </c>
      <c r="DF125" s="114">
        <v>100.0</v>
      </c>
      <c r="DG125" s="114">
        <v>19.6</v>
      </c>
      <c r="DH125" s="114">
        <v>14.4</v>
      </c>
      <c r="DI125" s="114">
        <v>56.1</v>
      </c>
      <c r="DJ125" s="114">
        <v>16.2</v>
      </c>
      <c r="DK125" s="114">
        <v>5.9</v>
      </c>
      <c r="DL125" s="114">
        <v>5.3</v>
      </c>
      <c r="DM125" s="114">
        <v>7.5</v>
      </c>
      <c r="DN125" s="114">
        <v>0.0</v>
      </c>
      <c r="DO125" s="114">
        <v>14.1</v>
      </c>
      <c r="DP125" s="114">
        <v>-3.8</v>
      </c>
      <c r="DQ125" s="114">
        <v>8.2</v>
      </c>
      <c r="DR125" s="114">
        <v>15.6</v>
      </c>
      <c r="DS125" s="114">
        <v>13.0</v>
      </c>
      <c r="DT125" s="114">
        <v>6.7</v>
      </c>
      <c r="DU125" s="114">
        <v>0.0</v>
      </c>
      <c r="DV125" s="114">
        <v>0.0</v>
      </c>
      <c r="DW125" s="114">
        <v>0.0</v>
      </c>
      <c r="DX125" s="114">
        <v>8.7</v>
      </c>
      <c r="DY125" s="114">
        <v>8.7</v>
      </c>
      <c r="DZ125" s="114">
        <v>2.7</v>
      </c>
      <c r="EA125" s="114">
        <v>0.0</v>
      </c>
      <c r="EB125" s="114">
        <v>0.2</v>
      </c>
      <c r="EC125" s="114">
        <v>10.8</v>
      </c>
      <c r="ED125" s="114">
        <v>2.0</v>
      </c>
      <c r="EE125" s="114">
        <v>6.6</v>
      </c>
      <c r="EF125" s="114">
        <v>9.8</v>
      </c>
      <c r="EG125" s="114">
        <v>8.6</v>
      </c>
      <c r="EH125" s="114">
        <v>0.0</v>
      </c>
      <c r="EI125" s="114">
        <v>14.8</v>
      </c>
      <c r="EJ125" s="114">
        <v>-2.2</v>
      </c>
      <c r="EK125" s="114">
        <v>7.3</v>
      </c>
      <c r="EL125" s="114">
        <v>0.0</v>
      </c>
      <c r="EM125" s="114">
        <v>-4.2</v>
      </c>
      <c r="EN125" s="114">
        <v>0.8</v>
      </c>
      <c r="EO125" s="114">
        <v>-25.8</v>
      </c>
      <c r="EP125" s="114">
        <v>-12.4</v>
      </c>
      <c r="EQ125" s="114">
        <v>0.3</v>
      </c>
      <c r="ER125" s="114">
        <v>0.7</v>
      </c>
      <c r="ES125" s="114">
        <v>0.0</v>
      </c>
      <c r="ET125" s="114">
        <v>0.0</v>
      </c>
      <c r="EU125" s="114">
        <v>0.0</v>
      </c>
      <c r="EV125" s="114">
        <v>0.0</v>
      </c>
      <c r="EW125" s="114">
        <v>0.0</v>
      </c>
      <c r="EX125" s="114">
        <v>-1.5</v>
      </c>
      <c r="EY125" s="114">
        <v>0.0</v>
      </c>
      <c r="EZ125" s="114">
        <v>-3.0</v>
      </c>
      <c r="FA125" s="114">
        <v>0.0</v>
      </c>
      <c r="FB125" s="114">
        <v>0.0</v>
      </c>
      <c r="FC125" s="114">
        <v>10.6</v>
      </c>
      <c r="FD125" s="114">
        <v>10.6</v>
      </c>
      <c r="FE125" s="114">
        <v>17.1</v>
      </c>
      <c r="FF125" s="114">
        <v>-2.2</v>
      </c>
      <c r="FG125" s="114">
        <v>-5.7</v>
      </c>
      <c r="FH125" s="114">
        <v>-8.2</v>
      </c>
      <c r="FI125" s="114">
        <v>0.0</v>
      </c>
      <c r="FJ125" s="114">
        <v>6.7</v>
      </c>
      <c r="FK125" s="114">
        <v>56.3</v>
      </c>
      <c r="FL125" s="114">
        <v>4.6</v>
      </c>
      <c r="FM125" s="114">
        <v>4.6</v>
      </c>
      <c r="FN125" s="114">
        <v>11.0</v>
      </c>
      <c r="FO125" s="114">
        <v>14.0</v>
      </c>
      <c r="FP125" s="114">
        <v>17.0</v>
      </c>
      <c r="FQ125" s="114">
        <v>1.0</v>
      </c>
      <c r="FR125" s="114">
        <v>20.0</v>
      </c>
      <c r="FS125" s="114">
        <v>71.0</v>
      </c>
      <c r="FT125" s="114">
        <v>149.0</v>
      </c>
      <c r="FU125" s="114">
        <v>58.0</v>
      </c>
      <c r="FV125" s="114">
        <v>61.0</v>
      </c>
      <c r="FW125" s="114">
        <v>29.0</v>
      </c>
      <c r="FX125" s="114">
        <v>1.0</v>
      </c>
      <c r="FY125" s="114">
        <v>1.0</v>
      </c>
      <c r="FZ125" s="114">
        <v>1.0</v>
      </c>
      <c r="GA125" s="114">
        <v>9.0</v>
      </c>
      <c r="GB125" s="114">
        <v>9.0</v>
      </c>
      <c r="GC125" s="114">
        <v>20.0</v>
      </c>
      <c r="GD125" s="114">
        <v>1.0</v>
      </c>
      <c r="GE125" s="114">
        <v>38.0</v>
      </c>
      <c r="GF125" s="114">
        <v>61.0</v>
      </c>
      <c r="GG125" s="114">
        <v>26.0</v>
      </c>
      <c r="GH125" s="114">
        <v>31.0</v>
      </c>
      <c r="GI125" s="114">
        <v>43.0</v>
      </c>
      <c r="GJ125" s="114">
        <v>67.0</v>
      </c>
      <c r="GK125" s="114">
        <v>1.0</v>
      </c>
      <c r="GL125" s="114">
        <v>52.0</v>
      </c>
      <c r="GM125" s="114">
        <v>109.0</v>
      </c>
      <c r="GN125" s="114">
        <v>95.0</v>
      </c>
      <c r="GO125" s="114">
        <v>171.0</v>
      </c>
      <c r="GP125" s="114">
        <v>98.0</v>
      </c>
      <c r="GQ125" s="114">
        <v>61.0</v>
      </c>
      <c r="GR125" s="114">
        <v>83.0</v>
      </c>
      <c r="GS125" s="114">
        <v>136.0</v>
      </c>
      <c r="GT125" s="114">
        <v>109.0</v>
      </c>
      <c r="GU125" s="114">
        <v>98.0</v>
      </c>
      <c r="GV125" s="114">
        <v>32.0</v>
      </c>
      <c r="GW125" s="114">
        <v>55.0</v>
      </c>
      <c r="GX125" s="114">
        <v>1.0</v>
      </c>
      <c r="GY125" s="114">
        <v>1.0</v>
      </c>
      <c r="GZ125" s="114">
        <v>1.0</v>
      </c>
      <c r="HA125" s="114">
        <v>114.0</v>
      </c>
      <c r="HB125" s="114">
        <v>120.0</v>
      </c>
      <c r="HC125" s="114">
        <v>80.0</v>
      </c>
      <c r="HD125" s="114">
        <v>1.0</v>
      </c>
      <c r="HE125" s="114">
        <v>1.0</v>
      </c>
      <c r="HF125" s="114">
        <v>32.0</v>
      </c>
      <c r="HG125" s="114">
        <v>32.0</v>
      </c>
      <c r="HH125" s="114">
        <v>16.0</v>
      </c>
      <c r="HI125" s="114">
        <v>4.0</v>
      </c>
      <c r="HJ125" s="114">
        <v>9.0</v>
      </c>
      <c r="HK125" s="114">
        <v>144.0</v>
      </c>
      <c r="HL125" s="114">
        <v>1.0</v>
      </c>
      <c r="HM125" s="114">
        <v>124.0</v>
      </c>
      <c r="HN125" s="114">
        <v>38.0</v>
      </c>
      <c r="HO125" s="114">
        <v>50.0</v>
      </c>
      <c r="HP125" s="114">
        <v>152.0</v>
      </c>
      <c r="HQ125" s="114">
        <v>11.0</v>
      </c>
      <c r="HR125" s="114">
        <v>14.0</v>
      </c>
      <c r="HS125" s="114">
        <v>15.0</v>
      </c>
      <c r="HT125" s="114">
        <v>1.0</v>
      </c>
      <c r="HU125" s="114">
        <v>25.0</v>
      </c>
      <c r="HV125" s="114">
        <v>71.0</v>
      </c>
      <c r="HW125" s="114">
        <v>165.0</v>
      </c>
      <c r="HX125" s="114">
        <v>89.0</v>
      </c>
      <c r="HY125" s="114">
        <v>100.0</v>
      </c>
      <c r="HZ125" s="114">
        <v>32.0</v>
      </c>
      <c r="IA125" s="114">
        <v>1.0</v>
      </c>
      <c r="IB125" s="114">
        <v>1.0</v>
      </c>
      <c r="IC125" s="114">
        <v>1.0</v>
      </c>
      <c r="ID125" s="114">
        <v>8.0</v>
      </c>
      <c r="IE125" s="114">
        <v>8.0</v>
      </c>
      <c r="IF125" s="114">
        <v>19.0</v>
      </c>
      <c r="IG125" s="114">
        <v>1.0</v>
      </c>
      <c r="IH125" s="114">
        <v>36.0</v>
      </c>
      <c r="II125" s="114">
        <v>80.0</v>
      </c>
      <c r="IJ125" s="114">
        <v>20.0</v>
      </c>
      <c r="IK125" s="114">
        <v>24.0</v>
      </c>
      <c r="IL125" s="114">
        <v>51.0</v>
      </c>
      <c r="IM125" s="114">
        <v>61.0</v>
      </c>
      <c r="IN125" s="114">
        <v>1.0</v>
      </c>
      <c r="IO125" s="114">
        <v>44.0</v>
      </c>
      <c r="IP125" s="114">
        <v>149.0</v>
      </c>
      <c r="IQ125" s="114">
        <v>87.0</v>
      </c>
      <c r="IR125" s="114">
        <v>171.0</v>
      </c>
      <c r="IS125" s="114">
        <v>97.0</v>
      </c>
      <c r="IT125" s="114">
        <v>81.0</v>
      </c>
      <c r="IU125" s="114">
        <v>62.0</v>
      </c>
      <c r="IV125" s="114">
        <v>108.0</v>
      </c>
      <c r="IW125" s="114">
        <v>112.0</v>
      </c>
      <c r="IX125" s="114">
        <v>100.0</v>
      </c>
      <c r="IY125" s="114">
        <v>32.0</v>
      </c>
      <c r="IZ125" s="114">
        <v>55.0</v>
      </c>
      <c r="JA125" s="114">
        <v>1.0</v>
      </c>
      <c r="JB125" s="114">
        <v>1.0</v>
      </c>
      <c r="JC125" s="114">
        <v>1.0</v>
      </c>
      <c r="JD125" s="114">
        <v>109.0</v>
      </c>
      <c r="JE125" s="114">
        <v>120.0</v>
      </c>
      <c r="JF125" s="114">
        <v>70.0</v>
      </c>
      <c r="JG125" s="114">
        <v>1.0</v>
      </c>
      <c r="JH125" s="114">
        <v>1.0</v>
      </c>
      <c r="JI125" s="114">
        <v>59.0</v>
      </c>
      <c r="JJ125" s="114">
        <v>59.0</v>
      </c>
      <c r="JK125" s="114">
        <v>39.0</v>
      </c>
      <c r="JL125" s="114">
        <v>1.0</v>
      </c>
      <c r="JM125" s="114">
        <v>1.0</v>
      </c>
      <c r="JN125" s="114">
        <v>89.0</v>
      </c>
      <c r="JO125" s="114">
        <v>1.0</v>
      </c>
      <c r="JP125" s="114">
        <v>139.0</v>
      </c>
      <c r="JQ125" s="114">
        <v>155.0</v>
      </c>
      <c r="JR125" s="114">
        <v>78.0</v>
      </c>
      <c r="JS125" s="114">
        <v>156.0</v>
      </c>
    </row>
    <row r="126">
      <c r="A126" s="114">
        <v>578.0</v>
      </c>
      <c r="B126" s="110" t="s">
        <v>1319</v>
      </c>
      <c r="C126" s="110" t="s">
        <v>423</v>
      </c>
      <c r="D126" s="110" t="s">
        <v>1197</v>
      </c>
      <c r="E126" s="114">
        <v>59.3</v>
      </c>
      <c r="F126" s="114">
        <v>92.2</v>
      </c>
      <c r="G126" s="114">
        <v>92.4</v>
      </c>
      <c r="H126" s="114">
        <v>100.0</v>
      </c>
      <c r="I126" s="114">
        <v>100.0</v>
      </c>
      <c r="J126" s="114">
        <v>62.2</v>
      </c>
      <c r="K126" s="114">
        <v>21.3</v>
      </c>
      <c r="L126" s="114">
        <v>51.6</v>
      </c>
      <c r="M126" s="114">
        <v>63.3</v>
      </c>
      <c r="N126" s="114">
        <v>57.9</v>
      </c>
      <c r="O126" s="114">
        <v>100.0</v>
      </c>
      <c r="P126" s="114">
        <v>100.0</v>
      </c>
      <c r="Q126" s="114">
        <v>100.0</v>
      </c>
      <c r="R126" s="114">
        <v>93.0</v>
      </c>
      <c r="S126" s="114">
        <v>93.0</v>
      </c>
      <c r="T126" s="114">
        <v>70.7</v>
      </c>
      <c r="U126" s="114">
        <v>98.8</v>
      </c>
      <c r="V126" s="114">
        <v>35.3</v>
      </c>
      <c r="W126" s="114">
        <v>50.1</v>
      </c>
      <c r="X126" s="114">
        <v>57.6</v>
      </c>
      <c r="Y126" s="114">
        <v>71.2</v>
      </c>
      <c r="Z126" s="114">
        <v>82.1</v>
      </c>
      <c r="AA126" s="114">
        <v>83.3</v>
      </c>
      <c r="AB126" s="114">
        <v>44.1</v>
      </c>
      <c r="AC126" s="114">
        <v>81.1</v>
      </c>
      <c r="AD126" s="114">
        <v>92.7</v>
      </c>
      <c r="AE126" s="114">
        <v>58.9</v>
      </c>
      <c r="AF126" s="114">
        <v>70.4</v>
      </c>
      <c r="AG126" s="114">
        <v>30.8</v>
      </c>
      <c r="AH126" s="114">
        <v>13.6</v>
      </c>
      <c r="AI126" s="114">
        <v>100.0</v>
      </c>
      <c r="AJ126" s="114">
        <v>64.2</v>
      </c>
      <c r="AK126" s="114">
        <v>39.7</v>
      </c>
      <c r="AL126" s="114">
        <v>33.2</v>
      </c>
      <c r="AM126" s="114">
        <v>71.9</v>
      </c>
      <c r="AN126" s="114">
        <v>6.5</v>
      </c>
      <c r="AO126" s="114">
        <v>100.0</v>
      </c>
      <c r="AP126" s="114">
        <v>100.0</v>
      </c>
      <c r="AQ126" s="114">
        <v>100.0</v>
      </c>
      <c r="AR126" s="114">
        <v>25.5</v>
      </c>
      <c r="AS126" s="114">
        <v>11.8</v>
      </c>
      <c r="AT126" s="114">
        <v>39.3</v>
      </c>
      <c r="AU126" s="114">
        <v>64.3</v>
      </c>
      <c r="AV126" s="114">
        <v>64.3</v>
      </c>
      <c r="AW126" s="114">
        <v>43.9</v>
      </c>
      <c r="AX126" s="114">
        <v>43.9</v>
      </c>
      <c r="AY126" s="114">
        <v>49.3</v>
      </c>
      <c r="AZ126" s="114">
        <v>45.3</v>
      </c>
      <c r="BA126" s="114">
        <v>93.2</v>
      </c>
      <c r="BB126" s="114">
        <v>72.2</v>
      </c>
      <c r="BC126" s="114">
        <v>100.0</v>
      </c>
      <c r="BD126" s="114">
        <v>30.1</v>
      </c>
      <c r="BE126" s="114">
        <v>39.8</v>
      </c>
      <c r="BF126" s="114">
        <v>47.1</v>
      </c>
      <c r="BG126" s="114">
        <v>12.5</v>
      </c>
      <c r="BH126" s="114">
        <v>53.5</v>
      </c>
      <c r="BI126" s="114">
        <v>85.9</v>
      </c>
      <c r="BJ126" s="114">
        <v>84.0</v>
      </c>
      <c r="BK126" s="114">
        <v>100.0</v>
      </c>
      <c r="BL126" s="114">
        <v>84.3</v>
      </c>
      <c r="BM126" s="114">
        <v>53.7</v>
      </c>
      <c r="BN126" s="114">
        <v>17.2</v>
      </c>
      <c r="BO126" s="114">
        <v>35.1</v>
      </c>
      <c r="BP126" s="114">
        <v>58.5</v>
      </c>
      <c r="BQ126" s="114">
        <v>55.7</v>
      </c>
      <c r="BR126" s="114">
        <v>99.1</v>
      </c>
      <c r="BS126" s="114">
        <v>100.0</v>
      </c>
      <c r="BT126" s="114">
        <v>98.6</v>
      </c>
      <c r="BU126" s="114">
        <v>82.1</v>
      </c>
      <c r="BV126" s="114">
        <v>82.1</v>
      </c>
      <c r="BW126" s="114">
        <v>67.3</v>
      </c>
      <c r="BX126" s="114">
        <v>98.8</v>
      </c>
      <c r="BY126" s="114">
        <v>35.2</v>
      </c>
      <c r="BZ126" s="114">
        <v>36.2</v>
      </c>
      <c r="CA126" s="114">
        <v>52.0</v>
      </c>
      <c r="CB126" s="114">
        <v>61.5</v>
      </c>
      <c r="CC126" s="114">
        <v>78.6</v>
      </c>
      <c r="CD126" s="114">
        <v>80.8</v>
      </c>
      <c r="CE126" s="114">
        <v>40.3</v>
      </c>
      <c r="CF126" s="114">
        <v>38.1</v>
      </c>
      <c r="CG126" s="114">
        <v>99.0</v>
      </c>
      <c r="CH126" s="114">
        <v>38.7</v>
      </c>
      <c r="CI126" s="114">
        <v>70.4</v>
      </c>
      <c r="CJ126" s="114">
        <v>29.9</v>
      </c>
      <c r="CK126" s="114">
        <v>19.7</v>
      </c>
      <c r="CL126" s="114">
        <v>100.0</v>
      </c>
      <c r="CM126" s="114">
        <v>20.6</v>
      </c>
      <c r="CN126" s="114">
        <v>40.6</v>
      </c>
      <c r="CO126" s="114">
        <v>30.8</v>
      </c>
      <c r="CP126" s="114">
        <v>71.9</v>
      </c>
      <c r="CQ126" s="114">
        <v>12.9</v>
      </c>
      <c r="CR126" s="114">
        <v>84.1</v>
      </c>
      <c r="CS126" s="114">
        <v>89.7</v>
      </c>
      <c r="CT126" s="114">
        <v>78.5</v>
      </c>
      <c r="CU126" s="114">
        <v>25.9</v>
      </c>
      <c r="CV126" s="114">
        <v>11.8</v>
      </c>
      <c r="CW126" s="114">
        <v>40.0</v>
      </c>
      <c r="CX126" s="114">
        <v>64.3</v>
      </c>
      <c r="CY126" s="114">
        <v>64.3</v>
      </c>
      <c r="CZ126" s="114">
        <v>38.2</v>
      </c>
      <c r="DA126" s="114">
        <v>38.2</v>
      </c>
      <c r="DB126" s="114">
        <v>42.6</v>
      </c>
      <c r="DC126" s="114">
        <v>31.3</v>
      </c>
      <c r="DD126" s="114">
        <v>84.0</v>
      </c>
      <c r="DE126" s="114">
        <v>95.7</v>
      </c>
      <c r="DF126" s="114">
        <v>83.6</v>
      </c>
      <c r="DG126" s="114">
        <v>26.4</v>
      </c>
      <c r="DH126" s="114">
        <v>47.3</v>
      </c>
      <c r="DI126" s="114">
        <v>34.6</v>
      </c>
      <c r="DJ126" s="114">
        <v>5.7</v>
      </c>
      <c r="DK126" s="114">
        <v>5.8</v>
      </c>
      <c r="DL126" s="114">
        <v>6.3</v>
      </c>
      <c r="DM126" s="114">
        <v>8.4</v>
      </c>
      <c r="DN126" s="114">
        <v>0.0</v>
      </c>
      <c r="DO126" s="114">
        <v>15.7</v>
      </c>
      <c r="DP126" s="114">
        <v>8.5</v>
      </c>
      <c r="DQ126" s="114">
        <v>4.1</v>
      </c>
      <c r="DR126" s="114">
        <v>16.5</v>
      </c>
      <c r="DS126" s="114">
        <v>4.8</v>
      </c>
      <c r="DT126" s="114">
        <v>2.2</v>
      </c>
      <c r="DU126" s="114">
        <v>0.9</v>
      </c>
      <c r="DV126" s="114">
        <v>0.0</v>
      </c>
      <c r="DW126" s="114">
        <v>1.4</v>
      </c>
      <c r="DX126" s="114">
        <v>10.9</v>
      </c>
      <c r="DY126" s="114">
        <v>10.9</v>
      </c>
      <c r="DZ126" s="114">
        <v>3.4</v>
      </c>
      <c r="EA126" s="114">
        <v>0.0</v>
      </c>
      <c r="EB126" s="114">
        <v>0.1</v>
      </c>
      <c r="EC126" s="114">
        <v>13.9</v>
      </c>
      <c r="ED126" s="114">
        <v>5.6</v>
      </c>
      <c r="EE126" s="114">
        <v>9.7</v>
      </c>
      <c r="EF126" s="114">
        <v>3.5</v>
      </c>
      <c r="EG126" s="114">
        <v>2.5</v>
      </c>
      <c r="EH126" s="114">
        <v>3.8</v>
      </c>
      <c r="EI126" s="114">
        <v>43.0</v>
      </c>
      <c r="EJ126" s="114">
        <v>-6.3</v>
      </c>
      <c r="EK126" s="114">
        <v>20.2</v>
      </c>
      <c r="EL126" s="114">
        <v>0.0</v>
      </c>
      <c r="EM126" s="114">
        <v>0.9</v>
      </c>
      <c r="EN126" s="114">
        <v>-6.1</v>
      </c>
      <c r="EO126" s="114">
        <v>0.0</v>
      </c>
      <c r="EP126" s="114">
        <v>43.6</v>
      </c>
      <c r="EQ126" s="114">
        <v>-0.9</v>
      </c>
      <c r="ER126" s="114">
        <v>2.4</v>
      </c>
      <c r="ES126" s="114">
        <v>0.0</v>
      </c>
      <c r="ET126" s="114">
        <v>-6.4</v>
      </c>
      <c r="EU126" s="114">
        <v>15.9</v>
      </c>
      <c r="EV126" s="114">
        <v>10.3</v>
      </c>
      <c r="EW126" s="114">
        <v>21.5</v>
      </c>
      <c r="EX126" s="114">
        <v>-0.4</v>
      </c>
      <c r="EY126" s="114">
        <v>0.0</v>
      </c>
      <c r="EZ126" s="114">
        <v>-0.7</v>
      </c>
      <c r="FA126" s="114">
        <v>0.0</v>
      </c>
      <c r="FB126" s="114">
        <v>0.0</v>
      </c>
      <c r="FC126" s="114">
        <v>5.7</v>
      </c>
      <c r="FD126" s="114">
        <v>5.7</v>
      </c>
      <c r="FE126" s="114">
        <v>6.7</v>
      </c>
      <c r="FF126" s="114">
        <v>14.0</v>
      </c>
      <c r="FG126" s="114">
        <v>9.2</v>
      </c>
      <c r="FH126" s="114">
        <v>-23.5</v>
      </c>
      <c r="FI126" s="114">
        <v>16.4</v>
      </c>
      <c r="FJ126" s="114">
        <v>3.7</v>
      </c>
      <c r="FK126" s="114">
        <v>-7.5</v>
      </c>
      <c r="FL126" s="114">
        <v>12.5</v>
      </c>
      <c r="FM126" s="114">
        <v>6.8</v>
      </c>
      <c r="FN126" s="114">
        <v>20.0</v>
      </c>
      <c r="FO126" s="114">
        <v>4.0</v>
      </c>
      <c r="FP126" s="114">
        <v>5.0</v>
      </c>
      <c r="FQ126" s="114">
        <v>1.0</v>
      </c>
      <c r="FR126" s="114">
        <v>1.0</v>
      </c>
      <c r="FS126" s="114">
        <v>43.0</v>
      </c>
      <c r="FT126" s="114">
        <v>112.0</v>
      </c>
      <c r="FU126" s="114">
        <v>83.0</v>
      </c>
      <c r="FV126" s="114">
        <v>45.0</v>
      </c>
      <c r="FW126" s="114">
        <v>38.0</v>
      </c>
      <c r="FX126" s="114">
        <v>1.0</v>
      </c>
      <c r="FY126" s="114">
        <v>1.0</v>
      </c>
      <c r="FZ126" s="114">
        <v>1.0</v>
      </c>
      <c r="GA126" s="114">
        <v>12.0</v>
      </c>
      <c r="GB126" s="114">
        <v>12.0</v>
      </c>
      <c r="GC126" s="114">
        <v>9.0</v>
      </c>
      <c r="GD126" s="114">
        <v>7.0</v>
      </c>
      <c r="GE126" s="114">
        <v>24.0</v>
      </c>
      <c r="GF126" s="114">
        <v>28.0</v>
      </c>
      <c r="GG126" s="114">
        <v>36.0</v>
      </c>
      <c r="GH126" s="114">
        <v>53.0</v>
      </c>
      <c r="GI126" s="114">
        <v>83.0</v>
      </c>
      <c r="GJ126" s="114">
        <v>86.0</v>
      </c>
      <c r="GK126" s="114">
        <v>43.0</v>
      </c>
      <c r="GL126" s="114">
        <v>6.0</v>
      </c>
      <c r="GM126" s="114">
        <v>38.0</v>
      </c>
      <c r="GN126" s="114">
        <v>71.0</v>
      </c>
      <c r="GO126" s="114">
        <v>6.0</v>
      </c>
      <c r="GP126" s="114">
        <v>65.0</v>
      </c>
      <c r="GQ126" s="114">
        <v>93.0</v>
      </c>
      <c r="GR126" s="114">
        <v>1.0</v>
      </c>
      <c r="GS126" s="114">
        <v>58.0</v>
      </c>
      <c r="GT126" s="114">
        <v>16.0</v>
      </c>
      <c r="GU126" s="114">
        <v>47.0</v>
      </c>
      <c r="GV126" s="114">
        <v>8.0</v>
      </c>
      <c r="GW126" s="114">
        <v>72.0</v>
      </c>
      <c r="GX126" s="114">
        <v>1.0</v>
      </c>
      <c r="GY126" s="114">
        <v>1.0</v>
      </c>
      <c r="GZ126" s="114">
        <v>1.0</v>
      </c>
      <c r="HA126" s="114">
        <v>129.0</v>
      </c>
      <c r="HB126" s="114">
        <v>139.0</v>
      </c>
      <c r="HC126" s="114">
        <v>86.0</v>
      </c>
      <c r="HD126" s="114">
        <v>31.0</v>
      </c>
      <c r="HE126" s="114">
        <v>31.0</v>
      </c>
      <c r="HF126" s="114">
        <v>70.0</v>
      </c>
      <c r="HG126" s="114">
        <v>70.0</v>
      </c>
      <c r="HH126" s="114">
        <v>58.0</v>
      </c>
      <c r="HI126" s="114">
        <v>78.0</v>
      </c>
      <c r="HJ126" s="114">
        <v>10.0</v>
      </c>
      <c r="HK126" s="114">
        <v>56.0</v>
      </c>
      <c r="HL126" s="114">
        <v>1.0</v>
      </c>
      <c r="HM126" s="114">
        <v>109.0</v>
      </c>
      <c r="HN126" s="114">
        <v>96.0</v>
      </c>
      <c r="HO126" s="114">
        <v>101.0</v>
      </c>
      <c r="HP126" s="114">
        <v>162.0</v>
      </c>
      <c r="HQ126" s="114">
        <v>20.0</v>
      </c>
      <c r="HR126" s="114">
        <v>4.0</v>
      </c>
      <c r="HS126" s="114">
        <v>6.0</v>
      </c>
      <c r="HT126" s="114">
        <v>1.0</v>
      </c>
      <c r="HU126" s="114">
        <v>6.0</v>
      </c>
      <c r="HV126" s="114">
        <v>72.0</v>
      </c>
      <c r="HW126" s="114">
        <v>130.0</v>
      </c>
      <c r="HX126" s="114">
        <v>111.0</v>
      </c>
      <c r="HY126" s="114">
        <v>60.0</v>
      </c>
      <c r="HZ126" s="114">
        <v>42.0</v>
      </c>
      <c r="IA126" s="114">
        <v>4.0</v>
      </c>
      <c r="IB126" s="114">
        <v>1.0</v>
      </c>
      <c r="IC126" s="114">
        <v>9.0</v>
      </c>
      <c r="ID126" s="114">
        <v>15.0</v>
      </c>
      <c r="IE126" s="114">
        <v>15.0</v>
      </c>
      <c r="IF126" s="114">
        <v>10.0</v>
      </c>
      <c r="IG126" s="114">
        <v>7.0</v>
      </c>
      <c r="IH126" s="114">
        <v>21.0</v>
      </c>
      <c r="II126" s="114">
        <v>57.0</v>
      </c>
      <c r="IJ126" s="114">
        <v>37.0</v>
      </c>
      <c r="IK126" s="114">
        <v>46.0</v>
      </c>
      <c r="IL126" s="114">
        <v>69.0</v>
      </c>
      <c r="IM126" s="114">
        <v>69.0</v>
      </c>
      <c r="IN126" s="114">
        <v>28.0</v>
      </c>
      <c r="IO126" s="114">
        <v>33.0</v>
      </c>
      <c r="IP126" s="114">
        <v>19.0</v>
      </c>
      <c r="IQ126" s="114">
        <v>83.0</v>
      </c>
      <c r="IR126" s="114">
        <v>6.0</v>
      </c>
      <c r="IS126" s="114">
        <v>90.0</v>
      </c>
      <c r="IT126" s="114">
        <v>80.0</v>
      </c>
      <c r="IU126" s="114">
        <v>1.0</v>
      </c>
      <c r="IV126" s="114">
        <v>141.0</v>
      </c>
      <c r="IW126" s="114">
        <v>18.0</v>
      </c>
      <c r="IX126" s="114">
        <v>48.0</v>
      </c>
      <c r="IY126" s="114">
        <v>8.0</v>
      </c>
      <c r="IZ126" s="114">
        <v>36.0</v>
      </c>
      <c r="JA126" s="114">
        <v>46.0</v>
      </c>
      <c r="JB126" s="114">
        <v>61.0</v>
      </c>
      <c r="JC126" s="114">
        <v>47.0</v>
      </c>
      <c r="JD126" s="114">
        <v>132.0</v>
      </c>
      <c r="JE126" s="114">
        <v>139.0</v>
      </c>
      <c r="JF126" s="114">
        <v>79.0</v>
      </c>
      <c r="JG126" s="114">
        <v>31.0</v>
      </c>
      <c r="JH126" s="114">
        <v>31.0</v>
      </c>
      <c r="JI126" s="114">
        <v>100.0</v>
      </c>
      <c r="JJ126" s="114">
        <v>100.0</v>
      </c>
      <c r="JK126" s="114">
        <v>61.0</v>
      </c>
      <c r="JL126" s="114">
        <v>106.0</v>
      </c>
      <c r="JM126" s="114">
        <v>18.0</v>
      </c>
      <c r="JN126" s="114">
        <v>22.0</v>
      </c>
      <c r="JO126" s="114">
        <v>55.0</v>
      </c>
      <c r="JP126" s="114">
        <v>120.0</v>
      </c>
      <c r="JQ126" s="114">
        <v>84.0</v>
      </c>
      <c r="JR126" s="114">
        <v>144.0</v>
      </c>
      <c r="JS126" s="114">
        <v>165.0</v>
      </c>
    </row>
    <row r="127">
      <c r="A127" s="114">
        <v>524.0</v>
      </c>
      <c r="B127" s="110" t="s">
        <v>1320</v>
      </c>
      <c r="C127" s="110" t="s">
        <v>416</v>
      </c>
      <c r="D127" s="110" t="s">
        <v>1183</v>
      </c>
      <c r="E127" s="114">
        <v>28.3</v>
      </c>
      <c r="F127" s="114">
        <v>17.1</v>
      </c>
      <c r="G127" s="114">
        <v>9.5</v>
      </c>
      <c r="H127" s="114">
        <v>14.2</v>
      </c>
      <c r="I127" s="114">
        <v>6.0</v>
      </c>
      <c r="J127" s="114">
        <v>0.0</v>
      </c>
      <c r="K127" s="114">
        <v>13.5</v>
      </c>
      <c r="L127" s="114">
        <v>25.8</v>
      </c>
      <c r="M127" s="114">
        <v>0.0</v>
      </c>
      <c r="N127" s="114">
        <v>8.7</v>
      </c>
      <c r="O127" s="114">
        <v>27.1</v>
      </c>
      <c r="P127" s="114">
        <v>29.0</v>
      </c>
      <c r="Q127" s="114">
        <v>25.9</v>
      </c>
      <c r="R127" s="114">
        <v>26.7</v>
      </c>
      <c r="S127" s="114">
        <v>26.7</v>
      </c>
      <c r="T127" s="114">
        <v>24.7</v>
      </c>
      <c r="U127" s="114">
        <v>34.7</v>
      </c>
      <c r="V127" s="114">
        <v>4.6</v>
      </c>
      <c r="W127" s="110" t="s">
        <v>1184</v>
      </c>
      <c r="X127" s="114">
        <v>37.5</v>
      </c>
      <c r="Y127" s="114">
        <v>51.1</v>
      </c>
      <c r="Z127" s="114">
        <v>76.3</v>
      </c>
      <c r="AA127" s="114">
        <v>45.7</v>
      </c>
      <c r="AB127" s="110" t="s">
        <v>1184</v>
      </c>
      <c r="AC127" s="114">
        <v>16.5</v>
      </c>
      <c r="AD127" s="114">
        <v>97.5</v>
      </c>
      <c r="AE127" s="114">
        <v>54.3</v>
      </c>
      <c r="AF127" s="114">
        <v>37.3</v>
      </c>
      <c r="AG127" s="114">
        <v>39.4</v>
      </c>
      <c r="AH127" s="114">
        <v>40.1</v>
      </c>
      <c r="AI127" s="114">
        <v>44.4</v>
      </c>
      <c r="AJ127" s="114">
        <v>30.2</v>
      </c>
      <c r="AK127" s="110" t="s">
        <v>1184</v>
      </c>
      <c r="AL127" s="110" t="s">
        <v>1184</v>
      </c>
      <c r="AM127" s="110" t="s">
        <v>1184</v>
      </c>
      <c r="AN127" s="110" t="s">
        <v>1184</v>
      </c>
      <c r="AO127" s="114">
        <v>11.2</v>
      </c>
      <c r="AP127" s="114">
        <v>0.0</v>
      </c>
      <c r="AQ127" s="114">
        <v>22.4</v>
      </c>
      <c r="AR127" s="114">
        <v>27.1</v>
      </c>
      <c r="AS127" s="114">
        <v>8.4</v>
      </c>
      <c r="AT127" s="114">
        <v>45.8</v>
      </c>
      <c r="AU127" s="114">
        <v>0.0</v>
      </c>
      <c r="AV127" s="114">
        <v>0.0</v>
      </c>
      <c r="AW127" s="114">
        <v>24.1</v>
      </c>
      <c r="AX127" s="114">
        <v>24.1</v>
      </c>
      <c r="AY127" s="114">
        <v>0.0</v>
      </c>
      <c r="AZ127" s="114">
        <v>41.2</v>
      </c>
      <c r="BA127" s="110" t="s">
        <v>1184</v>
      </c>
      <c r="BB127" s="114">
        <v>38.4</v>
      </c>
      <c r="BC127" s="114">
        <v>38.6</v>
      </c>
      <c r="BD127" s="114">
        <v>28.0</v>
      </c>
      <c r="BE127" s="114">
        <v>100.0</v>
      </c>
      <c r="BF127" s="114">
        <v>41.2</v>
      </c>
      <c r="BG127" s="114">
        <v>80.4</v>
      </c>
      <c r="BH127" s="114">
        <v>38.6</v>
      </c>
      <c r="BI127" s="114">
        <v>15.8</v>
      </c>
      <c r="BJ127" s="114">
        <v>11.3</v>
      </c>
      <c r="BK127" s="114">
        <v>8.8</v>
      </c>
      <c r="BL127" s="114">
        <v>13.5</v>
      </c>
      <c r="BM127" s="114">
        <v>0.0</v>
      </c>
      <c r="BN127" s="114">
        <v>18.1</v>
      </c>
      <c r="BO127" s="114">
        <v>30.0</v>
      </c>
      <c r="BP127" s="114">
        <v>0.0</v>
      </c>
      <c r="BQ127" s="114">
        <v>11.3</v>
      </c>
      <c r="BR127" s="114">
        <v>18.2</v>
      </c>
      <c r="BS127" s="114">
        <v>18.9</v>
      </c>
      <c r="BT127" s="114">
        <v>17.8</v>
      </c>
      <c r="BU127" s="114">
        <v>25.6</v>
      </c>
      <c r="BV127" s="114">
        <v>25.6</v>
      </c>
      <c r="BW127" s="114">
        <v>24.5</v>
      </c>
      <c r="BX127" s="114">
        <v>34.7</v>
      </c>
      <c r="BY127" s="114">
        <v>4.1</v>
      </c>
      <c r="BZ127" s="110" t="s">
        <v>1184</v>
      </c>
      <c r="CA127" s="114">
        <v>42.5</v>
      </c>
      <c r="CB127" s="114">
        <v>46.4</v>
      </c>
      <c r="CC127" s="114">
        <v>67.7</v>
      </c>
      <c r="CD127" s="114">
        <v>40.8</v>
      </c>
      <c r="CE127" s="110" t="s">
        <v>1184</v>
      </c>
      <c r="CF127" s="114">
        <v>15.2</v>
      </c>
      <c r="CG127" s="114">
        <v>99.3</v>
      </c>
      <c r="CH127" s="114">
        <v>47.7</v>
      </c>
      <c r="CI127" s="114">
        <v>37.3</v>
      </c>
      <c r="CJ127" s="114">
        <v>50.4</v>
      </c>
      <c r="CK127" s="114">
        <v>34.2</v>
      </c>
      <c r="CL127" s="114">
        <v>97.7</v>
      </c>
      <c r="CM127" s="114">
        <v>100.0</v>
      </c>
      <c r="CN127" s="110" t="s">
        <v>1184</v>
      </c>
      <c r="CO127" s="110" t="s">
        <v>1184</v>
      </c>
      <c r="CP127" s="110" t="s">
        <v>1184</v>
      </c>
      <c r="CQ127" s="110" t="s">
        <v>1184</v>
      </c>
      <c r="CR127" s="114">
        <v>55.1</v>
      </c>
      <c r="CS127" s="114">
        <v>54.4</v>
      </c>
      <c r="CT127" s="114">
        <v>55.8</v>
      </c>
      <c r="CU127" s="114">
        <v>28.9</v>
      </c>
      <c r="CV127" s="114">
        <v>8.4</v>
      </c>
      <c r="CW127" s="114">
        <v>49.4</v>
      </c>
      <c r="CX127" s="114">
        <v>0.0</v>
      </c>
      <c r="CY127" s="114">
        <v>0.0</v>
      </c>
      <c r="CZ127" s="114">
        <v>46.4</v>
      </c>
      <c r="DA127" s="114">
        <v>46.4</v>
      </c>
      <c r="DB127" s="114">
        <v>57.5</v>
      </c>
      <c r="DC127" s="114">
        <v>37.2</v>
      </c>
      <c r="DD127" s="110" t="s">
        <v>1184</v>
      </c>
      <c r="DE127" s="114">
        <v>66.4</v>
      </c>
      <c r="DF127" s="114">
        <v>31.2</v>
      </c>
      <c r="DG127" s="114">
        <v>35.3</v>
      </c>
      <c r="DH127" s="114">
        <v>29.1</v>
      </c>
      <c r="DI127" s="114">
        <v>54.9</v>
      </c>
      <c r="DJ127" s="114">
        <v>90.8</v>
      </c>
      <c r="DK127" s="114">
        <v>-10.3</v>
      </c>
      <c r="DL127" s="114">
        <v>1.3</v>
      </c>
      <c r="DM127" s="114">
        <v>-1.8</v>
      </c>
      <c r="DN127" s="114">
        <v>5.4</v>
      </c>
      <c r="DO127" s="114">
        <v>-7.5</v>
      </c>
      <c r="DP127" s="114">
        <v>0.0</v>
      </c>
      <c r="DQ127" s="114">
        <v>-4.6</v>
      </c>
      <c r="DR127" s="114">
        <v>-4.2</v>
      </c>
      <c r="DS127" s="114">
        <v>0.0</v>
      </c>
      <c r="DT127" s="114">
        <v>-2.6</v>
      </c>
      <c r="DU127" s="114">
        <v>8.9</v>
      </c>
      <c r="DV127" s="114">
        <v>10.1</v>
      </c>
      <c r="DW127" s="114">
        <v>8.1</v>
      </c>
      <c r="DX127" s="114">
        <v>1.1</v>
      </c>
      <c r="DY127" s="114">
        <v>1.1</v>
      </c>
      <c r="DZ127" s="114">
        <v>0.2</v>
      </c>
      <c r="EA127" s="114">
        <v>0.0</v>
      </c>
      <c r="EB127" s="114">
        <v>0.5</v>
      </c>
      <c r="EC127" s="110" t="s">
        <v>1184</v>
      </c>
      <c r="ED127" s="114">
        <v>-5.0</v>
      </c>
      <c r="EE127" s="114">
        <v>4.7</v>
      </c>
      <c r="EF127" s="114">
        <v>8.6</v>
      </c>
      <c r="EG127" s="114">
        <v>4.9</v>
      </c>
      <c r="EH127" s="110" t="s">
        <v>1184</v>
      </c>
      <c r="EI127" s="114">
        <v>1.3</v>
      </c>
      <c r="EJ127" s="114">
        <v>-1.8</v>
      </c>
      <c r="EK127" s="114">
        <v>6.6</v>
      </c>
      <c r="EL127" s="114">
        <v>0.0</v>
      </c>
      <c r="EM127" s="114">
        <v>-11.0</v>
      </c>
      <c r="EN127" s="114">
        <v>5.9</v>
      </c>
      <c r="EO127" s="114">
        <v>-53.3</v>
      </c>
      <c r="EP127" s="114">
        <v>-69.8</v>
      </c>
      <c r="EQ127" s="110" t="s">
        <v>1184</v>
      </c>
      <c r="ER127" s="110" t="s">
        <v>1184</v>
      </c>
      <c r="ES127" s="110" t="s">
        <v>1184</v>
      </c>
      <c r="ET127" s="110" t="s">
        <v>1184</v>
      </c>
      <c r="EU127" s="114">
        <v>-43.9</v>
      </c>
      <c r="EV127" s="114">
        <v>-54.4</v>
      </c>
      <c r="EW127" s="114">
        <v>-33.4</v>
      </c>
      <c r="EX127" s="114">
        <v>-1.8</v>
      </c>
      <c r="EY127" s="114">
        <v>0.0</v>
      </c>
      <c r="EZ127" s="114">
        <v>-3.6</v>
      </c>
      <c r="FA127" s="114">
        <v>0.0</v>
      </c>
      <c r="FB127" s="114">
        <v>0.0</v>
      </c>
      <c r="FC127" s="114">
        <v>-22.3</v>
      </c>
      <c r="FD127" s="114">
        <v>-22.3</v>
      </c>
      <c r="FE127" s="114">
        <v>-57.5</v>
      </c>
      <c r="FF127" s="114">
        <v>4.0</v>
      </c>
      <c r="FG127" s="110" t="s">
        <v>1184</v>
      </c>
      <c r="FH127" s="114">
        <v>-28.0</v>
      </c>
      <c r="FI127" s="114">
        <v>7.4</v>
      </c>
      <c r="FJ127" s="114">
        <v>-7.3</v>
      </c>
      <c r="FK127" s="114">
        <v>70.9</v>
      </c>
      <c r="FL127" s="114">
        <v>-13.7</v>
      </c>
      <c r="FM127" s="114">
        <v>-10.4</v>
      </c>
      <c r="FN127" s="114">
        <v>162.0</v>
      </c>
      <c r="FO127" s="114">
        <v>170.0</v>
      </c>
      <c r="FP127" s="114">
        <v>178.0</v>
      </c>
      <c r="FQ127" s="114">
        <v>139.0</v>
      </c>
      <c r="FR127" s="114">
        <v>164.0</v>
      </c>
      <c r="FS127" s="114">
        <v>179.0</v>
      </c>
      <c r="FT127" s="114">
        <v>149.0</v>
      </c>
      <c r="FU127" s="114">
        <v>145.0</v>
      </c>
      <c r="FV127" s="114">
        <v>172.0</v>
      </c>
      <c r="FW127" s="114">
        <v>160.0</v>
      </c>
      <c r="FX127" s="114">
        <v>130.0</v>
      </c>
      <c r="FY127" s="114">
        <v>127.0</v>
      </c>
      <c r="FZ127" s="114">
        <v>131.0</v>
      </c>
      <c r="GA127" s="114">
        <v>166.0</v>
      </c>
      <c r="GB127" s="114">
        <v>166.0</v>
      </c>
      <c r="GC127" s="114">
        <v>113.0</v>
      </c>
      <c r="GD127" s="114">
        <v>99.0</v>
      </c>
      <c r="GE127" s="114">
        <v>172.0</v>
      </c>
      <c r="GF127" s="110" t="s">
        <v>1184</v>
      </c>
      <c r="GG127" s="114">
        <v>127.0</v>
      </c>
      <c r="GH127" s="114">
        <v>110.0</v>
      </c>
      <c r="GI127" s="114">
        <v>97.0</v>
      </c>
      <c r="GJ127" s="114">
        <v>136.0</v>
      </c>
      <c r="GK127" s="110" t="s">
        <v>1184</v>
      </c>
      <c r="GL127" s="114">
        <v>132.0</v>
      </c>
      <c r="GM127" s="114">
        <v>8.0</v>
      </c>
      <c r="GN127" s="114">
        <v>76.0</v>
      </c>
      <c r="GO127" s="114">
        <v>132.0</v>
      </c>
      <c r="GP127" s="114">
        <v>40.0</v>
      </c>
      <c r="GQ127" s="114">
        <v>26.0</v>
      </c>
      <c r="GR127" s="114">
        <v>91.0</v>
      </c>
      <c r="GS127" s="114">
        <v>124.0</v>
      </c>
      <c r="GT127" s="110" t="s">
        <v>1184</v>
      </c>
      <c r="GU127" s="110" t="s">
        <v>1184</v>
      </c>
      <c r="GV127" s="110" t="s">
        <v>1184</v>
      </c>
      <c r="GW127" s="110" t="s">
        <v>1184</v>
      </c>
      <c r="GX127" s="114">
        <v>178.0</v>
      </c>
      <c r="GY127" s="114">
        <v>177.0</v>
      </c>
      <c r="GZ127" s="114">
        <v>170.0</v>
      </c>
      <c r="HA127" s="114">
        <v>124.0</v>
      </c>
      <c r="HB127" s="114">
        <v>144.0</v>
      </c>
      <c r="HC127" s="114">
        <v>63.0</v>
      </c>
      <c r="HD127" s="114">
        <v>141.0</v>
      </c>
      <c r="HE127" s="114">
        <v>141.0</v>
      </c>
      <c r="HF127" s="114">
        <v>158.0</v>
      </c>
      <c r="HG127" s="114">
        <v>158.0</v>
      </c>
      <c r="HH127" s="114">
        <v>165.0</v>
      </c>
      <c r="HI127" s="114">
        <v>90.0</v>
      </c>
      <c r="HJ127" s="110" t="s">
        <v>1184</v>
      </c>
      <c r="HK127" s="114">
        <v>150.0</v>
      </c>
      <c r="HL127" s="114">
        <v>158.0</v>
      </c>
      <c r="HM127" s="114">
        <v>117.0</v>
      </c>
      <c r="HN127" s="114">
        <v>1.0</v>
      </c>
      <c r="HO127" s="114">
        <v>120.0</v>
      </c>
      <c r="HP127" s="114">
        <v>31.0</v>
      </c>
      <c r="HQ127" s="114">
        <v>87.0</v>
      </c>
      <c r="HR127" s="114">
        <v>170.0</v>
      </c>
      <c r="HS127" s="114">
        <v>177.0</v>
      </c>
      <c r="HT127" s="114">
        <v>141.0</v>
      </c>
      <c r="HU127" s="114">
        <v>140.0</v>
      </c>
      <c r="HV127" s="114">
        <v>180.0</v>
      </c>
      <c r="HW127" s="114">
        <v>126.0</v>
      </c>
      <c r="HX127" s="114">
        <v>128.0</v>
      </c>
      <c r="HY127" s="114">
        <v>171.0</v>
      </c>
      <c r="HZ127" s="114">
        <v>158.0</v>
      </c>
      <c r="IA127" s="114">
        <v>130.0</v>
      </c>
      <c r="IB127" s="114">
        <v>130.0</v>
      </c>
      <c r="IC127" s="114">
        <v>131.0</v>
      </c>
      <c r="ID127" s="114">
        <v>158.0</v>
      </c>
      <c r="IE127" s="114">
        <v>158.0</v>
      </c>
      <c r="IF127" s="114">
        <v>112.0</v>
      </c>
      <c r="IG127" s="114">
        <v>99.0</v>
      </c>
      <c r="IH127" s="114">
        <v>171.0</v>
      </c>
      <c r="II127" s="110" t="s">
        <v>1184</v>
      </c>
      <c r="IJ127" s="114">
        <v>78.0</v>
      </c>
      <c r="IK127" s="114">
        <v>94.0</v>
      </c>
      <c r="IL127" s="114">
        <v>93.0</v>
      </c>
      <c r="IM127" s="114">
        <v>129.0</v>
      </c>
      <c r="IN127" s="110" t="s">
        <v>1184</v>
      </c>
      <c r="IO127" s="114">
        <v>108.0</v>
      </c>
      <c r="IP127" s="114">
        <v>10.0</v>
      </c>
      <c r="IQ127" s="114">
        <v>67.0</v>
      </c>
      <c r="IR127" s="114">
        <v>132.0</v>
      </c>
      <c r="IS127" s="114">
        <v>22.0</v>
      </c>
      <c r="IT127" s="114">
        <v>26.0</v>
      </c>
      <c r="IU127" s="114">
        <v>55.0</v>
      </c>
      <c r="IV127" s="114">
        <v>1.0</v>
      </c>
      <c r="IW127" s="110" t="s">
        <v>1184</v>
      </c>
      <c r="IX127" s="110" t="s">
        <v>1184</v>
      </c>
      <c r="IY127" s="110" t="s">
        <v>1184</v>
      </c>
      <c r="IZ127" s="110" t="s">
        <v>1184</v>
      </c>
      <c r="JA127" s="114">
        <v>104.0</v>
      </c>
      <c r="JB127" s="114">
        <v>106.0</v>
      </c>
      <c r="JC127" s="114">
        <v>91.0</v>
      </c>
      <c r="JD127" s="114">
        <v>117.0</v>
      </c>
      <c r="JE127" s="114">
        <v>144.0</v>
      </c>
      <c r="JF127" s="114">
        <v>51.0</v>
      </c>
      <c r="JG127" s="114">
        <v>141.0</v>
      </c>
      <c r="JH127" s="114">
        <v>141.0</v>
      </c>
      <c r="JI127" s="114">
        <v>45.0</v>
      </c>
      <c r="JJ127" s="114">
        <v>45.0</v>
      </c>
      <c r="JK127" s="114">
        <v>13.0</v>
      </c>
      <c r="JL127" s="114">
        <v>88.0</v>
      </c>
      <c r="JM127" s="110" t="s">
        <v>1184</v>
      </c>
      <c r="JN127" s="114">
        <v>60.0</v>
      </c>
      <c r="JO127" s="114">
        <v>155.0</v>
      </c>
      <c r="JP127" s="114">
        <v>95.0</v>
      </c>
      <c r="JQ127" s="114">
        <v>132.0</v>
      </c>
      <c r="JR127" s="114">
        <v>84.0</v>
      </c>
      <c r="JS127" s="114">
        <v>21.0</v>
      </c>
    </row>
    <row r="128">
      <c r="A128" s="114">
        <v>554.0</v>
      </c>
      <c r="B128" s="110" t="s">
        <v>1321</v>
      </c>
      <c r="C128" s="110" t="s">
        <v>418</v>
      </c>
      <c r="D128" s="110" t="s">
        <v>1197</v>
      </c>
      <c r="E128" s="114">
        <v>56.7</v>
      </c>
      <c r="F128" s="114">
        <v>84.9</v>
      </c>
      <c r="G128" s="114">
        <v>93.2</v>
      </c>
      <c r="H128" s="114">
        <v>96.9</v>
      </c>
      <c r="I128" s="114">
        <v>100.0</v>
      </c>
      <c r="J128" s="114">
        <v>71.3</v>
      </c>
      <c r="K128" s="114">
        <v>46.3</v>
      </c>
      <c r="L128" s="114">
        <v>44.4</v>
      </c>
      <c r="M128" s="114">
        <v>100.0</v>
      </c>
      <c r="N128" s="114">
        <v>54.3</v>
      </c>
      <c r="O128" s="114">
        <v>80.4</v>
      </c>
      <c r="P128" s="114">
        <v>89.2</v>
      </c>
      <c r="Q128" s="114">
        <v>74.5</v>
      </c>
      <c r="R128" s="114">
        <v>74.6</v>
      </c>
      <c r="S128" s="114">
        <v>74.6</v>
      </c>
      <c r="T128" s="114">
        <v>60.9</v>
      </c>
      <c r="U128" s="114">
        <v>89.5</v>
      </c>
      <c r="V128" s="114">
        <v>22.0</v>
      </c>
      <c r="W128" s="114">
        <v>42.8</v>
      </c>
      <c r="X128" s="114">
        <v>57.9</v>
      </c>
      <c r="Y128" s="114">
        <v>76.6</v>
      </c>
      <c r="Z128" s="114">
        <v>91.3</v>
      </c>
      <c r="AA128" s="114">
        <v>91.3</v>
      </c>
      <c r="AB128" s="114">
        <v>100.0</v>
      </c>
      <c r="AC128" s="114">
        <v>28.2</v>
      </c>
      <c r="AD128" s="114">
        <v>81.3</v>
      </c>
      <c r="AE128" s="114">
        <v>53.9</v>
      </c>
      <c r="AF128" s="114">
        <v>37.6</v>
      </c>
      <c r="AG128" s="114">
        <v>26.9</v>
      </c>
      <c r="AH128" s="114">
        <v>11.3</v>
      </c>
      <c r="AI128" s="114">
        <v>47.6</v>
      </c>
      <c r="AJ128" s="114">
        <v>100.0</v>
      </c>
      <c r="AK128" s="114">
        <v>7.4</v>
      </c>
      <c r="AL128" s="114">
        <v>5.8</v>
      </c>
      <c r="AM128" s="114">
        <v>10.9</v>
      </c>
      <c r="AN128" s="114">
        <v>4.8</v>
      </c>
      <c r="AO128" s="114">
        <v>76.0</v>
      </c>
      <c r="AP128" s="114">
        <v>78.9</v>
      </c>
      <c r="AQ128" s="114">
        <v>73.1</v>
      </c>
      <c r="AR128" s="114">
        <v>64.9</v>
      </c>
      <c r="AS128" s="114">
        <v>72.2</v>
      </c>
      <c r="AT128" s="114">
        <v>57.5</v>
      </c>
      <c r="AU128" s="114">
        <v>79.9</v>
      </c>
      <c r="AV128" s="114">
        <v>79.9</v>
      </c>
      <c r="AW128" s="114">
        <v>40.4</v>
      </c>
      <c r="AX128" s="114">
        <v>40.4</v>
      </c>
      <c r="AY128" s="114">
        <v>42.2</v>
      </c>
      <c r="AZ128" s="114">
        <v>56.8</v>
      </c>
      <c r="BA128" s="114">
        <v>58.0</v>
      </c>
      <c r="BB128" s="114">
        <v>66.0</v>
      </c>
      <c r="BC128" s="114">
        <v>84.8</v>
      </c>
      <c r="BD128" s="114">
        <v>27.6</v>
      </c>
      <c r="BE128" s="114">
        <v>50.4</v>
      </c>
      <c r="BF128" s="114">
        <v>58.9</v>
      </c>
      <c r="BG128" s="114">
        <v>7.3</v>
      </c>
      <c r="BH128" s="114">
        <v>57.1</v>
      </c>
      <c r="BI128" s="114">
        <v>81.3</v>
      </c>
      <c r="BJ128" s="114">
        <v>89.2</v>
      </c>
      <c r="BK128" s="114">
        <v>90.5</v>
      </c>
      <c r="BL128" s="114">
        <v>96.5</v>
      </c>
      <c r="BM128" s="114">
        <v>82.2</v>
      </c>
      <c r="BN128" s="114">
        <v>39.8</v>
      </c>
      <c r="BO128" s="114">
        <v>42.2</v>
      </c>
      <c r="BP128" s="114">
        <v>100.0</v>
      </c>
      <c r="BQ128" s="114">
        <v>52.4</v>
      </c>
      <c r="BR128" s="114">
        <v>78.4</v>
      </c>
      <c r="BS128" s="114">
        <v>85.8</v>
      </c>
      <c r="BT128" s="114">
        <v>73.5</v>
      </c>
      <c r="BU128" s="114">
        <v>68.5</v>
      </c>
      <c r="BV128" s="114">
        <v>68.5</v>
      </c>
      <c r="BW128" s="114">
        <v>57.9</v>
      </c>
      <c r="BX128" s="114">
        <v>89.5</v>
      </c>
      <c r="BY128" s="114">
        <v>21.6</v>
      </c>
      <c r="BZ128" s="114">
        <v>30.9</v>
      </c>
      <c r="CA128" s="114">
        <v>58.1</v>
      </c>
      <c r="CB128" s="114">
        <v>78.7</v>
      </c>
      <c r="CC128" s="114">
        <v>89.9</v>
      </c>
      <c r="CD128" s="114">
        <v>89.8</v>
      </c>
      <c r="CE128" s="114">
        <v>100.0</v>
      </c>
      <c r="CF128" s="114">
        <v>47.6</v>
      </c>
      <c r="CG128" s="114">
        <v>97.9</v>
      </c>
      <c r="CH128" s="114">
        <v>49.7</v>
      </c>
      <c r="CI128" s="114">
        <v>37.6</v>
      </c>
      <c r="CJ128" s="114">
        <v>28.3</v>
      </c>
      <c r="CK128" s="114">
        <v>13.3</v>
      </c>
      <c r="CL128" s="114">
        <v>62.9</v>
      </c>
      <c r="CM128" s="114">
        <v>83.3</v>
      </c>
      <c r="CN128" s="114">
        <v>8.8</v>
      </c>
      <c r="CO128" s="114">
        <v>9.0</v>
      </c>
      <c r="CP128" s="114">
        <v>10.9</v>
      </c>
      <c r="CQ128" s="114">
        <v>5.8</v>
      </c>
      <c r="CR128" s="114">
        <v>65.0</v>
      </c>
      <c r="CS128" s="114">
        <v>63.8</v>
      </c>
      <c r="CT128" s="114">
        <v>66.1</v>
      </c>
      <c r="CU128" s="114">
        <v>63.0</v>
      </c>
      <c r="CV128" s="114">
        <v>72.2</v>
      </c>
      <c r="CW128" s="114">
        <v>53.7</v>
      </c>
      <c r="CX128" s="114">
        <v>79.9</v>
      </c>
      <c r="CY128" s="114">
        <v>79.9</v>
      </c>
      <c r="CZ128" s="114">
        <v>43.4</v>
      </c>
      <c r="DA128" s="114">
        <v>43.4</v>
      </c>
      <c r="DB128" s="114">
        <v>47.5</v>
      </c>
      <c r="DC128" s="114">
        <v>45.9</v>
      </c>
      <c r="DD128" s="114">
        <v>64.3</v>
      </c>
      <c r="DE128" s="114">
        <v>66.7</v>
      </c>
      <c r="DF128" s="114">
        <v>76.5</v>
      </c>
      <c r="DG128" s="114">
        <v>31.5</v>
      </c>
      <c r="DH128" s="114">
        <v>61.9</v>
      </c>
      <c r="DI128" s="114">
        <v>63.9</v>
      </c>
      <c r="DJ128" s="114">
        <v>4.4</v>
      </c>
      <c r="DK128" s="114">
        <v>-0.4</v>
      </c>
      <c r="DL128" s="114">
        <v>3.6</v>
      </c>
      <c r="DM128" s="114">
        <v>4.0</v>
      </c>
      <c r="DN128" s="114">
        <v>6.4</v>
      </c>
      <c r="DO128" s="114">
        <v>3.5</v>
      </c>
      <c r="DP128" s="114">
        <v>-10.9</v>
      </c>
      <c r="DQ128" s="114">
        <v>6.5</v>
      </c>
      <c r="DR128" s="114">
        <v>2.2</v>
      </c>
      <c r="DS128" s="114">
        <v>0.0</v>
      </c>
      <c r="DT128" s="114">
        <v>1.9</v>
      </c>
      <c r="DU128" s="114">
        <v>2.0</v>
      </c>
      <c r="DV128" s="114">
        <v>3.4</v>
      </c>
      <c r="DW128" s="114">
        <v>1.0</v>
      </c>
      <c r="DX128" s="114">
        <v>6.1</v>
      </c>
      <c r="DY128" s="114">
        <v>6.1</v>
      </c>
      <c r="DZ128" s="114">
        <v>3.0</v>
      </c>
      <c r="EA128" s="114">
        <v>0.0</v>
      </c>
      <c r="EB128" s="114">
        <v>0.4</v>
      </c>
      <c r="EC128" s="114">
        <v>11.9</v>
      </c>
      <c r="ED128" s="114">
        <v>-0.2</v>
      </c>
      <c r="EE128" s="114">
        <v>-2.1</v>
      </c>
      <c r="EF128" s="114">
        <v>1.4</v>
      </c>
      <c r="EG128" s="114">
        <v>1.5</v>
      </c>
      <c r="EH128" s="114">
        <v>0.0</v>
      </c>
      <c r="EI128" s="114">
        <v>-19.4</v>
      </c>
      <c r="EJ128" s="114">
        <v>-16.6</v>
      </c>
      <c r="EK128" s="114">
        <v>4.2</v>
      </c>
      <c r="EL128" s="114">
        <v>0.0</v>
      </c>
      <c r="EM128" s="114">
        <v>-1.4</v>
      </c>
      <c r="EN128" s="114">
        <v>-2.0</v>
      </c>
      <c r="EO128" s="114">
        <v>-15.3</v>
      </c>
      <c r="EP128" s="114">
        <v>16.7</v>
      </c>
      <c r="EQ128" s="114">
        <v>-1.4</v>
      </c>
      <c r="ER128" s="114">
        <v>-3.2</v>
      </c>
      <c r="ES128" s="114">
        <v>0.0</v>
      </c>
      <c r="ET128" s="114">
        <v>-1.0</v>
      </c>
      <c r="EU128" s="114">
        <v>11.0</v>
      </c>
      <c r="EV128" s="114">
        <v>15.1</v>
      </c>
      <c r="EW128" s="114">
        <v>7.0</v>
      </c>
      <c r="EX128" s="114">
        <v>1.9</v>
      </c>
      <c r="EY128" s="114">
        <v>0.0</v>
      </c>
      <c r="EZ128" s="114">
        <v>3.8</v>
      </c>
      <c r="FA128" s="114">
        <v>0.0</v>
      </c>
      <c r="FB128" s="114">
        <v>0.0</v>
      </c>
      <c r="FC128" s="114">
        <v>-3.0</v>
      </c>
      <c r="FD128" s="114">
        <v>-3.0</v>
      </c>
      <c r="FE128" s="114">
        <v>-5.3</v>
      </c>
      <c r="FF128" s="114">
        <v>10.9</v>
      </c>
      <c r="FG128" s="114">
        <v>-6.3</v>
      </c>
      <c r="FH128" s="114">
        <v>-0.7</v>
      </c>
      <c r="FI128" s="114">
        <v>8.3</v>
      </c>
      <c r="FJ128" s="114">
        <v>-3.9</v>
      </c>
      <c r="FK128" s="114">
        <v>-11.5</v>
      </c>
      <c r="FL128" s="114">
        <v>-5.0</v>
      </c>
      <c r="FM128" s="114">
        <v>2.9</v>
      </c>
      <c r="FN128" s="114">
        <v>26.0</v>
      </c>
      <c r="FO128" s="114">
        <v>11.0</v>
      </c>
      <c r="FP128" s="114">
        <v>4.0</v>
      </c>
      <c r="FQ128" s="114">
        <v>26.0</v>
      </c>
      <c r="FR128" s="114">
        <v>1.0</v>
      </c>
      <c r="FS128" s="114">
        <v>24.0</v>
      </c>
      <c r="FT128" s="114">
        <v>36.0</v>
      </c>
      <c r="FU128" s="114">
        <v>101.0</v>
      </c>
      <c r="FV128" s="114">
        <v>1.0</v>
      </c>
      <c r="FW128" s="114">
        <v>45.0</v>
      </c>
      <c r="FX128" s="114">
        <v>29.0</v>
      </c>
      <c r="FY128" s="114">
        <v>27.0</v>
      </c>
      <c r="FZ128" s="114">
        <v>29.0</v>
      </c>
      <c r="GA128" s="114">
        <v>32.0</v>
      </c>
      <c r="GB128" s="114">
        <v>32.0</v>
      </c>
      <c r="GC128" s="114">
        <v>32.0</v>
      </c>
      <c r="GD128" s="114">
        <v>34.0</v>
      </c>
      <c r="GE128" s="114">
        <v>63.0</v>
      </c>
      <c r="GF128" s="114">
        <v>50.0</v>
      </c>
      <c r="GG128" s="114">
        <v>32.0</v>
      </c>
      <c r="GH128" s="114">
        <v>40.0</v>
      </c>
      <c r="GI128" s="114">
        <v>66.0</v>
      </c>
      <c r="GJ128" s="114">
        <v>69.0</v>
      </c>
      <c r="GK128" s="114">
        <v>1.0</v>
      </c>
      <c r="GL128" s="114">
        <v>104.0</v>
      </c>
      <c r="GM128" s="114">
        <v>101.0</v>
      </c>
      <c r="GN128" s="114">
        <v>77.0</v>
      </c>
      <c r="GO128" s="114">
        <v>129.0</v>
      </c>
      <c r="GP128" s="114">
        <v>87.0</v>
      </c>
      <c r="GQ128" s="114">
        <v>107.0</v>
      </c>
      <c r="GR128" s="114">
        <v>80.0</v>
      </c>
      <c r="GS128" s="114">
        <v>1.0</v>
      </c>
      <c r="GT128" s="114">
        <v>127.0</v>
      </c>
      <c r="GU128" s="114">
        <v>103.0</v>
      </c>
      <c r="GV128" s="114">
        <v>89.0</v>
      </c>
      <c r="GW128" s="114">
        <v>83.0</v>
      </c>
      <c r="GX128" s="114">
        <v>70.0</v>
      </c>
      <c r="GY128" s="114">
        <v>84.0</v>
      </c>
      <c r="GZ128" s="114">
        <v>73.0</v>
      </c>
      <c r="HA128" s="114">
        <v>13.0</v>
      </c>
      <c r="HB128" s="114">
        <v>12.0</v>
      </c>
      <c r="HC128" s="114">
        <v>31.0</v>
      </c>
      <c r="HD128" s="114">
        <v>21.0</v>
      </c>
      <c r="HE128" s="114">
        <v>21.0</v>
      </c>
      <c r="HF128" s="114">
        <v>88.0</v>
      </c>
      <c r="HG128" s="114">
        <v>88.0</v>
      </c>
      <c r="HH128" s="114">
        <v>74.0</v>
      </c>
      <c r="HI128" s="114">
        <v>37.0</v>
      </c>
      <c r="HJ128" s="114">
        <v>94.0</v>
      </c>
      <c r="HK128" s="114">
        <v>80.0</v>
      </c>
      <c r="HL128" s="114">
        <v>67.0</v>
      </c>
      <c r="HM128" s="114">
        <v>119.0</v>
      </c>
      <c r="HN128" s="114">
        <v>67.0</v>
      </c>
      <c r="HO128" s="114">
        <v>59.0</v>
      </c>
      <c r="HP128" s="114">
        <v>166.0</v>
      </c>
      <c r="HQ128" s="114">
        <v>8.0</v>
      </c>
      <c r="HR128" s="114">
        <v>7.0</v>
      </c>
      <c r="HS128" s="114">
        <v>2.0</v>
      </c>
      <c r="HT128" s="114">
        <v>22.0</v>
      </c>
      <c r="HU128" s="114">
        <v>2.0</v>
      </c>
      <c r="HV128" s="114">
        <v>20.0</v>
      </c>
      <c r="HW128" s="114">
        <v>52.0</v>
      </c>
      <c r="HX128" s="114">
        <v>97.0</v>
      </c>
      <c r="HY128" s="114">
        <v>1.0</v>
      </c>
      <c r="HZ128" s="114">
        <v>47.0</v>
      </c>
      <c r="IA128" s="114">
        <v>29.0</v>
      </c>
      <c r="IB128" s="114">
        <v>27.0</v>
      </c>
      <c r="IC128" s="114">
        <v>29.0</v>
      </c>
      <c r="ID128" s="114">
        <v>30.0</v>
      </c>
      <c r="IE128" s="114">
        <v>30.0</v>
      </c>
      <c r="IF128" s="114">
        <v>38.0</v>
      </c>
      <c r="IG128" s="114">
        <v>34.0</v>
      </c>
      <c r="IH128" s="114">
        <v>57.0</v>
      </c>
      <c r="II128" s="114">
        <v>70.0</v>
      </c>
      <c r="IJ128" s="114">
        <v>17.0</v>
      </c>
      <c r="IK128" s="114">
        <v>17.0</v>
      </c>
      <c r="IL128" s="114">
        <v>52.0</v>
      </c>
      <c r="IM128" s="114">
        <v>54.0</v>
      </c>
      <c r="IN128" s="114">
        <v>1.0</v>
      </c>
      <c r="IO128" s="114">
        <v>18.0</v>
      </c>
      <c r="IP128" s="114">
        <v>44.0</v>
      </c>
      <c r="IQ128" s="114">
        <v>61.0</v>
      </c>
      <c r="IR128" s="114">
        <v>129.0</v>
      </c>
      <c r="IS128" s="114">
        <v>100.0</v>
      </c>
      <c r="IT128" s="114">
        <v>128.0</v>
      </c>
      <c r="IU128" s="114">
        <v>72.0</v>
      </c>
      <c r="IV128" s="114">
        <v>68.0</v>
      </c>
      <c r="IW128" s="114">
        <v>130.0</v>
      </c>
      <c r="IX128" s="114">
        <v>99.0</v>
      </c>
      <c r="IY128" s="114">
        <v>89.0</v>
      </c>
      <c r="IZ128" s="114">
        <v>74.0</v>
      </c>
      <c r="JA128" s="114">
        <v>86.0</v>
      </c>
      <c r="JB128" s="114">
        <v>90.0</v>
      </c>
      <c r="JC128" s="114">
        <v>71.0</v>
      </c>
      <c r="JD128" s="114">
        <v>15.0</v>
      </c>
      <c r="JE128" s="114">
        <v>12.0</v>
      </c>
      <c r="JF128" s="114">
        <v>35.0</v>
      </c>
      <c r="JG128" s="114">
        <v>21.0</v>
      </c>
      <c r="JH128" s="114">
        <v>21.0</v>
      </c>
      <c r="JI128" s="114">
        <v>67.0</v>
      </c>
      <c r="JJ128" s="114">
        <v>67.0</v>
      </c>
      <c r="JK128" s="114">
        <v>42.0</v>
      </c>
      <c r="JL128" s="114">
        <v>57.0</v>
      </c>
      <c r="JM128" s="114">
        <v>31.0</v>
      </c>
      <c r="JN128" s="114">
        <v>58.0</v>
      </c>
      <c r="JO128" s="114">
        <v>65.0</v>
      </c>
      <c r="JP128" s="114">
        <v>106.0</v>
      </c>
      <c r="JQ128" s="114">
        <v>38.0</v>
      </c>
      <c r="JR128" s="114">
        <v>58.0</v>
      </c>
      <c r="JS128" s="114">
        <v>166.0</v>
      </c>
    </row>
    <row r="129">
      <c r="A129" s="114">
        <v>512.0</v>
      </c>
      <c r="B129" s="110" t="s">
        <v>1322</v>
      </c>
      <c r="C129" s="110" t="s">
        <v>424</v>
      </c>
      <c r="D129" s="110" t="s">
        <v>1190</v>
      </c>
      <c r="E129" s="114">
        <v>30.7</v>
      </c>
      <c r="F129" s="114">
        <v>39.0</v>
      </c>
      <c r="G129" s="114">
        <v>31.8</v>
      </c>
      <c r="H129" s="114">
        <v>70.4</v>
      </c>
      <c r="I129" s="114">
        <v>1.0</v>
      </c>
      <c r="J129" s="114">
        <v>35.0</v>
      </c>
      <c r="K129" s="114">
        <v>17.4</v>
      </c>
      <c r="L129" s="114">
        <v>28.0</v>
      </c>
      <c r="M129" s="114">
        <v>50.9</v>
      </c>
      <c r="N129" s="114">
        <v>37.1</v>
      </c>
      <c r="O129" s="114">
        <v>58.3</v>
      </c>
      <c r="P129" s="114">
        <v>76.1</v>
      </c>
      <c r="Q129" s="114">
        <v>46.5</v>
      </c>
      <c r="R129" s="114">
        <v>36.5</v>
      </c>
      <c r="S129" s="114">
        <v>36.5</v>
      </c>
      <c r="T129" s="114">
        <v>32.8</v>
      </c>
      <c r="U129" s="114">
        <v>49.5</v>
      </c>
      <c r="V129" s="114">
        <v>13.9</v>
      </c>
      <c r="W129" s="114">
        <v>18.5</v>
      </c>
      <c r="X129" s="114">
        <v>33.5</v>
      </c>
      <c r="Y129" s="114">
        <v>20.2</v>
      </c>
      <c r="Z129" s="114">
        <v>19.3</v>
      </c>
      <c r="AA129" s="114">
        <v>19.1</v>
      </c>
      <c r="AB129" s="114">
        <v>0.4</v>
      </c>
      <c r="AC129" s="114">
        <v>14.3</v>
      </c>
      <c r="AD129" s="114">
        <v>99.4</v>
      </c>
      <c r="AE129" s="114">
        <v>19.1</v>
      </c>
      <c r="AF129" s="114">
        <v>63.2</v>
      </c>
      <c r="AG129" s="114">
        <v>46.8</v>
      </c>
      <c r="AH129" s="110" t="s">
        <v>1184</v>
      </c>
      <c r="AI129" s="110" t="s">
        <v>1184</v>
      </c>
      <c r="AJ129" s="114">
        <v>46.8</v>
      </c>
      <c r="AK129" s="114">
        <v>35.6</v>
      </c>
      <c r="AL129" s="114">
        <v>72.4</v>
      </c>
      <c r="AM129" s="114">
        <v>10.2</v>
      </c>
      <c r="AN129" s="114">
        <v>21.1</v>
      </c>
      <c r="AO129" s="114">
        <v>45.2</v>
      </c>
      <c r="AP129" s="114">
        <v>47.3</v>
      </c>
      <c r="AQ129" s="114">
        <v>43.0</v>
      </c>
      <c r="AR129" s="114">
        <v>67.3</v>
      </c>
      <c r="AS129" s="114">
        <v>84.0</v>
      </c>
      <c r="AT129" s="114">
        <v>50.6</v>
      </c>
      <c r="AU129" s="114">
        <v>13.4</v>
      </c>
      <c r="AV129" s="114">
        <v>13.4</v>
      </c>
      <c r="AW129" s="114">
        <v>23.2</v>
      </c>
      <c r="AX129" s="114">
        <v>23.2</v>
      </c>
      <c r="AY129" s="114">
        <v>23.4</v>
      </c>
      <c r="AZ129" s="114">
        <v>25.4</v>
      </c>
      <c r="BA129" s="114">
        <v>59.8</v>
      </c>
      <c r="BB129" s="114">
        <v>17.1</v>
      </c>
      <c r="BC129" s="114">
        <v>38.2</v>
      </c>
      <c r="BD129" s="114">
        <v>18.8</v>
      </c>
      <c r="BE129" s="114">
        <v>25.4</v>
      </c>
      <c r="BF129" s="114">
        <v>29.2</v>
      </c>
      <c r="BG129" s="114">
        <v>0.0</v>
      </c>
      <c r="BH129" s="114">
        <v>24.3</v>
      </c>
      <c r="BI129" s="114">
        <v>33.4</v>
      </c>
      <c r="BJ129" s="114">
        <v>25.1</v>
      </c>
      <c r="BK129" s="114">
        <v>53.5</v>
      </c>
      <c r="BL129" s="114">
        <v>0.0</v>
      </c>
      <c r="BM129" s="114">
        <v>27.2</v>
      </c>
      <c r="BN129" s="114">
        <v>22.8</v>
      </c>
      <c r="BO129" s="114">
        <v>32.7</v>
      </c>
      <c r="BP129" s="114">
        <v>61.3</v>
      </c>
      <c r="BQ129" s="114">
        <v>37.2</v>
      </c>
      <c r="BR129" s="114">
        <v>54.6</v>
      </c>
      <c r="BS129" s="114">
        <v>69.2</v>
      </c>
      <c r="BT129" s="114">
        <v>44.9</v>
      </c>
      <c r="BU129" s="114">
        <v>25.6</v>
      </c>
      <c r="BV129" s="114">
        <v>25.6</v>
      </c>
      <c r="BW129" s="114">
        <v>33.8</v>
      </c>
      <c r="BX129" s="114">
        <v>49.5</v>
      </c>
      <c r="BY129" s="114">
        <v>12.9</v>
      </c>
      <c r="BZ129" s="114">
        <v>23.2</v>
      </c>
      <c r="CA129" s="114">
        <v>30.9</v>
      </c>
      <c r="CB129" s="114">
        <v>15.4</v>
      </c>
      <c r="CC129" s="114">
        <v>14.5</v>
      </c>
      <c r="CD129" s="114">
        <v>12.7</v>
      </c>
      <c r="CE129" s="114">
        <v>0.4</v>
      </c>
      <c r="CF129" s="114">
        <v>1.8</v>
      </c>
      <c r="CG129" s="114">
        <v>99.9</v>
      </c>
      <c r="CH129" s="114">
        <v>12.3</v>
      </c>
      <c r="CI129" s="114">
        <v>63.2</v>
      </c>
      <c r="CJ129" s="114">
        <v>36.0</v>
      </c>
      <c r="CK129" s="110" t="s">
        <v>1184</v>
      </c>
      <c r="CL129" s="110" t="s">
        <v>1184</v>
      </c>
      <c r="CM129" s="114">
        <v>36.0</v>
      </c>
      <c r="CN129" s="114">
        <v>43.6</v>
      </c>
      <c r="CO129" s="114">
        <v>100.0</v>
      </c>
      <c r="CP129" s="114">
        <v>10.2</v>
      </c>
      <c r="CQ129" s="114">
        <v>14.0</v>
      </c>
      <c r="CR129" s="114">
        <v>68.8</v>
      </c>
      <c r="CS129" s="114">
        <v>100.0</v>
      </c>
      <c r="CT129" s="114">
        <v>37.6</v>
      </c>
      <c r="CU129" s="114">
        <v>49.7</v>
      </c>
      <c r="CV129" s="114">
        <v>84.0</v>
      </c>
      <c r="CW129" s="114">
        <v>15.4</v>
      </c>
      <c r="CX129" s="114">
        <v>13.4</v>
      </c>
      <c r="CY129" s="114">
        <v>13.4</v>
      </c>
      <c r="CZ129" s="114">
        <v>12.1</v>
      </c>
      <c r="DA129" s="114">
        <v>12.1</v>
      </c>
      <c r="DB129" s="114">
        <v>0.0</v>
      </c>
      <c r="DC129" s="114">
        <v>9.2</v>
      </c>
      <c r="DD129" s="114">
        <v>0.0</v>
      </c>
      <c r="DE129" s="114">
        <v>25.4</v>
      </c>
      <c r="DF129" s="114">
        <v>79.5</v>
      </c>
      <c r="DG129" s="114">
        <v>21.7</v>
      </c>
      <c r="DH129" s="114">
        <v>17.6</v>
      </c>
      <c r="DI129" s="114">
        <v>4.0</v>
      </c>
      <c r="DJ129" s="114">
        <v>0.0</v>
      </c>
      <c r="DK129" s="114">
        <v>6.4</v>
      </c>
      <c r="DL129" s="114">
        <v>5.6</v>
      </c>
      <c r="DM129" s="114">
        <v>6.7</v>
      </c>
      <c r="DN129" s="114">
        <v>16.9</v>
      </c>
      <c r="DO129" s="114">
        <v>1.0</v>
      </c>
      <c r="DP129" s="114">
        <v>7.8</v>
      </c>
      <c r="DQ129" s="114">
        <v>-5.4</v>
      </c>
      <c r="DR129" s="114">
        <v>-4.7</v>
      </c>
      <c r="DS129" s="114">
        <v>-10.4</v>
      </c>
      <c r="DT129" s="114">
        <v>-0.1</v>
      </c>
      <c r="DU129" s="114">
        <v>3.7</v>
      </c>
      <c r="DV129" s="114">
        <v>6.9</v>
      </c>
      <c r="DW129" s="114">
        <v>1.6</v>
      </c>
      <c r="DX129" s="114">
        <v>10.9</v>
      </c>
      <c r="DY129" s="114">
        <v>10.9</v>
      </c>
      <c r="DZ129" s="114">
        <v>-1.0</v>
      </c>
      <c r="EA129" s="114">
        <v>0.0</v>
      </c>
      <c r="EB129" s="114">
        <v>1.0</v>
      </c>
      <c r="EC129" s="114">
        <v>-4.7</v>
      </c>
      <c r="ED129" s="114">
        <v>2.6</v>
      </c>
      <c r="EE129" s="114">
        <v>4.8</v>
      </c>
      <c r="EF129" s="114">
        <v>4.8</v>
      </c>
      <c r="EG129" s="114">
        <v>6.4</v>
      </c>
      <c r="EH129" s="114">
        <v>0.0</v>
      </c>
      <c r="EI129" s="114">
        <v>12.5</v>
      </c>
      <c r="EJ129" s="114">
        <v>-0.5</v>
      </c>
      <c r="EK129" s="114">
        <v>6.8</v>
      </c>
      <c r="EL129" s="114">
        <v>0.0</v>
      </c>
      <c r="EM129" s="114">
        <v>10.8</v>
      </c>
      <c r="EN129" s="110" t="s">
        <v>1184</v>
      </c>
      <c r="EO129" s="110" t="s">
        <v>1184</v>
      </c>
      <c r="EP129" s="114">
        <v>10.8</v>
      </c>
      <c r="EQ129" s="114">
        <v>-8.0</v>
      </c>
      <c r="ER129" s="114">
        <v>-27.6</v>
      </c>
      <c r="ES129" s="114">
        <v>0.0</v>
      </c>
      <c r="ET129" s="114">
        <v>7.1</v>
      </c>
      <c r="EU129" s="114">
        <v>-23.6</v>
      </c>
      <c r="EV129" s="114">
        <v>-52.7</v>
      </c>
      <c r="EW129" s="114">
        <v>5.4</v>
      </c>
      <c r="EX129" s="114">
        <v>17.6</v>
      </c>
      <c r="EY129" s="114">
        <v>0.0</v>
      </c>
      <c r="EZ129" s="114">
        <v>35.2</v>
      </c>
      <c r="FA129" s="114">
        <v>0.0</v>
      </c>
      <c r="FB129" s="114">
        <v>0.0</v>
      </c>
      <c r="FC129" s="114">
        <v>11.1</v>
      </c>
      <c r="FD129" s="114">
        <v>11.1</v>
      </c>
      <c r="FE129" s="114">
        <v>23.4</v>
      </c>
      <c r="FF129" s="114">
        <v>16.2</v>
      </c>
      <c r="FG129" s="114">
        <v>59.8</v>
      </c>
      <c r="FH129" s="114">
        <v>-8.3</v>
      </c>
      <c r="FI129" s="114">
        <v>-41.3</v>
      </c>
      <c r="FJ129" s="114">
        <v>-2.9</v>
      </c>
      <c r="FK129" s="114">
        <v>7.8</v>
      </c>
      <c r="FL129" s="114">
        <v>25.2</v>
      </c>
      <c r="FM129" s="114">
        <v>0.0</v>
      </c>
      <c r="FN129" s="114">
        <v>149.0</v>
      </c>
      <c r="FO129" s="114">
        <v>92.0</v>
      </c>
      <c r="FP129" s="114">
        <v>105.0</v>
      </c>
      <c r="FQ129" s="114">
        <v>50.0</v>
      </c>
      <c r="FR129" s="114">
        <v>171.0</v>
      </c>
      <c r="FS129" s="114">
        <v>135.0</v>
      </c>
      <c r="FT129" s="114">
        <v>133.0</v>
      </c>
      <c r="FU129" s="114">
        <v>143.0</v>
      </c>
      <c r="FV129" s="114">
        <v>104.0</v>
      </c>
      <c r="FW129" s="114">
        <v>79.0</v>
      </c>
      <c r="FX129" s="114">
        <v>58.0</v>
      </c>
      <c r="FY129" s="114">
        <v>44.0</v>
      </c>
      <c r="FZ129" s="114">
        <v>84.0</v>
      </c>
      <c r="GA129" s="114">
        <v>134.0</v>
      </c>
      <c r="GB129" s="114">
        <v>134.0</v>
      </c>
      <c r="GC129" s="114">
        <v>86.0</v>
      </c>
      <c r="GD129" s="114">
        <v>75.0</v>
      </c>
      <c r="GE129" s="114">
        <v>111.0</v>
      </c>
      <c r="GF129" s="114">
        <v>112.0</v>
      </c>
      <c r="GG129" s="114">
        <v>149.0</v>
      </c>
      <c r="GH129" s="114">
        <v>159.0</v>
      </c>
      <c r="GI129" s="114">
        <v>157.0</v>
      </c>
      <c r="GJ129" s="114">
        <v>158.0</v>
      </c>
      <c r="GK129" s="114">
        <v>108.0</v>
      </c>
      <c r="GL129" s="114">
        <v>142.0</v>
      </c>
      <c r="GM129" s="114">
        <v>2.0</v>
      </c>
      <c r="GN129" s="114">
        <v>144.0</v>
      </c>
      <c r="GO129" s="114">
        <v>20.0</v>
      </c>
      <c r="GP129" s="114">
        <v>32.0</v>
      </c>
      <c r="GQ129" s="110" t="s">
        <v>1184</v>
      </c>
      <c r="GR129" s="110" t="s">
        <v>1184</v>
      </c>
      <c r="GS129" s="114">
        <v>85.0</v>
      </c>
      <c r="GT129" s="114">
        <v>18.0</v>
      </c>
      <c r="GU129" s="114">
        <v>12.0</v>
      </c>
      <c r="GV129" s="114">
        <v>94.0</v>
      </c>
      <c r="GW129" s="114">
        <v>16.0</v>
      </c>
      <c r="GX129" s="114">
        <v>150.0</v>
      </c>
      <c r="GY129" s="114">
        <v>142.0</v>
      </c>
      <c r="GZ129" s="114">
        <v>144.0</v>
      </c>
      <c r="HA129" s="114">
        <v>10.0</v>
      </c>
      <c r="HB129" s="114">
        <v>3.0</v>
      </c>
      <c r="HC129" s="114">
        <v>50.0</v>
      </c>
      <c r="HD129" s="114">
        <v>72.0</v>
      </c>
      <c r="HE129" s="114">
        <v>72.0</v>
      </c>
      <c r="HF129" s="114">
        <v>162.0</v>
      </c>
      <c r="HG129" s="114">
        <v>162.0</v>
      </c>
      <c r="HH129" s="114">
        <v>123.0</v>
      </c>
      <c r="HI129" s="114">
        <v>137.0</v>
      </c>
      <c r="HJ129" s="114">
        <v>74.0</v>
      </c>
      <c r="HK129" s="114">
        <v>171.0</v>
      </c>
      <c r="HL129" s="114">
        <v>159.0</v>
      </c>
      <c r="HM129" s="114">
        <v>140.0</v>
      </c>
      <c r="HN129" s="114">
        <v>123.0</v>
      </c>
      <c r="HO129" s="114">
        <v>147.0</v>
      </c>
      <c r="HP129" s="114">
        <v>172.0</v>
      </c>
      <c r="HQ129" s="114">
        <v>172.0</v>
      </c>
      <c r="HR129" s="114">
        <v>97.0</v>
      </c>
      <c r="HS129" s="114">
        <v>127.0</v>
      </c>
      <c r="HT129" s="114">
        <v>59.0</v>
      </c>
      <c r="HU129" s="114">
        <v>171.0</v>
      </c>
      <c r="HV129" s="114">
        <v>162.0</v>
      </c>
      <c r="HW129" s="114">
        <v>110.0</v>
      </c>
      <c r="HX129" s="114">
        <v>118.0</v>
      </c>
      <c r="HY129" s="114">
        <v>50.0</v>
      </c>
      <c r="HZ129" s="114">
        <v>83.0</v>
      </c>
      <c r="IA129" s="114">
        <v>57.0</v>
      </c>
      <c r="IB129" s="114">
        <v>43.0</v>
      </c>
      <c r="IC129" s="114">
        <v>80.0</v>
      </c>
      <c r="ID129" s="114">
        <v>158.0</v>
      </c>
      <c r="IE129" s="114">
        <v>158.0</v>
      </c>
      <c r="IF129" s="114">
        <v>82.0</v>
      </c>
      <c r="IG129" s="114">
        <v>75.0</v>
      </c>
      <c r="IH129" s="114">
        <v>108.0</v>
      </c>
      <c r="II129" s="114">
        <v>97.0</v>
      </c>
      <c r="IJ129" s="114">
        <v>145.0</v>
      </c>
      <c r="IK129" s="114">
        <v>161.0</v>
      </c>
      <c r="IL129" s="114">
        <v>159.0</v>
      </c>
      <c r="IM129" s="114">
        <v>159.0</v>
      </c>
      <c r="IN129" s="114">
        <v>99.0</v>
      </c>
      <c r="IO129" s="114">
        <v>163.0</v>
      </c>
      <c r="IP129" s="114">
        <v>2.0</v>
      </c>
      <c r="IQ129" s="114">
        <v>145.0</v>
      </c>
      <c r="IR129" s="114">
        <v>20.0</v>
      </c>
      <c r="IS129" s="114">
        <v>54.0</v>
      </c>
      <c r="IT129" s="110" t="s">
        <v>1184</v>
      </c>
      <c r="IU129" s="110" t="s">
        <v>1184</v>
      </c>
      <c r="IV129" s="114">
        <v>112.0</v>
      </c>
      <c r="IW129" s="114">
        <v>15.0</v>
      </c>
      <c r="IX129" s="114">
        <v>1.0</v>
      </c>
      <c r="IY129" s="114">
        <v>94.0</v>
      </c>
      <c r="IZ129" s="114">
        <v>32.0</v>
      </c>
      <c r="JA129" s="114">
        <v>78.0</v>
      </c>
      <c r="JB129" s="114">
        <v>1.0</v>
      </c>
      <c r="JC129" s="114">
        <v>134.0</v>
      </c>
      <c r="JD129" s="114">
        <v>37.0</v>
      </c>
      <c r="JE129" s="114">
        <v>3.0</v>
      </c>
      <c r="JF129" s="114">
        <v>166.0</v>
      </c>
      <c r="JG129" s="114">
        <v>72.0</v>
      </c>
      <c r="JH129" s="114">
        <v>72.0</v>
      </c>
      <c r="JI129" s="114">
        <v>174.0</v>
      </c>
      <c r="JJ129" s="114">
        <v>174.0</v>
      </c>
      <c r="JK129" s="114">
        <v>161.0</v>
      </c>
      <c r="JL129" s="114">
        <v>159.0</v>
      </c>
      <c r="JM129" s="114">
        <v>77.0</v>
      </c>
      <c r="JN129" s="114">
        <v>152.0</v>
      </c>
      <c r="JO129" s="114">
        <v>57.0</v>
      </c>
      <c r="JP129" s="114">
        <v>135.0</v>
      </c>
      <c r="JQ129" s="114">
        <v>152.0</v>
      </c>
      <c r="JR129" s="114">
        <v>174.0</v>
      </c>
      <c r="JS129" s="114">
        <v>173.0</v>
      </c>
    </row>
    <row r="130">
      <c r="A130" s="114">
        <v>586.0</v>
      </c>
      <c r="B130" s="110" t="s">
        <v>1323</v>
      </c>
      <c r="C130" s="110" t="s">
        <v>425</v>
      </c>
      <c r="D130" s="110" t="s">
        <v>1183</v>
      </c>
      <c r="E130" s="114">
        <v>24.6</v>
      </c>
      <c r="F130" s="114">
        <v>11.4</v>
      </c>
      <c r="G130" s="114">
        <v>5.7</v>
      </c>
      <c r="H130" s="114">
        <v>13.0</v>
      </c>
      <c r="I130" s="114">
        <v>0.0</v>
      </c>
      <c r="J130" s="114">
        <v>2.1</v>
      </c>
      <c r="K130" s="114">
        <v>2.1</v>
      </c>
      <c r="L130" s="114">
        <v>10.3</v>
      </c>
      <c r="M130" s="114">
        <v>0.0</v>
      </c>
      <c r="N130" s="114">
        <v>18.7</v>
      </c>
      <c r="O130" s="114">
        <v>17.5</v>
      </c>
      <c r="P130" s="114">
        <v>20.9</v>
      </c>
      <c r="Q130" s="114">
        <v>15.3</v>
      </c>
      <c r="R130" s="114">
        <v>22.5</v>
      </c>
      <c r="S130" s="114">
        <v>22.5</v>
      </c>
      <c r="T130" s="114">
        <v>15.8</v>
      </c>
      <c r="U130" s="114">
        <v>19.7</v>
      </c>
      <c r="V130" s="114">
        <v>13.8</v>
      </c>
      <c r="W130" s="114">
        <v>10.2</v>
      </c>
      <c r="X130" s="114">
        <v>37.8</v>
      </c>
      <c r="Y130" s="114">
        <v>37.4</v>
      </c>
      <c r="Z130" s="114">
        <v>62.0</v>
      </c>
      <c r="AA130" s="114">
        <v>55.1</v>
      </c>
      <c r="AB130" s="114">
        <v>6.9</v>
      </c>
      <c r="AC130" s="114">
        <v>8.0</v>
      </c>
      <c r="AD130" s="114">
        <v>85.7</v>
      </c>
      <c r="AE130" s="114">
        <v>37.1</v>
      </c>
      <c r="AF130" s="114">
        <v>39.7</v>
      </c>
      <c r="AG130" s="114">
        <v>61.3</v>
      </c>
      <c r="AH130" s="114">
        <v>56.2</v>
      </c>
      <c r="AI130" s="114">
        <v>100.0</v>
      </c>
      <c r="AJ130" s="114">
        <v>52.6</v>
      </c>
      <c r="AK130" s="114">
        <v>23.6</v>
      </c>
      <c r="AL130" s="114">
        <v>21.8</v>
      </c>
      <c r="AM130" s="114">
        <v>25.3</v>
      </c>
      <c r="AN130" s="110" t="s">
        <v>1184</v>
      </c>
      <c r="AO130" s="114">
        <v>48.0</v>
      </c>
      <c r="AP130" s="114">
        <v>42.4</v>
      </c>
      <c r="AQ130" s="114">
        <v>53.5</v>
      </c>
      <c r="AR130" s="114">
        <v>28.6</v>
      </c>
      <c r="AS130" s="114">
        <v>22.0</v>
      </c>
      <c r="AT130" s="114">
        <v>35.1</v>
      </c>
      <c r="AU130" s="114">
        <v>0.1</v>
      </c>
      <c r="AV130" s="114">
        <v>0.1</v>
      </c>
      <c r="AW130" s="114">
        <v>16.9</v>
      </c>
      <c r="AX130" s="114">
        <v>16.9</v>
      </c>
      <c r="AY130" s="114">
        <v>8.8</v>
      </c>
      <c r="AZ130" s="114">
        <v>24.5</v>
      </c>
      <c r="BA130" s="114">
        <v>76.3</v>
      </c>
      <c r="BB130" s="114">
        <v>31.2</v>
      </c>
      <c r="BC130" s="114">
        <v>41.1</v>
      </c>
      <c r="BD130" s="114">
        <v>0.0</v>
      </c>
      <c r="BE130" s="114">
        <v>100.0</v>
      </c>
      <c r="BF130" s="114">
        <v>34.1</v>
      </c>
      <c r="BG130" s="114">
        <v>71.5</v>
      </c>
      <c r="BH130" s="114">
        <v>23.2</v>
      </c>
      <c r="BI130" s="114">
        <v>9.9</v>
      </c>
      <c r="BJ130" s="114">
        <v>6.0</v>
      </c>
      <c r="BK130" s="114">
        <v>8.0</v>
      </c>
      <c r="BL130" s="114">
        <v>4.1</v>
      </c>
      <c r="BM130" s="114">
        <v>2.5</v>
      </c>
      <c r="BN130" s="114">
        <v>5.4</v>
      </c>
      <c r="BO130" s="114">
        <v>13.1</v>
      </c>
      <c r="BP130" s="114">
        <v>0.0</v>
      </c>
      <c r="BQ130" s="114">
        <v>20.5</v>
      </c>
      <c r="BR130" s="114">
        <v>11.8</v>
      </c>
      <c r="BS130" s="114">
        <v>14.0</v>
      </c>
      <c r="BT130" s="114">
        <v>10.4</v>
      </c>
      <c r="BU130" s="114">
        <v>18.4</v>
      </c>
      <c r="BV130" s="114">
        <v>18.4</v>
      </c>
      <c r="BW130" s="114">
        <v>18.1</v>
      </c>
      <c r="BX130" s="114">
        <v>19.7</v>
      </c>
      <c r="BY130" s="114">
        <v>12.8</v>
      </c>
      <c r="BZ130" s="114">
        <v>20.5</v>
      </c>
      <c r="CA130" s="114">
        <v>34.3</v>
      </c>
      <c r="CB130" s="114">
        <v>37.4</v>
      </c>
      <c r="CC130" s="114">
        <v>62.0</v>
      </c>
      <c r="CD130" s="114">
        <v>55.1</v>
      </c>
      <c r="CE130" s="114">
        <v>6.9</v>
      </c>
      <c r="CF130" s="114">
        <v>6.3</v>
      </c>
      <c r="CG130" s="114">
        <v>94.5</v>
      </c>
      <c r="CH130" s="114">
        <v>36.6</v>
      </c>
      <c r="CI130" s="114">
        <v>39.7</v>
      </c>
      <c r="CJ130" s="114">
        <v>48.8</v>
      </c>
      <c r="CK130" s="114">
        <v>31.7</v>
      </c>
      <c r="CL130" s="114">
        <v>100.0</v>
      </c>
      <c r="CM130" s="114">
        <v>100.0</v>
      </c>
      <c r="CN130" s="114">
        <v>21.3</v>
      </c>
      <c r="CO130" s="114">
        <v>17.2</v>
      </c>
      <c r="CP130" s="114">
        <v>25.3</v>
      </c>
      <c r="CQ130" s="110" t="s">
        <v>1184</v>
      </c>
      <c r="CR130" s="114">
        <v>39.9</v>
      </c>
      <c r="CS130" s="114">
        <v>44.3</v>
      </c>
      <c r="CT130" s="114">
        <v>35.6</v>
      </c>
      <c r="CU130" s="114">
        <v>27.9</v>
      </c>
      <c r="CV130" s="114">
        <v>22.0</v>
      </c>
      <c r="CW130" s="114">
        <v>33.8</v>
      </c>
      <c r="CX130" s="114">
        <v>0.1</v>
      </c>
      <c r="CY130" s="114">
        <v>0.1</v>
      </c>
      <c r="CZ130" s="114">
        <v>17.8</v>
      </c>
      <c r="DA130" s="114">
        <v>17.8</v>
      </c>
      <c r="DB130" s="114">
        <v>16.0</v>
      </c>
      <c r="DC130" s="114">
        <v>20.0</v>
      </c>
      <c r="DD130" s="114">
        <v>72.6</v>
      </c>
      <c r="DE130" s="114">
        <v>34.8</v>
      </c>
      <c r="DF130" s="114">
        <v>37.6</v>
      </c>
      <c r="DG130" s="114">
        <v>4.5</v>
      </c>
      <c r="DH130" s="114">
        <v>18.3</v>
      </c>
      <c r="DI130" s="114">
        <v>42.0</v>
      </c>
      <c r="DJ130" s="114">
        <v>75.0</v>
      </c>
      <c r="DK130" s="114">
        <v>1.4</v>
      </c>
      <c r="DL130" s="114">
        <v>1.5</v>
      </c>
      <c r="DM130" s="114">
        <v>-0.3</v>
      </c>
      <c r="DN130" s="114">
        <v>5.0</v>
      </c>
      <c r="DO130" s="114">
        <v>-4.1</v>
      </c>
      <c r="DP130" s="114">
        <v>-0.4</v>
      </c>
      <c r="DQ130" s="114">
        <v>-3.3</v>
      </c>
      <c r="DR130" s="114">
        <v>-2.8</v>
      </c>
      <c r="DS130" s="114">
        <v>0.0</v>
      </c>
      <c r="DT130" s="114">
        <v>-1.8</v>
      </c>
      <c r="DU130" s="114">
        <v>5.7</v>
      </c>
      <c r="DV130" s="114">
        <v>6.9</v>
      </c>
      <c r="DW130" s="114">
        <v>4.9</v>
      </c>
      <c r="DX130" s="114">
        <v>4.1</v>
      </c>
      <c r="DY130" s="114">
        <v>4.1</v>
      </c>
      <c r="DZ130" s="114">
        <v>-2.3</v>
      </c>
      <c r="EA130" s="114">
        <v>0.0</v>
      </c>
      <c r="EB130" s="114">
        <v>1.0</v>
      </c>
      <c r="EC130" s="114">
        <v>-10.3</v>
      </c>
      <c r="ED130" s="114">
        <v>3.5</v>
      </c>
      <c r="EE130" s="114">
        <v>0.0</v>
      </c>
      <c r="EF130" s="114">
        <v>0.0</v>
      </c>
      <c r="EG130" s="114">
        <v>0.0</v>
      </c>
      <c r="EH130" s="114">
        <v>0.0</v>
      </c>
      <c r="EI130" s="114">
        <v>1.7</v>
      </c>
      <c r="EJ130" s="114">
        <v>-8.8</v>
      </c>
      <c r="EK130" s="114">
        <v>0.5</v>
      </c>
      <c r="EL130" s="114">
        <v>0.0</v>
      </c>
      <c r="EM130" s="114">
        <v>12.5</v>
      </c>
      <c r="EN130" s="114">
        <v>24.5</v>
      </c>
      <c r="EO130" s="114">
        <v>0.0</v>
      </c>
      <c r="EP130" s="114">
        <v>-47.4</v>
      </c>
      <c r="EQ130" s="114">
        <v>2.3</v>
      </c>
      <c r="ER130" s="114">
        <v>4.6</v>
      </c>
      <c r="ES130" s="114">
        <v>0.0</v>
      </c>
      <c r="ET130" s="110" t="s">
        <v>1184</v>
      </c>
      <c r="EU130" s="114">
        <v>8.1</v>
      </c>
      <c r="EV130" s="114">
        <v>-1.9</v>
      </c>
      <c r="EW130" s="114">
        <v>17.9</v>
      </c>
      <c r="EX130" s="114">
        <v>0.7</v>
      </c>
      <c r="EY130" s="114">
        <v>0.0</v>
      </c>
      <c r="EZ130" s="114">
        <v>1.3</v>
      </c>
      <c r="FA130" s="114">
        <v>0.0</v>
      </c>
      <c r="FB130" s="114">
        <v>0.0</v>
      </c>
      <c r="FC130" s="114">
        <v>-0.9</v>
      </c>
      <c r="FD130" s="114">
        <v>-0.9</v>
      </c>
      <c r="FE130" s="114">
        <v>-7.2</v>
      </c>
      <c r="FF130" s="114">
        <v>4.5</v>
      </c>
      <c r="FG130" s="114">
        <v>3.7</v>
      </c>
      <c r="FH130" s="114">
        <v>-3.6</v>
      </c>
      <c r="FI130" s="114">
        <v>3.5</v>
      </c>
      <c r="FJ130" s="114">
        <v>-4.5</v>
      </c>
      <c r="FK130" s="114">
        <v>81.7</v>
      </c>
      <c r="FL130" s="114">
        <v>-7.9</v>
      </c>
      <c r="FM130" s="114">
        <v>-3.5</v>
      </c>
      <c r="FN130" s="114">
        <v>176.0</v>
      </c>
      <c r="FO130" s="114">
        <v>179.0</v>
      </c>
      <c r="FP130" s="114">
        <v>180.0</v>
      </c>
      <c r="FQ130" s="114">
        <v>141.0</v>
      </c>
      <c r="FR130" s="114">
        <v>174.0</v>
      </c>
      <c r="FS130" s="114">
        <v>178.0</v>
      </c>
      <c r="FT130" s="114">
        <v>168.0</v>
      </c>
      <c r="FU130" s="114">
        <v>162.0</v>
      </c>
      <c r="FV130" s="114">
        <v>172.0</v>
      </c>
      <c r="FW130" s="114">
        <v>124.0</v>
      </c>
      <c r="FX130" s="114">
        <v>144.0</v>
      </c>
      <c r="FY130" s="114">
        <v>139.0</v>
      </c>
      <c r="FZ130" s="114">
        <v>151.0</v>
      </c>
      <c r="GA130" s="114">
        <v>173.0</v>
      </c>
      <c r="GB130" s="114">
        <v>173.0</v>
      </c>
      <c r="GC130" s="114">
        <v>134.0</v>
      </c>
      <c r="GD130" s="114">
        <v>117.0</v>
      </c>
      <c r="GE130" s="114">
        <v>113.0</v>
      </c>
      <c r="GF130" s="114">
        <v>129.0</v>
      </c>
      <c r="GG130" s="114">
        <v>124.0</v>
      </c>
      <c r="GH130" s="114">
        <v>132.0</v>
      </c>
      <c r="GI130" s="114">
        <v>115.0</v>
      </c>
      <c r="GJ130" s="114">
        <v>125.0</v>
      </c>
      <c r="GK130" s="114">
        <v>71.0</v>
      </c>
      <c r="GL130" s="114">
        <v>159.0</v>
      </c>
      <c r="GM130" s="114">
        <v>82.0</v>
      </c>
      <c r="GN130" s="114">
        <v>115.0</v>
      </c>
      <c r="GO130" s="114">
        <v>114.0</v>
      </c>
      <c r="GP130" s="114">
        <v>24.0</v>
      </c>
      <c r="GQ130" s="114">
        <v>20.0</v>
      </c>
      <c r="GR130" s="114">
        <v>1.0</v>
      </c>
      <c r="GS130" s="114">
        <v>72.0</v>
      </c>
      <c r="GT130" s="114">
        <v>48.0</v>
      </c>
      <c r="GU130" s="114">
        <v>70.0</v>
      </c>
      <c r="GV130" s="114">
        <v>23.0</v>
      </c>
      <c r="GW130" s="110" t="s">
        <v>1184</v>
      </c>
      <c r="GX130" s="114">
        <v>143.0</v>
      </c>
      <c r="GY130" s="114">
        <v>146.0</v>
      </c>
      <c r="GZ130" s="114">
        <v>128.0</v>
      </c>
      <c r="HA130" s="114">
        <v>118.0</v>
      </c>
      <c r="HB130" s="114">
        <v>107.0</v>
      </c>
      <c r="HC130" s="114">
        <v>104.0</v>
      </c>
      <c r="HD130" s="114">
        <v>137.0</v>
      </c>
      <c r="HE130" s="114">
        <v>137.0</v>
      </c>
      <c r="HF130" s="114">
        <v>175.0</v>
      </c>
      <c r="HG130" s="114">
        <v>175.0</v>
      </c>
      <c r="HH130" s="114">
        <v>150.0</v>
      </c>
      <c r="HI130" s="114">
        <v>140.0</v>
      </c>
      <c r="HJ130" s="114">
        <v>32.0</v>
      </c>
      <c r="HK130" s="114">
        <v>158.0</v>
      </c>
      <c r="HL130" s="114">
        <v>156.0</v>
      </c>
      <c r="HM130" s="114">
        <v>171.0</v>
      </c>
      <c r="HN130" s="114">
        <v>1.0</v>
      </c>
      <c r="HO130" s="114">
        <v>139.0</v>
      </c>
      <c r="HP130" s="114">
        <v>46.0</v>
      </c>
      <c r="HQ130" s="114">
        <v>175.0</v>
      </c>
      <c r="HR130" s="114">
        <v>178.0</v>
      </c>
      <c r="HS130" s="114">
        <v>180.0</v>
      </c>
      <c r="HT130" s="114">
        <v>148.0</v>
      </c>
      <c r="HU130" s="114">
        <v>168.0</v>
      </c>
      <c r="HV130" s="114">
        <v>177.0</v>
      </c>
      <c r="HW130" s="114">
        <v>164.0</v>
      </c>
      <c r="HX130" s="114">
        <v>160.0</v>
      </c>
      <c r="HY130" s="114">
        <v>171.0</v>
      </c>
      <c r="HZ130" s="114">
        <v>130.0</v>
      </c>
      <c r="IA130" s="114">
        <v>143.0</v>
      </c>
      <c r="IB130" s="114">
        <v>139.0</v>
      </c>
      <c r="IC130" s="114">
        <v>147.0</v>
      </c>
      <c r="ID130" s="114">
        <v>173.0</v>
      </c>
      <c r="IE130" s="114">
        <v>173.0</v>
      </c>
      <c r="IF130" s="114">
        <v>127.0</v>
      </c>
      <c r="IG130" s="114">
        <v>117.0</v>
      </c>
      <c r="IH130" s="114">
        <v>109.0</v>
      </c>
      <c r="II130" s="114">
        <v>104.0</v>
      </c>
      <c r="IJ130" s="114">
        <v>121.0</v>
      </c>
      <c r="IK130" s="114">
        <v>115.0</v>
      </c>
      <c r="IL130" s="114">
        <v>100.0</v>
      </c>
      <c r="IM130" s="114">
        <v>111.0</v>
      </c>
      <c r="IN130" s="114">
        <v>54.0</v>
      </c>
      <c r="IO130" s="114">
        <v>144.0</v>
      </c>
      <c r="IP130" s="114">
        <v>99.0</v>
      </c>
      <c r="IQ130" s="114">
        <v>90.0</v>
      </c>
      <c r="IR130" s="114">
        <v>114.0</v>
      </c>
      <c r="IS130" s="114">
        <v>25.0</v>
      </c>
      <c r="IT130" s="114">
        <v>29.0</v>
      </c>
      <c r="IU130" s="114">
        <v>1.0</v>
      </c>
      <c r="IV130" s="114">
        <v>1.0</v>
      </c>
      <c r="IW130" s="114">
        <v>55.0</v>
      </c>
      <c r="IX130" s="114">
        <v>82.0</v>
      </c>
      <c r="IY130" s="114">
        <v>23.0</v>
      </c>
      <c r="IZ130" s="110" t="s">
        <v>1184</v>
      </c>
      <c r="JA130" s="114">
        <v>133.0</v>
      </c>
      <c r="JB130" s="114">
        <v>125.0</v>
      </c>
      <c r="JC130" s="114">
        <v>142.0</v>
      </c>
      <c r="JD130" s="114">
        <v>123.0</v>
      </c>
      <c r="JE130" s="114">
        <v>107.0</v>
      </c>
      <c r="JF130" s="114">
        <v>110.0</v>
      </c>
      <c r="JG130" s="114">
        <v>137.0</v>
      </c>
      <c r="JH130" s="114">
        <v>137.0</v>
      </c>
      <c r="JI130" s="114">
        <v>169.0</v>
      </c>
      <c r="JJ130" s="114">
        <v>169.0</v>
      </c>
      <c r="JK130" s="114">
        <v>139.0</v>
      </c>
      <c r="JL130" s="114">
        <v>137.0</v>
      </c>
      <c r="JM130" s="114">
        <v>23.0</v>
      </c>
      <c r="JN130" s="114">
        <v>134.0</v>
      </c>
      <c r="JO130" s="114">
        <v>143.0</v>
      </c>
      <c r="JP130" s="114">
        <v>166.0</v>
      </c>
      <c r="JQ130" s="114">
        <v>150.0</v>
      </c>
      <c r="JR130" s="114">
        <v>127.0</v>
      </c>
      <c r="JS130" s="114">
        <v>47.0</v>
      </c>
    </row>
    <row r="131">
      <c r="A131" s="114">
        <v>591.0</v>
      </c>
      <c r="B131" s="110" t="s">
        <v>1324</v>
      </c>
      <c r="C131" s="110" t="s">
        <v>426</v>
      </c>
      <c r="D131" s="110" t="s">
        <v>1192</v>
      </c>
      <c r="E131" s="114">
        <v>50.5</v>
      </c>
      <c r="F131" s="114">
        <v>49.0</v>
      </c>
      <c r="G131" s="114">
        <v>51.9</v>
      </c>
      <c r="H131" s="114">
        <v>47.1</v>
      </c>
      <c r="I131" s="114">
        <v>55.9</v>
      </c>
      <c r="J131" s="114">
        <v>66.5</v>
      </c>
      <c r="K131" s="114">
        <v>33.2</v>
      </c>
      <c r="L131" s="114">
        <v>63.7</v>
      </c>
      <c r="M131" s="114">
        <v>66.2</v>
      </c>
      <c r="N131" s="114">
        <v>32.6</v>
      </c>
      <c r="O131" s="114">
        <v>43.6</v>
      </c>
      <c r="P131" s="114">
        <v>46.4</v>
      </c>
      <c r="Q131" s="114">
        <v>41.7</v>
      </c>
      <c r="R131" s="114">
        <v>56.8</v>
      </c>
      <c r="S131" s="114">
        <v>56.8</v>
      </c>
      <c r="T131" s="114">
        <v>38.6</v>
      </c>
      <c r="U131" s="114">
        <v>55.2</v>
      </c>
      <c r="V131" s="114">
        <v>14.2</v>
      </c>
      <c r="W131" s="114">
        <v>29.7</v>
      </c>
      <c r="X131" s="114">
        <v>57.5</v>
      </c>
      <c r="Y131" s="114">
        <v>83.7</v>
      </c>
      <c r="Z131" s="114">
        <v>94.1</v>
      </c>
      <c r="AA131" s="114">
        <v>90.9</v>
      </c>
      <c r="AB131" s="114">
        <v>100.0</v>
      </c>
      <c r="AC131" s="114">
        <v>61.9</v>
      </c>
      <c r="AD131" s="114">
        <v>80.4</v>
      </c>
      <c r="AE131" s="114">
        <v>71.1</v>
      </c>
      <c r="AF131" s="114">
        <v>43.3</v>
      </c>
      <c r="AG131" s="114">
        <v>22.8</v>
      </c>
      <c r="AH131" s="114">
        <v>14.3</v>
      </c>
      <c r="AI131" s="114">
        <v>47.7</v>
      </c>
      <c r="AJ131" s="114">
        <v>49.0</v>
      </c>
      <c r="AK131" s="114">
        <v>33.2</v>
      </c>
      <c r="AL131" s="114">
        <v>58.4</v>
      </c>
      <c r="AM131" s="114">
        <v>5.9</v>
      </c>
      <c r="AN131" s="114">
        <v>35.7</v>
      </c>
      <c r="AO131" s="114">
        <v>89.6</v>
      </c>
      <c r="AP131" s="114">
        <v>100.0</v>
      </c>
      <c r="AQ131" s="114">
        <v>79.2</v>
      </c>
      <c r="AR131" s="114">
        <v>33.2</v>
      </c>
      <c r="AS131" s="114">
        <v>40.9</v>
      </c>
      <c r="AT131" s="114">
        <v>25.6</v>
      </c>
      <c r="AU131" s="114">
        <v>23.1</v>
      </c>
      <c r="AV131" s="114">
        <v>23.1</v>
      </c>
      <c r="AW131" s="114">
        <v>43.5</v>
      </c>
      <c r="AX131" s="114">
        <v>43.5</v>
      </c>
      <c r="AY131" s="114">
        <v>30.7</v>
      </c>
      <c r="AZ131" s="114">
        <v>49.5</v>
      </c>
      <c r="BA131" s="110" t="s">
        <v>1184</v>
      </c>
      <c r="BB131" s="114">
        <v>91.2</v>
      </c>
      <c r="BC131" s="114">
        <v>57.2</v>
      </c>
      <c r="BD131" s="114">
        <v>43.5</v>
      </c>
      <c r="BE131" s="114">
        <v>79.9</v>
      </c>
      <c r="BF131" s="114">
        <v>73.3</v>
      </c>
      <c r="BG131" s="114">
        <v>53.3</v>
      </c>
      <c r="BH131" s="114">
        <v>40.6</v>
      </c>
      <c r="BI131" s="114">
        <v>43.4</v>
      </c>
      <c r="BJ131" s="114">
        <v>46.3</v>
      </c>
      <c r="BK131" s="114">
        <v>38.1</v>
      </c>
      <c r="BL131" s="114">
        <v>50.1</v>
      </c>
      <c r="BM131" s="114">
        <v>76.5</v>
      </c>
      <c r="BN131" s="114">
        <v>34.4</v>
      </c>
      <c r="BO131" s="114">
        <v>60.1</v>
      </c>
      <c r="BP131" s="114">
        <v>68.9</v>
      </c>
      <c r="BQ131" s="114">
        <v>35.2</v>
      </c>
      <c r="BR131" s="114">
        <v>36.5</v>
      </c>
      <c r="BS131" s="114">
        <v>37.3</v>
      </c>
      <c r="BT131" s="114">
        <v>36.0</v>
      </c>
      <c r="BU131" s="114">
        <v>49.9</v>
      </c>
      <c r="BV131" s="114">
        <v>49.9</v>
      </c>
      <c r="BW131" s="114">
        <v>38.0</v>
      </c>
      <c r="BX131" s="114">
        <v>55.2</v>
      </c>
      <c r="BY131" s="114">
        <v>12.6</v>
      </c>
      <c r="BZ131" s="114">
        <v>29.0</v>
      </c>
      <c r="CA131" s="114">
        <v>38.7</v>
      </c>
      <c r="CB131" s="114">
        <v>60.2</v>
      </c>
      <c r="CC131" s="114">
        <v>94.1</v>
      </c>
      <c r="CD131" s="114">
        <v>90.9</v>
      </c>
      <c r="CE131" s="114">
        <v>9.5</v>
      </c>
      <c r="CF131" s="114">
        <v>35.6</v>
      </c>
      <c r="CG131" s="114">
        <v>96.3</v>
      </c>
      <c r="CH131" s="114">
        <v>69.3</v>
      </c>
      <c r="CI131" s="114">
        <v>43.3</v>
      </c>
      <c r="CJ131" s="114">
        <v>15.0</v>
      </c>
      <c r="CK131" s="114">
        <v>13.7</v>
      </c>
      <c r="CL131" s="114">
        <v>27.2</v>
      </c>
      <c r="CM131" s="114">
        <v>10.2</v>
      </c>
      <c r="CN131" s="114">
        <v>11.1</v>
      </c>
      <c r="CO131" s="114">
        <v>1.3</v>
      </c>
      <c r="CP131" s="114">
        <v>5.9</v>
      </c>
      <c r="CQ131" s="114">
        <v>30.3</v>
      </c>
      <c r="CR131" s="114">
        <v>40.2</v>
      </c>
      <c r="CS131" s="114">
        <v>36.4</v>
      </c>
      <c r="CT131" s="114">
        <v>44.0</v>
      </c>
      <c r="CU131" s="114">
        <v>33.8</v>
      </c>
      <c r="CV131" s="114">
        <v>40.9</v>
      </c>
      <c r="CW131" s="114">
        <v>26.7</v>
      </c>
      <c r="CX131" s="114">
        <v>23.1</v>
      </c>
      <c r="CY131" s="114">
        <v>23.1</v>
      </c>
      <c r="CZ131" s="114">
        <v>41.1</v>
      </c>
      <c r="DA131" s="114">
        <v>41.1</v>
      </c>
      <c r="DB131" s="114">
        <v>34.1</v>
      </c>
      <c r="DC131" s="114">
        <v>34.3</v>
      </c>
      <c r="DD131" s="110" t="s">
        <v>1184</v>
      </c>
      <c r="DE131" s="114">
        <v>57.7</v>
      </c>
      <c r="DF131" s="114">
        <v>37.8</v>
      </c>
      <c r="DG131" s="114">
        <v>44.5</v>
      </c>
      <c r="DH131" s="114">
        <v>43.0</v>
      </c>
      <c r="DI131" s="114">
        <v>72.7</v>
      </c>
      <c r="DJ131" s="114">
        <v>56.8</v>
      </c>
      <c r="DK131" s="114">
        <v>9.9</v>
      </c>
      <c r="DL131" s="114">
        <v>5.6</v>
      </c>
      <c r="DM131" s="114">
        <v>5.6</v>
      </c>
      <c r="DN131" s="114">
        <v>9.0</v>
      </c>
      <c r="DO131" s="114">
        <v>5.8</v>
      </c>
      <c r="DP131" s="114">
        <v>-10.0</v>
      </c>
      <c r="DQ131" s="114">
        <v>-1.2</v>
      </c>
      <c r="DR131" s="114">
        <v>3.6</v>
      </c>
      <c r="DS131" s="114">
        <v>-2.7</v>
      </c>
      <c r="DT131" s="114">
        <v>-2.6</v>
      </c>
      <c r="DU131" s="114">
        <v>7.1</v>
      </c>
      <c r="DV131" s="114">
        <v>9.1</v>
      </c>
      <c r="DW131" s="114">
        <v>5.7</v>
      </c>
      <c r="DX131" s="114">
        <v>6.9</v>
      </c>
      <c r="DY131" s="114">
        <v>6.9</v>
      </c>
      <c r="DZ131" s="114">
        <v>0.6</v>
      </c>
      <c r="EA131" s="114">
        <v>0.0</v>
      </c>
      <c r="EB131" s="114">
        <v>1.6</v>
      </c>
      <c r="EC131" s="114">
        <v>0.7</v>
      </c>
      <c r="ED131" s="114">
        <v>18.8</v>
      </c>
      <c r="EE131" s="114">
        <v>23.5</v>
      </c>
      <c r="EF131" s="114">
        <v>0.0</v>
      </c>
      <c r="EG131" s="114">
        <v>0.0</v>
      </c>
      <c r="EH131" s="114">
        <v>90.5</v>
      </c>
      <c r="EI131" s="114">
        <v>26.3</v>
      </c>
      <c r="EJ131" s="114">
        <v>-15.9</v>
      </c>
      <c r="EK131" s="114">
        <v>1.8</v>
      </c>
      <c r="EL131" s="114">
        <v>0.0</v>
      </c>
      <c r="EM131" s="114">
        <v>7.8</v>
      </c>
      <c r="EN131" s="114">
        <v>0.6</v>
      </c>
      <c r="EO131" s="114">
        <v>20.5</v>
      </c>
      <c r="EP131" s="114">
        <v>38.8</v>
      </c>
      <c r="EQ131" s="114">
        <v>22.1</v>
      </c>
      <c r="ER131" s="114">
        <v>57.1</v>
      </c>
      <c r="ES131" s="114">
        <v>0.0</v>
      </c>
      <c r="ET131" s="114">
        <v>5.4</v>
      </c>
      <c r="EU131" s="114">
        <v>49.4</v>
      </c>
      <c r="EV131" s="114">
        <v>63.6</v>
      </c>
      <c r="EW131" s="114">
        <v>35.2</v>
      </c>
      <c r="EX131" s="114">
        <v>-0.6</v>
      </c>
      <c r="EY131" s="114">
        <v>0.0</v>
      </c>
      <c r="EZ131" s="114">
        <v>-1.1</v>
      </c>
      <c r="FA131" s="114">
        <v>0.0</v>
      </c>
      <c r="FB131" s="114">
        <v>0.0</v>
      </c>
      <c r="FC131" s="114">
        <v>2.4</v>
      </c>
      <c r="FD131" s="114">
        <v>2.4</v>
      </c>
      <c r="FE131" s="114">
        <v>-3.4</v>
      </c>
      <c r="FF131" s="114">
        <v>15.2</v>
      </c>
      <c r="FG131" s="110" t="s">
        <v>1184</v>
      </c>
      <c r="FH131" s="114">
        <v>33.5</v>
      </c>
      <c r="FI131" s="114">
        <v>19.4</v>
      </c>
      <c r="FJ131" s="114">
        <v>-1.0</v>
      </c>
      <c r="FK131" s="114">
        <v>36.9</v>
      </c>
      <c r="FL131" s="114">
        <v>0.6</v>
      </c>
      <c r="FM131" s="114">
        <v>-3.5</v>
      </c>
      <c r="FN131" s="114">
        <v>47.0</v>
      </c>
      <c r="FO131" s="114">
        <v>56.0</v>
      </c>
      <c r="FP131" s="114">
        <v>42.0</v>
      </c>
      <c r="FQ131" s="114">
        <v>75.0</v>
      </c>
      <c r="FR131" s="114">
        <v>31.0</v>
      </c>
      <c r="FS131" s="114">
        <v>32.0</v>
      </c>
      <c r="FT131" s="114">
        <v>72.0</v>
      </c>
      <c r="FU131" s="114">
        <v>57.0</v>
      </c>
      <c r="FV131" s="114">
        <v>41.0</v>
      </c>
      <c r="FW131" s="114">
        <v>91.0</v>
      </c>
      <c r="FX131" s="114">
        <v>100.0</v>
      </c>
      <c r="FY131" s="114">
        <v>101.0</v>
      </c>
      <c r="FZ131" s="114">
        <v>102.0</v>
      </c>
      <c r="GA131" s="114">
        <v>68.0</v>
      </c>
      <c r="GB131" s="114">
        <v>68.0</v>
      </c>
      <c r="GC131" s="114">
        <v>76.0</v>
      </c>
      <c r="GD131" s="114">
        <v>67.0</v>
      </c>
      <c r="GE131" s="114">
        <v>109.0</v>
      </c>
      <c r="GF131" s="114">
        <v>87.0</v>
      </c>
      <c r="GG131" s="114">
        <v>37.0</v>
      </c>
      <c r="GH131" s="114">
        <v>15.0</v>
      </c>
      <c r="GI131" s="114">
        <v>64.0</v>
      </c>
      <c r="GJ131" s="114">
        <v>70.0</v>
      </c>
      <c r="GK131" s="114">
        <v>1.0</v>
      </c>
      <c r="GL131" s="114">
        <v>23.0</v>
      </c>
      <c r="GM131" s="114">
        <v>106.0</v>
      </c>
      <c r="GN131" s="114">
        <v>50.0</v>
      </c>
      <c r="GO131" s="114">
        <v>91.0</v>
      </c>
      <c r="GP131" s="114">
        <v>106.0</v>
      </c>
      <c r="GQ131" s="114">
        <v>87.0</v>
      </c>
      <c r="GR131" s="114">
        <v>79.0</v>
      </c>
      <c r="GS131" s="114">
        <v>81.0</v>
      </c>
      <c r="GT131" s="114">
        <v>25.0</v>
      </c>
      <c r="GU131" s="114">
        <v>18.0</v>
      </c>
      <c r="GV131" s="114">
        <v>117.0</v>
      </c>
      <c r="GW131" s="114">
        <v>6.0</v>
      </c>
      <c r="GX131" s="114">
        <v>51.0</v>
      </c>
      <c r="GY131" s="114">
        <v>1.0</v>
      </c>
      <c r="GZ131" s="114">
        <v>60.0</v>
      </c>
      <c r="HA131" s="114">
        <v>96.0</v>
      </c>
      <c r="HB131" s="114">
        <v>54.0</v>
      </c>
      <c r="HC131" s="114">
        <v>137.0</v>
      </c>
      <c r="HD131" s="114">
        <v>58.0</v>
      </c>
      <c r="HE131" s="114">
        <v>58.0</v>
      </c>
      <c r="HF131" s="114">
        <v>73.0</v>
      </c>
      <c r="HG131" s="114">
        <v>73.0</v>
      </c>
      <c r="HH131" s="114">
        <v>104.0</v>
      </c>
      <c r="HI131" s="114">
        <v>66.0</v>
      </c>
      <c r="HJ131" s="110" t="s">
        <v>1184</v>
      </c>
      <c r="HK131" s="114">
        <v>22.0</v>
      </c>
      <c r="HL131" s="114">
        <v>118.0</v>
      </c>
      <c r="HM131" s="114">
        <v>68.0</v>
      </c>
      <c r="HN131" s="114">
        <v>25.0</v>
      </c>
      <c r="HO131" s="114">
        <v>21.0</v>
      </c>
      <c r="HP131" s="114">
        <v>88.0</v>
      </c>
      <c r="HQ131" s="114">
        <v>79.0</v>
      </c>
      <c r="HR131" s="114">
        <v>59.0</v>
      </c>
      <c r="HS131" s="114">
        <v>41.0</v>
      </c>
      <c r="HT131" s="114">
        <v>77.0</v>
      </c>
      <c r="HU131" s="114">
        <v>35.0</v>
      </c>
      <c r="HV131" s="114">
        <v>25.0</v>
      </c>
      <c r="HW131" s="114">
        <v>66.0</v>
      </c>
      <c r="HX131" s="114">
        <v>59.0</v>
      </c>
      <c r="HY131" s="114">
        <v>37.0</v>
      </c>
      <c r="HZ131" s="114">
        <v>89.0</v>
      </c>
      <c r="IA131" s="114">
        <v>105.0</v>
      </c>
      <c r="IB131" s="114">
        <v>107.0</v>
      </c>
      <c r="IC131" s="114">
        <v>104.0</v>
      </c>
      <c r="ID131" s="114">
        <v>63.0</v>
      </c>
      <c r="IE131" s="114">
        <v>63.0</v>
      </c>
      <c r="IF131" s="114">
        <v>74.0</v>
      </c>
      <c r="IG131" s="114">
        <v>67.0</v>
      </c>
      <c r="IH131" s="114">
        <v>113.0</v>
      </c>
      <c r="II131" s="114">
        <v>74.0</v>
      </c>
      <c r="IJ131" s="114">
        <v>101.0</v>
      </c>
      <c r="IK131" s="114">
        <v>54.0</v>
      </c>
      <c r="IL131" s="114">
        <v>48.0</v>
      </c>
      <c r="IM131" s="114">
        <v>53.0</v>
      </c>
      <c r="IN131" s="114">
        <v>45.0</v>
      </c>
      <c r="IO131" s="114">
        <v>39.0</v>
      </c>
      <c r="IP131" s="114">
        <v>77.0</v>
      </c>
      <c r="IQ131" s="114">
        <v>33.0</v>
      </c>
      <c r="IR131" s="114">
        <v>91.0</v>
      </c>
      <c r="IS131" s="114">
        <v>169.0</v>
      </c>
      <c r="IT131" s="114">
        <v>124.0</v>
      </c>
      <c r="IU131" s="114">
        <v>147.0</v>
      </c>
      <c r="IV131" s="114">
        <v>152.0</v>
      </c>
      <c r="IW131" s="114">
        <v>121.0</v>
      </c>
      <c r="IX131" s="114">
        <v>108.0</v>
      </c>
      <c r="IY131" s="114">
        <v>117.0</v>
      </c>
      <c r="IZ131" s="114">
        <v>9.0</v>
      </c>
      <c r="JA131" s="114">
        <v>132.0</v>
      </c>
      <c r="JB131" s="114">
        <v>147.0</v>
      </c>
      <c r="JC131" s="114">
        <v>121.0</v>
      </c>
      <c r="JD131" s="114">
        <v>98.0</v>
      </c>
      <c r="JE131" s="114">
        <v>54.0</v>
      </c>
      <c r="JF131" s="114">
        <v>134.0</v>
      </c>
      <c r="JG131" s="114">
        <v>58.0</v>
      </c>
      <c r="JH131" s="114">
        <v>58.0</v>
      </c>
      <c r="JI131" s="114">
        <v>83.0</v>
      </c>
      <c r="JJ131" s="114">
        <v>83.0</v>
      </c>
      <c r="JK131" s="114">
        <v>88.0</v>
      </c>
      <c r="JL131" s="114">
        <v>99.0</v>
      </c>
      <c r="JM131" s="110" t="s">
        <v>1184</v>
      </c>
      <c r="JN131" s="114">
        <v>79.0</v>
      </c>
      <c r="JO131" s="114">
        <v>141.0</v>
      </c>
      <c r="JP131" s="114">
        <v>62.0</v>
      </c>
      <c r="JQ131" s="114">
        <v>96.0</v>
      </c>
      <c r="JR131" s="114">
        <v>38.0</v>
      </c>
      <c r="JS131" s="114">
        <v>85.0</v>
      </c>
    </row>
    <row r="132">
      <c r="A132" s="114">
        <v>604.0</v>
      </c>
      <c r="B132" s="110" t="s">
        <v>1325</v>
      </c>
      <c r="C132" s="110" t="s">
        <v>428</v>
      </c>
      <c r="D132" s="110" t="s">
        <v>1192</v>
      </c>
      <c r="E132" s="114">
        <v>39.8</v>
      </c>
      <c r="F132" s="114">
        <v>43.1</v>
      </c>
      <c r="G132" s="114">
        <v>41.5</v>
      </c>
      <c r="H132" s="114">
        <v>40.3</v>
      </c>
      <c r="I132" s="114">
        <v>40.4</v>
      </c>
      <c r="J132" s="114">
        <v>77.1</v>
      </c>
      <c r="K132" s="114">
        <v>28.9</v>
      </c>
      <c r="L132" s="114">
        <v>56.6</v>
      </c>
      <c r="M132" s="114">
        <v>54.5</v>
      </c>
      <c r="N132" s="114">
        <v>11.8</v>
      </c>
      <c r="O132" s="114">
        <v>43.1</v>
      </c>
      <c r="P132" s="114">
        <v>43.7</v>
      </c>
      <c r="Q132" s="114">
        <v>42.8</v>
      </c>
      <c r="R132" s="114">
        <v>67.4</v>
      </c>
      <c r="S132" s="114">
        <v>67.4</v>
      </c>
      <c r="T132" s="114">
        <v>27.7</v>
      </c>
      <c r="U132" s="114">
        <v>42.0</v>
      </c>
      <c r="V132" s="114">
        <v>9.2</v>
      </c>
      <c r="W132" s="114">
        <v>17.4</v>
      </c>
      <c r="X132" s="114">
        <v>45.2</v>
      </c>
      <c r="Y132" s="114">
        <v>54.5</v>
      </c>
      <c r="Z132" s="114">
        <v>85.8</v>
      </c>
      <c r="AA132" s="114">
        <v>82.3</v>
      </c>
      <c r="AB132" s="114">
        <v>1.6</v>
      </c>
      <c r="AC132" s="114">
        <v>42.8</v>
      </c>
      <c r="AD132" s="114">
        <v>74.9</v>
      </c>
      <c r="AE132" s="114">
        <v>45.2</v>
      </c>
      <c r="AF132" s="114">
        <v>59.9</v>
      </c>
      <c r="AG132" s="114">
        <v>27.6</v>
      </c>
      <c r="AH132" s="114">
        <v>18.4</v>
      </c>
      <c r="AI132" s="114">
        <v>33.9</v>
      </c>
      <c r="AJ132" s="114">
        <v>77.0</v>
      </c>
      <c r="AK132" s="114">
        <v>45.2</v>
      </c>
      <c r="AL132" s="114">
        <v>96.0</v>
      </c>
      <c r="AM132" s="114">
        <v>9.0</v>
      </c>
      <c r="AN132" s="114">
        <v>26.6</v>
      </c>
      <c r="AO132" s="114">
        <v>56.0</v>
      </c>
      <c r="AP132" s="114">
        <v>62.0</v>
      </c>
      <c r="AQ132" s="114">
        <v>49.9</v>
      </c>
      <c r="AR132" s="114">
        <v>30.7</v>
      </c>
      <c r="AS132" s="114">
        <v>24.2</v>
      </c>
      <c r="AT132" s="114">
        <v>37.1</v>
      </c>
      <c r="AU132" s="114">
        <v>41.0</v>
      </c>
      <c r="AV132" s="114">
        <v>41.0</v>
      </c>
      <c r="AW132" s="114">
        <v>32.2</v>
      </c>
      <c r="AX132" s="114">
        <v>32.2</v>
      </c>
      <c r="AY132" s="114">
        <v>27.6</v>
      </c>
      <c r="AZ132" s="114">
        <v>37.7</v>
      </c>
      <c r="BA132" s="114">
        <v>60.2</v>
      </c>
      <c r="BB132" s="114">
        <v>63.7</v>
      </c>
      <c r="BC132" s="114">
        <v>94.0</v>
      </c>
      <c r="BD132" s="114">
        <v>22.0</v>
      </c>
      <c r="BE132" s="114">
        <v>39.1</v>
      </c>
      <c r="BF132" s="114">
        <v>47.5</v>
      </c>
      <c r="BG132" s="114">
        <v>62.8</v>
      </c>
      <c r="BH132" s="114">
        <v>40.2</v>
      </c>
      <c r="BI132" s="114">
        <v>39.9</v>
      </c>
      <c r="BJ132" s="114">
        <v>37.8</v>
      </c>
      <c r="BK132" s="114">
        <v>29.5</v>
      </c>
      <c r="BL132" s="114">
        <v>37.5</v>
      </c>
      <c r="BM132" s="114">
        <v>97.2</v>
      </c>
      <c r="BN132" s="114">
        <v>39.7</v>
      </c>
      <c r="BO132" s="114">
        <v>60.0</v>
      </c>
      <c r="BP132" s="114">
        <v>67.9</v>
      </c>
      <c r="BQ132" s="114">
        <v>15.3</v>
      </c>
      <c r="BR132" s="114">
        <v>40.9</v>
      </c>
      <c r="BS132" s="114">
        <v>41.2</v>
      </c>
      <c r="BT132" s="114">
        <v>40.7</v>
      </c>
      <c r="BU132" s="114">
        <v>61.1</v>
      </c>
      <c r="BV132" s="114">
        <v>61.1</v>
      </c>
      <c r="BW132" s="114">
        <v>27.2</v>
      </c>
      <c r="BX132" s="114">
        <v>42.0</v>
      </c>
      <c r="BY132" s="114">
        <v>8.0</v>
      </c>
      <c r="BZ132" s="114">
        <v>17.0</v>
      </c>
      <c r="CA132" s="114">
        <v>44.8</v>
      </c>
      <c r="CB132" s="114">
        <v>50.8</v>
      </c>
      <c r="CC132" s="114">
        <v>83.4</v>
      </c>
      <c r="CD132" s="114">
        <v>77.4</v>
      </c>
      <c r="CE132" s="114">
        <v>1.6</v>
      </c>
      <c r="CF132" s="114">
        <v>28.7</v>
      </c>
      <c r="CG132" s="114">
        <v>93.6</v>
      </c>
      <c r="CH132" s="114">
        <v>37.7</v>
      </c>
      <c r="CI132" s="114">
        <v>59.9</v>
      </c>
      <c r="CJ132" s="114">
        <v>30.3</v>
      </c>
      <c r="CK132" s="114">
        <v>25.0</v>
      </c>
      <c r="CL132" s="114">
        <v>59.6</v>
      </c>
      <c r="CM132" s="114">
        <v>32.5</v>
      </c>
      <c r="CN132" s="114">
        <v>33.5</v>
      </c>
      <c r="CO132" s="114">
        <v>58.6</v>
      </c>
      <c r="CP132" s="114">
        <v>9.0</v>
      </c>
      <c r="CQ132" s="114">
        <v>32.9</v>
      </c>
      <c r="CR132" s="114">
        <v>76.4</v>
      </c>
      <c r="CS132" s="114">
        <v>100.0</v>
      </c>
      <c r="CT132" s="114">
        <v>52.8</v>
      </c>
      <c r="CU132" s="114">
        <v>32.1</v>
      </c>
      <c r="CV132" s="114">
        <v>24.2</v>
      </c>
      <c r="CW132" s="114">
        <v>40.0</v>
      </c>
      <c r="CX132" s="114">
        <v>41.0</v>
      </c>
      <c r="CY132" s="114">
        <v>41.0</v>
      </c>
      <c r="CZ132" s="114">
        <v>35.4</v>
      </c>
      <c r="DA132" s="114">
        <v>35.4</v>
      </c>
      <c r="DB132" s="114">
        <v>41.3</v>
      </c>
      <c r="DC132" s="114">
        <v>33.6</v>
      </c>
      <c r="DD132" s="114">
        <v>0.0</v>
      </c>
      <c r="DE132" s="114">
        <v>52.0</v>
      </c>
      <c r="DF132" s="114">
        <v>100.0</v>
      </c>
      <c r="DG132" s="114">
        <v>22.4</v>
      </c>
      <c r="DH132" s="114">
        <v>39.1</v>
      </c>
      <c r="DI132" s="114">
        <v>62.3</v>
      </c>
      <c r="DJ132" s="114">
        <v>67.1</v>
      </c>
      <c r="DK132" s="114">
        <v>-0.4</v>
      </c>
      <c r="DL132" s="114">
        <v>3.2</v>
      </c>
      <c r="DM132" s="114">
        <v>3.7</v>
      </c>
      <c r="DN132" s="114">
        <v>10.8</v>
      </c>
      <c r="DO132" s="114">
        <v>2.9</v>
      </c>
      <c r="DP132" s="114">
        <v>-20.1</v>
      </c>
      <c r="DQ132" s="114">
        <v>-10.8</v>
      </c>
      <c r="DR132" s="114">
        <v>-3.4</v>
      </c>
      <c r="DS132" s="114">
        <v>-13.4</v>
      </c>
      <c r="DT132" s="114">
        <v>-3.5</v>
      </c>
      <c r="DU132" s="114">
        <v>2.2</v>
      </c>
      <c r="DV132" s="114">
        <v>2.5</v>
      </c>
      <c r="DW132" s="114">
        <v>2.1</v>
      </c>
      <c r="DX132" s="114">
        <v>6.3</v>
      </c>
      <c r="DY132" s="114">
        <v>6.3</v>
      </c>
      <c r="DZ132" s="114">
        <v>0.5</v>
      </c>
      <c r="EA132" s="114">
        <v>0.0</v>
      </c>
      <c r="EB132" s="114">
        <v>1.2</v>
      </c>
      <c r="EC132" s="114">
        <v>0.4</v>
      </c>
      <c r="ED132" s="114">
        <v>0.4</v>
      </c>
      <c r="EE132" s="114">
        <v>3.7</v>
      </c>
      <c r="EF132" s="114">
        <v>2.4</v>
      </c>
      <c r="EG132" s="114">
        <v>4.9</v>
      </c>
      <c r="EH132" s="114">
        <v>0.0</v>
      </c>
      <c r="EI132" s="114">
        <v>14.1</v>
      </c>
      <c r="EJ132" s="114">
        <v>-18.7</v>
      </c>
      <c r="EK132" s="114">
        <v>7.5</v>
      </c>
      <c r="EL132" s="114">
        <v>0.0</v>
      </c>
      <c r="EM132" s="114">
        <v>-2.7</v>
      </c>
      <c r="EN132" s="114">
        <v>-6.6</v>
      </c>
      <c r="EO132" s="114">
        <v>-25.7</v>
      </c>
      <c r="EP132" s="114">
        <v>44.5</v>
      </c>
      <c r="EQ132" s="114">
        <v>11.7</v>
      </c>
      <c r="ER132" s="114">
        <v>37.4</v>
      </c>
      <c r="ES132" s="114">
        <v>0.0</v>
      </c>
      <c r="ET132" s="114">
        <v>-6.3</v>
      </c>
      <c r="EU132" s="114">
        <v>-20.4</v>
      </c>
      <c r="EV132" s="114">
        <v>-38.0</v>
      </c>
      <c r="EW132" s="114">
        <v>-2.9</v>
      </c>
      <c r="EX132" s="114">
        <v>-1.4</v>
      </c>
      <c r="EY132" s="114">
        <v>0.0</v>
      </c>
      <c r="EZ132" s="114">
        <v>-2.9</v>
      </c>
      <c r="FA132" s="114">
        <v>0.0</v>
      </c>
      <c r="FB132" s="114">
        <v>0.0</v>
      </c>
      <c r="FC132" s="114">
        <v>-3.2</v>
      </c>
      <c r="FD132" s="114">
        <v>-3.2</v>
      </c>
      <c r="FE132" s="114">
        <v>-13.7</v>
      </c>
      <c r="FF132" s="114">
        <v>4.1</v>
      </c>
      <c r="FG132" s="114">
        <v>60.2</v>
      </c>
      <c r="FH132" s="114">
        <v>11.7</v>
      </c>
      <c r="FI132" s="114">
        <v>-6.0</v>
      </c>
      <c r="FJ132" s="114">
        <v>-0.4</v>
      </c>
      <c r="FK132" s="114">
        <v>0.0</v>
      </c>
      <c r="FL132" s="114">
        <v>-14.8</v>
      </c>
      <c r="FM132" s="114">
        <v>-4.3</v>
      </c>
      <c r="FN132" s="114">
        <v>101.0</v>
      </c>
      <c r="FO132" s="114">
        <v>77.0</v>
      </c>
      <c r="FP132" s="114">
        <v>71.0</v>
      </c>
      <c r="FQ132" s="114">
        <v>88.0</v>
      </c>
      <c r="FR132" s="114">
        <v>59.0</v>
      </c>
      <c r="FS132" s="114">
        <v>20.0</v>
      </c>
      <c r="FT132" s="114">
        <v>92.0</v>
      </c>
      <c r="FU132" s="114">
        <v>75.0</v>
      </c>
      <c r="FV132" s="114">
        <v>84.0</v>
      </c>
      <c r="FW132" s="114">
        <v>152.0</v>
      </c>
      <c r="FX132" s="114">
        <v>103.0</v>
      </c>
      <c r="FY132" s="114">
        <v>107.0</v>
      </c>
      <c r="FZ132" s="114">
        <v>97.0</v>
      </c>
      <c r="GA132" s="114">
        <v>47.0</v>
      </c>
      <c r="GB132" s="114">
        <v>47.0</v>
      </c>
      <c r="GC132" s="114">
        <v>104.0</v>
      </c>
      <c r="GD132" s="114">
        <v>84.0</v>
      </c>
      <c r="GE132" s="114">
        <v>154.0</v>
      </c>
      <c r="GF132" s="114">
        <v>115.0</v>
      </c>
      <c r="GG132" s="114">
        <v>87.0</v>
      </c>
      <c r="GH132" s="114">
        <v>98.0</v>
      </c>
      <c r="GI132" s="114">
        <v>79.0</v>
      </c>
      <c r="GJ132" s="114">
        <v>90.0</v>
      </c>
      <c r="GK132" s="114">
        <v>89.0</v>
      </c>
      <c r="GL132" s="114">
        <v>61.0</v>
      </c>
      <c r="GM132" s="114">
        <v>120.0</v>
      </c>
      <c r="GN132" s="114">
        <v>91.0</v>
      </c>
      <c r="GO132" s="114">
        <v>29.0</v>
      </c>
      <c r="GP132" s="114">
        <v>85.0</v>
      </c>
      <c r="GQ132" s="114">
        <v>69.0</v>
      </c>
      <c r="GR132" s="114">
        <v>120.0</v>
      </c>
      <c r="GS132" s="114">
        <v>53.0</v>
      </c>
      <c r="GT132" s="114">
        <v>11.0</v>
      </c>
      <c r="GU132" s="114">
        <v>4.0</v>
      </c>
      <c r="GV132" s="114">
        <v>102.0</v>
      </c>
      <c r="GW132" s="114">
        <v>12.0</v>
      </c>
      <c r="GX132" s="114">
        <v>128.0</v>
      </c>
      <c r="GY132" s="114">
        <v>111.0</v>
      </c>
      <c r="GZ132" s="114">
        <v>134.0</v>
      </c>
      <c r="HA132" s="114">
        <v>110.0</v>
      </c>
      <c r="HB132" s="114">
        <v>96.0</v>
      </c>
      <c r="HC132" s="114">
        <v>97.0</v>
      </c>
      <c r="HD132" s="114">
        <v>47.0</v>
      </c>
      <c r="HE132" s="114">
        <v>47.0</v>
      </c>
      <c r="HF132" s="114">
        <v>125.0</v>
      </c>
      <c r="HG132" s="114">
        <v>125.0</v>
      </c>
      <c r="HH132" s="114">
        <v>114.0</v>
      </c>
      <c r="HI132" s="114">
        <v>103.0</v>
      </c>
      <c r="HJ132" s="114">
        <v>69.0</v>
      </c>
      <c r="HK132" s="114">
        <v>90.0</v>
      </c>
      <c r="HL132" s="114">
        <v>56.0</v>
      </c>
      <c r="HM132" s="114">
        <v>134.0</v>
      </c>
      <c r="HN132" s="114">
        <v>100.0</v>
      </c>
      <c r="HO132" s="114">
        <v>99.0</v>
      </c>
      <c r="HP132" s="114">
        <v>61.0</v>
      </c>
      <c r="HQ132" s="114">
        <v>82.0</v>
      </c>
      <c r="HR132" s="114">
        <v>70.0</v>
      </c>
      <c r="HS132" s="114">
        <v>65.0</v>
      </c>
      <c r="HT132" s="114">
        <v>95.0</v>
      </c>
      <c r="HU132" s="114">
        <v>70.0</v>
      </c>
      <c r="HV132" s="114">
        <v>9.0</v>
      </c>
      <c r="HW132" s="114">
        <v>53.0</v>
      </c>
      <c r="HX132" s="114">
        <v>60.0</v>
      </c>
      <c r="HY132" s="114">
        <v>39.0</v>
      </c>
      <c r="HZ132" s="114">
        <v>147.0</v>
      </c>
      <c r="IA132" s="114">
        <v>97.0</v>
      </c>
      <c r="IB132" s="114">
        <v>98.0</v>
      </c>
      <c r="IC132" s="114">
        <v>94.0</v>
      </c>
      <c r="ID132" s="114">
        <v>43.0</v>
      </c>
      <c r="IE132" s="114">
        <v>43.0</v>
      </c>
      <c r="IF132" s="114">
        <v>104.0</v>
      </c>
      <c r="IG132" s="114">
        <v>84.0</v>
      </c>
      <c r="IH132" s="114">
        <v>155.0</v>
      </c>
      <c r="II132" s="114">
        <v>117.0</v>
      </c>
      <c r="IJ132" s="114">
        <v>66.0</v>
      </c>
      <c r="IK132" s="114">
        <v>84.0</v>
      </c>
      <c r="IL132" s="114">
        <v>60.0</v>
      </c>
      <c r="IM132" s="114">
        <v>77.0</v>
      </c>
      <c r="IN132" s="114">
        <v>82.0</v>
      </c>
      <c r="IO132" s="114">
        <v>56.0</v>
      </c>
      <c r="IP132" s="114">
        <v>113.0</v>
      </c>
      <c r="IQ132" s="114">
        <v>86.0</v>
      </c>
      <c r="IR132" s="114">
        <v>29.0</v>
      </c>
      <c r="IS132" s="114">
        <v>87.0</v>
      </c>
      <c r="IT132" s="114">
        <v>52.0</v>
      </c>
      <c r="IU132" s="114">
        <v>76.0</v>
      </c>
      <c r="IV132" s="114">
        <v>119.0</v>
      </c>
      <c r="IW132" s="114">
        <v>27.0</v>
      </c>
      <c r="IX132" s="114">
        <v>17.0</v>
      </c>
      <c r="IY132" s="114">
        <v>102.0</v>
      </c>
      <c r="IZ132" s="114">
        <v>6.0</v>
      </c>
      <c r="JA132" s="114">
        <v>58.0</v>
      </c>
      <c r="JB132" s="114">
        <v>1.0</v>
      </c>
      <c r="JC132" s="114">
        <v>97.0</v>
      </c>
      <c r="JD132" s="114">
        <v>103.0</v>
      </c>
      <c r="JE132" s="114">
        <v>96.0</v>
      </c>
      <c r="JF132" s="114">
        <v>79.0</v>
      </c>
      <c r="JG132" s="114">
        <v>47.0</v>
      </c>
      <c r="JH132" s="114">
        <v>47.0</v>
      </c>
      <c r="JI132" s="114">
        <v>113.0</v>
      </c>
      <c r="JJ132" s="114">
        <v>113.0</v>
      </c>
      <c r="JK132" s="114">
        <v>69.0</v>
      </c>
      <c r="JL132" s="114">
        <v>101.0</v>
      </c>
      <c r="JM132" s="114">
        <v>77.0</v>
      </c>
      <c r="JN132" s="114">
        <v>87.0</v>
      </c>
      <c r="JO132" s="114">
        <v>1.0</v>
      </c>
      <c r="JP132" s="114">
        <v>129.0</v>
      </c>
      <c r="JQ132" s="114">
        <v>108.0</v>
      </c>
      <c r="JR132" s="114">
        <v>61.0</v>
      </c>
      <c r="JS132" s="114">
        <v>64.0</v>
      </c>
    </row>
    <row r="133">
      <c r="A133" s="114">
        <v>608.0</v>
      </c>
      <c r="B133" s="110" t="s">
        <v>1326</v>
      </c>
      <c r="C133" s="110" t="s">
        <v>429</v>
      </c>
      <c r="D133" s="110" t="s">
        <v>1215</v>
      </c>
      <c r="E133" s="114">
        <v>28.9</v>
      </c>
      <c r="F133" s="114">
        <v>31.1</v>
      </c>
      <c r="G133" s="114">
        <v>25.9</v>
      </c>
      <c r="H133" s="114">
        <v>19.7</v>
      </c>
      <c r="I133" s="114">
        <v>25.6</v>
      </c>
      <c r="J133" s="114">
        <v>79.7</v>
      </c>
      <c r="K133" s="114">
        <v>25.3</v>
      </c>
      <c r="L133" s="114">
        <v>9.8</v>
      </c>
      <c r="M133" s="114">
        <v>49.2</v>
      </c>
      <c r="N133" s="114">
        <v>20.2</v>
      </c>
      <c r="O133" s="114">
        <v>39.0</v>
      </c>
      <c r="P133" s="114">
        <v>45.9</v>
      </c>
      <c r="Q133" s="114">
        <v>34.4</v>
      </c>
      <c r="R133" s="114">
        <v>47.4</v>
      </c>
      <c r="S133" s="114">
        <v>47.4</v>
      </c>
      <c r="T133" s="114">
        <v>23.4</v>
      </c>
      <c r="U133" s="114">
        <v>20.0</v>
      </c>
      <c r="V133" s="114">
        <v>49.9</v>
      </c>
      <c r="W133" s="114">
        <v>3.8</v>
      </c>
      <c r="X133" s="114">
        <v>38.6</v>
      </c>
      <c r="Y133" s="114">
        <v>54.2</v>
      </c>
      <c r="Z133" s="114">
        <v>90.7</v>
      </c>
      <c r="AA133" s="114">
        <v>92.4</v>
      </c>
      <c r="AB133" s="114">
        <v>14.6</v>
      </c>
      <c r="AC133" s="114">
        <v>27.5</v>
      </c>
      <c r="AD133" s="114">
        <v>42.9</v>
      </c>
      <c r="AE133" s="114">
        <v>26.6</v>
      </c>
      <c r="AF133" s="114">
        <v>35.8</v>
      </c>
      <c r="AG133" s="114">
        <v>26.7</v>
      </c>
      <c r="AH133" s="114">
        <v>14.5</v>
      </c>
      <c r="AI133" s="114">
        <v>100.0</v>
      </c>
      <c r="AJ133" s="110" t="s">
        <v>1184</v>
      </c>
      <c r="AK133" s="114">
        <v>34.8</v>
      </c>
      <c r="AL133" s="114">
        <v>41.9</v>
      </c>
      <c r="AM133" s="114">
        <v>38.7</v>
      </c>
      <c r="AN133" s="114">
        <v>20.6</v>
      </c>
      <c r="AO133" s="114">
        <v>34.8</v>
      </c>
      <c r="AP133" s="114">
        <v>45.2</v>
      </c>
      <c r="AQ133" s="114">
        <v>24.3</v>
      </c>
      <c r="AR133" s="114">
        <v>29.6</v>
      </c>
      <c r="AS133" s="114">
        <v>15.1</v>
      </c>
      <c r="AT133" s="114">
        <v>44.1</v>
      </c>
      <c r="AU133" s="114">
        <v>0.8</v>
      </c>
      <c r="AV133" s="114">
        <v>0.8</v>
      </c>
      <c r="AW133" s="114">
        <v>16.9</v>
      </c>
      <c r="AX133" s="114">
        <v>16.9</v>
      </c>
      <c r="AY133" s="114">
        <v>2.8</v>
      </c>
      <c r="AZ133" s="114">
        <v>37.1</v>
      </c>
      <c r="BA133" s="114">
        <v>77.2</v>
      </c>
      <c r="BB133" s="114">
        <v>49.6</v>
      </c>
      <c r="BC133" s="114">
        <v>30.1</v>
      </c>
      <c r="BD133" s="114">
        <v>8.5</v>
      </c>
      <c r="BE133" s="114">
        <v>25.4</v>
      </c>
      <c r="BF133" s="114">
        <v>52.8</v>
      </c>
      <c r="BG133" s="114">
        <v>72.6</v>
      </c>
      <c r="BH133" s="114">
        <v>36.4</v>
      </c>
      <c r="BI133" s="114">
        <v>26.5</v>
      </c>
      <c r="BJ133" s="114">
        <v>21.6</v>
      </c>
      <c r="BK133" s="114">
        <v>14.8</v>
      </c>
      <c r="BL133" s="114">
        <v>23.1</v>
      </c>
      <c r="BM133" s="114">
        <v>59.7</v>
      </c>
      <c r="BN133" s="114">
        <v>23.0</v>
      </c>
      <c r="BO133" s="114">
        <v>10.2</v>
      </c>
      <c r="BP133" s="114">
        <v>41.2</v>
      </c>
      <c r="BQ133" s="114">
        <v>22.1</v>
      </c>
      <c r="BR133" s="114">
        <v>31.0</v>
      </c>
      <c r="BS133" s="114">
        <v>34.4</v>
      </c>
      <c r="BT133" s="114">
        <v>28.8</v>
      </c>
      <c r="BU133" s="114">
        <v>44.1</v>
      </c>
      <c r="BV133" s="114">
        <v>44.1</v>
      </c>
      <c r="BW133" s="114">
        <v>24.2</v>
      </c>
      <c r="BX133" s="114">
        <v>20.0</v>
      </c>
      <c r="BY133" s="114">
        <v>46.9</v>
      </c>
      <c r="BZ133" s="114">
        <v>9.8</v>
      </c>
      <c r="CA133" s="114">
        <v>39.0</v>
      </c>
      <c r="CB133" s="114">
        <v>40.5</v>
      </c>
      <c r="CC133" s="114">
        <v>68.5</v>
      </c>
      <c r="CD133" s="114">
        <v>78.3</v>
      </c>
      <c r="CE133" s="114">
        <v>1.7</v>
      </c>
      <c r="CF133" s="114">
        <v>6.4</v>
      </c>
      <c r="CG133" s="114">
        <v>93.9</v>
      </c>
      <c r="CH133" s="114">
        <v>11.9</v>
      </c>
      <c r="CI133" s="114">
        <v>35.8</v>
      </c>
      <c r="CJ133" s="114">
        <v>29.5</v>
      </c>
      <c r="CK133" s="114">
        <v>17.7</v>
      </c>
      <c r="CL133" s="114">
        <v>100.0</v>
      </c>
      <c r="CM133" s="110" t="s">
        <v>1184</v>
      </c>
      <c r="CN133" s="114">
        <v>35.6</v>
      </c>
      <c r="CO133" s="114">
        <v>49.4</v>
      </c>
      <c r="CP133" s="114">
        <v>38.7</v>
      </c>
      <c r="CQ133" s="114">
        <v>13.7</v>
      </c>
      <c r="CR133" s="114">
        <v>97.0</v>
      </c>
      <c r="CS133" s="114">
        <v>100.0</v>
      </c>
      <c r="CT133" s="114">
        <v>94.0</v>
      </c>
      <c r="CU133" s="114">
        <v>26.7</v>
      </c>
      <c r="CV133" s="114">
        <v>15.1</v>
      </c>
      <c r="CW133" s="114">
        <v>38.3</v>
      </c>
      <c r="CX133" s="114">
        <v>0.8</v>
      </c>
      <c r="CY133" s="114">
        <v>0.8</v>
      </c>
      <c r="CZ133" s="114">
        <v>38.8</v>
      </c>
      <c r="DA133" s="114">
        <v>38.8</v>
      </c>
      <c r="DB133" s="114">
        <v>48.4</v>
      </c>
      <c r="DC133" s="114">
        <v>30.2</v>
      </c>
      <c r="DD133" s="114">
        <v>65.9</v>
      </c>
      <c r="DE133" s="114">
        <v>56.7</v>
      </c>
      <c r="DF133" s="114">
        <v>100.0</v>
      </c>
      <c r="DG133" s="114">
        <v>17.2</v>
      </c>
      <c r="DH133" s="114">
        <v>34.2</v>
      </c>
      <c r="DI133" s="114">
        <v>70.5</v>
      </c>
      <c r="DJ133" s="114">
        <v>79.8</v>
      </c>
      <c r="DK133" s="114">
        <v>-7.5</v>
      </c>
      <c r="DL133" s="114">
        <v>4.6</v>
      </c>
      <c r="DM133" s="114">
        <v>4.3</v>
      </c>
      <c r="DN133" s="114">
        <v>4.9</v>
      </c>
      <c r="DO133" s="114">
        <v>2.5</v>
      </c>
      <c r="DP133" s="114">
        <v>20.0</v>
      </c>
      <c r="DQ133" s="114">
        <v>2.3</v>
      </c>
      <c r="DR133" s="114">
        <v>-0.4</v>
      </c>
      <c r="DS133" s="114">
        <v>8.0</v>
      </c>
      <c r="DT133" s="114">
        <v>-1.9</v>
      </c>
      <c r="DU133" s="114">
        <v>8.0</v>
      </c>
      <c r="DV133" s="114">
        <v>11.5</v>
      </c>
      <c r="DW133" s="114">
        <v>5.6</v>
      </c>
      <c r="DX133" s="114">
        <v>3.3</v>
      </c>
      <c r="DY133" s="114">
        <v>3.3</v>
      </c>
      <c r="DZ133" s="114">
        <v>-0.8</v>
      </c>
      <c r="EA133" s="114">
        <v>0.0</v>
      </c>
      <c r="EB133" s="114">
        <v>3.0</v>
      </c>
      <c r="EC133" s="114">
        <v>-6.0</v>
      </c>
      <c r="ED133" s="114">
        <v>-0.4</v>
      </c>
      <c r="EE133" s="114">
        <v>13.7</v>
      </c>
      <c r="EF133" s="114">
        <v>22.2</v>
      </c>
      <c r="EG133" s="114">
        <v>14.1</v>
      </c>
      <c r="EH133" s="114">
        <v>12.9</v>
      </c>
      <c r="EI133" s="114">
        <v>21.1</v>
      </c>
      <c r="EJ133" s="114">
        <v>-51.0</v>
      </c>
      <c r="EK133" s="114">
        <v>14.7</v>
      </c>
      <c r="EL133" s="114">
        <v>0.0</v>
      </c>
      <c r="EM133" s="114">
        <v>-2.8</v>
      </c>
      <c r="EN133" s="114">
        <v>-3.2</v>
      </c>
      <c r="EO133" s="114">
        <v>0.0</v>
      </c>
      <c r="EP133" s="110" t="s">
        <v>1184</v>
      </c>
      <c r="EQ133" s="114">
        <v>-0.8</v>
      </c>
      <c r="ER133" s="114">
        <v>-7.5</v>
      </c>
      <c r="ES133" s="114">
        <v>0.0</v>
      </c>
      <c r="ET133" s="114">
        <v>6.9</v>
      </c>
      <c r="EU133" s="114">
        <v>-62.2</v>
      </c>
      <c r="EV133" s="114">
        <v>-54.8</v>
      </c>
      <c r="EW133" s="114">
        <v>-69.7</v>
      </c>
      <c r="EX133" s="114">
        <v>2.9</v>
      </c>
      <c r="EY133" s="114">
        <v>0.0</v>
      </c>
      <c r="EZ133" s="114">
        <v>5.8</v>
      </c>
      <c r="FA133" s="114">
        <v>0.0</v>
      </c>
      <c r="FB133" s="114">
        <v>0.0</v>
      </c>
      <c r="FC133" s="114">
        <v>-21.9</v>
      </c>
      <c r="FD133" s="114">
        <v>-21.9</v>
      </c>
      <c r="FE133" s="114">
        <v>-45.6</v>
      </c>
      <c r="FF133" s="114">
        <v>6.9</v>
      </c>
      <c r="FG133" s="114">
        <v>11.3</v>
      </c>
      <c r="FH133" s="114">
        <v>-7.1</v>
      </c>
      <c r="FI133" s="114">
        <v>-69.9</v>
      </c>
      <c r="FJ133" s="114">
        <v>-8.7</v>
      </c>
      <c r="FK133" s="114">
        <v>-8.8</v>
      </c>
      <c r="FL133" s="114">
        <v>-17.7</v>
      </c>
      <c r="FM133" s="114">
        <v>-7.2</v>
      </c>
      <c r="FN133" s="114">
        <v>158.0</v>
      </c>
      <c r="FO133" s="114">
        <v>112.0</v>
      </c>
      <c r="FP133" s="114">
        <v>132.0</v>
      </c>
      <c r="FQ133" s="114">
        <v>125.0</v>
      </c>
      <c r="FR133" s="114">
        <v>109.0</v>
      </c>
      <c r="FS133" s="114">
        <v>16.0</v>
      </c>
      <c r="FT133" s="114">
        <v>100.0</v>
      </c>
      <c r="FU133" s="114">
        <v>165.0</v>
      </c>
      <c r="FV133" s="114">
        <v>106.0</v>
      </c>
      <c r="FW133" s="114">
        <v>116.0</v>
      </c>
      <c r="FX133" s="114">
        <v>110.0</v>
      </c>
      <c r="FY133" s="114">
        <v>102.0</v>
      </c>
      <c r="FZ133" s="114">
        <v>113.0</v>
      </c>
      <c r="GA133" s="114">
        <v>91.0</v>
      </c>
      <c r="GB133" s="114">
        <v>91.0</v>
      </c>
      <c r="GC133" s="114">
        <v>116.0</v>
      </c>
      <c r="GD133" s="114">
        <v>116.0</v>
      </c>
      <c r="GE133" s="114">
        <v>8.0</v>
      </c>
      <c r="GF133" s="114">
        <v>132.0</v>
      </c>
      <c r="GG133" s="114">
        <v>120.0</v>
      </c>
      <c r="GH133" s="114">
        <v>100.0</v>
      </c>
      <c r="GI133" s="114">
        <v>71.0</v>
      </c>
      <c r="GJ133" s="114">
        <v>68.0</v>
      </c>
      <c r="GK133" s="114">
        <v>58.0</v>
      </c>
      <c r="GL133" s="114">
        <v>107.0</v>
      </c>
      <c r="GM133" s="114">
        <v>144.0</v>
      </c>
      <c r="GN133" s="114">
        <v>134.0</v>
      </c>
      <c r="GO133" s="114">
        <v>147.0</v>
      </c>
      <c r="GP133" s="114">
        <v>89.0</v>
      </c>
      <c r="GQ133" s="114">
        <v>84.0</v>
      </c>
      <c r="GR133" s="114">
        <v>1.0</v>
      </c>
      <c r="GS133" s="110" t="s">
        <v>1184</v>
      </c>
      <c r="GT133" s="114">
        <v>21.0</v>
      </c>
      <c r="GU133" s="114">
        <v>34.0</v>
      </c>
      <c r="GV133" s="114">
        <v>13.0</v>
      </c>
      <c r="GW133" s="114">
        <v>18.0</v>
      </c>
      <c r="GX133" s="114">
        <v>161.0</v>
      </c>
      <c r="GY133" s="114">
        <v>144.0</v>
      </c>
      <c r="GZ133" s="114">
        <v>169.0</v>
      </c>
      <c r="HA133" s="114">
        <v>113.0</v>
      </c>
      <c r="HB133" s="114">
        <v>136.0</v>
      </c>
      <c r="HC133" s="114">
        <v>68.0</v>
      </c>
      <c r="HD133" s="114">
        <v>126.0</v>
      </c>
      <c r="HE133" s="114">
        <v>126.0</v>
      </c>
      <c r="HF133" s="114">
        <v>175.0</v>
      </c>
      <c r="HG133" s="114">
        <v>175.0</v>
      </c>
      <c r="HH133" s="114">
        <v>160.0</v>
      </c>
      <c r="HI133" s="114">
        <v>107.0</v>
      </c>
      <c r="HJ133" s="114">
        <v>27.0</v>
      </c>
      <c r="HK133" s="114">
        <v>125.0</v>
      </c>
      <c r="HL133" s="114">
        <v>169.0</v>
      </c>
      <c r="HM133" s="114">
        <v>160.0</v>
      </c>
      <c r="HN133" s="114">
        <v>123.0</v>
      </c>
      <c r="HO133" s="114">
        <v>77.0</v>
      </c>
      <c r="HP133" s="114">
        <v>44.0</v>
      </c>
      <c r="HQ133" s="114">
        <v>104.0</v>
      </c>
      <c r="HR133" s="114">
        <v>120.0</v>
      </c>
      <c r="HS133" s="114">
        <v>145.0</v>
      </c>
      <c r="HT133" s="114">
        <v>121.0</v>
      </c>
      <c r="HU133" s="114">
        <v>117.0</v>
      </c>
      <c r="HV133" s="114">
        <v>57.0</v>
      </c>
      <c r="HW133" s="114">
        <v>108.0</v>
      </c>
      <c r="HX133" s="114">
        <v>164.0</v>
      </c>
      <c r="HY133" s="114">
        <v>124.0</v>
      </c>
      <c r="HZ133" s="114">
        <v>125.0</v>
      </c>
      <c r="IA133" s="114">
        <v>112.0</v>
      </c>
      <c r="IB133" s="114">
        <v>112.0</v>
      </c>
      <c r="IC133" s="114">
        <v>114.0</v>
      </c>
      <c r="ID133" s="114">
        <v>81.0</v>
      </c>
      <c r="IE133" s="114">
        <v>81.0</v>
      </c>
      <c r="IF133" s="114">
        <v>113.0</v>
      </c>
      <c r="IG133" s="114">
        <v>116.0</v>
      </c>
      <c r="IH133" s="114">
        <v>9.0</v>
      </c>
      <c r="II133" s="114">
        <v>130.0</v>
      </c>
      <c r="IJ133" s="114">
        <v>97.0</v>
      </c>
      <c r="IK133" s="114">
        <v>111.0</v>
      </c>
      <c r="IL133" s="114">
        <v>90.0</v>
      </c>
      <c r="IM133" s="114">
        <v>74.0</v>
      </c>
      <c r="IN133" s="114">
        <v>81.0</v>
      </c>
      <c r="IO133" s="114">
        <v>142.0</v>
      </c>
      <c r="IP133" s="114">
        <v>109.0</v>
      </c>
      <c r="IQ133" s="114">
        <v>146.0</v>
      </c>
      <c r="IR133" s="114">
        <v>147.0</v>
      </c>
      <c r="IS133" s="114">
        <v>96.0</v>
      </c>
      <c r="IT133" s="114">
        <v>93.0</v>
      </c>
      <c r="IU133" s="114">
        <v>1.0</v>
      </c>
      <c r="IV133" s="110" t="s">
        <v>1184</v>
      </c>
      <c r="IW133" s="114">
        <v>24.0</v>
      </c>
      <c r="IX133" s="114">
        <v>26.0</v>
      </c>
      <c r="IY133" s="114">
        <v>13.0</v>
      </c>
      <c r="IZ133" s="114">
        <v>34.0</v>
      </c>
      <c r="JA133" s="114">
        <v>26.0</v>
      </c>
      <c r="JB133" s="114">
        <v>1.0</v>
      </c>
      <c r="JC133" s="114">
        <v>31.0</v>
      </c>
      <c r="JD133" s="114">
        <v>130.0</v>
      </c>
      <c r="JE133" s="114">
        <v>136.0</v>
      </c>
      <c r="JF133" s="114">
        <v>92.0</v>
      </c>
      <c r="JG133" s="114">
        <v>126.0</v>
      </c>
      <c r="JH133" s="114">
        <v>126.0</v>
      </c>
      <c r="JI133" s="114">
        <v>93.0</v>
      </c>
      <c r="JJ133" s="114">
        <v>93.0</v>
      </c>
      <c r="JK133" s="114">
        <v>41.0</v>
      </c>
      <c r="JL133" s="114">
        <v>110.0</v>
      </c>
      <c r="JM133" s="114">
        <v>29.0</v>
      </c>
      <c r="JN133" s="114">
        <v>81.0</v>
      </c>
      <c r="JO133" s="114">
        <v>1.0</v>
      </c>
      <c r="JP133" s="114">
        <v>143.0</v>
      </c>
      <c r="JQ133" s="114">
        <v>121.0</v>
      </c>
      <c r="JR133" s="114">
        <v>43.0</v>
      </c>
      <c r="JS133" s="114">
        <v>35.0</v>
      </c>
    </row>
    <row r="134">
      <c r="A134" s="114">
        <v>598.0</v>
      </c>
      <c r="B134" s="110" t="s">
        <v>1327</v>
      </c>
      <c r="C134" s="110" t="s">
        <v>812</v>
      </c>
      <c r="D134" s="110" t="s">
        <v>1215</v>
      </c>
      <c r="E134" s="114">
        <v>24.8</v>
      </c>
      <c r="F134" s="114">
        <v>29.9</v>
      </c>
      <c r="G134" s="114">
        <v>31.7</v>
      </c>
      <c r="H134" s="114">
        <v>5.0</v>
      </c>
      <c r="I134" s="114">
        <v>42.4</v>
      </c>
      <c r="J134" s="114">
        <v>100.0</v>
      </c>
      <c r="K134" s="114">
        <v>64.1</v>
      </c>
      <c r="L134" s="114">
        <v>46.5</v>
      </c>
      <c r="M134" s="114">
        <v>82.2</v>
      </c>
      <c r="N134" s="114">
        <v>0.0</v>
      </c>
      <c r="O134" s="114">
        <v>15.6</v>
      </c>
      <c r="P134" s="114">
        <v>15.4</v>
      </c>
      <c r="Q134" s="114">
        <v>15.8</v>
      </c>
      <c r="R134" s="114">
        <v>59.6</v>
      </c>
      <c r="S134" s="114">
        <v>59.6</v>
      </c>
      <c r="T134" s="114">
        <v>25.8</v>
      </c>
      <c r="U134" s="114">
        <v>29.3</v>
      </c>
      <c r="V134" s="114">
        <v>6.3</v>
      </c>
      <c r="W134" s="114">
        <v>38.3</v>
      </c>
      <c r="X134" s="114">
        <v>21.9</v>
      </c>
      <c r="Y134" s="114">
        <v>16.3</v>
      </c>
      <c r="Z134" s="114">
        <v>17.9</v>
      </c>
      <c r="AA134" s="114">
        <v>11.6</v>
      </c>
      <c r="AB134" s="114">
        <v>1.2</v>
      </c>
      <c r="AC134" s="114">
        <v>3.6</v>
      </c>
      <c r="AD134" s="114">
        <v>94.7</v>
      </c>
      <c r="AE134" s="114">
        <v>9.4</v>
      </c>
      <c r="AF134" s="114">
        <v>67.2</v>
      </c>
      <c r="AG134" s="114">
        <v>31.4</v>
      </c>
      <c r="AH134" s="114">
        <v>20.0</v>
      </c>
      <c r="AI134" s="114">
        <v>100.0</v>
      </c>
      <c r="AJ134" s="110" t="s">
        <v>1184</v>
      </c>
      <c r="AK134" s="114">
        <v>35.5</v>
      </c>
      <c r="AL134" s="114">
        <v>62.9</v>
      </c>
      <c r="AM134" s="114">
        <v>8.2</v>
      </c>
      <c r="AN134" s="110" t="s">
        <v>1184</v>
      </c>
      <c r="AO134" s="114">
        <v>33.7</v>
      </c>
      <c r="AP134" s="114">
        <v>31.1</v>
      </c>
      <c r="AQ134" s="114">
        <v>36.4</v>
      </c>
      <c r="AR134" s="114">
        <v>15.6</v>
      </c>
      <c r="AS134" s="114">
        <v>0.0</v>
      </c>
      <c r="AT134" s="114">
        <v>31.3</v>
      </c>
      <c r="AU134" s="114">
        <v>0.0</v>
      </c>
      <c r="AV134" s="114">
        <v>0.0</v>
      </c>
      <c r="AW134" s="114">
        <v>25.4</v>
      </c>
      <c r="AX134" s="114">
        <v>25.4</v>
      </c>
      <c r="AY134" s="114">
        <v>13.1</v>
      </c>
      <c r="AZ134" s="114">
        <v>0.0</v>
      </c>
      <c r="BA134" s="114">
        <v>60.7</v>
      </c>
      <c r="BB134" s="114">
        <v>68.2</v>
      </c>
      <c r="BC134" s="114">
        <v>60.7</v>
      </c>
      <c r="BD134" s="114">
        <v>34.9</v>
      </c>
      <c r="BE134" s="114">
        <v>23.7</v>
      </c>
      <c r="BF134" s="114">
        <v>0.0</v>
      </c>
      <c r="BG134" s="114">
        <v>73.2</v>
      </c>
      <c r="BH134" s="114">
        <v>24.6</v>
      </c>
      <c r="BI134" s="114">
        <v>28.5</v>
      </c>
      <c r="BJ134" s="114">
        <v>31.8</v>
      </c>
      <c r="BK134" s="114">
        <v>3.2</v>
      </c>
      <c r="BL134" s="114">
        <v>45.3</v>
      </c>
      <c r="BM134" s="114">
        <v>85.3</v>
      </c>
      <c r="BN134" s="114">
        <v>63.7</v>
      </c>
      <c r="BO134" s="114">
        <v>45.2</v>
      </c>
      <c r="BP134" s="114">
        <v>84.7</v>
      </c>
      <c r="BQ134" s="114">
        <v>0.0</v>
      </c>
      <c r="BR134" s="114">
        <v>11.6</v>
      </c>
      <c r="BS134" s="114">
        <v>11.3</v>
      </c>
      <c r="BT134" s="114">
        <v>11.8</v>
      </c>
      <c r="BU134" s="114">
        <v>56.3</v>
      </c>
      <c r="BV134" s="114">
        <v>56.3</v>
      </c>
      <c r="BW134" s="114">
        <v>25.0</v>
      </c>
      <c r="BX134" s="114">
        <v>29.3</v>
      </c>
      <c r="BY134" s="114">
        <v>5.8</v>
      </c>
      <c r="BZ134" s="114">
        <v>35.4</v>
      </c>
      <c r="CA134" s="114">
        <v>22.7</v>
      </c>
      <c r="CB134" s="114">
        <v>16.3</v>
      </c>
      <c r="CC134" s="114">
        <v>15.2</v>
      </c>
      <c r="CD134" s="114">
        <v>10.0</v>
      </c>
      <c r="CE134" s="114">
        <v>1.2</v>
      </c>
      <c r="CF134" s="114">
        <v>10.2</v>
      </c>
      <c r="CG134" s="114">
        <v>99.7</v>
      </c>
      <c r="CH134" s="114">
        <v>8.1</v>
      </c>
      <c r="CI134" s="114">
        <v>67.2</v>
      </c>
      <c r="CJ134" s="114">
        <v>28.4</v>
      </c>
      <c r="CK134" s="114">
        <v>27.0</v>
      </c>
      <c r="CL134" s="114">
        <v>36.8</v>
      </c>
      <c r="CM134" s="110" t="s">
        <v>1184</v>
      </c>
      <c r="CN134" s="114">
        <v>32.9</v>
      </c>
      <c r="CO134" s="114">
        <v>57.7</v>
      </c>
      <c r="CP134" s="114">
        <v>8.2</v>
      </c>
      <c r="CQ134" s="110" t="s">
        <v>1184</v>
      </c>
      <c r="CR134" s="114">
        <v>53.0</v>
      </c>
      <c r="CS134" s="114">
        <v>50.2</v>
      </c>
      <c r="CT134" s="114">
        <v>55.8</v>
      </c>
      <c r="CU134" s="114">
        <v>14.0</v>
      </c>
      <c r="CV134" s="114">
        <v>0.0</v>
      </c>
      <c r="CW134" s="114">
        <v>28.1</v>
      </c>
      <c r="CX134" s="114">
        <v>0.0</v>
      </c>
      <c r="CY134" s="114">
        <v>0.0</v>
      </c>
      <c r="CZ134" s="114">
        <v>24.5</v>
      </c>
      <c r="DA134" s="114">
        <v>24.5</v>
      </c>
      <c r="DB134" s="114">
        <v>0.0</v>
      </c>
      <c r="DC134" s="114">
        <v>7.9</v>
      </c>
      <c r="DD134" s="114">
        <v>0.0</v>
      </c>
      <c r="DE134" s="114">
        <v>54.7</v>
      </c>
      <c r="DF134" s="114">
        <v>40.8</v>
      </c>
      <c r="DG134" s="114">
        <v>46.7</v>
      </c>
      <c r="DH134" s="114">
        <v>47.0</v>
      </c>
      <c r="DI134" s="114">
        <v>18.7</v>
      </c>
      <c r="DJ134" s="114">
        <v>83.5</v>
      </c>
      <c r="DK134" s="114">
        <v>0.2</v>
      </c>
      <c r="DL134" s="114">
        <v>1.4</v>
      </c>
      <c r="DM134" s="114">
        <v>-0.1</v>
      </c>
      <c r="DN134" s="114">
        <v>1.8</v>
      </c>
      <c r="DO134" s="114">
        <v>-2.9</v>
      </c>
      <c r="DP134" s="114">
        <v>14.7</v>
      </c>
      <c r="DQ134" s="114">
        <v>0.4</v>
      </c>
      <c r="DR134" s="114">
        <v>1.3</v>
      </c>
      <c r="DS134" s="114">
        <v>-2.5</v>
      </c>
      <c r="DT134" s="114">
        <v>0.0</v>
      </c>
      <c r="DU134" s="114">
        <v>4.0</v>
      </c>
      <c r="DV134" s="114">
        <v>4.1</v>
      </c>
      <c r="DW134" s="114">
        <v>4.0</v>
      </c>
      <c r="DX134" s="114">
        <v>3.3</v>
      </c>
      <c r="DY134" s="114">
        <v>3.3</v>
      </c>
      <c r="DZ134" s="114">
        <v>0.8</v>
      </c>
      <c r="EA134" s="114">
        <v>0.0</v>
      </c>
      <c r="EB134" s="114">
        <v>0.5</v>
      </c>
      <c r="EC134" s="114">
        <v>2.9</v>
      </c>
      <c r="ED134" s="114">
        <v>-0.8</v>
      </c>
      <c r="EE134" s="114">
        <v>0.0</v>
      </c>
      <c r="EF134" s="114">
        <v>2.7</v>
      </c>
      <c r="EG134" s="114">
        <v>1.6</v>
      </c>
      <c r="EH134" s="114">
        <v>0.0</v>
      </c>
      <c r="EI134" s="114">
        <v>-6.6</v>
      </c>
      <c r="EJ134" s="114">
        <v>-5.0</v>
      </c>
      <c r="EK134" s="114">
        <v>1.3</v>
      </c>
      <c r="EL134" s="114">
        <v>0.0</v>
      </c>
      <c r="EM134" s="114">
        <v>3.0</v>
      </c>
      <c r="EN134" s="114">
        <v>-7.0</v>
      </c>
      <c r="EO134" s="114">
        <v>63.2</v>
      </c>
      <c r="EP134" s="110" t="s">
        <v>1184</v>
      </c>
      <c r="EQ134" s="114">
        <v>2.6</v>
      </c>
      <c r="ER134" s="114">
        <v>5.2</v>
      </c>
      <c r="ES134" s="114">
        <v>0.0</v>
      </c>
      <c r="ET134" s="110" t="s">
        <v>1184</v>
      </c>
      <c r="EU134" s="114">
        <v>-19.3</v>
      </c>
      <c r="EV134" s="114">
        <v>-19.1</v>
      </c>
      <c r="EW134" s="114">
        <v>-19.4</v>
      </c>
      <c r="EX134" s="114">
        <v>1.6</v>
      </c>
      <c r="EY134" s="114">
        <v>0.0</v>
      </c>
      <c r="EZ134" s="114">
        <v>3.2</v>
      </c>
      <c r="FA134" s="114">
        <v>0.0</v>
      </c>
      <c r="FB134" s="114">
        <v>0.0</v>
      </c>
      <c r="FC134" s="114">
        <v>0.9</v>
      </c>
      <c r="FD134" s="114">
        <v>0.9</v>
      </c>
      <c r="FE134" s="114">
        <v>13.1</v>
      </c>
      <c r="FF134" s="114">
        <v>-7.9</v>
      </c>
      <c r="FG134" s="114">
        <v>60.7</v>
      </c>
      <c r="FH134" s="114">
        <v>13.5</v>
      </c>
      <c r="FI134" s="114">
        <v>19.9</v>
      </c>
      <c r="FJ134" s="114">
        <v>-11.8</v>
      </c>
      <c r="FK134" s="114">
        <v>-23.3</v>
      </c>
      <c r="FL134" s="114">
        <v>-18.7</v>
      </c>
      <c r="FM134" s="114">
        <v>-10.3</v>
      </c>
      <c r="FN134" s="114">
        <v>175.0</v>
      </c>
      <c r="FO134" s="114">
        <v>118.0</v>
      </c>
      <c r="FP134" s="114">
        <v>107.0</v>
      </c>
      <c r="FQ134" s="114">
        <v>178.0</v>
      </c>
      <c r="FR134" s="114">
        <v>53.0</v>
      </c>
      <c r="FS134" s="114">
        <v>1.0</v>
      </c>
      <c r="FT134" s="114">
        <v>25.0</v>
      </c>
      <c r="FU134" s="114">
        <v>95.0</v>
      </c>
      <c r="FV134" s="114">
        <v>22.0</v>
      </c>
      <c r="FW134" s="114">
        <v>169.0</v>
      </c>
      <c r="FX134" s="114">
        <v>150.0</v>
      </c>
      <c r="FY134" s="114">
        <v>150.0</v>
      </c>
      <c r="FZ134" s="114">
        <v>148.0</v>
      </c>
      <c r="GA134" s="114">
        <v>61.0</v>
      </c>
      <c r="GB134" s="114">
        <v>61.0</v>
      </c>
      <c r="GC134" s="114">
        <v>110.0</v>
      </c>
      <c r="GD134" s="114">
        <v>105.0</v>
      </c>
      <c r="GE134" s="114">
        <v>164.0</v>
      </c>
      <c r="GF134" s="114">
        <v>58.0</v>
      </c>
      <c r="GG134" s="114">
        <v>172.0</v>
      </c>
      <c r="GH134" s="114">
        <v>165.0</v>
      </c>
      <c r="GI134" s="114">
        <v>160.0</v>
      </c>
      <c r="GJ134" s="114">
        <v>165.0</v>
      </c>
      <c r="GK134" s="114">
        <v>92.0</v>
      </c>
      <c r="GL134" s="114">
        <v>170.0</v>
      </c>
      <c r="GM134" s="114">
        <v>27.0</v>
      </c>
      <c r="GN134" s="114">
        <v>159.0</v>
      </c>
      <c r="GO134" s="114">
        <v>12.0</v>
      </c>
      <c r="GP134" s="114">
        <v>63.0</v>
      </c>
      <c r="GQ134" s="114">
        <v>64.0</v>
      </c>
      <c r="GR134" s="114">
        <v>1.0</v>
      </c>
      <c r="GS134" s="110" t="s">
        <v>1184</v>
      </c>
      <c r="GT134" s="114">
        <v>19.0</v>
      </c>
      <c r="GU134" s="114">
        <v>13.0</v>
      </c>
      <c r="GV134" s="114">
        <v>106.0</v>
      </c>
      <c r="GW134" s="110" t="s">
        <v>1184</v>
      </c>
      <c r="GX134" s="114">
        <v>162.0</v>
      </c>
      <c r="GY134" s="114">
        <v>161.0</v>
      </c>
      <c r="GZ134" s="114">
        <v>155.0</v>
      </c>
      <c r="HA134" s="114">
        <v>164.0</v>
      </c>
      <c r="HB134" s="114">
        <v>152.0</v>
      </c>
      <c r="HC134" s="114">
        <v>122.0</v>
      </c>
      <c r="HD134" s="114">
        <v>141.0</v>
      </c>
      <c r="HE134" s="114">
        <v>141.0</v>
      </c>
      <c r="HF134" s="114">
        <v>153.0</v>
      </c>
      <c r="HG134" s="114">
        <v>153.0</v>
      </c>
      <c r="HH134" s="114">
        <v>141.0</v>
      </c>
      <c r="HI134" s="114">
        <v>176.0</v>
      </c>
      <c r="HJ134" s="114">
        <v>65.0</v>
      </c>
      <c r="HK134" s="114">
        <v>72.0</v>
      </c>
      <c r="HL134" s="114">
        <v>106.0</v>
      </c>
      <c r="HM134" s="114">
        <v>93.0</v>
      </c>
      <c r="HN134" s="114">
        <v>126.0</v>
      </c>
      <c r="HO134" s="114">
        <v>176.0</v>
      </c>
      <c r="HP134" s="114">
        <v>43.0</v>
      </c>
      <c r="HQ134" s="114">
        <v>171.0</v>
      </c>
      <c r="HR134" s="114">
        <v>112.0</v>
      </c>
      <c r="HS134" s="114">
        <v>98.0</v>
      </c>
      <c r="HT134" s="114">
        <v>176.0</v>
      </c>
      <c r="HU134" s="114">
        <v>47.0</v>
      </c>
      <c r="HV134" s="114">
        <v>16.0</v>
      </c>
      <c r="HW134" s="114">
        <v>23.0</v>
      </c>
      <c r="HX134" s="114">
        <v>93.0</v>
      </c>
      <c r="HY134" s="114">
        <v>19.0</v>
      </c>
      <c r="HZ134" s="114">
        <v>172.0</v>
      </c>
      <c r="IA134" s="114">
        <v>144.0</v>
      </c>
      <c r="IB134" s="114">
        <v>145.0</v>
      </c>
      <c r="IC134" s="114">
        <v>142.0</v>
      </c>
      <c r="ID134" s="114">
        <v>56.0</v>
      </c>
      <c r="IE134" s="114">
        <v>56.0</v>
      </c>
      <c r="IF134" s="114">
        <v>110.0</v>
      </c>
      <c r="IG134" s="114">
        <v>105.0</v>
      </c>
      <c r="IH134" s="114">
        <v>160.0</v>
      </c>
      <c r="II134" s="114">
        <v>59.0</v>
      </c>
      <c r="IJ134" s="114">
        <v>169.0</v>
      </c>
      <c r="IK134" s="114">
        <v>159.0</v>
      </c>
      <c r="IL134" s="114">
        <v>157.0</v>
      </c>
      <c r="IM134" s="114">
        <v>163.0</v>
      </c>
      <c r="IN134" s="114">
        <v>86.0</v>
      </c>
      <c r="IO134" s="114">
        <v>124.0</v>
      </c>
      <c r="IP134" s="114">
        <v>5.0</v>
      </c>
      <c r="IQ134" s="114">
        <v>152.0</v>
      </c>
      <c r="IR134" s="114">
        <v>12.0</v>
      </c>
      <c r="IS134" s="114">
        <v>98.0</v>
      </c>
      <c r="IT134" s="114">
        <v>44.0</v>
      </c>
      <c r="IU134" s="114">
        <v>131.0</v>
      </c>
      <c r="IV134" s="110" t="s">
        <v>1184</v>
      </c>
      <c r="IW134" s="114">
        <v>28.0</v>
      </c>
      <c r="IX134" s="114">
        <v>18.0</v>
      </c>
      <c r="IY134" s="114">
        <v>106.0</v>
      </c>
      <c r="IZ134" s="110" t="s">
        <v>1184</v>
      </c>
      <c r="JA134" s="114">
        <v>108.0</v>
      </c>
      <c r="JB134" s="114">
        <v>112.0</v>
      </c>
      <c r="JC134" s="114">
        <v>91.0</v>
      </c>
      <c r="JD134" s="114">
        <v>169.0</v>
      </c>
      <c r="JE134" s="114">
        <v>152.0</v>
      </c>
      <c r="JF134" s="114">
        <v>130.0</v>
      </c>
      <c r="JG134" s="114">
        <v>141.0</v>
      </c>
      <c r="JH134" s="114">
        <v>141.0</v>
      </c>
      <c r="JI134" s="114">
        <v>151.0</v>
      </c>
      <c r="JJ134" s="114">
        <v>151.0</v>
      </c>
      <c r="JK134" s="114">
        <v>161.0</v>
      </c>
      <c r="JL134" s="114">
        <v>162.0</v>
      </c>
      <c r="JM134" s="114">
        <v>77.0</v>
      </c>
      <c r="JN134" s="114">
        <v>84.0</v>
      </c>
      <c r="JO134" s="114">
        <v>137.0</v>
      </c>
      <c r="JP134" s="114">
        <v>52.0</v>
      </c>
      <c r="JQ134" s="114">
        <v>85.0</v>
      </c>
      <c r="JR134" s="114">
        <v>168.0</v>
      </c>
      <c r="JS134" s="114">
        <v>30.0</v>
      </c>
    </row>
    <row r="135">
      <c r="A135" s="114">
        <v>616.0</v>
      </c>
      <c r="B135" s="110" t="s">
        <v>1328</v>
      </c>
      <c r="C135" s="110" t="s">
        <v>430</v>
      </c>
      <c r="D135" s="110" t="s">
        <v>1188</v>
      </c>
      <c r="E135" s="114">
        <v>50.6</v>
      </c>
      <c r="F135" s="114">
        <v>53.0</v>
      </c>
      <c r="G135" s="114">
        <v>40.4</v>
      </c>
      <c r="H135" s="114">
        <v>49.4</v>
      </c>
      <c r="I135" s="114">
        <v>32.9</v>
      </c>
      <c r="J135" s="114">
        <v>51.8</v>
      </c>
      <c r="K135" s="114">
        <v>18.6</v>
      </c>
      <c r="L135" s="114">
        <v>34.1</v>
      </c>
      <c r="M135" s="114">
        <v>55.7</v>
      </c>
      <c r="N135" s="114">
        <v>64.2</v>
      </c>
      <c r="O135" s="114">
        <v>71.8</v>
      </c>
      <c r="P135" s="114">
        <v>80.8</v>
      </c>
      <c r="Q135" s="114">
        <v>65.7</v>
      </c>
      <c r="R135" s="114">
        <v>64.5</v>
      </c>
      <c r="S135" s="114">
        <v>64.5</v>
      </c>
      <c r="T135" s="114">
        <v>63.7</v>
      </c>
      <c r="U135" s="114">
        <v>87.0</v>
      </c>
      <c r="V135" s="114">
        <v>38.3</v>
      </c>
      <c r="W135" s="114">
        <v>42.7</v>
      </c>
      <c r="X135" s="114">
        <v>60.0</v>
      </c>
      <c r="Y135" s="114">
        <v>87.3</v>
      </c>
      <c r="Z135" s="114">
        <v>100.0</v>
      </c>
      <c r="AA135" s="114">
        <v>100.0</v>
      </c>
      <c r="AB135" s="114">
        <v>100.0</v>
      </c>
      <c r="AC135" s="114">
        <v>53.3</v>
      </c>
      <c r="AD135" s="114">
        <v>92.6</v>
      </c>
      <c r="AE135" s="114">
        <v>91.0</v>
      </c>
      <c r="AF135" s="114">
        <v>37.0</v>
      </c>
      <c r="AG135" s="114">
        <v>17.7</v>
      </c>
      <c r="AH135" s="114">
        <v>9.1</v>
      </c>
      <c r="AI135" s="114">
        <v>60.8</v>
      </c>
      <c r="AJ135" s="114">
        <v>26.3</v>
      </c>
      <c r="AK135" s="114">
        <v>11.0</v>
      </c>
      <c r="AL135" s="114">
        <v>9.7</v>
      </c>
      <c r="AM135" s="114">
        <v>16.6</v>
      </c>
      <c r="AN135" s="114">
        <v>5.6</v>
      </c>
      <c r="AO135" s="114">
        <v>99.6</v>
      </c>
      <c r="AP135" s="114">
        <v>100.0</v>
      </c>
      <c r="AQ135" s="114">
        <v>99.2</v>
      </c>
      <c r="AR135" s="114">
        <v>42.7</v>
      </c>
      <c r="AS135" s="114">
        <v>28.0</v>
      </c>
      <c r="AT135" s="114">
        <v>57.4</v>
      </c>
      <c r="AU135" s="114">
        <v>61.5</v>
      </c>
      <c r="AV135" s="114">
        <v>61.5</v>
      </c>
      <c r="AW135" s="114">
        <v>38.8</v>
      </c>
      <c r="AX135" s="114">
        <v>38.8</v>
      </c>
      <c r="AY135" s="114">
        <v>52.2</v>
      </c>
      <c r="AZ135" s="114">
        <v>70.1</v>
      </c>
      <c r="BA135" s="114">
        <v>35.4</v>
      </c>
      <c r="BB135" s="114">
        <v>70.1</v>
      </c>
      <c r="BC135" s="114">
        <v>100.0</v>
      </c>
      <c r="BD135" s="114">
        <v>9.9</v>
      </c>
      <c r="BE135" s="114">
        <v>46.8</v>
      </c>
      <c r="BF135" s="114">
        <v>64.3</v>
      </c>
      <c r="BG135" s="114">
        <v>22.5</v>
      </c>
      <c r="BH135" s="114">
        <v>50.6</v>
      </c>
      <c r="BI135" s="114">
        <v>46.5</v>
      </c>
      <c r="BJ135" s="114">
        <v>31.9</v>
      </c>
      <c r="BK135" s="114">
        <v>42.5</v>
      </c>
      <c r="BL135" s="114">
        <v>22.5</v>
      </c>
      <c r="BM135" s="114">
        <v>48.8</v>
      </c>
      <c r="BN135" s="114">
        <v>12.6</v>
      </c>
      <c r="BO135" s="114">
        <v>20.9</v>
      </c>
      <c r="BP135" s="114">
        <v>42.7</v>
      </c>
      <c r="BQ135" s="114">
        <v>60.6</v>
      </c>
      <c r="BR135" s="114">
        <v>69.3</v>
      </c>
      <c r="BS135" s="114">
        <v>76.6</v>
      </c>
      <c r="BT135" s="114">
        <v>64.4</v>
      </c>
      <c r="BU135" s="114">
        <v>54.7</v>
      </c>
      <c r="BV135" s="114">
        <v>54.7</v>
      </c>
      <c r="BW135" s="114">
        <v>61.6</v>
      </c>
      <c r="BX135" s="114">
        <v>87.0</v>
      </c>
      <c r="BY135" s="114">
        <v>36.4</v>
      </c>
      <c r="BZ135" s="114">
        <v>35.9</v>
      </c>
      <c r="CA135" s="114">
        <v>60.1</v>
      </c>
      <c r="CB135" s="114">
        <v>85.5</v>
      </c>
      <c r="CC135" s="114">
        <v>100.0</v>
      </c>
      <c r="CD135" s="114">
        <v>100.0</v>
      </c>
      <c r="CE135" s="114">
        <v>100.0</v>
      </c>
      <c r="CF135" s="114">
        <v>40.7</v>
      </c>
      <c r="CG135" s="114">
        <v>94.1</v>
      </c>
      <c r="CH135" s="114">
        <v>90.2</v>
      </c>
      <c r="CI135" s="114">
        <v>37.0</v>
      </c>
      <c r="CJ135" s="114">
        <v>32.5</v>
      </c>
      <c r="CK135" s="114">
        <v>14.2</v>
      </c>
      <c r="CL135" s="114">
        <v>75.3</v>
      </c>
      <c r="CM135" s="114">
        <v>100.0</v>
      </c>
      <c r="CN135" s="114">
        <v>8.9</v>
      </c>
      <c r="CO135" s="114">
        <v>3.5</v>
      </c>
      <c r="CP135" s="114">
        <v>16.6</v>
      </c>
      <c r="CQ135" s="114">
        <v>5.8</v>
      </c>
      <c r="CR135" s="114">
        <v>83.3</v>
      </c>
      <c r="CS135" s="114">
        <v>100.0</v>
      </c>
      <c r="CT135" s="114">
        <v>66.6</v>
      </c>
      <c r="CU135" s="114">
        <v>40.7</v>
      </c>
      <c r="CV135" s="114">
        <v>28.0</v>
      </c>
      <c r="CW135" s="114">
        <v>53.4</v>
      </c>
      <c r="CX135" s="114">
        <v>61.5</v>
      </c>
      <c r="CY135" s="114">
        <v>61.5</v>
      </c>
      <c r="CZ135" s="114">
        <v>42.4</v>
      </c>
      <c r="DA135" s="114">
        <v>42.4</v>
      </c>
      <c r="DB135" s="114">
        <v>50.3</v>
      </c>
      <c r="DC135" s="114">
        <v>94.0</v>
      </c>
      <c r="DD135" s="114">
        <v>91.4</v>
      </c>
      <c r="DE135" s="114">
        <v>60.4</v>
      </c>
      <c r="DF135" s="114">
        <v>100.0</v>
      </c>
      <c r="DG135" s="114">
        <v>10.6</v>
      </c>
      <c r="DH135" s="114">
        <v>33.4</v>
      </c>
      <c r="DI135" s="114">
        <v>75.7</v>
      </c>
      <c r="DJ135" s="114">
        <v>24.1</v>
      </c>
      <c r="DK135" s="114">
        <v>0.0</v>
      </c>
      <c r="DL135" s="114">
        <v>6.5</v>
      </c>
      <c r="DM135" s="114">
        <v>8.5</v>
      </c>
      <c r="DN135" s="114">
        <v>6.9</v>
      </c>
      <c r="DO135" s="114">
        <v>10.4</v>
      </c>
      <c r="DP135" s="114">
        <v>3.0</v>
      </c>
      <c r="DQ135" s="114">
        <v>6.0</v>
      </c>
      <c r="DR135" s="114">
        <v>13.2</v>
      </c>
      <c r="DS135" s="114">
        <v>13.0</v>
      </c>
      <c r="DT135" s="114">
        <v>3.6</v>
      </c>
      <c r="DU135" s="114">
        <v>2.5</v>
      </c>
      <c r="DV135" s="114">
        <v>4.2</v>
      </c>
      <c r="DW135" s="114">
        <v>1.3</v>
      </c>
      <c r="DX135" s="114">
        <v>9.8</v>
      </c>
      <c r="DY135" s="114">
        <v>9.8</v>
      </c>
      <c r="DZ135" s="114">
        <v>2.1</v>
      </c>
      <c r="EA135" s="114">
        <v>0.0</v>
      </c>
      <c r="EB135" s="114">
        <v>1.9</v>
      </c>
      <c r="EC135" s="114">
        <v>6.8</v>
      </c>
      <c r="ED135" s="114">
        <v>-0.1</v>
      </c>
      <c r="EE135" s="114">
        <v>1.8</v>
      </c>
      <c r="EF135" s="114">
        <v>0.0</v>
      </c>
      <c r="EG135" s="114">
        <v>0.0</v>
      </c>
      <c r="EH135" s="114">
        <v>0.0</v>
      </c>
      <c r="EI135" s="114">
        <v>12.6</v>
      </c>
      <c r="EJ135" s="114">
        <v>-1.5</v>
      </c>
      <c r="EK135" s="114">
        <v>0.8</v>
      </c>
      <c r="EL135" s="114">
        <v>0.0</v>
      </c>
      <c r="EM135" s="114">
        <v>-14.8</v>
      </c>
      <c r="EN135" s="114">
        <v>-5.1</v>
      </c>
      <c r="EO135" s="114">
        <v>-14.5</v>
      </c>
      <c r="EP135" s="114">
        <v>-73.7</v>
      </c>
      <c r="EQ135" s="114">
        <v>2.1</v>
      </c>
      <c r="ER135" s="114">
        <v>6.2</v>
      </c>
      <c r="ES135" s="114">
        <v>0.0</v>
      </c>
      <c r="ET135" s="114">
        <v>-0.2</v>
      </c>
      <c r="EU135" s="114">
        <v>16.3</v>
      </c>
      <c r="EV135" s="114">
        <v>0.0</v>
      </c>
      <c r="EW135" s="114">
        <v>32.6</v>
      </c>
      <c r="EX135" s="114">
        <v>2.0</v>
      </c>
      <c r="EY135" s="114">
        <v>0.0</v>
      </c>
      <c r="EZ135" s="114">
        <v>4.0</v>
      </c>
      <c r="FA135" s="114">
        <v>0.0</v>
      </c>
      <c r="FB135" s="114">
        <v>0.0</v>
      </c>
      <c r="FC135" s="114">
        <v>-3.6</v>
      </c>
      <c r="FD135" s="114">
        <v>-3.6</v>
      </c>
      <c r="FE135" s="114">
        <v>1.9</v>
      </c>
      <c r="FF135" s="114">
        <v>-23.9</v>
      </c>
      <c r="FG135" s="114">
        <v>-56.0</v>
      </c>
      <c r="FH135" s="114">
        <v>9.7</v>
      </c>
      <c r="FI135" s="114">
        <v>0.0</v>
      </c>
      <c r="FJ135" s="114">
        <v>-0.7</v>
      </c>
      <c r="FK135" s="114">
        <v>13.4</v>
      </c>
      <c r="FL135" s="114">
        <v>-11.4</v>
      </c>
      <c r="FM135" s="114">
        <v>-1.6</v>
      </c>
      <c r="FN135" s="114">
        <v>46.0</v>
      </c>
      <c r="FO135" s="114">
        <v>47.0</v>
      </c>
      <c r="FP135" s="114">
        <v>74.0</v>
      </c>
      <c r="FQ135" s="114">
        <v>74.0</v>
      </c>
      <c r="FR135" s="114">
        <v>90.0</v>
      </c>
      <c r="FS135" s="114">
        <v>65.0</v>
      </c>
      <c r="FT135" s="114">
        <v>128.0</v>
      </c>
      <c r="FU135" s="114">
        <v>129.0</v>
      </c>
      <c r="FV135" s="114">
        <v>78.0</v>
      </c>
      <c r="FW135" s="114">
        <v>33.0</v>
      </c>
      <c r="FX135" s="114">
        <v>34.0</v>
      </c>
      <c r="FY135" s="114">
        <v>38.0</v>
      </c>
      <c r="FZ135" s="114">
        <v>33.0</v>
      </c>
      <c r="GA135" s="114">
        <v>53.0</v>
      </c>
      <c r="GB135" s="114">
        <v>53.0</v>
      </c>
      <c r="GC135" s="114">
        <v>22.0</v>
      </c>
      <c r="GD135" s="114">
        <v>38.0</v>
      </c>
      <c r="GE135" s="114">
        <v>18.0</v>
      </c>
      <c r="GF135" s="114">
        <v>51.0</v>
      </c>
      <c r="GG135" s="114">
        <v>26.0</v>
      </c>
      <c r="GH135" s="114">
        <v>5.0</v>
      </c>
      <c r="GI135" s="114">
        <v>1.0</v>
      </c>
      <c r="GJ135" s="114">
        <v>1.0</v>
      </c>
      <c r="GK135" s="114">
        <v>1.0</v>
      </c>
      <c r="GL135" s="114">
        <v>39.0</v>
      </c>
      <c r="GM135" s="114">
        <v>40.0</v>
      </c>
      <c r="GN135" s="114">
        <v>3.0</v>
      </c>
      <c r="GO135" s="114">
        <v>139.0</v>
      </c>
      <c r="GP135" s="114">
        <v>134.0</v>
      </c>
      <c r="GQ135" s="114">
        <v>124.0</v>
      </c>
      <c r="GR135" s="114">
        <v>47.0</v>
      </c>
      <c r="GS135" s="114">
        <v>138.0</v>
      </c>
      <c r="GT135" s="114">
        <v>121.0</v>
      </c>
      <c r="GU135" s="114">
        <v>94.0</v>
      </c>
      <c r="GV135" s="114">
        <v>47.0</v>
      </c>
      <c r="GW135" s="114">
        <v>79.0</v>
      </c>
      <c r="GX135" s="114">
        <v>32.0</v>
      </c>
      <c r="GY135" s="114">
        <v>1.0</v>
      </c>
      <c r="GZ135" s="114">
        <v>39.0</v>
      </c>
      <c r="HA135" s="114">
        <v>61.0</v>
      </c>
      <c r="HB135" s="114">
        <v>84.0</v>
      </c>
      <c r="HC135" s="114">
        <v>32.0</v>
      </c>
      <c r="HD135" s="114">
        <v>32.0</v>
      </c>
      <c r="HE135" s="114">
        <v>32.0</v>
      </c>
      <c r="HF135" s="114">
        <v>96.0</v>
      </c>
      <c r="HG135" s="114">
        <v>96.0</v>
      </c>
      <c r="HH135" s="114">
        <v>45.0</v>
      </c>
      <c r="HI135" s="114">
        <v>19.0</v>
      </c>
      <c r="HJ135" s="114">
        <v>114.0</v>
      </c>
      <c r="HK135" s="114">
        <v>65.0</v>
      </c>
      <c r="HL135" s="114">
        <v>1.0</v>
      </c>
      <c r="HM135" s="114">
        <v>156.0</v>
      </c>
      <c r="HN135" s="114">
        <v>80.0</v>
      </c>
      <c r="HO135" s="114">
        <v>38.0</v>
      </c>
      <c r="HP135" s="114">
        <v>147.0</v>
      </c>
      <c r="HQ135" s="114">
        <v>32.0</v>
      </c>
      <c r="HR135" s="114">
        <v>50.0</v>
      </c>
      <c r="HS135" s="114">
        <v>96.0</v>
      </c>
      <c r="HT135" s="114">
        <v>73.0</v>
      </c>
      <c r="HU135" s="114">
        <v>122.0</v>
      </c>
      <c r="HV135" s="114">
        <v>86.0</v>
      </c>
      <c r="HW135" s="114">
        <v>144.0</v>
      </c>
      <c r="HX135" s="114">
        <v>150.0</v>
      </c>
      <c r="HY135" s="114">
        <v>117.0</v>
      </c>
      <c r="HZ135" s="114">
        <v>35.0</v>
      </c>
      <c r="IA135" s="114">
        <v>34.0</v>
      </c>
      <c r="IB135" s="114">
        <v>37.0</v>
      </c>
      <c r="IC135" s="114">
        <v>33.0</v>
      </c>
      <c r="ID135" s="114">
        <v>58.0</v>
      </c>
      <c r="IE135" s="114">
        <v>58.0</v>
      </c>
      <c r="IF135" s="114">
        <v>24.0</v>
      </c>
      <c r="IG135" s="114">
        <v>38.0</v>
      </c>
      <c r="IH135" s="114">
        <v>17.0</v>
      </c>
      <c r="II135" s="114">
        <v>58.0</v>
      </c>
      <c r="IJ135" s="114">
        <v>14.0</v>
      </c>
      <c r="IK135" s="114">
        <v>5.0</v>
      </c>
      <c r="IL135" s="114">
        <v>1.0</v>
      </c>
      <c r="IM135" s="114">
        <v>1.0</v>
      </c>
      <c r="IN135" s="114">
        <v>1.0</v>
      </c>
      <c r="IO135" s="114">
        <v>27.0</v>
      </c>
      <c r="IP135" s="114">
        <v>105.0</v>
      </c>
      <c r="IQ135" s="114">
        <v>4.0</v>
      </c>
      <c r="IR135" s="114">
        <v>139.0</v>
      </c>
      <c r="IS135" s="114">
        <v>74.0</v>
      </c>
      <c r="IT135" s="114">
        <v>121.0</v>
      </c>
      <c r="IU135" s="114">
        <v>59.0</v>
      </c>
      <c r="IV135" s="114">
        <v>1.0</v>
      </c>
      <c r="IW135" s="114">
        <v>129.0</v>
      </c>
      <c r="IX135" s="114">
        <v>107.0</v>
      </c>
      <c r="IY135" s="114">
        <v>47.0</v>
      </c>
      <c r="IZ135" s="114">
        <v>74.0</v>
      </c>
      <c r="JA135" s="114">
        <v>48.0</v>
      </c>
      <c r="JB135" s="114">
        <v>1.0</v>
      </c>
      <c r="JC135" s="114">
        <v>69.0</v>
      </c>
      <c r="JD135" s="114">
        <v>66.0</v>
      </c>
      <c r="JE135" s="114">
        <v>84.0</v>
      </c>
      <c r="JF135" s="114">
        <v>36.0</v>
      </c>
      <c r="JG135" s="114">
        <v>32.0</v>
      </c>
      <c r="JH135" s="114">
        <v>32.0</v>
      </c>
      <c r="JI135" s="114">
        <v>74.0</v>
      </c>
      <c r="JJ135" s="114">
        <v>74.0</v>
      </c>
      <c r="JK135" s="114">
        <v>28.0</v>
      </c>
      <c r="JL135" s="114">
        <v>5.0</v>
      </c>
      <c r="JM135" s="114">
        <v>14.0</v>
      </c>
      <c r="JN135" s="114">
        <v>72.0</v>
      </c>
      <c r="JO135" s="114">
        <v>1.0</v>
      </c>
      <c r="JP135" s="114">
        <v>155.0</v>
      </c>
      <c r="JQ135" s="114">
        <v>122.0</v>
      </c>
      <c r="JR135" s="114">
        <v>32.0</v>
      </c>
      <c r="JS135" s="114">
        <v>145.0</v>
      </c>
    </row>
    <row r="136">
      <c r="A136" s="114">
        <v>620.0</v>
      </c>
      <c r="B136" s="110" t="s">
        <v>1329</v>
      </c>
      <c r="C136" s="110" t="s">
        <v>431</v>
      </c>
      <c r="D136" s="110" t="s">
        <v>1197</v>
      </c>
      <c r="E136" s="114">
        <v>50.4</v>
      </c>
      <c r="F136" s="114">
        <v>76.6</v>
      </c>
      <c r="G136" s="114">
        <v>78.1</v>
      </c>
      <c r="H136" s="114">
        <v>85.2</v>
      </c>
      <c r="I136" s="114">
        <v>83.0</v>
      </c>
      <c r="J136" s="114">
        <v>54.7</v>
      </c>
      <c r="K136" s="114">
        <v>21.0</v>
      </c>
      <c r="L136" s="114">
        <v>44.5</v>
      </c>
      <c r="M136" s="114">
        <v>66.4</v>
      </c>
      <c r="N136" s="114">
        <v>49.1</v>
      </c>
      <c r="O136" s="114">
        <v>83.5</v>
      </c>
      <c r="P136" s="114">
        <v>80.3</v>
      </c>
      <c r="Q136" s="114">
        <v>85.7</v>
      </c>
      <c r="R136" s="114">
        <v>64.6</v>
      </c>
      <c r="S136" s="114">
        <v>64.6</v>
      </c>
      <c r="T136" s="114">
        <v>62.5</v>
      </c>
      <c r="U136" s="114">
        <v>94.6</v>
      </c>
      <c r="V136" s="114">
        <v>23.5</v>
      </c>
      <c r="W136" s="114">
        <v>37.5</v>
      </c>
      <c r="X136" s="114">
        <v>49.6</v>
      </c>
      <c r="Y136" s="114">
        <v>70.5</v>
      </c>
      <c r="Z136" s="114">
        <v>100.0</v>
      </c>
      <c r="AA136" s="114">
        <v>100.0</v>
      </c>
      <c r="AB136" s="114">
        <v>43.3</v>
      </c>
      <c r="AC136" s="114">
        <v>41.6</v>
      </c>
      <c r="AD136" s="114">
        <v>73.0</v>
      </c>
      <c r="AE136" s="114">
        <v>68.6</v>
      </c>
      <c r="AF136" s="114">
        <v>35.0</v>
      </c>
      <c r="AG136" s="114">
        <v>8.6</v>
      </c>
      <c r="AH136" s="114">
        <v>0.0</v>
      </c>
      <c r="AI136" s="114">
        <v>32.7</v>
      </c>
      <c r="AJ136" s="114">
        <v>35.7</v>
      </c>
      <c r="AK136" s="114">
        <v>14.7</v>
      </c>
      <c r="AL136" s="114">
        <v>2.8</v>
      </c>
      <c r="AM136" s="114">
        <v>33.0</v>
      </c>
      <c r="AN136" s="114">
        <v>6.6</v>
      </c>
      <c r="AO136" s="114">
        <v>100.0</v>
      </c>
      <c r="AP136" s="114">
        <v>100.0</v>
      </c>
      <c r="AQ136" s="114">
        <v>100.0</v>
      </c>
      <c r="AR136" s="114">
        <v>23.5</v>
      </c>
      <c r="AS136" s="114">
        <v>24.7</v>
      </c>
      <c r="AT136" s="114">
        <v>22.3</v>
      </c>
      <c r="AU136" s="114">
        <v>59.2</v>
      </c>
      <c r="AV136" s="114">
        <v>59.2</v>
      </c>
      <c r="AW136" s="114">
        <v>37.6</v>
      </c>
      <c r="AX136" s="114">
        <v>37.6</v>
      </c>
      <c r="AY136" s="114">
        <v>48.9</v>
      </c>
      <c r="AZ136" s="114">
        <v>50.2</v>
      </c>
      <c r="BA136" s="114">
        <v>45.4</v>
      </c>
      <c r="BB136" s="114">
        <v>74.0</v>
      </c>
      <c r="BC136" s="114">
        <v>100.0</v>
      </c>
      <c r="BD136" s="114">
        <v>23.2</v>
      </c>
      <c r="BE136" s="114">
        <v>0.2</v>
      </c>
      <c r="BF136" s="114">
        <v>15.4</v>
      </c>
      <c r="BG136" s="114">
        <v>29.6</v>
      </c>
      <c r="BH136" s="114">
        <v>52.0</v>
      </c>
      <c r="BI136" s="114">
        <v>67.5</v>
      </c>
      <c r="BJ136" s="114">
        <v>65.3</v>
      </c>
      <c r="BK136" s="114">
        <v>74.1</v>
      </c>
      <c r="BL136" s="114">
        <v>67.2</v>
      </c>
      <c r="BM136" s="114">
        <v>45.7</v>
      </c>
      <c r="BN136" s="114">
        <v>16.0</v>
      </c>
      <c r="BO136" s="114">
        <v>32.5</v>
      </c>
      <c r="BP136" s="114">
        <v>53.7</v>
      </c>
      <c r="BQ136" s="114">
        <v>49.0</v>
      </c>
      <c r="BR136" s="114">
        <v>80.5</v>
      </c>
      <c r="BS136" s="114">
        <v>76.8</v>
      </c>
      <c r="BT136" s="114">
        <v>83.0</v>
      </c>
      <c r="BU136" s="114">
        <v>55.4</v>
      </c>
      <c r="BV136" s="114">
        <v>55.4</v>
      </c>
      <c r="BW136" s="114">
        <v>59.1</v>
      </c>
      <c r="BX136" s="114">
        <v>94.6</v>
      </c>
      <c r="BY136" s="114">
        <v>23.1</v>
      </c>
      <c r="BZ136" s="114">
        <v>24.2</v>
      </c>
      <c r="CA136" s="114">
        <v>47.8</v>
      </c>
      <c r="CB136" s="114">
        <v>65.6</v>
      </c>
      <c r="CC136" s="114">
        <v>100.0</v>
      </c>
      <c r="CD136" s="114">
        <v>100.0</v>
      </c>
      <c r="CE136" s="114">
        <v>25.0</v>
      </c>
      <c r="CF136" s="114">
        <v>35.5</v>
      </c>
      <c r="CG136" s="114">
        <v>90.6</v>
      </c>
      <c r="CH136" s="114">
        <v>63.3</v>
      </c>
      <c r="CI136" s="114">
        <v>35.0</v>
      </c>
      <c r="CJ136" s="114">
        <v>10.8</v>
      </c>
      <c r="CK136" s="114">
        <v>2.4</v>
      </c>
      <c r="CL136" s="114">
        <v>27.4</v>
      </c>
      <c r="CM136" s="114">
        <v>44.7</v>
      </c>
      <c r="CN136" s="114">
        <v>14.6</v>
      </c>
      <c r="CO136" s="114">
        <v>0.9</v>
      </c>
      <c r="CP136" s="114">
        <v>33.0</v>
      </c>
      <c r="CQ136" s="114">
        <v>8.6</v>
      </c>
      <c r="CR136" s="114">
        <v>100.0</v>
      </c>
      <c r="CS136" s="114">
        <v>100.0</v>
      </c>
      <c r="CT136" s="114">
        <v>100.0</v>
      </c>
      <c r="CU136" s="114">
        <v>22.7</v>
      </c>
      <c r="CV136" s="114">
        <v>24.7</v>
      </c>
      <c r="CW136" s="114">
        <v>20.6</v>
      </c>
      <c r="CX136" s="114">
        <v>59.2</v>
      </c>
      <c r="CY136" s="114">
        <v>59.2</v>
      </c>
      <c r="CZ136" s="114">
        <v>48.5</v>
      </c>
      <c r="DA136" s="114">
        <v>48.5</v>
      </c>
      <c r="DB136" s="114">
        <v>49.3</v>
      </c>
      <c r="DC136" s="114">
        <v>80.2</v>
      </c>
      <c r="DD136" s="114">
        <v>54.5</v>
      </c>
      <c r="DE136" s="114">
        <v>100.0</v>
      </c>
      <c r="DF136" s="114">
        <v>100.0</v>
      </c>
      <c r="DG136" s="114">
        <v>34.0</v>
      </c>
      <c r="DH136" s="114">
        <v>52.3</v>
      </c>
      <c r="DI136" s="114">
        <v>47.2</v>
      </c>
      <c r="DJ136" s="114">
        <v>35.6</v>
      </c>
      <c r="DK136" s="114">
        <v>-1.6</v>
      </c>
      <c r="DL136" s="114">
        <v>9.1</v>
      </c>
      <c r="DM136" s="114">
        <v>12.8</v>
      </c>
      <c r="DN136" s="114">
        <v>11.1</v>
      </c>
      <c r="DO136" s="114">
        <v>15.8</v>
      </c>
      <c r="DP136" s="114">
        <v>9.0</v>
      </c>
      <c r="DQ136" s="114">
        <v>5.0</v>
      </c>
      <c r="DR136" s="114">
        <v>12.0</v>
      </c>
      <c r="DS136" s="114">
        <v>12.7</v>
      </c>
      <c r="DT136" s="114">
        <v>0.1</v>
      </c>
      <c r="DU136" s="114">
        <v>3.0</v>
      </c>
      <c r="DV136" s="114">
        <v>3.5</v>
      </c>
      <c r="DW136" s="114">
        <v>2.7</v>
      </c>
      <c r="DX136" s="114">
        <v>9.2</v>
      </c>
      <c r="DY136" s="114">
        <v>9.2</v>
      </c>
      <c r="DZ136" s="114">
        <v>3.4</v>
      </c>
      <c r="EA136" s="114">
        <v>0.0</v>
      </c>
      <c r="EB136" s="114">
        <v>0.4</v>
      </c>
      <c r="EC136" s="114">
        <v>13.3</v>
      </c>
      <c r="ED136" s="114">
        <v>1.8</v>
      </c>
      <c r="EE136" s="114">
        <v>4.9</v>
      </c>
      <c r="EF136" s="114">
        <v>0.0</v>
      </c>
      <c r="EG136" s="114">
        <v>0.0</v>
      </c>
      <c r="EH136" s="114">
        <v>18.3</v>
      </c>
      <c r="EI136" s="114">
        <v>6.1</v>
      </c>
      <c r="EJ136" s="114">
        <v>-17.6</v>
      </c>
      <c r="EK136" s="114">
        <v>5.3</v>
      </c>
      <c r="EL136" s="114">
        <v>0.0</v>
      </c>
      <c r="EM136" s="114">
        <v>-2.2</v>
      </c>
      <c r="EN136" s="114">
        <v>-2.4</v>
      </c>
      <c r="EO136" s="114">
        <v>5.3</v>
      </c>
      <c r="EP136" s="114">
        <v>-9.0</v>
      </c>
      <c r="EQ136" s="114">
        <v>0.1</v>
      </c>
      <c r="ER136" s="114">
        <v>1.9</v>
      </c>
      <c r="ES136" s="114">
        <v>0.0</v>
      </c>
      <c r="ET136" s="114">
        <v>-2.0</v>
      </c>
      <c r="EU136" s="114">
        <v>0.0</v>
      </c>
      <c r="EV136" s="114">
        <v>0.0</v>
      </c>
      <c r="EW136" s="114">
        <v>0.0</v>
      </c>
      <c r="EX136" s="114">
        <v>0.8</v>
      </c>
      <c r="EY136" s="114">
        <v>0.0</v>
      </c>
      <c r="EZ136" s="114">
        <v>1.7</v>
      </c>
      <c r="FA136" s="114">
        <v>0.0</v>
      </c>
      <c r="FB136" s="114">
        <v>0.0</v>
      </c>
      <c r="FC136" s="114">
        <v>-10.9</v>
      </c>
      <c r="FD136" s="114">
        <v>-10.9</v>
      </c>
      <c r="FE136" s="114">
        <v>-0.4</v>
      </c>
      <c r="FF136" s="114">
        <v>-30.0</v>
      </c>
      <c r="FG136" s="114">
        <v>-9.1</v>
      </c>
      <c r="FH136" s="114">
        <v>-26.0</v>
      </c>
      <c r="FI136" s="114">
        <v>0.0</v>
      </c>
      <c r="FJ136" s="114">
        <v>-10.8</v>
      </c>
      <c r="FK136" s="114">
        <v>-52.1</v>
      </c>
      <c r="FL136" s="114">
        <v>-31.8</v>
      </c>
      <c r="FM136" s="114">
        <v>-6.0</v>
      </c>
      <c r="FN136" s="114">
        <v>48.0</v>
      </c>
      <c r="FO136" s="114">
        <v>23.0</v>
      </c>
      <c r="FP136" s="114">
        <v>15.0</v>
      </c>
      <c r="FQ136" s="114">
        <v>32.0</v>
      </c>
      <c r="FR136" s="114">
        <v>11.0</v>
      </c>
      <c r="FS136" s="114">
        <v>56.0</v>
      </c>
      <c r="FT136" s="114">
        <v>114.0</v>
      </c>
      <c r="FU136" s="114">
        <v>100.0</v>
      </c>
      <c r="FV136" s="114">
        <v>40.0</v>
      </c>
      <c r="FW136" s="114">
        <v>50.0</v>
      </c>
      <c r="FX136" s="114">
        <v>28.0</v>
      </c>
      <c r="FY136" s="114">
        <v>40.0</v>
      </c>
      <c r="FZ136" s="114">
        <v>25.0</v>
      </c>
      <c r="GA136" s="114">
        <v>52.0</v>
      </c>
      <c r="GB136" s="114">
        <v>52.0</v>
      </c>
      <c r="GC136" s="114">
        <v>27.0</v>
      </c>
      <c r="GD136" s="114">
        <v>19.0</v>
      </c>
      <c r="GE136" s="114">
        <v>56.0</v>
      </c>
      <c r="GF136" s="114">
        <v>61.0</v>
      </c>
      <c r="GG136" s="114">
        <v>63.0</v>
      </c>
      <c r="GH136" s="114">
        <v>55.0</v>
      </c>
      <c r="GI136" s="114">
        <v>1.0</v>
      </c>
      <c r="GJ136" s="114">
        <v>1.0</v>
      </c>
      <c r="GK136" s="114">
        <v>45.0</v>
      </c>
      <c r="GL136" s="114">
        <v>65.0</v>
      </c>
      <c r="GM136" s="114">
        <v>123.0</v>
      </c>
      <c r="GN136" s="114">
        <v>58.0</v>
      </c>
      <c r="GO136" s="114">
        <v>152.0</v>
      </c>
      <c r="GP136" s="114">
        <v>171.0</v>
      </c>
      <c r="GQ136" s="114">
        <v>161.0</v>
      </c>
      <c r="GR136" s="114">
        <v>125.0</v>
      </c>
      <c r="GS136" s="114">
        <v>108.0</v>
      </c>
      <c r="GT136" s="114">
        <v>98.0</v>
      </c>
      <c r="GU136" s="114">
        <v>107.0</v>
      </c>
      <c r="GV136" s="114">
        <v>16.0</v>
      </c>
      <c r="GW136" s="114">
        <v>71.0</v>
      </c>
      <c r="GX136" s="114">
        <v>1.0</v>
      </c>
      <c r="GY136" s="114">
        <v>1.0</v>
      </c>
      <c r="GZ136" s="114">
        <v>1.0</v>
      </c>
      <c r="HA136" s="114">
        <v>136.0</v>
      </c>
      <c r="HB136" s="114">
        <v>94.0</v>
      </c>
      <c r="HC136" s="114">
        <v>148.0</v>
      </c>
      <c r="HD136" s="114">
        <v>34.0</v>
      </c>
      <c r="HE136" s="114">
        <v>34.0</v>
      </c>
      <c r="HF136" s="114">
        <v>100.0</v>
      </c>
      <c r="HG136" s="114">
        <v>100.0</v>
      </c>
      <c r="HH136" s="114">
        <v>60.0</v>
      </c>
      <c r="HI136" s="114">
        <v>61.0</v>
      </c>
      <c r="HJ136" s="114">
        <v>107.0</v>
      </c>
      <c r="HK136" s="114">
        <v>48.0</v>
      </c>
      <c r="HL136" s="114">
        <v>1.0</v>
      </c>
      <c r="HM136" s="114">
        <v>129.0</v>
      </c>
      <c r="HN136" s="114">
        <v>151.0</v>
      </c>
      <c r="HO136" s="114">
        <v>166.0</v>
      </c>
      <c r="HP136" s="114">
        <v>135.0</v>
      </c>
      <c r="HQ136" s="114">
        <v>26.0</v>
      </c>
      <c r="HR136" s="114">
        <v>26.0</v>
      </c>
      <c r="HS136" s="114">
        <v>18.0</v>
      </c>
      <c r="HT136" s="114">
        <v>33.0</v>
      </c>
      <c r="HU136" s="114">
        <v>11.0</v>
      </c>
      <c r="HV136" s="114">
        <v>104.0</v>
      </c>
      <c r="HW136" s="114">
        <v>133.0</v>
      </c>
      <c r="HX136" s="114">
        <v>119.0</v>
      </c>
      <c r="HY136" s="114">
        <v>79.0</v>
      </c>
      <c r="HZ136" s="114">
        <v>55.0</v>
      </c>
      <c r="IA136" s="114">
        <v>28.0</v>
      </c>
      <c r="IB136" s="114">
        <v>36.0</v>
      </c>
      <c r="IC136" s="114">
        <v>25.0</v>
      </c>
      <c r="ID136" s="114">
        <v>57.0</v>
      </c>
      <c r="IE136" s="114">
        <v>57.0</v>
      </c>
      <c r="IF136" s="114">
        <v>33.0</v>
      </c>
      <c r="IG136" s="114">
        <v>19.0</v>
      </c>
      <c r="IH136" s="114">
        <v>51.0</v>
      </c>
      <c r="II136" s="114">
        <v>92.0</v>
      </c>
      <c r="IJ136" s="114">
        <v>56.0</v>
      </c>
      <c r="IK136" s="114">
        <v>39.0</v>
      </c>
      <c r="IL136" s="114">
        <v>1.0</v>
      </c>
      <c r="IM136" s="114">
        <v>1.0</v>
      </c>
      <c r="IN136" s="114">
        <v>32.0</v>
      </c>
      <c r="IO136" s="114">
        <v>40.0</v>
      </c>
      <c r="IP136" s="114">
        <v>130.0</v>
      </c>
      <c r="IQ136" s="114">
        <v>43.0</v>
      </c>
      <c r="IR136" s="114">
        <v>152.0</v>
      </c>
      <c r="IS136" s="114">
        <v>175.0</v>
      </c>
      <c r="IT136" s="114">
        <v>165.0</v>
      </c>
      <c r="IU136" s="114">
        <v>146.0</v>
      </c>
      <c r="IV136" s="114">
        <v>99.0</v>
      </c>
      <c r="IW136" s="114">
        <v>94.0</v>
      </c>
      <c r="IX136" s="114">
        <v>110.0</v>
      </c>
      <c r="IY136" s="114">
        <v>16.0</v>
      </c>
      <c r="IZ136" s="114">
        <v>57.0</v>
      </c>
      <c r="JA136" s="114">
        <v>1.0</v>
      </c>
      <c r="JB136" s="114">
        <v>1.0</v>
      </c>
      <c r="JC136" s="114">
        <v>1.0</v>
      </c>
      <c r="JD136" s="114">
        <v>138.0</v>
      </c>
      <c r="JE136" s="114">
        <v>94.0</v>
      </c>
      <c r="JF136" s="114">
        <v>153.0</v>
      </c>
      <c r="JG136" s="114">
        <v>34.0</v>
      </c>
      <c r="JH136" s="114">
        <v>34.0</v>
      </c>
      <c r="JI136" s="114">
        <v>31.0</v>
      </c>
      <c r="JJ136" s="114">
        <v>31.0</v>
      </c>
      <c r="JK136" s="114">
        <v>32.0</v>
      </c>
      <c r="JL136" s="114">
        <v>16.0</v>
      </c>
      <c r="JM136" s="114">
        <v>42.0</v>
      </c>
      <c r="JN136" s="114">
        <v>1.0</v>
      </c>
      <c r="JO136" s="114">
        <v>1.0</v>
      </c>
      <c r="JP136" s="114">
        <v>98.0</v>
      </c>
      <c r="JQ136" s="114">
        <v>68.0</v>
      </c>
      <c r="JR136" s="114">
        <v>112.0</v>
      </c>
      <c r="JS136" s="114">
        <v>122.0</v>
      </c>
    </row>
    <row r="137">
      <c r="A137" s="114">
        <v>600.0</v>
      </c>
      <c r="B137" s="110" t="s">
        <v>1330</v>
      </c>
      <c r="C137" s="110" t="s">
        <v>427</v>
      </c>
      <c r="D137" s="110" t="s">
        <v>1192</v>
      </c>
      <c r="E137" s="114">
        <v>40.9</v>
      </c>
      <c r="F137" s="114">
        <v>44.9</v>
      </c>
      <c r="G137" s="114">
        <v>43.3</v>
      </c>
      <c r="H137" s="114">
        <v>30.5</v>
      </c>
      <c r="I137" s="114">
        <v>52.9</v>
      </c>
      <c r="J137" s="114">
        <v>49.8</v>
      </c>
      <c r="K137" s="114">
        <v>41.6</v>
      </c>
      <c r="L137" s="114">
        <v>83.8</v>
      </c>
      <c r="M137" s="114">
        <v>51.4</v>
      </c>
      <c r="N137" s="114">
        <v>0.0</v>
      </c>
      <c r="O137" s="114">
        <v>47.6</v>
      </c>
      <c r="P137" s="114">
        <v>51.0</v>
      </c>
      <c r="Q137" s="114">
        <v>45.2</v>
      </c>
      <c r="R137" s="114">
        <v>50.6</v>
      </c>
      <c r="S137" s="114">
        <v>50.6</v>
      </c>
      <c r="T137" s="114">
        <v>41.0</v>
      </c>
      <c r="U137" s="114">
        <v>52.5</v>
      </c>
      <c r="V137" s="114">
        <v>18.1</v>
      </c>
      <c r="W137" s="110" t="s">
        <v>1184</v>
      </c>
      <c r="X137" s="114">
        <v>48.9</v>
      </c>
      <c r="Y137" s="114">
        <v>64.3</v>
      </c>
      <c r="Z137" s="114">
        <v>82.9</v>
      </c>
      <c r="AA137" s="114">
        <v>84.1</v>
      </c>
      <c r="AB137" s="110" t="s">
        <v>1184</v>
      </c>
      <c r="AC137" s="114">
        <v>37.8</v>
      </c>
      <c r="AD137" s="114">
        <v>0.0</v>
      </c>
      <c r="AE137" s="114">
        <v>40.5</v>
      </c>
      <c r="AF137" s="114">
        <v>51.5</v>
      </c>
      <c r="AG137" s="114">
        <v>14.1</v>
      </c>
      <c r="AH137" s="114">
        <v>5.2</v>
      </c>
      <c r="AI137" s="114">
        <v>44.9</v>
      </c>
      <c r="AJ137" s="114">
        <v>36.3</v>
      </c>
      <c r="AK137" s="110" t="s">
        <v>1184</v>
      </c>
      <c r="AL137" s="110" t="s">
        <v>1184</v>
      </c>
      <c r="AM137" s="110" t="s">
        <v>1184</v>
      </c>
      <c r="AN137" s="110" t="s">
        <v>1184</v>
      </c>
      <c r="AO137" s="114">
        <v>64.5</v>
      </c>
      <c r="AP137" s="114">
        <v>100.0</v>
      </c>
      <c r="AQ137" s="114">
        <v>29.1</v>
      </c>
      <c r="AR137" s="114">
        <v>69.4</v>
      </c>
      <c r="AS137" s="114">
        <v>60.9</v>
      </c>
      <c r="AT137" s="114">
        <v>77.9</v>
      </c>
      <c r="AU137" s="114">
        <v>0.7</v>
      </c>
      <c r="AV137" s="114">
        <v>0.7</v>
      </c>
      <c r="AW137" s="114">
        <v>30.1</v>
      </c>
      <c r="AX137" s="114">
        <v>30.1</v>
      </c>
      <c r="AY137" s="114">
        <v>17.2</v>
      </c>
      <c r="AZ137" s="114">
        <v>36.8</v>
      </c>
      <c r="BA137" s="110" t="s">
        <v>1184</v>
      </c>
      <c r="BB137" s="114">
        <v>47.0</v>
      </c>
      <c r="BC137" s="114">
        <v>31.2</v>
      </c>
      <c r="BD137" s="114">
        <v>33.1</v>
      </c>
      <c r="BE137" s="114">
        <v>67.7</v>
      </c>
      <c r="BF137" s="114">
        <v>50.9</v>
      </c>
      <c r="BG137" s="114">
        <v>42.7</v>
      </c>
      <c r="BH137" s="114">
        <v>46.9</v>
      </c>
      <c r="BI137" s="114">
        <v>41.2</v>
      </c>
      <c r="BJ137" s="114">
        <v>40.2</v>
      </c>
      <c r="BK137" s="114">
        <v>23.5</v>
      </c>
      <c r="BL137" s="114">
        <v>49.9</v>
      </c>
      <c r="BM137" s="114">
        <v>67.2</v>
      </c>
      <c r="BN137" s="114">
        <v>44.2</v>
      </c>
      <c r="BO137" s="114">
        <v>84.7</v>
      </c>
      <c r="BP137" s="114">
        <v>55.1</v>
      </c>
      <c r="BQ137" s="114">
        <v>0.0</v>
      </c>
      <c r="BR137" s="114">
        <v>41.9</v>
      </c>
      <c r="BS137" s="114">
        <v>44.0</v>
      </c>
      <c r="BT137" s="114">
        <v>40.5</v>
      </c>
      <c r="BU137" s="114">
        <v>45.5</v>
      </c>
      <c r="BV137" s="114">
        <v>45.5</v>
      </c>
      <c r="BW137" s="114">
        <v>40.5</v>
      </c>
      <c r="BX137" s="114">
        <v>52.5</v>
      </c>
      <c r="BY137" s="114">
        <v>16.5</v>
      </c>
      <c r="BZ137" s="110" t="s">
        <v>1184</v>
      </c>
      <c r="CA137" s="114">
        <v>52.5</v>
      </c>
      <c r="CB137" s="114">
        <v>62.1</v>
      </c>
      <c r="CC137" s="114">
        <v>82.1</v>
      </c>
      <c r="CD137" s="114">
        <v>83.4</v>
      </c>
      <c r="CE137" s="110" t="s">
        <v>1184</v>
      </c>
      <c r="CF137" s="114">
        <v>14.9</v>
      </c>
      <c r="CG137" s="114">
        <v>68.9</v>
      </c>
      <c r="CH137" s="114">
        <v>38.9</v>
      </c>
      <c r="CI137" s="114">
        <v>51.5</v>
      </c>
      <c r="CJ137" s="114">
        <v>27.8</v>
      </c>
      <c r="CK137" s="114">
        <v>3.8</v>
      </c>
      <c r="CL137" s="114">
        <v>100.0</v>
      </c>
      <c r="CM137" s="114">
        <v>100.0</v>
      </c>
      <c r="CN137" s="110" t="s">
        <v>1184</v>
      </c>
      <c r="CO137" s="110" t="s">
        <v>1184</v>
      </c>
      <c r="CP137" s="110" t="s">
        <v>1184</v>
      </c>
      <c r="CQ137" s="110" t="s">
        <v>1184</v>
      </c>
      <c r="CR137" s="114">
        <v>82.1</v>
      </c>
      <c r="CS137" s="114">
        <v>100.0</v>
      </c>
      <c r="CT137" s="114">
        <v>64.3</v>
      </c>
      <c r="CU137" s="114">
        <v>68.2</v>
      </c>
      <c r="CV137" s="114">
        <v>60.9</v>
      </c>
      <c r="CW137" s="114">
        <v>75.4</v>
      </c>
      <c r="CX137" s="114">
        <v>0.7</v>
      </c>
      <c r="CY137" s="114">
        <v>0.7</v>
      </c>
      <c r="CZ137" s="114">
        <v>43.7</v>
      </c>
      <c r="DA137" s="114">
        <v>43.7</v>
      </c>
      <c r="DB137" s="114">
        <v>51.8</v>
      </c>
      <c r="DC137" s="114">
        <v>34.9</v>
      </c>
      <c r="DD137" s="110" t="s">
        <v>1184</v>
      </c>
      <c r="DE137" s="114">
        <v>41.5</v>
      </c>
      <c r="DF137" s="114">
        <v>97.0</v>
      </c>
      <c r="DG137" s="114">
        <v>34.6</v>
      </c>
      <c r="DH137" s="114">
        <v>36.1</v>
      </c>
      <c r="DI137" s="114">
        <v>43.4</v>
      </c>
      <c r="DJ137" s="114">
        <v>46.0</v>
      </c>
      <c r="DK137" s="114">
        <v>-6.0</v>
      </c>
      <c r="DL137" s="114">
        <v>3.7</v>
      </c>
      <c r="DM137" s="114">
        <v>3.1</v>
      </c>
      <c r="DN137" s="114">
        <v>7.0</v>
      </c>
      <c r="DO137" s="114">
        <v>3.0</v>
      </c>
      <c r="DP137" s="114">
        <v>-17.4</v>
      </c>
      <c r="DQ137" s="114">
        <v>-2.6</v>
      </c>
      <c r="DR137" s="114">
        <v>-0.9</v>
      </c>
      <c r="DS137" s="114">
        <v>-3.7</v>
      </c>
      <c r="DT137" s="114">
        <v>0.0</v>
      </c>
      <c r="DU137" s="114">
        <v>5.7</v>
      </c>
      <c r="DV137" s="114">
        <v>7.0</v>
      </c>
      <c r="DW137" s="114">
        <v>4.7</v>
      </c>
      <c r="DX137" s="114">
        <v>5.1</v>
      </c>
      <c r="DY137" s="114">
        <v>5.1</v>
      </c>
      <c r="DZ137" s="114">
        <v>0.5</v>
      </c>
      <c r="EA137" s="114">
        <v>0.0</v>
      </c>
      <c r="EB137" s="114">
        <v>1.6</v>
      </c>
      <c r="EC137" s="110" t="s">
        <v>1184</v>
      </c>
      <c r="ED137" s="114">
        <v>-3.6</v>
      </c>
      <c r="EE137" s="114">
        <v>2.2</v>
      </c>
      <c r="EF137" s="114">
        <v>0.8</v>
      </c>
      <c r="EG137" s="114">
        <v>0.7</v>
      </c>
      <c r="EH137" s="110" t="s">
        <v>1184</v>
      </c>
      <c r="EI137" s="114">
        <v>22.9</v>
      </c>
      <c r="EJ137" s="114">
        <v>-68.9</v>
      </c>
      <c r="EK137" s="114">
        <v>1.6</v>
      </c>
      <c r="EL137" s="114">
        <v>0.0</v>
      </c>
      <c r="EM137" s="114">
        <v>-13.7</v>
      </c>
      <c r="EN137" s="114">
        <v>1.4</v>
      </c>
      <c r="EO137" s="114">
        <v>-55.1</v>
      </c>
      <c r="EP137" s="114">
        <v>-63.7</v>
      </c>
      <c r="EQ137" s="110" t="s">
        <v>1184</v>
      </c>
      <c r="ER137" s="110" t="s">
        <v>1184</v>
      </c>
      <c r="ES137" s="110" t="s">
        <v>1184</v>
      </c>
      <c r="ET137" s="110" t="s">
        <v>1184</v>
      </c>
      <c r="EU137" s="114">
        <v>-17.6</v>
      </c>
      <c r="EV137" s="114">
        <v>0.0</v>
      </c>
      <c r="EW137" s="114">
        <v>-35.2</v>
      </c>
      <c r="EX137" s="114">
        <v>1.2</v>
      </c>
      <c r="EY137" s="114">
        <v>0.0</v>
      </c>
      <c r="EZ137" s="114">
        <v>2.5</v>
      </c>
      <c r="FA137" s="114">
        <v>0.0</v>
      </c>
      <c r="FB137" s="114">
        <v>0.0</v>
      </c>
      <c r="FC137" s="114">
        <v>-13.6</v>
      </c>
      <c r="FD137" s="114">
        <v>-13.6</v>
      </c>
      <c r="FE137" s="114">
        <v>-34.6</v>
      </c>
      <c r="FF137" s="114">
        <v>1.9</v>
      </c>
      <c r="FG137" s="110" t="s">
        <v>1184</v>
      </c>
      <c r="FH137" s="114">
        <v>5.5</v>
      </c>
      <c r="FI137" s="114">
        <v>-65.8</v>
      </c>
      <c r="FJ137" s="114">
        <v>-1.5</v>
      </c>
      <c r="FK137" s="114">
        <v>31.6</v>
      </c>
      <c r="FL137" s="114">
        <v>7.5</v>
      </c>
      <c r="FM137" s="114">
        <v>-3.3</v>
      </c>
      <c r="FN137" s="114">
        <v>93.0</v>
      </c>
      <c r="FO137" s="114">
        <v>71.0</v>
      </c>
      <c r="FP137" s="114">
        <v>64.0</v>
      </c>
      <c r="FQ137" s="114">
        <v>106.0</v>
      </c>
      <c r="FR137" s="114">
        <v>35.0</v>
      </c>
      <c r="FS137" s="114">
        <v>74.0</v>
      </c>
      <c r="FT137" s="114">
        <v>48.0</v>
      </c>
      <c r="FU137" s="114">
        <v>21.0</v>
      </c>
      <c r="FV137" s="114">
        <v>101.0</v>
      </c>
      <c r="FW137" s="114">
        <v>169.0</v>
      </c>
      <c r="FX137" s="114">
        <v>90.0</v>
      </c>
      <c r="FY137" s="114">
        <v>90.0</v>
      </c>
      <c r="FZ137" s="114">
        <v>89.0</v>
      </c>
      <c r="GA137" s="114">
        <v>83.0</v>
      </c>
      <c r="GB137" s="114">
        <v>83.0</v>
      </c>
      <c r="GC137" s="114">
        <v>69.0</v>
      </c>
      <c r="GD137" s="114">
        <v>71.0</v>
      </c>
      <c r="GE137" s="114">
        <v>78.0</v>
      </c>
      <c r="GF137" s="110" t="s">
        <v>1184</v>
      </c>
      <c r="GG137" s="114">
        <v>69.0</v>
      </c>
      <c r="GH137" s="114">
        <v>69.0</v>
      </c>
      <c r="GI137" s="114">
        <v>81.0</v>
      </c>
      <c r="GJ137" s="114">
        <v>84.0</v>
      </c>
      <c r="GK137" s="110" t="s">
        <v>1184</v>
      </c>
      <c r="GL137" s="114">
        <v>69.0</v>
      </c>
      <c r="GM137" s="114">
        <v>152.0</v>
      </c>
      <c r="GN137" s="114">
        <v>100.0</v>
      </c>
      <c r="GO137" s="114">
        <v>51.0</v>
      </c>
      <c r="GP137" s="114">
        <v>159.0</v>
      </c>
      <c r="GQ137" s="114">
        <v>142.0</v>
      </c>
      <c r="GR137" s="114">
        <v>88.0</v>
      </c>
      <c r="GS137" s="114">
        <v>106.0</v>
      </c>
      <c r="GT137" s="110" t="s">
        <v>1184</v>
      </c>
      <c r="GU137" s="110" t="s">
        <v>1184</v>
      </c>
      <c r="GV137" s="110" t="s">
        <v>1184</v>
      </c>
      <c r="GW137" s="110" t="s">
        <v>1184</v>
      </c>
      <c r="GX137" s="114">
        <v>101.0</v>
      </c>
      <c r="GY137" s="114">
        <v>1.0</v>
      </c>
      <c r="GZ137" s="114">
        <v>166.0</v>
      </c>
      <c r="HA137" s="114">
        <v>6.0</v>
      </c>
      <c r="HB137" s="114">
        <v>32.0</v>
      </c>
      <c r="HC137" s="114">
        <v>3.0</v>
      </c>
      <c r="HD137" s="114">
        <v>128.0</v>
      </c>
      <c r="HE137" s="114">
        <v>128.0</v>
      </c>
      <c r="HF137" s="114">
        <v>131.0</v>
      </c>
      <c r="HG137" s="114">
        <v>131.0</v>
      </c>
      <c r="HH137" s="114">
        <v>138.0</v>
      </c>
      <c r="HI137" s="114">
        <v>109.0</v>
      </c>
      <c r="HJ137" s="110" t="s">
        <v>1184</v>
      </c>
      <c r="HK137" s="114">
        <v>133.0</v>
      </c>
      <c r="HL137" s="114">
        <v>167.0</v>
      </c>
      <c r="HM137" s="114">
        <v>99.0</v>
      </c>
      <c r="HN137" s="114">
        <v>40.0</v>
      </c>
      <c r="HO137" s="114">
        <v>84.0</v>
      </c>
      <c r="HP137" s="114">
        <v>104.0</v>
      </c>
      <c r="HQ137" s="114">
        <v>45.0</v>
      </c>
      <c r="HR137" s="114">
        <v>67.0</v>
      </c>
      <c r="HS137" s="114">
        <v>58.0</v>
      </c>
      <c r="HT137" s="114">
        <v>103.0</v>
      </c>
      <c r="HU137" s="114">
        <v>36.0</v>
      </c>
      <c r="HV137" s="114">
        <v>38.0</v>
      </c>
      <c r="HW137" s="114">
        <v>37.0</v>
      </c>
      <c r="HX137" s="114">
        <v>17.0</v>
      </c>
      <c r="HY137" s="114">
        <v>74.0</v>
      </c>
      <c r="HZ137" s="114">
        <v>172.0</v>
      </c>
      <c r="IA137" s="114">
        <v>95.0</v>
      </c>
      <c r="IB137" s="114">
        <v>95.0</v>
      </c>
      <c r="IC137" s="114">
        <v>95.0</v>
      </c>
      <c r="ID137" s="114">
        <v>79.0</v>
      </c>
      <c r="IE137" s="114">
        <v>79.0</v>
      </c>
      <c r="IF137" s="114">
        <v>68.0</v>
      </c>
      <c r="IG137" s="114">
        <v>71.0</v>
      </c>
      <c r="IH137" s="114">
        <v>79.0</v>
      </c>
      <c r="II137" s="110" t="s">
        <v>1184</v>
      </c>
      <c r="IJ137" s="114">
        <v>36.0</v>
      </c>
      <c r="IK137" s="114">
        <v>45.0</v>
      </c>
      <c r="IL137" s="114">
        <v>63.0</v>
      </c>
      <c r="IM137" s="114">
        <v>65.0</v>
      </c>
      <c r="IN137" s="110" t="s">
        <v>1184</v>
      </c>
      <c r="IO137" s="114">
        <v>109.0</v>
      </c>
      <c r="IP137" s="114">
        <v>155.0</v>
      </c>
      <c r="IQ137" s="114">
        <v>80.0</v>
      </c>
      <c r="IR137" s="114">
        <v>51.0</v>
      </c>
      <c r="IS137" s="114">
        <v>103.0</v>
      </c>
      <c r="IT137" s="114">
        <v>163.0</v>
      </c>
      <c r="IU137" s="114">
        <v>1.0</v>
      </c>
      <c r="IV137" s="114">
        <v>1.0</v>
      </c>
      <c r="IW137" s="110" t="s">
        <v>1184</v>
      </c>
      <c r="IX137" s="110" t="s">
        <v>1184</v>
      </c>
      <c r="IY137" s="110" t="s">
        <v>1184</v>
      </c>
      <c r="IZ137" s="110" t="s">
        <v>1184</v>
      </c>
      <c r="JA137" s="114">
        <v>51.0</v>
      </c>
      <c r="JB137" s="114">
        <v>1.0</v>
      </c>
      <c r="JC137" s="114">
        <v>77.0</v>
      </c>
      <c r="JD137" s="114">
        <v>8.0</v>
      </c>
      <c r="JE137" s="114">
        <v>32.0</v>
      </c>
      <c r="JF137" s="114">
        <v>5.0</v>
      </c>
      <c r="JG137" s="114">
        <v>128.0</v>
      </c>
      <c r="JH137" s="114">
        <v>128.0</v>
      </c>
      <c r="JI137" s="114">
        <v>63.0</v>
      </c>
      <c r="JJ137" s="114">
        <v>63.0</v>
      </c>
      <c r="JK137" s="114">
        <v>19.0</v>
      </c>
      <c r="JL137" s="114">
        <v>95.0</v>
      </c>
      <c r="JM137" s="110" t="s">
        <v>1184</v>
      </c>
      <c r="JN137" s="114">
        <v>121.0</v>
      </c>
      <c r="JO137" s="114">
        <v>43.0</v>
      </c>
      <c r="JP137" s="114">
        <v>96.0</v>
      </c>
      <c r="JQ137" s="114">
        <v>113.0</v>
      </c>
      <c r="JR137" s="114">
        <v>120.0</v>
      </c>
      <c r="JS137" s="114">
        <v>95.0</v>
      </c>
    </row>
    <row r="138">
      <c r="A138" s="114">
        <v>634.0</v>
      </c>
      <c r="B138" s="110" t="s">
        <v>1331</v>
      </c>
      <c r="C138" s="110" t="s">
        <v>432</v>
      </c>
      <c r="D138" s="110" t="s">
        <v>1190</v>
      </c>
      <c r="E138" s="114">
        <v>33.0</v>
      </c>
      <c r="F138" s="114">
        <v>51.7</v>
      </c>
      <c r="G138" s="114">
        <v>42.1</v>
      </c>
      <c r="H138" s="114">
        <v>100.0</v>
      </c>
      <c r="I138" s="114">
        <v>2.4</v>
      </c>
      <c r="J138" s="114">
        <v>30.6</v>
      </c>
      <c r="K138" s="114">
        <v>0.7</v>
      </c>
      <c r="L138" s="114">
        <v>24.3</v>
      </c>
      <c r="M138" s="114">
        <v>32.1</v>
      </c>
      <c r="N138" s="114">
        <v>19.9</v>
      </c>
      <c r="O138" s="114">
        <v>66.6</v>
      </c>
      <c r="P138" s="114">
        <v>81.0</v>
      </c>
      <c r="Q138" s="114">
        <v>57.0</v>
      </c>
      <c r="R138" s="114">
        <v>58.4</v>
      </c>
      <c r="S138" s="114">
        <v>58.4</v>
      </c>
      <c r="T138" s="114">
        <v>60.6</v>
      </c>
      <c r="U138" s="114">
        <v>90.2</v>
      </c>
      <c r="V138" s="114">
        <v>6.0</v>
      </c>
      <c r="W138" s="114">
        <v>56.0</v>
      </c>
      <c r="X138" s="114">
        <v>34.5</v>
      </c>
      <c r="Y138" s="114">
        <v>50.1</v>
      </c>
      <c r="Z138" s="114">
        <v>79.3</v>
      </c>
      <c r="AA138" s="114">
        <v>79.3</v>
      </c>
      <c r="AB138" s="114">
        <v>0.0</v>
      </c>
      <c r="AC138" s="114">
        <v>44.7</v>
      </c>
      <c r="AD138" s="114">
        <v>76.7</v>
      </c>
      <c r="AE138" s="114">
        <v>16.7</v>
      </c>
      <c r="AF138" s="114">
        <v>61.1</v>
      </c>
      <c r="AG138" s="114">
        <v>0.0</v>
      </c>
      <c r="AH138" s="110" t="s">
        <v>1184</v>
      </c>
      <c r="AI138" s="110" t="s">
        <v>1184</v>
      </c>
      <c r="AJ138" s="114">
        <v>0.0</v>
      </c>
      <c r="AK138" s="114">
        <v>5.7</v>
      </c>
      <c r="AL138" s="110" t="s">
        <v>1184</v>
      </c>
      <c r="AM138" s="114">
        <v>5.7</v>
      </c>
      <c r="AN138" s="110" t="s">
        <v>1184</v>
      </c>
      <c r="AO138" s="114">
        <v>64.3</v>
      </c>
      <c r="AP138" s="114">
        <v>94.6</v>
      </c>
      <c r="AQ138" s="114">
        <v>34.0</v>
      </c>
      <c r="AR138" s="114">
        <v>13.3</v>
      </c>
      <c r="AS138" s="114">
        <v>0.0</v>
      </c>
      <c r="AT138" s="114">
        <v>26.6</v>
      </c>
      <c r="AU138" s="114">
        <v>70.0</v>
      </c>
      <c r="AV138" s="114">
        <v>70.0</v>
      </c>
      <c r="AW138" s="114">
        <v>21.5</v>
      </c>
      <c r="AX138" s="114">
        <v>21.5</v>
      </c>
      <c r="AY138" s="114">
        <v>32.5</v>
      </c>
      <c r="AZ138" s="114">
        <v>13.6</v>
      </c>
      <c r="BA138" s="110" t="s">
        <v>1184</v>
      </c>
      <c r="BB138" s="114">
        <v>0.0</v>
      </c>
      <c r="BC138" s="114">
        <v>26.1</v>
      </c>
      <c r="BD138" s="114">
        <v>13.1</v>
      </c>
      <c r="BE138" s="110" t="s">
        <v>1184</v>
      </c>
      <c r="BF138" s="114">
        <v>37.9</v>
      </c>
      <c r="BG138" s="114">
        <v>0.0</v>
      </c>
      <c r="BH138" s="114">
        <v>35.3</v>
      </c>
      <c r="BI138" s="114">
        <v>49.4</v>
      </c>
      <c r="BJ138" s="114">
        <v>41.1</v>
      </c>
      <c r="BK138" s="114">
        <v>99.3</v>
      </c>
      <c r="BL138" s="114">
        <v>0.0</v>
      </c>
      <c r="BM138" s="114">
        <v>28.5</v>
      </c>
      <c r="BN138" s="114">
        <v>5.8</v>
      </c>
      <c r="BO138" s="114">
        <v>26.4</v>
      </c>
      <c r="BP138" s="114">
        <v>41.2</v>
      </c>
      <c r="BQ138" s="114">
        <v>23.2</v>
      </c>
      <c r="BR138" s="114">
        <v>63.3</v>
      </c>
      <c r="BS138" s="114">
        <v>74.0</v>
      </c>
      <c r="BT138" s="114">
        <v>56.2</v>
      </c>
      <c r="BU138" s="114">
        <v>49.4</v>
      </c>
      <c r="BV138" s="114">
        <v>49.4</v>
      </c>
      <c r="BW138" s="114">
        <v>60.2</v>
      </c>
      <c r="BX138" s="114">
        <v>90.2</v>
      </c>
      <c r="BY138" s="114">
        <v>5.8</v>
      </c>
      <c r="BZ138" s="114">
        <v>54.7</v>
      </c>
      <c r="CA138" s="114">
        <v>46.4</v>
      </c>
      <c r="CB138" s="114">
        <v>44.6</v>
      </c>
      <c r="CC138" s="114">
        <v>79.3</v>
      </c>
      <c r="CD138" s="114">
        <v>79.3</v>
      </c>
      <c r="CE138" s="114">
        <v>0.0</v>
      </c>
      <c r="CF138" s="114">
        <v>1.5</v>
      </c>
      <c r="CG138" s="114">
        <v>99.6</v>
      </c>
      <c r="CH138" s="114">
        <v>15.3</v>
      </c>
      <c r="CI138" s="114">
        <v>61.1</v>
      </c>
      <c r="CJ138" s="114">
        <v>100.0</v>
      </c>
      <c r="CK138" s="110" t="s">
        <v>1184</v>
      </c>
      <c r="CL138" s="110" t="s">
        <v>1184</v>
      </c>
      <c r="CM138" s="114">
        <v>100.0</v>
      </c>
      <c r="CN138" s="114">
        <v>5.7</v>
      </c>
      <c r="CO138" s="110" t="s">
        <v>1184</v>
      </c>
      <c r="CP138" s="114">
        <v>5.7</v>
      </c>
      <c r="CQ138" s="110" t="s">
        <v>1184</v>
      </c>
      <c r="CR138" s="114">
        <v>5.6</v>
      </c>
      <c r="CS138" s="114">
        <v>11.1</v>
      </c>
      <c r="CT138" s="114">
        <v>0.0</v>
      </c>
      <c r="CU138" s="114">
        <v>21.4</v>
      </c>
      <c r="CV138" s="114">
        <v>0.0</v>
      </c>
      <c r="CW138" s="114">
        <v>42.7</v>
      </c>
      <c r="CX138" s="114">
        <v>70.0</v>
      </c>
      <c r="CY138" s="114">
        <v>70.0</v>
      </c>
      <c r="CZ138" s="114">
        <v>15.7</v>
      </c>
      <c r="DA138" s="114">
        <v>15.7</v>
      </c>
      <c r="DB138" s="114">
        <v>15.1</v>
      </c>
      <c r="DC138" s="114">
        <v>0.0</v>
      </c>
      <c r="DD138" s="110" t="s">
        <v>1184</v>
      </c>
      <c r="DE138" s="114">
        <v>0.0</v>
      </c>
      <c r="DF138" s="114">
        <v>0.0</v>
      </c>
      <c r="DG138" s="114">
        <v>13.9</v>
      </c>
      <c r="DH138" s="110" t="s">
        <v>1184</v>
      </c>
      <c r="DI138" s="114">
        <v>100.0</v>
      </c>
      <c r="DJ138" s="114">
        <v>0.0</v>
      </c>
      <c r="DK138" s="114">
        <v>-2.3</v>
      </c>
      <c r="DL138" s="114">
        <v>2.3</v>
      </c>
      <c r="DM138" s="114">
        <v>1.0</v>
      </c>
      <c r="DN138" s="114">
        <v>0.7</v>
      </c>
      <c r="DO138" s="114">
        <v>2.4</v>
      </c>
      <c r="DP138" s="114">
        <v>2.1</v>
      </c>
      <c r="DQ138" s="114">
        <v>-5.1</v>
      </c>
      <c r="DR138" s="114">
        <v>-2.1</v>
      </c>
      <c r="DS138" s="114">
        <v>-9.1</v>
      </c>
      <c r="DT138" s="114">
        <v>-3.3</v>
      </c>
      <c r="DU138" s="114">
        <v>3.3</v>
      </c>
      <c r="DV138" s="114">
        <v>7.0</v>
      </c>
      <c r="DW138" s="114">
        <v>0.8</v>
      </c>
      <c r="DX138" s="114">
        <v>9.0</v>
      </c>
      <c r="DY138" s="114">
        <v>9.0</v>
      </c>
      <c r="DZ138" s="114">
        <v>0.4</v>
      </c>
      <c r="EA138" s="114">
        <v>0.0</v>
      </c>
      <c r="EB138" s="114">
        <v>0.2</v>
      </c>
      <c r="EC138" s="114">
        <v>1.3</v>
      </c>
      <c r="ED138" s="114">
        <v>-11.9</v>
      </c>
      <c r="EE138" s="114">
        <v>5.5</v>
      </c>
      <c r="EF138" s="114">
        <v>0.0</v>
      </c>
      <c r="EG138" s="114">
        <v>0.0</v>
      </c>
      <c r="EH138" s="114">
        <v>0.0</v>
      </c>
      <c r="EI138" s="114">
        <v>43.2</v>
      </c>
      <c r="EJ138" s="114">
        <v>-22.9</v>
      </c>
      <c r="EK138" s="114">
        <v>1.4</v>
      </c>
      <c r="EL138" s="114">
        <v>0.0</v>
      </c>
      <c r="EM138" s="114">
        <v>-100.0</v>
      </c>
      <c r="EN138" s="110" t="s">
        <v>1184</v>
      </c>
      <c r="EO138" s="110" t="s">
        <v>1184</v>
      </c>
      <c r="EP138" s="114">
        <v>-100.0</v>
      </c>
      <c r="EQ138" s="114">
        <v>0.0</v>
      </c>
      <c r="ER138" s="110" t="s">
        <v>1184</v>
      </c>
      <c r="ES138" s="114">
        <v>0.0</v>
      </c>
      <c r="ET138" s="110" t="s">
        <v>1184</v>
      </c>
      <c r="EU138" s="114">
        <v>58.7</v>
      </c>
      <c r="EV138" s="114">
        <v>83.5</v>
      </c>
      <c r="EW138" s="114">
        <v>34.0</v>
      </c>
      <c r="EX138" s="114">
        <v>-8.1</v>
      </c>
      <c r="EY138" s="114">
        <v>0.0</v>
      </c>
      <c r="EZ138" s="114">
        <v>-16.1</v>
      </c>
      <c r="FA138" s="114">
        <v>0.0</v>
      </c>
      <c r="FB138" s="114">
        <v>0.0</v>
      </c>
      <c r="FC138" s="114">
        <v>5.8</v>
      </c>
      <c r="FD138" s="114">
        <v>5.8</v>
      </c>
      <c r="FE138" s="114">
        <v>17.4</v>
      </c>
      <c r="FF138" s="114">
        <v>13.6</v>
      </c>
      <c r="FG138" s="110" t="s">
        <v>1184</v>
      </c>
      <c r="FH138" s="114">
        <v>0.0</v>
      </c>
      <c r="FI138" s="114">
        <v>26.1</v>
      </c>
      <c r="FJ138" s="114">
        <v>-0.8</v>
      </c>
      <c r="FK138" s="110" t="s">
        <v>1184</v>
      </c>
      <c r="FL138" s="114">
        <v>-62.1</v>
      </c>
      <c r="FM138" s="114">
        <v>0.0</v>
      </c>
      <c r="FN138" s="114">
        <v>137.0</v>
      </c>
      <c r="FO138" s="114">
        <v>50.0</v>
      </c>
      <c r="FP138" s="114">
        <v>67.0</v>
      </c>
      <c r="FQ138" s="114">
        <v>1.0</v>
      </c>
      <c r="FR138" s="114">
        <v>169.0</v>
      </c>
      <c r="FS138" s="114">
        <v>150.0</v>
      </c>
      <c r="FT138" s="114">
        <v>171.0</v>
      </c>
      <c r="FU138" s="114">
        <v>148.0</v>
      </c>
      <c r="FV138" s="114">
        <v>136.0</v>
      </c>
      <c r="FW138" s="114">
        <v>117.0</v>
      </c>
      <c r="FX138" s="114">
        <v>41.0</v>
      </c>
      <c r="FY138" s="114">
        <v>37.0</v>
      </c>
      <c r="FZ138" s="114">
        <v>52.0</v>
      </c>
      <c r="GA138" s="114">
        <v>63.0</v>
      </c>
      <c r="GB138" s="114">
        <v>63.0</v>
      </c>
      <c r="GC138" s="114">
        <v>33.0</v>
      </c>
      <c r="GD138" s="114">
        <v>33.0</v>
      </c>
      <c r="GE138" s="114">
        <v>166.0</v>
      </c>
      <c r="GF138" s="114">
        <v>17.0</v>
      </c>
      <c r="GG138" s="114">
        <v>146.0</v>
      </c>
      <c r="GH138" s="114">
        <v>111.0</v>
      </c>
      <c r="GI138" s="114">
        <v>90.0</v>
      </c>
      <c r="GJ138" s="114">
        <v>96.0</v>
      </c>
      <c r="GK138" s="114">
        <v>119.0</v>
      </c>
      <c r="GL138" s="114">
        <v>57.0</v>
      </c>
      <c r="GM138" s="114">
        <v>113.0</v>
      </c>
      <c r="GN138" s="114">
        <v>152.0</v>
      </c>
      <c r="GO138" s="114">
        <v>24.0</v>
      </c>
      <c r="GP138" s="114">
        <v>176.0</v>
      </c>
      <c r="GQ138" s="110" t="s">
        <v>1184</v>
      </c>
      <c r="GR138" s="110" t="s">
        <v>1184</v>
      </c>
      <c r="GS138" s="114">
        <v>156.0</v>
      </c>
      <c r="GT138" s="114">
        <v>134.0</v>
      </c>
      <c r="GU138" s="110" t="s">
        <v>1184</v>
      </c>
      <c r="GV138" s="114">
        <v>120.0</v>
      </c>
      <c r="GW138" s="110" t="s">
        <v>1184</v>
      </c>
      <c r="GX138" s="114">
        <v>103.0</v>
      </c>
      <c r="GY138" s="114">
        <v>70.0</v>
      </c>
      <c r="GZ138" s="114">
        <v>163.0</v>
      </c>
      <c r="HA138" s="114">
        <v>171.0</v>
      </c>
      <c r="HB138" s="114">
        <v>152.0</v>
      </c>
      <c r="HC138" s="114">
        <v>134.0</v>
      </c>
      <c r="HD138" s="114">
        <v>26.0</v>
      </c>
      <c r="HE138" s="114">
        <v>26.0</v>
      </c>
      <c r="HF138" s="114">
        <v>166.0</v>
      </c>
      <c r="HG138" s="114">
        <v>166.0</v>
      </c>
      <c r="HH138" s="114">
        <v>99.0</v>
      </c>
      <c r="HI138" s="114">
        <v>162.0</v>
      </c>
      <c r="HJ138" s="110" t="s">
        <v>1184</v>
      </c>
      <c r="HK138" s="114">
        <v>178.0</v>
      </c>
      <c r="HL138" s="114">
        <v>171.0</v>
      </c>
      <c r="HM138" s="114">
        <v>152.0</v>
      </c>
      <c r="HN138" s="110" t="s">
        <v>1184</v>
      </c>
      <c r="HO138" s="114">
        <v>131.0</v>
      </c>
      <c r="HP138" s="114">
        <v>172.0</v>
      </c>
      <c r="HQ138" s="114">
        <v>113.0</v>
      </c>
      <c r="HR138" s="114">
        <v>47.0</v>
      </c>
      <c r="HS138" s="114">
        <v>54.0</v>
      </c>
      <c r="HT138" s="114">
        <v>10.0</v>
      </c>
      <c r="HU138" s="114">
        <v>171.0</v>
      </c>
      <c r="HV138" s="114">
        <v>160.0</v>
      </c>
      <c r="HW138" s="114">
        <v>162.0</v>
      </c>
      <c r="HX138" s="114">
        <v>141.0</v>
      </c>
      <c r="HY138" s="114">
        <v>124.0</v>
      </c>
      <c r="HZ138" s="114">
        <v>120.0</v>
      </c>
      <c r="IA138" s="114">
        <v>41.0</v>
      </c>
      <c r="IB138" s="114">
        <v>41.0</v>
      </c>
      <c r="IC138" s="114">
        <v>48.0</v>
      </c>
      <c r="ID138" s="114">
        <v>67.0</v>
      </c>
      <c r="IE138" s="114">
        <v>67.0</v>
      </c>
      <c r="IF138" s="114">
        <v>28.0</v>
      </c>
      <c r="IG138" s="114">
        <v>33.0</v>
      </c>
      <c r="IH138" s="114">
        <v>160.0</v>
      </c>
      <c r="II138" s="114">
        <v>15.0</v>
      </c>
      <c r="IJ138" s="114">
        <v>59.0</v>
      </c>
      <c r="IK138" s="114">
        <v>100.0</v>
      </c>
      <c r="IL138" s="114">
        <v>68.0</v>
      </c>
      <c r="IM138" s="114">
        <v>72.0</v>
      </c>
      <c r="IN138" s="114">
        <v>114.0</v>
      </c>
      <c r="IO138" s="114">
        <v>166.0</v>
      </c>
      <c r="IP138" s="114">
        <v>8.0</v>
      </c>
      <c r="IQ138" s="114">
        <v>142.0</v>
      </c>
      <c r="IR138" s="114">
        <v>24.0</v>
      </c>
      <c r="IS138" s="114">
        <v>1.0</v>
      </c>
      <c r="IT138" s="110" t="s">
        <v>1184</v>
      </c>
      <c r="IU138" s="110" t="s">
        <v>1184</v>
      </c>
      <c r="IV138" s="114">
        <v>1.0</v>
      </c>
      <c r="IW138" s="114">
        <v>135.0</v>
      </c>
      <c r="IX138" s="110" t="s">
        <v>1184</v>
      </c>
      <c r="IY138" s="114">
        <v>120.0</v>
      </c>
      <c r="IZ138" s="110" t="s">
        <v>1184</v>
      </c>
      <c r="JA138" s="114">
        <v>175.0</v>
      </c>
      <c r="JB138" s="114">
        <v>169.0</v>
      </c>
      <c r="JC138" s="114">
        <v>171.0</v>
      </c>
      <c r="JD138" s="114">
        <v>143.0</v>
      </c>
      <c r="JE138" s="114">
        <v>152.0</v>
      </c>
      <c r="JF138" s="114">
        <v>71.0</v>
      </c>
      <c r="JG138" s="114">
        <v>26.0</v>
      </c>
      <c r="JH138" s="114">
        <v>26.0</v>
      </c>
      <c r="JI138" s="114">
        <v>173.0</v>
      </c>
      <c r="JJ138" s="114">
        <v>173.0</v>
      </c>
      <c r="JK138" s="114">
        <v>141.0</v>
      </c>
      <c r="JL138" s="114">
        <v>170.0</v>
      </c>
      <c r="JM138" s="110" t="s">
        <v>1184</v>
      </c>
      <c r="JN138" s="114">
        <v>169.0</v>
      </c>
      <c r="JO138" s="114">
        <v>173.0</v>
      </c>
      <c r="JP138" s="114">
        <v>152.0</v>
      </c>
      <c r="JQ138" s="110" t="s">
        <v>1184</v>
      </c>
      <c r="JR138" s="114">
        <v>1.0</v>
      </c>
      <c r="JS138" s="114">
        <v>173.0</v>
      </c>
    </row>
    <row r="139">
      <c r="A139" s="114">
        <v>642.0</v>
      </c>
      <c r="B139" s="110" t="s">
        <v>1332</v>
      </c>
      <c r="C139" s="110" t="s">
        <v>433</v>
      </c>
      <c r="D139" s="110" t="s">
        <v>1188</v>
      </c>
      <c r="E139" s="114">
        <v>56.0</v>
      </c>
      <c r="F139" s="114">
        <v>45.2</v>
      </c>
      <c r="G139" s="114">
        <v>39.2</v>
      </c>
      <c r="H139" s="114">
        <v>44.5</v>
      </c>
      <c r="I139" s="114">
        <v>33.2</v>
      </c>
      <c r="J139" s="114">
        <v>66.8</v>
      </c>
      <c r="K139" s="114">
        <v>20.3</v>
      </c>
      <c r="L139" s="114">
        <v>37.7</v>
      </c>
      <c r="M139" s="114">
        <v>54.3</v>
      </c>
      <c r="N139" s="114">
        <v>48.4</v>
      </c>
      <c r="O139" s="114">
        <v>56.0</v>
      </c>
      <c r="P139" s="114">
        <v>56.8</v>
      </c>
      <c r="Q139" s="114">
        <v>55.4</v>
      </c>
      <c r="R139" s="114">
        <v>50.8</v>
      </c>
      <c r="S139" s="114">
        <v>50.8</v>
      </c>
      <c r="T139" s="114">
        <v>45.6</v>
      </c>
      <c r="U139" s="114">
        <v>69.5</v>
      </c>
      <c r="V139" s="114">
        <v>13.0</v>
      </c>
      <c r="W139" s="114">
        <v>30.3</v>
      </c>
      <c r="X139" s="114">
        <v>65.4</v>
      </c>
      <c r="Y139" s="114">
        <v>81.1</v>
      </c>
      <c r="Z139" s="114">
        <v>96.3</v>
      </c>
      <c r="AA139" s="114">
        <v>97.6</v>
      </c>
      <c r="AB139" s="114">
        <v>100.0</v>
      </c>
      <c r="AC139" s="114">
        <v>36.3</v>
      </c>
      <c r="AD139" s="114">
        <v>85.0</v>
      </c>
      <c r="AE139" s="114">
        <v>69.2</v>
      </c>
      <c r="AF139" s="114">
        <v>31.9</v>
      </c>
      <c r="AG139" s="114">
        <v>35.0</v>
      </c>
      <c r="AH139" s="114">
        <v>21.0</v>
      </c>
      <c r="AI139" s="114">
        <v>100.0</v>
      </c>
      <c r="AJ139" s="114">
        <v>53.7</v>
      </c>
      <c r="AK139" s="114">
        <v>66.3</v>
      </c>
      <c r="AL139" s="110" t="s">
        <v>1184</v>
      </c>
      <c r="AM139" s="114">
        <v>100.0</v>
      </c>
      <c r="AN139" s="114">
        <v>22.9</v>
      </c>
      <c r="AO139" s="114">
        <v>95.9</v>
      </c>
      <c r="AP139" s="114">
        <v>100.0</v>
      </c>
      <c r="AQ139" s="114">
        <v>91.9</v>
      </c>
      <c r="AR139" s="114">
        <v>53.8</v>
      </c>
      <c r="AS139" s="114">
        <v>41.8</v>
      </c>
      <c r="AT139" s="114">
        <v>65.7</v>
      </c>
      <c r="AU139" s="114">
        <v>25.7</v>
      </c>
      <c r="AV139" s="114">
        <v>25.7</v>
      </c>
      <c r="AW139" s="114">
        <v>51.3</v>
      </c>
      <c r="AX139" s="114">
        <v>51.3</v>
      </c>
      <c r="AY139" s="114">
        <v>61.4</v>
      </c>
      <c r="AZ139" s="114">
        <v>52.6</v>
      </c>
      <c r="BA139" s="114">
        <v>54.6</v>
      </c>
      <c r="BB139" s="114">
        <v>80.9</v>
      </c>
      <c r="BC139" s="114">
        <v>100.0</v>
      </c>
      <c r="BD139" s="114">
        <v>31.2</v>
      </c>
      <c r="BE139" s="114">
        <v>63.0</v>
      </c>
      <c r="BF139" s="114">
        <v>82.4</v>
      </c>
      <c r="BG139" s="114">
        <v>44.5</v>
      </c>
      <c r="BH139" s="114">
        <v>50.7</v>
      </c>
      <c r="BI139" s="114">
        <v>38.9</v>
      </c>
      <c r="BJ139" s="114">
        <v>30.0</v>
      </c>
      <c r="BK139" s="114">
        <v>37.2</v>
      </c>
      <c r="BL139" s="114">
        <v>22.6</v>
      </c>
      <c r="BM139" s="114">
        <v>45.3</v>
      </c>
      <c r="BN139" s="114">
        <v>17.9</v>
      </c>
      <c r="BO139" s="114">
        <v>28.5</v>
      </c>
      <c r="BP139" s="114">
        <v>46.0</v>
      </c>
      <c r="BQ139" s="114">
        <v>49.1</v>
      </c>
      <c r="BR139" s="114">
        <v>52.7</v>
      </c>
      <c r="BS139" s="114">
        <v>52.0</v>
      </c>
      <c r="BT139" s="114">
        <v>53.1</v>
      </c>
      <c r="BU139" s="114">
        <v>43.2</v>
      </c>
      <c r="BV139" s="114">
        <v>43.2</v>
      </c>
      <c r="BW139" s="114">
        <v>48.9</v>
      </c>
      <c r="BX139" s="114">
        <v>69.5</v>
      </c>
      <c r="BY139" s="114">
        <v>12.4</v>
      </c>
      <c r="BZ139" s="114">
        <v>44.4</v>
      </c>
      <c r="CA139" s="114">
        <v>59.5</v>
      </c>
      <c r="CB139" s="114">
        <v>72.0</v>
      </c>
      <c r="CC139" s="114">
        <v>78.4</v>
      </c>
      <c r="CD139" s="114">
        <v>85.7</v>
      </c>
      <c r="CE139" s="114">
        <v>100.0</v>
      </c>
      <c r="CF139" s="114">
        <v>20.7</v>
      </c>
      <c r="CG139" s="114">
        <v>91.5</v>
      </c>
      <c r="CH139" s="114">
        <v>62.6</v>
      </c>
      <c r="CI139" s="114">
        <v>31.9</v>
      </c>
      <c r="CJ139" s="114">
        <v>34.2</v>
      </c>
      <c r="CK139" s="114">
        <v>20.8</v>
      </c>
      <c r="CL139" s="114">
        <v>48.2</v>
      </c>
      <c r="CM139" s="114">
        <v>100.0</v>
      </c>
      <c r="CN139" s="114">
        <v>70.4</v>
      </c>
      <c r="CO139" s="110" t="s">
        <v>1184</v>
      </c>
      <c r="CP139" s="114">
        <v>100.0</v>
      </c>
      <c r="CQ139" s="114">
        <v>32.3</v>
      </c>
      <c r="CR139" s="114">
        <v>74.0</v>
      </c>
      <c r="CS139" s="114">
        <v>73.4</v>
      </c>
      <c r="CT139" s="114">
        <v>74.6</v>
      </c>
      <c r="CU139" s="114">
        <v>51.6</v>
      </c>
      <c r="CV139" s="114">
        <v>41.8</v>
      </c>
      <c r="CW139" s="114">
        <v>61.4</v>
      </c>
      <c r="CX139" s="114">
        <v>25.7</v>
      </c>
      <c r="CY139" s="114">
        <v>25.7</v>
      </c>
      <c r="CZ139" s="114">
        <v>47.1</v>
      </c>
      <c r="DA139" s="114">
        <v>47.1</v>
      </c>
      <c r="DB139" s="114">
        <v>43.6</v>
      </c>
      <c r="DC139" s="114">
        <v>51.6</v>
      </c>
      <c r="DD139" s="114">
        <v>92.7</v>
      </c>
      <c r="DE139" s="114">
        <v>74.6</v>
      </c>
      <c r="DF139" s="114">
        <v>100.0</v>
      </c>
      <c r="DG139" s="114">
        <v>33.6</v>
      </c>
      <c r="DH139" s="114">
        <v>56.0</v>
      </c>
      <c r="DI139" s="114">
        <v>96.3</v>
      </c>
      <c r="DJ139" s="114">
        <v>43.7</v>
      </c>
      <c r="DK139" s="114">
        <v>5.3</v>
      </c>
      <c r="DL139" s="114">
        <v>6.3</v>
      </c>
      <c r="DM139" s="114">
        <v>9.2</v>
      </c>
      <c r="DN139" s="114">
        <v>7.3</v>
      </c>
      <c r="DO139" s="114">
        <v>10.6</v>
      </c>
      <c r="DP139" s="114">
        <v>21.5</v>
      </c>
      <c r="DQ139" s="114">
        <v>2.4</v>
      </c>
      <c r="DR139" s="114">
        <v>9.2</v>
      </c>
      <c r="DS139" s="114">
        <v>8.3</v>
      </c>
      <c r="DT139" s="114">
        <v>-0.7</v>
      </c>
      <c r="DU139" s="114">
        <v>3.3</v>
      </c>
      <c r="DV139" s="114">
        <v>4.8</v>
      </c>
      <c r="DW139" s="114">
        <v>2.3</v>
      </c>
      <c r="DX139" s="114">
        <v>7.6</v>
      </c>
      <c r="DY139" s="114">
        <v>7.6</v>
      </c>
      <c r="DZ139" s="114">
        <v>-3.3</v>
      </c>
      <c r="EA139" s="114">
        <v>0.0</v>
      </c>
      <c r="EB139" s="114">
        <v>0.6</v>
      </c>
      <c r="EC139" s="114">
        <v>-14.1</v>
      </c>
      <c r="ED139" s="114">
        <v>5.9</v>
      </c>
      <c r="EE139" s="114">
        <v>9.1</v>
      </c>
      <c r="EF139" s="114">
        <v>17.9</v>
      </c>
      <c r="EG139" s="114">
        <v>11.9</v>
      </c>
      <c r="EH139" s="114">
        <v>0.0</v>
      </c>
      <c r="EI139" s="114">
        <v>15.6</v>
      </c>
      <c r="EJ139" s="114">
        <v>-6.5</v>
      </c>
      <c r="EK139" s="114">
        <v>6.6</v>
      </c>
      <c r="EL139" s="114">
        <v>0.0</v>
      </c>
      <c r="EM139" s="114">
        <v>0.8</v>
      </c>
      <c r="EN139" s="114">
        <v>0.2</v>
      </c>
      <c r="EO139" s="114">
        <v>51.8</v>
      </c>
      <c r="EP139" s="114">
        <v>-46.3</v>
      </c>
      <c r="EQ139" s="114">
        <v>-4.1</v>
      </c>
      <c r="ER139" s="110" t="s">
        <v>1184</v>
      </c>
      <c r="ES139" s="114">
        <v>0.0</v>
      </c>
      <c r="ET139" s="114">
        <v>-9.4</v>
      </c>
      <c r="EU139" s="114">
        <v>21.9</v>
      </c>
      <c r="EV139" s="114">
        <v>26.6</v>
      </c>
      <c r="EW139" s="114">
        <v>17.3</v>
      </c>
      <c r="EX139" s="114">
        <v>2.2</v>
      </c>
      <c r="EY139" s="114">
        <v>0.0</v>
      </c>
      <c r="EZ139" s="114">
        <v>4.3</v>
      </c>
      <c r="FA139" s="114">
        <v>0.0</v>
      </c>
      <c r="FB139" s="114">
        <v>0.0</v>
      </c>
      <c r="FC139" s="114">
        <v>4.2</v>
      </c>
      <c r="FD139" s="114">
        <v>4.2</v>
      </c>
      <c r="FE139" s="114">
        <v>17.8</v>
      </c>
      <c r="FF139" s="114">
        <v>1.0</v>
      </c>
      <c r="FG139" s="114">
        <v>-38.1</v>
      </c>
      <c r="FH139" s="114">
        <v>6.3</v>
      </c>
      <c r="FI139" s="114">
        <v>0.0</v>
      </c>
      <c r="FJ139" s="114">
        <v>-2.4</v>
      </c>
      <c r="FK139" s="114">
        <v>7.0</v>
      </c>
      <c r="FL139" s="114">
        <v>-13.9</v>
      </c>
      <c r="FM139" s="114">
        <v>0.8</v>
      </c>
      <c r="FN139" s="114">
        <v>30.0</v>
      </c>
      <c r="FO139" s="114">
        <v>69.0</v>
      </c>
      <c r="FP139" s="114">
        <v>77.0</v>
      </c>
      <c r="FQ139" s="114">
        <v>79.0</v>
      </c>
      <c r="FR139" s="114">
        <v>89.0</v>
      </c>
      <c r="FS139" s="114">
        <v>31.0</v>
      </c>
      <c r="FT139" s="114">
        <v>121.0</v>
      </c>
      <c r="FU139" s="114">
        <v>121.0</v>
      </c>
      <c r="FV139" s="114">
        <v>87.0</v>
      </c>
      <c r="FW139" s="114">
        <v>53.0</v>
      </c>
      <c r="FX139" s="114">
        <v>62.0</v>
      </c>
      <c r="FY139" s="114">
        <v>75.0</v>
      </c>
      <c r="FZ139" s="114">
        <v>56.0</v>
      </c>
      <c r="GA139" s="114">
        <v>82.0</v>
      </c>
      <c r="GB139" s="114">
        <v>82.0</v>
      </c>
      <c r="GC139" s="114">
        <v>59.0</v>
      </c>
      <c r="GD139" s="114">
        <v>54.0</v>
      </c>
      <c r="GE139" s="114">
        <v>122.0</v>
      </c>
      <c r="GF139" s="114">
        <v>85.0</v>
      </c>
      <c r="GG139" s="114">
        <v>9.0</v>
      </c>
      <c r="GH139" s="114">
        <v>25.0</v>
      </c>
      <c r="GI139" s="114">
        <v>59.0</v>
      </c>
      <c r="GJ139" s="114">
        <v>56.0</v>
      </c>
      <c r="GK139" s="114">
        <v>1.0</v>
      </c>
      <c r="GL139" s="114">
        <v>78.0</v>
      </c>
      <c r="GM139" s="114">
        <v>86.0</v>
      </c>
      <c r="GN139" s="114">
        <v>55.0</v>
      </c>
      <c r="GO139" s="114">
        <v>166.0</v>
      </c>
      <c r="GP139" s="114">
        <v>52.0</v>
      </c>
      <c r="GQ139" s="114">
        <v>56.0</v>
      </c>
      <c r="GR139" s="114">
        <v>1.0</v>
      </c>
      <c r="GS139" s="114">
        <v>69.0</v>
      </c>
      <c r="GT139" s="114">
        <v>5.0</v>
      </c>
      <c r="GU139" s="110" t="s">
        <v>1184</v>
      </c>
      <c r="GV139" s="114">
        <v>1.0</v>
      </c>
      <c r="GW139" s="114">
        <v>15.0</v>
      </c>
      <c r="GX139" s="114">
        <v>35.0</v>
      </c>
      <c r="GY139" s="114">
        <v>1.0</v>
      </c>
      <c r="GZ139" s="114">
        <v>43.0</v>
      </c>
      <c r="HA139" s="114">
        <v>28.0</v>
      </c>
      <c r="HB139" s="114">
        <v>50.0</v>
      </c>
      <c r="HC139" s="114">
        <v>14.0</v>
      </c>
      <c r="HD139" s="114">
        <v>55.0</v>
      </c>
      <c r="HE139" s="114">
        <v>55.0</v>
      </c>
      <c r="HF139" s="114">
        <v>44.0</v>
      </c>
      <c r="HG139" s="114">
        <v>44.0</v>
      </c>
      <c r="HH139" s="114">
        <v>23.0</v>
      </c>
      <c r="HI139" s="114">
        <v>51.0</v>
      </c>
      <c r="HJ139" s="114">
        <v>99.0</v>
      </c>
      <c r="HK139" s="114">
        <v>35.0</v>
      </c>
      <c r="HL139" s="114">
        <v>1.0</v>
      </c>
      <c r="HM139" s="114">
        <v>104.0</v>
      </c>
      <c r="HN139" s="114">
        <v>44.0</v>
      </c>
      <c r="HO139" s="114">
        <v>12.0</v>
      </c>
      <c r="HP139" s="114">
        <v>101.0</v>
      </c>
      <c r="HQ139" s="114">
        <v>30.0</v>
      </c>
      <c r="HR139" s="114">
        <v>76.0</v>
      </c>
      <c r="HS139" s="114">
        <v>103.0</v>
      </c>
      <c r="HT139" s="114">
        <v>78.0</v>
      </c>
      <c r="HU139" s="114">
        <v>120.0</v>
      </c>
      <c r="HV139" s="114">
        <v>107.0</v>
      </c>
      <c r="HW139" s="114">
        <v>127.0</v>
      </c>
      <c r="HX139" s="114">
        <v>134.0</v>
      </c>
      <c r="HY139" s="114">
        <v>108.0</v>
      </c>
      <c r="HZ139" s="114">
        <v>54.0</v>
      </c>
      <c r="IA139" s="114">
        <v>64.0</v>
      </c>
      <c r="IB139" s="114">
        <v>78.0</v>
      </c>
      <c r="IC139" s="114">
        <v>56.0</v>
      </c>
      <c r="ID139" s="114">
        <v>87.0</v>
      </c>
      <c r="IE139" s="114">
        <v>87.0</v>
      </c>
      <c r="IF139" s="114">
        <v>52.0</v>
      </c>
      <c r="IG139" s="114">
        <v>54.0</v>
      </c>
      <c r="IH139" s="114">
        <v>115.0</v>
      </c>
      <c r="II139" s="114">
        <v>39.0</v>
      </c>
      <c r="IJ139" s="114">
        <v>15.0</v>
      </c>
      <c r="IK139" s="114">
        <v>29.0</v>
      </c>
      <c r="IL139" s="114">
        <v>70.0</v>
      </c>
      <c r="IM139" s="114">
        <v>59.0</v>
      </c>
      <c r="IN139" s="114">
        <v>1.0</v>
      </c>
      <c r="IO139" s="114">
        <v>91.0</v>
      </c>
      <c r="IP139" s="114">
        <v>126.0</v>
      </c>
      <c r="IQ139" s="114">
        <v>46.0</v>
      </c>
      <c r="IR139" s="114">
        <v>166.0</v>
      </c>
      <c r="IS139" s="114">
        <v>63.0</v>
      </c>
      <c r="IT139" s="114">
        <v>73.0</v>
      </c>
      <c r="IU139" s="114">
        <v>100.0</v>
      </c>
      <c r="IV139" s="114">
        <v>1.0</v>
      </c>
      <c r="IW139" s="114">
        <v>4.0</v>
      </c>
      <c r="IX139" s="110" t="s">
        <v>1184</v>
      </c>
      <c r="IY139" s="114">
        <v>1.0</v>
      </c>
      <c r="IZ139" s="114">
        <v>8.0</v>
      </c>
      <c r="JA139" s="114">
        <v>66.0</v>
      </c>
      <c r="JB139" s="114">
        <v>79.0</v>
      </c>
      <c r="JC139" s="114">
        <v>52.0</v>
      </c>
      <c r="JD139" s="114">
        <v>31.0</v>
      </c>
      <c r="JE139" s="114">
        <v>50.0</v>
      </c>
      <c r="JF139" s="114">
        <v>18.0</v>
      </c>
      <c r="JG139" s="114">
        <v>55.0</v>
      </c>
      <c r="JH139" s="114">
        <v>55.0</v>
      </c>
      <c r="JI139" s="114">
        <v>39.0</v>
      </c>
      <c r="JJ139" s="114">
        <v>39.0</v>
      </c>
      <c r="JK139" s="114">
        <v>59.0</v>
      </c>
      <c r="JL139" s="114">
        <v>42.0</v>
      </c>
      <c r="JM139" s="114">
        <v>13.0</v>
      </c>
      <c r="JN139" s="114">
        <v>45.0</v>
      </c>
      <c r="JO139" s="114">
        <v>1.0</v>
      </c>
      <c r="JP139" s="114">
        <v>99.0</v>
      </c>
      <c r="JQ139" s="114">
        <v>57.0</v>
      </c>
      <c r="JR139" s="114">
        <v>12.0</v>
      </c>
      <c r="JS139" s="114">
        <v>106.0</v>
      </c>
    </row>
    <row r="140">
      <c r="A140" s="114">
        <v>643.0</v>
      </c>
      <c r="B140" s="110" t="s">
        <v>1333</v>
      </c>
      <c r="C140" s="110" t="s">
        <v>434</v>
      </c>
      <c r="D140" s="110" t="s">
        <v>1194</v>
      </c>
      <c r="E140" s="114">
        <v>37.5</v>
      </c>
      <c r="F140" s="114">
        <v>50.6</v>
      </c>
      <c r="G140" s="114">
        <v>48.8</v>
      </c>
      <c r="H140" s="114">
        <v>63.4</v>
      </c>
      <c r="I140" s="114">
        <v>39.6</v>
      </c>
      <c r="J140" s="114">
        <v>59.6</v>
      </c>
      <c r="K140" s="114">
        <v>12.3</v>
      </c>
      <c r="L140" s="114">
        <v>31.8</v>
      </c>
      <c r="M140" s="114">
        <v>54.5</v>
      </c>
      <c r="N140" s="114">
        <v>57.0</v>
      </c>
      <c r="O140" s="114">
        <v>55.5</v>
      </c>
      <c r="P140" s="114">
        <v>55.0</v>
      </c>
      <c r="Q140" s="114">
        <v>55.8</v>
      </c>
      <c r="R140" s="114">
        <v>71.3</v>
      </c>
      <c r="S140" s="114">
        <v>71.3</v>
      </c>
      <c r="T140" s="114">
        <v>27.7</v>
      </c>
      <c r="U140" s="114">
        <v>41.1</v>
      </c>
      <c r="V140" s="114">
        <v>5.3</v>
      </c>
      <c r="W140" s="114">
        <v>23.1</v>
      </c>
      <c r="X140" s="114">
        <v>39.0</v>
      </c>
      <c r="Y140" s="114">
        <v>44.4</v>
      </c>
      <c r="Z140" s="114">
        <v>60.0</v>
      </c>
      <c r="AA140" s="114">
        <v>63.2</v>
      </c>
      <c r="AB140" s="114">
        <v>0.9</v>
      </c>
      <c r="AC140" s="114">
        <v>26.6</v>
      </c>
      <c r="AD140" s="114">
        <v>89.6</v>
      </c>
      <c r="AE140" s="114">
        <v>57.8</v>
      </c>
      <c r="AF140" s="114">
        <v>69.6</v>
      </c>
      <c r="AG140" s="114">
        <v>18.7</v>
      </c>
      <c r="AH140" s="114">
        <v>11.2</v>
      </c>
      <c r="AI140" s="114">
        <v>34.8</v>
      </c>
      <c r="AJ140" s="114">
        <v>47.8</v>
      </c>
      <c r="AK140" s="114">
        <v>13.7</v>
      </c>
      <c r="AL140" s="114">
        <v>17.3</v>
      </c>
      <c r="AM140" s="114">
        <v>10.0</v>
      </c>
      <c r="AN140" s="110" t="s">
        <v>1184</v>
      </c>
      <c r="AO140" s="114">
        <v>91.9</v>
      </c>
      <c r="AP140" s="114">
        <v>95.7</v>
      </c>
      <c r="AQ140" s="114">
        <v>88.0</v>
      </c>
      <c r="AR140" s="114">
        <v>48.9</v>
      </c>
      <c r="AS140" s="114">
        <v>37.3</v>
      </c>
      <c r="AT140" s="114">
        <v>60.5</v>
      </c>
      <c r="AU140" s="114">
        <v>18.5</v>
      </c>
      <c r="AV140" s="114">
        <v>18.5</v>
      </c>
      <c r="AW140" s="114">
        <v>29.1</v>
      </c>
      <c r="AX140" s="114">
        <v>29.1</v>
      </c>
      <c r="AY140" s="114">
        <v>47.7</v>
      </c>
      <c r="AZ140" s="114">
        <v>37.4</v>
      </c>
      <c r="BA140" s="114">
        <v>47.2</v>
      </c>
      <c r="BB140" s="114">
        <v>58.5</v>
      </c>
      <c r="BC140" s="114">
        <v>100.0</v>
      </c>
      <c r="BD140" s="114">
        <v>0.0</v>
      </c>
      <c r="BE140" s="114">
        <v>36.7</v>
      </c>
      <c r="BF140" s="114">
        <v>35.0</v>
      </c>
      <c r="BG140" s="114">
        <v>8.4</v>
      </c>
      <c r="BH140" s="114">
        <v>35.9</v>
      </c>
      <c r="BI140" s="114">
        <v>41.5</v>
      </c>
      <c r="BJ140" s="114">
        <v>35.1</v>
      </c>
      <c r="BK140" s="114">
        <v>54.1</v>
      </c>
      <c r="BL140" s="114">
        <v>19.4</v>
      </c>
      <c r="BM140" s="114">
        <v>44.4</v>
      </c>
      <c r="BN140" s="114">
        <v>14.7</v>
      </c>
      <c r="BO140" s="114">
        <v>28.8</v>
      </c>
      <c r="BP140" s="114">
        <v>53.3</v>
      </c>
      <c r="BQ140" s="114">
        <v>60.3</v>
      </c>
      <c r="BR140" s="114">
        <v>54.2</v>
      </c>
      <c r="BS140" s="114">
        <v>53.0</v>
      </c>
      <c r="BT140" s="114">
        <v>54.9</v>
      </c>
      <c r="BU140" s="114">
        <v>61.6</v>
      </c>
      <c r="BV140" s="114">
        <v>61.6</v>
      </c>
      <c r="BW140" s="114">
        <v>24.6</v>
      </c>
      <c r="BX140" s="114">
        <v>41.1</v>
      </c>
      <c r="BY140" s="114">
        <v>4.5</v>
      </c>
      <c r="BZ140" s="114">
        <v>11.8</v>
      </c>
      <c r="CA140" s="114">
        <v>38.6</v>
      </c>
      <c r="CB140" s="114">
        <v>40.8</v>
      </c>
      <c r="CC140" s="114">
        <v>54.9</v>
      </c>
      <c r="CD140" s="114">
        <v>57.0</v>
      </c>
      <c r="CE140" s="114">
        <v>0.9</v>
      </c>
      <c r="CF140" s="114">
        <v>20.8</v>
      </c>
      <c r="CG140" s="114">
        <v>97.3</v>
      </c>
      <c r="CH140" s="114">
        <v>52.1</v>
      </c>
      <c r="CI140" s="114">
        <v>69.6</v>
      </c>
      <c r="CJ140" s="114">
        <v>25.7</v>
      </c>
      <c r="CK140" s="114">
        <v>19.2</v>
      </c>
      <c r="CL140" s="114">
        <v>58.2</v>
      </c>
      <c r="CM140" s="114">
        <v>31.7</v>
      </c>
      <c r="CN140" s="114">
        <v>14.5</v>
      </c>
      <c r="CO140" s="114">
        <v>19.0</v>
      </c>
      <c r="CP140" s="114">
        <v>10.0</v>
      </c>
      <c r="CQ140" s="110" t="s">
        <v>1184</v>
      </c>
      <c r="CR140" s="114">
        <v>94.1</v>
      </c>
      <c r="CS140" s="114">
        <v>90.6</v>
      </c>
      <c r="CT140" s="114">
        <v>97.7</v>
      </c>
      <c r="CU140" s="114">
        <v>44.6</v>
      </c>
      <c r="CV140" s="114">
        <v>37.3</v>
      </c>
      <c r="CW140" s="114">
        <v>51.9</v>
      </c>
      <c r="CX140" s="114">
        <v>18.5</v>
      </c>
      <c r="CY140" s="114">
        <v>18.5</v>
      </c>
      <c r="CZ140" s="114">
        <v>30.0</v>
      </c>
      <c r="DA140" s="114">
        <v>30.0</v>
      </c>
      <c r="DB140" s="114">
        <v>41.6</v>
      </c>
      <c r="DC140" s="114">
        <v>36.5</v>
      </c>
      <c r="DD140" s="114">
        <v>66.7</v>
      </c>
      <c r="DE140" s="114">
        <v>65.1</v>
      </c>
      <c r="DF140" s="114">
        <v>62.6</v>
      </c>
      <c r="DG140" s="114">
        <v>0.0</v>
      </c>
      <c r="DH140" s="114">
        <v>68.5</v>
      </c>
      <c r="DI140" s="114">
        <v>84.2</v>
      </c>
      <c r="DJ140" s="114">
        <v>12.7</v>
      </c>
      <c r="DK140" s="114">
        <v>1.6</v>
      </c>
      <c r="DL140" s="114">
        <v>9.1</v>
      </c>
      <c r="DM140" s="114">
        <v>13.7</v>
      </c>
      <c r="DN140" s="114">
        <v>9.3</v>
      </c>
      <c r="DO140" s="114">
        <v>20.2</v>
      </c>
      <c r="DP140" s="114">
        <v>15.2</v>
      </c>
      <c r="DQ140" s="114">
        <v>-2.4</v>
      </c>
      <c r="DR140" s="114">
        <v>3.0</v>
      </c>
      <c r="DS140" s="114">
        <v>1.2</v>
      </c>
      <c r="DT140" s="114">
        <v>-3.3</v>
      </c>
      <c r="DU140" s="114">
        <v>1.3</v>
      </c>
      <c r="DV140" s="114">
        <v>2.0</v>
      </c>
      <c r="DW140" s="114">
        <v>0.9</v>
      </c>
      <c r="DX140" s="114">
        <v>9.7</v>
      </c>
      <c r="DY140" s="114">
        <v>9.7</v>
      </c>
      <c r="DZ140" s="114">
        <v>3.1</v>
      </c>
      <c r="EA140" s="114">
        <v>0.0</v>
      </c>
      <c r="EB140" s="114">
        <v>0.8</v>
      </c>
      <c r="EC140" s="114">
        <v>11.3</v>
      </c>
      <c r="ED140" s="114">
        <v>0.4</v>
      </c>
      <c r="EE140" s="114">
        <v>3.6</v>
      </c>
      <c r="EF140" s="114">
        <v>5.1</v>
      </c>
      <c r="EG140" s="114">
        <v>6.2</v>
      </c>
      <c r="EH140" s="114">
        <v>0.0</v>
      </c>
      <c r="EI140" s="114">
        <v>5.8</v>
      </c>
      <c r="EJ140" s="114">
        <v>-7.7</v>
      </c>
      <c r="EK140" s="114">
        <v>5.7</v>
      </c>
      <c r="EL140" s="114">
        <v>0.0</v>
      </c>
      <c r="EM140" s="114">
        <v>-7.0</v>
      </c>
      <c r="EN140" s="114">
        <v>-8.0</v>
      </c>
      <c r="EO140" s="114">
        <v>-23.4</v>
      </c>
      <c r="EP140" s="114">
        <v>16.1</v>
      </c>
      <c r="EQ140" s="114">
        <v>-0.8</v>
      </c>
      <c r="ER140" s="114">
        <v>-1.7</v>
      </c>
      <c r="ES140" s="114">
        <v>0.0</v>
      </c>
      <c r="ET140" s="110" t="s">
        <v>1184</v>
      </c>
      <c r="EU140" s="114">
        <v>-2.2</v>
      </c>
      <c r="EV140" s="114">
        <v>5.1</v>
      </c>
      <c r="EW140" s="114">
        <v>-9.7</v>
      </c>
      <c r="EX140" s="114">
        <v>4.3</v>
      </c>
      <c r="EY140" s="114">
        <v>0.0</v>
      </c>
      <c r="EZ140" s="114">
        <v>8.6</v>
      </c>
      <c r="FA140" s="114">
        <v>0.0</v>
      </c>
      <c r="FB140" s="114">
        <v>0.0</v>
      </c>
      <c r="FC140" s="114">
        <v>-0.9</v>
      </c>
      <c r="FD140" s="114">
        <v>-0.9</v>
      </c>
      <c r="FE140" s="114">
        <v>6.1</v>
      </c>
      <c r="FF140" s="114">
        <v>0.9</v>
      </c>
      <c r="FG140" s="114">
        <v>-19.5</v>
      </c>
      <c r="FH140" s="114">
        <v>-6.6</v>
      </c>
      <c r="FI140" s="114">
        <v>37.4</v>
      </c>
      <c r="FJ140" s="114">
        <v>0.0</v>
      </c>
      <c r="FK140" s="114">
        <v>-31.8</v>
      </c>
      <c r="FL140" s="114">
        <v>-49.2</v>
      </c>
      <c r="FM140" s="114">
        <v>-4.3</v>
      </c>
      <c r="FN140" s="114">
        <v>112.0</v>
      </c>
      <c r="FO140" s="114">
        <v>53.0</v>
      </c>
      <c r="FP140" s="114">
        <v>49.0</v>
      </c>
      <c r="FQ140" s="114">
        <v>57.0</v>
      </c>
      <c r="FR140" s="114">
        <v>62.0</v>
      </c>
      <c r="FS140" s="114">
        <v>48.0</v>
      </c>
      <c r="FT140" s="114">
        <v>157.0</v>
      </c>
      <c r="FU140" s="114">
        <v>136.0</v>
      </c>
      <c r="FV140" s="114">
        <v>84.0</v>
      </c>
      <c r="FW140" s="114">
        <v>41.0</v>
      </c>
      <c r="FX140" s="114">
        <v>65.0</v>
      </c>
      <c r="FY140" s="114">
        <v>81.0</v>
      </c>
      <c r="FZ140" s="114">
        <v>55.0</v>
      </c>
      <c r="GA140" s="114">
        <v>37.0</v>
      </c>
      <c r="GB140" s="114">
        <v>37.0</v>
      </c>
      <c r="GC140" s="114">
        <v>104.0</v>
      </c>
      <c r="GD140" s="114">
        <v>86.0</v>
      </c>
      <c r="GE140" s="114">
        <v>168.0</v>
      </c>
      <c r="GF140" s="114">
        <v>101.0</v>
      </c>
      <c r="GG140" s="114">
        <v>117.0</v>
      </c>
      <c r="GH140" s="114">
        <v>123.0</v>
      </c>
      <c r="GI140" s="114">
        <v>117.0</v>
      </c>
      <c r="GJ140" s="114">
        <v>116.0</v>
      </c>
      <c r="GK140" s="114">
        <v>100.0</v>
      </c>
      <c r="GL140" s="114">
        <v>111.0</v>
      </c>
      <c r="GM140" s="114">
        <v>61.0</v>
      </c>
      <c r="GN140" s="114">
        <v>72.0</v>
      </c>
      <c r="GO140" s="114">
        <v>8.0</v>
      </c>
      <c r="GP140" s="114">
        <v>130.0</v>
      </c>
      <c r="GQ140" s="114">
        <v>108.0</v>
      </c>
      <c r="GR140" s="114">
        <v>118.0</v>
      </c>
      <c r="GS140" s="114">
        <v>83.0</v>
      </c>
      <c r="GT140" s="114">
        <v>106.0</v>
      </c>
      <c r="GU140" s="114">
        <v>79.0</v>
      </c>
      <c r="GV140" s="114">
        <v>98.0</v>
      </c>
      <c r="GW140" s="110" t="s">
        <v>1184</v>
      </c>
      <c r="GX140" s="114">
        <v>45.0</v>
      </c>
      <c r="GY140" s="114">
        <v>69.0</v>
      </c>
      <c r="GZ140" s="114">
        <v>48.0</v>
      </c>
      <c r="HA140" s="114">
        <v>42.0</v>
      </c>
      <c r="HB140" s="114">
        <v>60.0</v>
      </c>
      <c r="HC140" s="114">
        <v>26.0</v>
      </c>
      <c r="HD140" s="114">
        <v>63.0</v>
      </c>
      <c r="HE140" s="114">
        <v>63.0</v>
      </c>
      <c r="HF140" s="114">
        <v>137.0</v>
      </c>
      <c r="HG140" s="114">
        <v>137.0</v>
      </c>
      <c r="HH140" s="114">
        <v>62.0</v>
      </c>
      <c r="HI140" s="114">
        <v>106.0</v>
      </c>
      <c r="HJ140" s="114">
        <v>106.0</v>
      </c>
      <c r="HK140" s="114">
        <v>103.0</v>
      </c>
      <c r="HL140" s="114">
        <v>1.0</v>
      </c>
      <c r="HM140" s="114">
        <v>171.0</v>
      </c>
      <c r="HN140" s="114">
        <v>106.0</v>
      </c>
      <c r="HO140" s="114">
        <v>137.0</v>
      </c>
      <c r="HP140" s="114">
        <v>165.0</v>
      </c>
      <c r="HQ140" s="114">
        <v>108.0</v>
      </c>
      <c r="HR140" s="114">
        <v>66.0</v>
      </c>
      <c r="HS140" s="114">
        <v>76.0</v>
      </c>
      <c r="HT140" s="114">
        <v>58.0</v>
      </c>
      <c r="HU140" s="114">
        <v>128.0</v>
      </c>
      <c r="HV140" s="114">
        <v>109.0</v>
      </c>
      <c r="HW140" s="114">
        <v>137.0</v>
      </c>
      <c r="HX140" s="114">
        <v>132.0</v>
      </c>
      <c r="HY140" s="114">
        <v>80.0</v>
      </c>
      <c r="HZ140" s="114">
        <v>36.0</v>
      </c>
      <c r="IA140" s="114">
        <v>60.0</v>
      </c>
      <c r="IB140" s="114">
        <v>74.0</v>
      </c>
      <c r="IC140" s="114">
        <v>52.0</v>
      </c>
      <c r="ID140" s="114">
        <v>42.0</v>
      </c>
      <c r="IE140" s="114">
        <v>42.0</v>
      </c>
      <c r="IF140" s="114">
        <v>111.0</v>
      </c>
      <c r="IG140" s="114">
        <v>86.0</v>
      </c>
      <c r="IH140" s="114">
        <v>169.0</v>
      </c>
      <c r="II140" s="114">
        <v>127.0</v>
      </c>
      <c r="IJ140" s="114">
        <v>102.0</v>
      </c>
      <c r="IK140" s="114">
        <v>110.0</v>
      </c>
      <c r="IL140" s="114">
        <v>108.0</v>
      </c>
      <c r="IM140" s="114">
        <v>108.0</v>
      </c>
      <c r="IN140" s="114">
        <v>93.0</v>
      </c>
      <c r="IO140" s="114">
        <v>90.0</v>
      </c>
      <c r="IP140" s="114">
        <v>52.0</v>
      </c>
      <c r="IQ140" s="114">
        <v>59.0</v>
      </c>
      <c r="IR140" s="114">
        <v>8.0</v>
      </c>
      <c r="IS140" s="114">
        <v>117.0</v>
      </c>
      <c r="IT140" s="114">
        <v>83.0</v>
      </c>
      <c r="IU140" s="114">
        <v>81.0</v>
      </c>
      <c r="IV140" s="114">
        <v>120.0</v>
      </c>
      <c r="IW140" s="114">
        <v>96.0</v>
      </c>
      <c r="IX140" s="114">
        <v>74.0</v>
      </c>
      <c r="IY140" s="114">
        <v>98.0</v>
      </c>
      <c r="IZ140" s="110" t="s">
        <v>1184</v>
      </c>
      <c r="JA140" s="114">
        <v>34.0</v>
      </c>
      <c r="JB140" s="114">
        <v>60.0</v>
      </c>
      <c r="JC140" s="114">
        <v>27.0</v>
      </c>
      <c r="JD140" s="114">
        <v>50.0</v>
      </c>
      <c r="JE140" s="114">
        <v>60.0</v>
      </c>
      <c r="JF140" s="114">
        <v>39.0</v>
      </c>
      <c r="JG140" s="114">
        <v>63.0</v>
      </c>
      <c r="JH140" s="114">
        <v>63.0</v>
      </c>
      <c r="JI140" s="114">
        <v>132.0</v>
      </c>
      <c r="JJ140" s="114">
        <v>132.0</v>
      </c>
      <c r="JK140" s="114">
        <v>66.0</v>
      </c>
      <c r="JL140" s="114">
        <v>90.0</v>
      </c>
      <c r="JM140" s="114">
        <v>27.0</v>
      </c>
      <c r="JN140" s="114">
        <v>63.0</v>
      </c>
      <c r="JO140" s="114">
        <v>91.0</v>
      </c>
      <c r="JP140" s="114">
        <v>170.0</v>
      </c>
      <c r="JQ140" s="114">
        <v>33.0</v>
      </c>
      <c r="JR140" s="114">
        <v>23.0</v>
      </c>
      <c r="JS140" s="114">
        <v>158.0</v>
      </c>
    </row>
    <row r="141">
      <c r="A141" s="114">
        <v>646.0</v>
      </c>
      <c r="B141" s="110" t="s">
        <v>1334</v>
      </c>
      <c r="C141" s="110" t="s">
        <v>435</v>
      </c>
      <c r="D141" s="110" t="s">
        <v>1186</v>
      </c>
      <c r="E141" s="114">
        <v>32.8</v>
      </c>
      <c r="F141" s="114">
        <v>22.7</v>
      </c>
      <c r="G141" s="114">
        <v>24.7</v>
      </c>
      <c r="H141" s="114">
        <v>11.9</v>
      </c>
      <c r="I141" s="114">
        <v>37.7</v>
      </c>
      <c r="J141" s="114">
        <v>28.3</v>
      </c>
      <c r="K141" s="114">
        <v>17.7</v>
      </c>
      <c r="L141" s="114">
        <v>0.0</v>
      </c>
      <c r="M141" s="114">
        <v>0.0</v>
      </c>
      <c r="N141" s="114">
        <v>12.7</v>
      </c>
      <c r="O141" s="114">
        <v>16.9</v>
      </c>
      <c r="P141" s="114">
        <v>16.9</v>
      </c>
      <c r="Q141" s="114">
        <v>17.0</v>
      </c>
      <c r="R141" s="114">
        <v>44.6</v>
      </c>
      <c r="S141" s="114">
        <v>44.6</v>
      </c>
      <c r="T141" s="114">
        <v>4.5</v>
      </c>
      <c r="U141" s="114">
        <v>1.0</v>
      </c>
      <c r="V141" s="114">
        <v>11.5</v>
      </c>
      <c r="W141" s="110" t="s">
        <v>1184</v>
      </c>
      <c r="X141" s="114">
        <v>37.7</v>
      </c>
      <c r="Y141" s="114">
        <v>47.6</v>
      </c>
      <c r="Z141" s="114">
        <v>51.4</v>
      </c>
      <c r="AA141" s="114">
        <v>54.6</v>
      </c>
      <c r="AB141" s="110" t="s">
        <v>1184</v>
      </c>
      <c r="AC141" s="114">
        <v>28.2</v>
      </c>
      <c r="AD141" s="114">
        <v>94.1</v>
      </c>
      <c r="AE141" s="114">
        <v>49.0</v>
      </c>
      <c r="AF141" s="114">
        <v>34.1</v>
      </c>
      <c r="AG141" s="114">
        <v>17.8</v>
      </c>
      <c r="AH141" s="114">
        <v>13.6</v>
      </c>
      <c r="AI141" s="114">
        <v>31.0</v>
      </c>
      <c r="AJ141" s="114">
        <v>29.9</v>
      </c>
      <c r="AK141" s="110" t="s">
        <v>1184</v>
      </c>
      <c r="AL141" s="110" t="s">
        <v>1184</v>
      </c>
      <c r="AM141" s="110" t="s">
        <v>1184</v>
      </c>
      <c r="AN141" s="110" t="s">
        <v>1184</v>
      </c>
      <c r="AO141" s="114">
        <v>67.8</v>
      </c>
      <c r="AP141" s="114">
        <v>75.6</v>
      </c>
      <c r="AQ141" s="114">
        <v>60.0</v>
      </c>
      <c r="AR141" s="114">
        <v>31.5</v>
      </c>
      <c r="AS141" s="114">
        <v>23.6</v>
      </c>
      <c r="AT141" s="114">
        <v>39.4</v>
      </c>
      <c r="AU141" s="114">
        <v>0.0</v>
      </c>
      <c r="AV141" s="114">
        <v>0.0</v>
      </c>
      <c r="AW141" s="114">
        <v>32.6</v>
      </c>
      <c r="AX141" s="114">
        <v>32.6</v>
      </c>
      <c r="AY141" s="114">
        <v>0.0</v>
      </c>
      <c r="AZ141" s="114">
        <v>33.3</v>
      </c>
      <c r="BA141" s="114">
        <v>58.3</v>
      </c>
      <c r="BB141" s="114">
        <v>49.0</v>
      </c>
      <c r="BC141" s="114">
        <v>63.2</v>
      </c>
      <c r="BD141" s="114">
        <v>52.6</v>
      </c>
      <c r="BE141" s="114">
        <v>8.4</v>
      </c>
      <c r="BF141" s="114">
        <v>74.3</v>
      </c>
      <c r="BG141" s="114">
        <v>100.0</v>
      </c>
      <c r="BH141" s="114">
        <v>37.0</v>
      </c>
      <c r="BI141" s="114">
        <v>21.5</v>
      </c>
      <c r="BJ141" s="114">
        <v>26.9</v>
      </c>
      <c r="BK141" s="114">
        <v>8.6</v>
      </c>
      <c r="BL141" s="114">
        <v>42.2</v>
      </c>
      <c r="BM141" s="114">
        <v>51.2</v>
      </c>
      <c r="BN141" s="114">
        <v>21.2</v>
      </c>
      <c r="BO141" s="114">
        <v>0.0</v>
      </c>
      <c r="BP141" s="114">
        <v>0.0</v>
      </c>
      <c r="BQ141" s="114">
        <v>18.9</v>
      </c>
      <c r="BR141" s="114">
        <v>10.0</v>
      </c>
      <c r="BS141" s="114">
        <v>10.1</v>
      </c>
      <c r="BT141" s="114">
        <v>9.9</v>
      </c>
      <c r="BU141" s="114">
        <v>38.9</v>
      </c>
      <c r="BV141" s="114">
        <v>38.9</v>
      </c>
      <c r="BW141" s="114">
        <v>3.8</v>
      </c>
      <c r="BX141" s="114">
        <v>1.0</v>
      </c>
      <c r="BY141" s="114">
        <v>9.5</v>
      </c>
      <c r="BZ141" s="110" t="s">
        <v>1184</v>
      </c>
      <c r="CA141" s="114">
        <v>37.6</v>
      </c>
      <c r="CB141" s="114">
        <v>46.9</v>
      </c>
      <c r="CC141" s="114">
        <v>50.7</v>
      </c>
      <c r="CD141" s="114">
        <v>53.9</v>
      </c>
      <c r="CE141" s="110" t="s">
        <v>1184</v>
      </c>
      <c r="CF141" s="114">
        <v>26.3</v>
      </c>
      <c r="CG141" s="114">
        <v>99.0</v>
      </c>
      <c r="CH141" s="114">
        <v>48.1</v>
      </c>
      <c r="CI141" s="114">
        <v>34.1</v>
      </c>
      <c r="CJ141" s="114">
        <v>26.0</v>
      </c>
      <c r="CK141" s="114">
        <v>22.6</v>
      </c>
      <c r="CL141" s="114">
        <v>29.4</v>
      </c>
      <c r="CM141" s="114">
        <v>42.7</v>
      </c>
      <c r="CN141" s="110" t="s">
        <v>1184</v>
      </c>
      <c r="CO141" s="110" t="s">
        <v>1184</v>
      </c>
      <c r="CP141" s="110" t="s">
        <v>1184</v>
      </c>
      <c r="CQ141" s="110" t="s">
        <v>1184</v>
      </c>
      <c r="CR141" s="114">
        <v>54.4</v>
      </c>
      <c r="CS141" s="114">
        <v>62.5</v>
      </c>
      <c r="CT141" s="114">
        <v>46.4</v>
      </c>
      <c r="CU141" s="114">
        <v>30.8</v>
      </c>
      <c r="CV141" s="114">
        <v>23.6</v>
      </c>
      <c r="CW141" s="114">
        <v>38.0</v>
      </c>
      <c r="CX141" s="114">
        <v>0.0</v>
      </c>
      <c r="CY141" s="114">
        <v>0.0</v>
      </c>
      <c r="CZ141" s="114">
        <v>44.5</v>
      </c>
      <c r="DA141" s="114">
        <v>44.5</v>
      </c>
      <c r="DB141" s="114">
        <v>45.6</v>
      </c>
      <c r="DC141" s="114">
        <v>10.5</v>
      </c>
      <c r="DD141" s="114">
        <v>0.0</v>
      </c>
      <c r="DE141" s="114">
        <v>0.8</v>
      </c>
      <c r="DF141" s="114">
        <v>33.2</v>
      </c>
      <c r="DG141" s="114">
        <v>52.3</v>
      </c>
      <c r="DH141" s="114">
        <v>48.5</v>
      </c>
      <c r="DI141" s="114">
        <v>67.4</v>
      </c>
      <c r="DJ141" s="114">
        <v>100.0</v>
      </c>
      <c r="DK141" s="114">
        <v>-4.2</v>
      </c>
      <c r="DL141" s="114">
        <v>1.2</v>
      </c>
      <c r="DM141" s="114">
        <v>-2.2</v>
      </c>
      <c r="DN141" s="114">
        <v>3.3</v>
      </c>
      <c r="DO141" s="114">
        <v>-4.5</v>
      </c>
      <c r="DP141" s="114">
        <v>-22.9</v>
      </c>
      <c r="DQ141" s="114">
        <v>-3.5</v>
      </c>
      <c r="DR141" s="114">
        <v>0.0</v>
      </c>
      <c r="DS141" s="114">
        <v>0.0</v>
      </c>
      <c r="DT141" s="114">
        <v>-6.2</v>
      </c>
      <c r="DU141" s="114">
        <v>6.9</v>
      </c>
      <c r="DV141" s="114">
        <v>6.8</v>
      </c>
      <c r="DW141" s="114">
        <v>7.1</v>
      </c>
      <c r="DX141" s="114">
        <v>5.7</v>
      </c>
      <c r="DY141" s="114">
        <v>5.7</v>
      </c>
      <c r="DZ141" s="114">
        <v>0.7</v>
      </c>
      <c r="EA141" s="114">
        <v>0.0</v>
      </c>
      <c r="EB141" s="114">
        <v>2.0</v>
      </c>
      <c r="EC141" s="110" t="s">
        <v>1184</v>
      </c>
      <c r="ED141" s="114">
        <v>0.1</v>
      </c>
      <c r="EE141" s="114">
        <v>0.7</v>
      </c>
      <c r="EF141" s="114">
        <v>0.7</v>
      </c>
      <c r="EG141" s="114">
        <v>0.7</v>
      </c>
      <c r="EH141" s="110" t="s">
        <v>1184</v>
      </c>
      <c r="EI141" s="114">
        <v>1.9</v>
      </c>
      <c r="EJ141" s="114">
        <v>-4.9</v>
      </c>
      <c r="EK141" s="114">
        <v>0.9</v>
      </c>
      <c r="EL141" s="114">
        <v>0.0</v>
      </c>
      <c r="EM141" s="114">
        <v>-8.2</v>
      </c>
      <c r="EN141" s="114">
        <v>-9.0</v>
      </c>
      <c r="EO141" s="114">
        <v>1.6</v>
      </c>
      <c r="EP141" s="114">
        <v>-12.8</v>
      </c>
      <c r="EQ141" s="110" t="s">
        <v>1184</v>
      </c>
      <c r="ER141" s="110" t="s">
        <v>1184</v>
      </c>
      <c r="ES141" s="110" t="s">
        <v>1184</v>
      </c>
      <c r="ET141" s="110" t="s">
        <v>1184</v>
      </c>
      <c r="EU141" s="114">
        <v>13.4</v>
      </c>
      <c r="EV141" s="114">
        <v>13.1</v>
      </c>
      <c r="EW141" s="114">
        <v>13.6</v>
      </c>
      <c r="EX141" s="114">
        <v>0.7</v>
      </c>
      <c r="EY141" s="114">
        <v>0.0</v>
      </c>
      <c r="EZ141" s="114">
        <v>1.4</v>
      </c>
      <c r="FA141" s="114">
        <v>0.0</v>
      </c>
      <c r="FB141" s="114">
        <v>0.0</v>
      </c>
      <c r="FC141" s="114">
        <v>-11.9</v>
      </c>
      <c r="FD141" s="114">
        <v>-11.9</v>
      </c>
      <c r="FE141" s="114">
        <v>-45.6</v>
      </c>
      <c r="FF141" s="114">
        <v>22.8</v>
      </c>
      <c r="FG141" s="114">
        <v>58.3</v>
      </c>
      <c r="FH141" s="114">
        <v>48.2</v>
      </c>
      <c r="FI141" s="114">
        <v>30.0</v>
      </c>
      <c r="FJ141" s="114">
        <v>0.3</v>
      </c>
      <c r="FK141" s="114">
        <v>-40.1</v>
      </c>
      <c r="FL141" s="114">
        <v>6.9</v>
      </c>
      <c r="FM141" s="114">
        <v>0.0</v>
      </c>
      <c r="FN141" s="114">
        <v>138.0</v>
      </c>
      <c r="FO141" s="114">
        <v>144.0</v>
      </c>
      <c r="FP141" s="114">
        <v>136.0</v>
      </c>
      <c r="FQ141" s="114">
        <v>145.0</v>
      </c>
      <c r="FR141" s="114">
        <v>71.0</v>
      </c>
      <c r="FS141" s="114">
        <v>156.0</v>
      </c>
      <c r="FT141" s="114">
        <v>132.0</v>
      </c>
      <c r="FU141" s="114">
        <v>174.0</v>
      </c>
      <c r="FV141" s="114">
        <v>172.0</v>
      </c>
      <c r="FW141" s="114">
        <v>148.0</v>
      </c>
      <c r="FX141" s="114">
        <v>146.0</v>
      </c>
      <c r="FY141" s="114">
        <v>148.0</v>
      </c>
      <c r="FZ141" s="114">
        <v>144.0</v>
      </c>
      <c r="GA141" s="114">
        <v>103.0</v>
      </c>
      <c r="GB141" s="114">
        <v>103.0</v>
      </c>
      <c r="GC141" s="114">
        <v>174.0</v>
      </c>
      <c r="GD141" s="114">
        <v>165.0</v>
      </c>
      <c r="GE141" s="114">
        <v>135.0</v>
      </c>
      <c r="GF141" s="110" t="s">
        <v>1184</v>
      </c>
      <c r="GG141" s="114">
        <v>125.0</v>
      </c>
      <c r="GH141" s="114">
        <v>114.0</v>
      </c>
      <c r="GI141" s="114">
        <v>126.0</v>
      </c>
      <c r="GJ141" s="114">
        <v>126.0</v>
      </c>
      <c r="GK141" s="110" t="s">
        <v>1184</v>
      </c>
      <c r="GL141" s="114">
        <v>104.0</v>
      </c>
      <c r="GM141" s="114">
        <v>31.0</v>
      </c>
      <c r="GN141" s="114">
        <v>88.0</v>
      </c>
      <c r="GO141" s="114">
        <v>157.0</v>
      </c>
      <c r="GP141" s="114">
        <v>133.0</v>
      </c>
      <c r="GQ141" s="114">
        <v>93.0</v>
      </c>
      <c r="GR141" s="114">
        <v>133.0</v>
      </c>
      <c r="GS141" s="114">
        <v>125.0</v>
      </c>
      <c r="GT141" s="110" t="s">
        <v>1184</v>
      </c>
      <c r="GU141" s="110" t="s">
        <v>1184</v>
      </c>
      <c r="GV141" s="110" t="s">
        <v>1184</v>
      </c>
      <c r="GW141" s="110" t="s">
        <v>1184</v>
      </c>
      <c r="GX141" s="114">
        <v>92.0</v>
      </c>
      <c r="GY141" s="114">
        <v>86.0</v>
      </c>
      <c r="GZ141" s="114">
        <v>105.0</v>
      </c>
      <c r="HA141" s="114">
        <v>106.0</v>
      </c>
      <c r="HB141" s="114">
        <v>102.0</v>
      </c>
      <c r="HC141" s="114">
        <v>85.0</v>
      </c>
      <c r="HD141" s="114">
        <v>141.0</v>
      </c>
      <c r="HE141" s="114">
        <v>141.0</v>
      </c>
      <c r="HF141" s="114">
        <v>123.0</v>
      </c>
      <c r="HG141" s="114">
        <v>123.0</v>
      </c>
      <c r="HH141" s="114">
        <v>165.0</v>
      </c>
      <c r="HI141" s="114">
        <v>116.0</v>
      </c>
      <c r="HJ141" s="114">
        <v>91.0</v>
      </c>
      <c r="HK141" s="114">
        <v>129.0</v>
      </c>
      <c r="HL141" s="114">
        <v>100.0</v>
      </c>
      <c r="HM141" s="114">
        <v>52.0</v>
      </c>
      <c r="HN141" s="114">
        <v>145.0</v>
      </c>
      <c r="HO141" s="114">
        <v>20.0</v>
      </c>
      <c r="HP141" s="114">
        <v>1.0</v>
      </c>
      <c r="HQ141" s="114">
        <v>99.0</v>
      </c>
      <c r="HR141" s="114">
        <v>141.0</v>
      </c>
      <c r="HS141" s="114">
        <v>121.0</v>
      </c>
      <c r="HT141" s="114">
        <v>143.0</v>
      </c>
      <c r="HU141" s="114">
        <v>55.0</v>
      </c>
      <c r="HV141" s="114">
        <v>78.0</v>
      </c>
      <c r="HW141" s="114">
        <v>115.0</v>
      </c>
      <c r="HX141" s="114">
        <v>174.0</v>
      </c>
      <c r="HY141" s="114">
        <v>171.0</v>
      </c>
      <c r="HZ141" s="114">
        <v>136.0</v>
      </c>
      <c r="IA141" s="114">
        <v>148.0</v>
      </c>
      <c r="IB141" s="114">
        <v>149.0</v>
      </c>
      <c r="IC141" s="114">
        <v>149.0</v>
      </c>
      <c r="ID141" s="114">
        <v>106.0</v>
      </c>
      <c r="IE141" s="114">
        <v>106.0</v>
      </c>
      <c r="IF141" s="114">
        <v>176.0</v>
      </c>
      <c r="IG141" s="114">
        <v>165.0</v>
      </c>
      <c r="IH141" s="114">
        <v>143.0</v>
      </c>
      <c r="II141" s="110" t="s">
        <v>1184</v>
      </c>
      <c r="IJ141" s="114">
        <v>105.0</v>
      </c>
      <c r="IK141" s="114">
        <v>92.0</v>
      </c>
      <c r="IL141" s="114">
        <v>115.0</v>
      </c>
      <c r="IM141" s="114">
        <v>112.0</v>
      </c>
      <c r="IN141" s="110" t="s">
        <v>1184</v>
      </c>
      <c r="IO141" s="114">
        <v>64.0</v>
      </c>
      <c r="IP141" s="114">
        <v>19.0</v>
      </c>
      <c r="IQ141" s="114">
        <v>66.0</v>
      </c>
      <c r="IR141" s="114">
        <v>157.0</v>
      </c>
      <c r="IS141" s="114">
        <v>115.0</v>
      </c>
      <c r="IT141" s="114">
        <v>59.0</v>
      </c>
      <c r="IU141" s="114">
        <v>141.0</v>
      </c>
      <c r="IV141" s="114">
        <v>103.0</v>
      </c>
      <c r="IW141" s="110" t="s">
        <v>1184</v>
      </c>
      <c r="IX141" s="110" t="s">
        <v>1184</v>
      </c>
      <c r="IY141" s="110" t="s">
        <v>1184</v>
      </c>
      <c r="IZ141" s="110" t="s">
        <v>1184</v>
      </c>
      <c r="JA141" s="114">
        <v>107.0</v>
      </c>
      <c r="JB141" s="114">
        <v>92.0</v>
      </c>
      <c r="JC141" s="114">
        <v>114.0</v>
      </c>
      <c r="JD141" s="114">
        <v>109.0</v>
      </c>
      <c r="JE141" s="114">
        <v>102.0</v>
      </c>
      <c r="JF141" s="114">
        <v>95.0</v>
      </c>
      <c r="JG141" s="114">
        <v>141.0</v>
      </c>
      <c r="JH141" s="114">
        <v>141.0</v>
      </c>
      <c r="JI141" s="114">
        <v>53.0</v>
      </c>
      <c r="JJ141" s="114">
        <v>53.0</v>
      </c>
      <c r="JK141" s="114">
        <v>51.0</v>
      </c>
      <c r="JL141" s="114">
        <v>155.0</v>
      </c>
      <c r="JM141" s="114">
        <v>77.0</v>
      </c>
      <c r="JN141" s="114">
        <v>167.0</v>
      </c>
      <c r="JO141" s="114">
        <v>150.0</v>
      </c>
      <c r="JP141" s="114">
        <v>43.0</v>
      </c>
      <c r="JQ141" s="114">
        <v>80.0</v>
      </c>
      <c r="JR141" s="114">
        <v>51.0</v>
      </c>
      <c r="JS141" s="114">
        <v>1.0</v>
      </c>
    </row>
    <row r="142">
      <c r="A142" s="114">
        <v>682.0</v>
      </c>
      <c r="B142" s="110" t="s">
        <v>1335</v>
      </c>
      <c r="C142" s="110" t="s">
        <v>436</v>
      </c>
      <c r="D142" s="110" t="s">
        <v>1190</v>
      </c>
      <c r="E142" s="114">
        <v>37.9</v>
      </c>
      <c r="F142" s="114">
        <v>42.4</v>
      </c>
      <c r="G142" s="114">
        <v>32.8</v>
      </c>
      <c r="H142" s="114">
        <v>75.7</v>
      </c>
      <c r="I142" s="114">
        <v>0.0</v>
      </c>
      <c r="J142" s="114">
        <v>31.1</v>
      </c>
      <c r="K142" s="114">
        <v>14.9</v>
      </c>
      <c r="L142" s="114">
        <v>6.4</v>
      </c>
      <c r="M142" s="114">
        <v>51.3</v>
      </c>
      <c r="N142" s="114">
        <v>42.5</v>
      </c>
      <c r="O142" s="114">
        <v>59.3</v>
      </c>
      <c r="P142" s="114">
        <v>71.8</v>
      </c>
      <c r="Q142" s="114">
        <v>51.0</v>
      </c>
      <c r="R142" s="114">
        <v>34.9</v>
      </c>
      <c r="S142" s="114">
        <v>34.9</v>
      </c>
      <c r="T142" s="114">
        <v>60.3</v>
      </c>
      <c r="U142" s="114">
        <v>91.0</v>
      </c>
      <c r="V142" s="114">
        <v>18.8</v>
      </c>
      <c r="W142" s="114">
        <v>40.4</v>
      </c>
      <c r="X142" s="114">
        <v>47.7</v>
      </c>
      <c r="Y142" s="114">
        <v>29.3</v>
      </c>
      <c r="Z142" s="114">
        <v>28.0</v>
      </c>
      <c r="AA142" s="114">
        <v>28.0</v>
      </c>
      <c r="AB142" s="114">
        <v>20.7</v>
      </c>
      <c r="AC142" s="114">
        <v>15.1</v>
      </c>
      <c r="AD142" s="114">
        <v>97.5</v>
      </c>
      <c r="AE142" s="114">
        <v>31.3</v>
      </c>
      <c r="AF142" s="114">
        <v>58.0</v>
      </c>
      <c r="AG142" s="114">
        <v>100.0</v>
      </c>
      <c r="AH142" s="114">
        <v>100.0</v>
      </c>
      <c r="AI142" s="110" t="s">
        <v>1184</v>
      </c>
      <c r="AJ142" s="114">
        <v>100.0</v>
      </c>
      <c r="AK142" s="114">
        <v>19.5</v>
      </c>
      <c r="AL142" s="114">
        <v>36.7</v>
      </c>
      <c r="AM142" s="114">
        <v>8.1</v>
      </c>
      <c r="AN142" s="114">
        <v>12.0</v>
      </c>
      <c r="AO142" s="114">
        <v>57.4</v>
      </c>
      <c r="AP142" s="114">
        <v>58.8</v>
      </c>
      <c r="AQ142" s="114">
        <v>56.1</v>
      </c>
      <c r="AR142" s="114">
        <v>59.4</v>
      </c>
      <c r="AS142" s="114">
        <v>54.4</v>
      </c>
      <c r="AT142" s="114">
        <v>64.3</v>
      </c>
      <c r="AU142" s="114">
        <v>37.7</v>
      </c>
      <c r="AV142" s="114">
        <v>37.7</v>
      </c>
      <c r="AW142" s="114">
        <v>24.8</v>
      </c>
      <c r="AX142" s="114">
        <v>24.8</v>
      </c>
      <c r="AY142" s="114">
        <v>41.4</v>
      </c>
      <c r="AZ142" s="114">
        <v>24.5</v>
      </c>
      <c r="BA142" s="114">
        <v>62.7</v>
      </c>
      <c r="BB142" s="114">
        <v>40.8</v>
      </c>
      <c r="BC142" s="114">
        <v>100.0</v>
      </c>
      <c r="BD142" s="114">
        <v>0.2</v>
      </c>
      <c r="BE142" s="114">
        <v>0.0</v>
      </c>
      <c r="BF142" s="114">
        <v>46.1</v>
      </c>
      <c r="BG142" s="114">
        <v>1.6</v>
      </c>
      <c r="BH142" s="114">
        <v>28.4</v>
      </c>
      <c r="BI142" s="114">
        <v>35.7</v>
      </c>
      <c r="BJ142" s="114">
        <v>25.8</v>
      </c>
      <c r="BK142" s="114">
        <v>56.9</v>
      </c>
      <c r="BL142" s="114">
        <v>0.0</v>
      </c>
      <c r="BM142" s="114">
        <v>29.0</v>
      </c>
      <c r="BN142" s="114">
        <v>17.5</v>
      </c>
      <c r="BO142" s="114">
        <v>6.3</v>
      </c>
      <c r="BP142" s="114">
        <v>58.0</v>
      </c>
      <c r="BQ142" s="114">
        <v>42.2</v>
      </c>
      <c r="BR142" s="114">
        <v>52.5</v>
      </c>
      <c r="BS142" s="114">
        <v>60.6</v>
      </c>
      <c r="BT142" s="114">
        <v>47.1</v>
      </c>
      <c r="BU142" s="114">
        <v>24.9</v>
      </c>
      <c r="BV142" s="114">
        <v>24.9</v>
      </c>
      <c r="BW142" s="114">
        <v>58.6</v>
      </c>
      <c r="BX142" s="114">
        <v>91.0</v>
      </c>
      <c r="BY142" s="114">
        <v>18.4</v>
      </c>
      <c r="BZ142" s="114">
        <v>33.8</v>
      </c>
      <c r="CA142" s="114">
        <v>44.1</v>
      </c>
      <c r="CB142" s="114">
        <v>27.7</v>
      </c>
      <c r="CC142" s="114">
        <v>28.0</v>
      </c>
      <c r="CD142" s="114">
        <v>28.0</v>
      </c>
      <c r="CE142" s="114">
        <v>20.7</v>
      </c>
      <c r="CF142" s="114">
        <v>4.1</v>
      </c>
      <c r="CG142" s="114">
        <v>98.4</v>
      </c>
      <c r="CH142" s="114">
        <v>30.3</v>
      </c>
      <c r="CI142" s="114">
        <v>58.0</v>
      </c>
      <c r="CJ142" s="114">
        <v>100.0</v>
      </c>
      <c r="CK142" s="114">
        <v>100.0</v>
      </c>
      <c r="CL142" s="110" t="s">
        <v>1184</v>
      </c>
      <c r="CM142" s="114">
        <v>100.0</v>
      </c>
      <c r="CN142" s="114">
        <v>19.9</v>
      </c>
      <c r="CO142" s="114">
        <v>38.5</v>
      </c>
      <c r="CP142" s="114">
        <v>8.1</v>
      </c>
      <c r="CQ142" s="114">
        <v>11.2</v>
      </c>
      <c r="CR142" s="114">
        <v>45.2</v>
      </c>
      <c r="CS142" s="114">
        <v>41.1</v>
      </c>
      <c r="CT142" s="114">
        <v>49.3</v>
      </c>
      <c r="CU142" s="114">
        <v>39.5</v>
      </c>
      <c r="CV142" s="114">
        <v>54.4</v>
      </c>
      <c r="CW142" s="114">
        <v>24.5</v>
      </c>
      <c r="CX142" s="114">
        <v>37.7</v>
      </c>
      <c r="CY142" s="114">
        <v>37.7</v>
      </c>
      <c r="CZ142" s="114">
        <v>7.2</v>
      </c>
      <c r="DA142" s="114">
        <v>7.2</v>
      </c>
      <c r="DB142" s="114">
        <v>0.0</v>
      </c>
      <c r="DC142" s="114">
        <v>10.5</v>
      </c>
      <c r="DD142" s="114">
        <v>20.0</v>
      </c>
      <c r="DE142" s="114">
        <v>50.0</v>
      </c>
      <c r="DF142" s="114">
        <v>38.0</v>
      </c>
      <c r="DG142" s="114">
        <v>0.0</v>
      </c>
      <c r="DH142" s="114">
        <v>70.2</v>
      </c>
      <c r="DI142" s="114">
        <v>21.4</v>
      </c>
      <c r="DJ142" s="114">
        <v>0.7</v>
      </c>
      <c r="DK142" s="114">
        <v>9.5</v>
      </c>
      <c r="DL142" s="114">
        <v>6.7</v>
      </c>
      <c r="DM142" s="114">
        <v>7.0</v>
      </c>
      <c r="DN142" s="114">
        <v>18.8</v>
      </c>
      <c r="DO142" s="114">
        <v>0.0</v>
      </c>
      <c r="DP142" s="114">
        <v>2.1</v>
      </c>
      <c r="DQ142" s="114">
        <v>-2.6</v>
      </c>
      <c r="DR142" s="114">
        <v>0.1</v>
      </c>
      <c r="DS142" s="114">
        <v>-6.7</v>
      </c>
      <c r="DT142" s="114">
        <v>0.3</v>
      </c>
      <c r="DU142" s="114">
        <v>6.8</v>
      </c>
      <c r="DV142" s="114">
        <v>11.2</v>
      </c>
      <c r="DW142" s="114">
        <v>3.9</v>
      </c>
      <c r="DX142" s="114">
        <v>10.0</v>
      </c>
      <c r="DY142" s="114">
        <v>10.0</v>
      </c>
      <c r="DZ142" s="114">
        <v>1.7</v>
      </c>
      <c r="EA142" s="114">
        <v>0.0</v>
      </c>
      <c r="EB142" s="114">
        <v>0.4</v>
      </c>
      <c r="EC142" s="114">
        <v>6.6</v>
      </c>
      <c r="ED142" s="114">
        <v>3.6</v>
      </c>
      <c r="EE142" s="114">
        <v>1.6</v>
      </c>
      <c r="EF142" s="114">
        <v>0.0</v>
      </c>
      <c r="EG142" s="114">
        <v>0.0</v>
      </c>
      <c r="EH142" s="114">
        <v>0.0</v>
      </c>
      <c r="EI142" s="114">
        <v>11.0</v>
      </c>
      <c r="EJ142" s="114">
        <v>-0.9</v>
      </c>
      <c r="EK142" s="114">
        <v>1.0</v>
      </c>
      <c r="EL142" s="114">
        <v>0.0</v>
      </c>
      <c r="EM142" s="114">
        <v>0.0</v>
      </c>
      <c r="EN142" s="114">
        <v>0.0</v>
      </c>
      <c r="EO142" s="110" t="s">
        <v>1184</v>
      </c>
      <c r="EP142" s="114">
        <v>0.0</v>
      </c>
      <c r="EQ142" s="114">
        <v>-0.4</v>
      </c>
      <c r="ER142" s="114">
        <v>-1.8</v>
      </c>
      <c r="ES142" s="114">
        <v>0.0</v>
      </c>
      <c r="ET142" s="114">
        <v>0.8</v>
      </c>
      <c r="EU142" s="114">
        <v>12.2</v>
      </c>
      <c r="EV142" s="114">
        <v>17.7</v>
      </c>
      <c r="EW142" s="114">
        <v>6.8</v>
      </c>
      <c r="EX142" s="114">
        <v>19.9</v>
      </c>
      <c r="EY142" s="114">
        <v>0.0</v>
      </c>
      <c r="EZ142" s="114">
        <v>39.8</v>
      </c>
      <c r="FA142" s="114">
        <v>0.0</v>
      </c>
      <c r="FB142" s="114">
        <v>0.0</v>
      </c>
      <c r="FC142" s="114">
        <v>17.6</v>
      </c>
      <c r="FD142" s="114">
        <v>17.6</v>
      </c>
      <c r="FE142" s="114">
        <v>41.4</v>
      </c>
      <c r="FF142" s="114">
        <v>14.0</v>
      </c>
      <c r="FG142" s="114">
        <v>42.7</v>
      </c>
      <c r="FH142" s="114">
        <v>-9.2</v>
      </c>
      <c r="FI142" s="114">
        <v>62.0</v>
      </c>
      <c r="FJ142" s="114">
        <v>0.2</v>
      </c>
      <c r="FK142" s="114">
        <v>-70.2</v>
      </c>
      <c r="FL142" s="114">
        <v>24.7</v>
      </c>
      <c r="FM142" s="114">
        <v>0.9</v>
      </c>
      <c r="FN142" s="114">
        <v>109.0</v>
      </c>
      <c r="FO142" s="114">
        <v>80.0</v>
      </c>
      <c r="FP142" s="114">
        <v>99.0</v>
      </c>
      <c r="FQ142" s="114">
        <v>42.0</v>
      </c>
      <c r="FR142" s="114">
        <v>174.0</v>
      </c>
      <c r="FS142" s="114">
        <v>148.0</v>
      </c>
      <c r="FT142" s="114">
        <v>146.0</v>
      </c>
      <c r="FU142" s="114">
        <v>170.0</v>
      </c>
      <c r="FV142" s="114">
        <v>102.0</v>
      </c>
      <c r="FW142" s="114">
        <v>67.0</v>
      </c>
      <c r="FX142" s="114">
        <v>55.0</v>
      </c>
      <c r="FY142" s="114">
        <v>49.0</v>
      </c>
      <c r="FZ142" s="114">
        <v>63.0</v>
      </c>
      <c r="GA142" s="114">
        <v>143.0</v>
      </c>
      <c r="GB142" s="114">
        <v>143.0</v>
      </c>
      <c r="GC142" s="114">
        <v>35.0</v>
      </c>
      <c r="GD142" s="114">
        <v>29.0</v>
      </c>
      <c r="GE142" s="114">
        <v>77.0</v>
      </c>
      <c r="GF142" s="114">
        <v>54.0</v>
      </c>
      <c r="GG142" s="114">
        <v>74.0</v>
      </c>
      <c r="GH142" s="114">
        <v>144.0</v>
      </c>
      <c r="GI142" s="114">
        <v>147.0</v>
      </c>
      <c r="GJ142" s="114">
        <v>150.0</v>
      </c>
      <c r="GK142" s="114">
        <v>53.0</v>
      </c>
      <c r="GL142" s="114">
        <v>138.0</v>
      </c>
      <c r="GM142" s="114">
        <v>8.0</v>
      </c>
      <c r="GN142" s="114">
        <v>127.0</v>
      </c>
      <c r="GO142" s="114">
        <v>32.0</v>
      </c>
      <c r="GP142" s="114">
        <v>1.0</v>
      </c>
      <c r="GQ142" s="114">
        <v>1.0</v>
      </c>
      <c r="GR142" s="110" t="s">
        <v>1184</v>
      </c>
      <c r="GS142" s="114">
        <v>1.0</v>
      </c>
      <c r="GT142" s="114">
        <v>66.0</v>
      </c>
      <c r="GU142" s="114">
        <v>42.0</v>
      </c>
      <c r="GV142" s="114">
        <v>107.0</v>
      </c>
      <c r="GW142" s="114">
        <v>39.0</v>
      </c>
      <c r="GX142" s="114">
        <v>123.0</v>
      </c>
      <c r="GY142" s="114">
        <v>117.0</v>
      </c>
      <c r="GZ142" s="114">
        <v>121.0</v>
      </c>
      <c r="HA142" s="114">
        <v>22.0</v>
      </c>
      <c r="HB142" s="114">
        <v>38.0</v>
      </c>
      <c r="HC142" s="114">
        <v>18.0</v>
      </c>
      <c r="HD142" s="114">
        <v>49.0</v>
      </c>
      <c r="HE142" s="114">
        <v>49.0</v>
      </c>
      <c r="HF142" s="114">
        <v>157.0</v>
      </c>
      <c r="HG142" s="114">
        <v>157.0</v>
      </c>
      <c r="HH142" s="114">
        <v>79.0</v>
      </c>
      <c r="HI142" s="114">
        <v>140.0</v>
      </c>
      <c r="HJ142" s="114">
        <v>58.0</v>
      </c>
      <c r="HK142" s="114">
        <v>146.0</v>
      </c>
      <c r="HL142" s="114">
        <v>1.0</v>
      </c>
      <c r="HM142" s="114">
        <v>169.0</v>
      </c>
      <c r="HN142" s="114">
        <v>152.0</v>
      </c>
      <c r="HO142" s="114">
        <v>107.0</v>
      </c>
      <c r="HP142" s="114">
        <v>170.0</v>
      </c>
      <c r="HQ142" s="114">
        <v>156.0</v>
      </c>
      <c r="HR142" s="114">
        <v>88.0</v>
      </c>
      <c r="HS142" s="114">
        <v>125.0</v>
      </c>
      <c r="HT142" s="114">
        <v>52.0</v>
      </c>
      <c r="HU142" s="114">
        <v>171.0</v>
      </c>
      <c r="HV142" s="114">
        <v>158.0</v>
      </c>
      <c r="HW142" s="114">
        <v>128.0</v>
      </c>
      <c r="HX142" s="114">
        <v>170.0</v>
      </c>
      <c r="HY142" s="114">
        <v>64.0</v>
      </c>
      <c r="HZ142" s="114">
        <v>69.0</v>
      </c>
      <c r="IA142" s="114">
        <v>65.0</v>
      </c>
      <c r="IB142" s="114">
        <v>57.0</v>
      </c>
      <c r="IC142" s="114">
        <v>73.0</v>
      </c>
      <c r="ID142" s="114">
        <v>160.0</v>
      </c>
      <c r="IE142" s="114">
        <v>160.0</v>
      </c>
      <c r="IF142" s="114">
        <v>34.0</v>
      </c>
      <c r="IG142" s="114">
        <v>29.0</v>
      </c>
      <c r="IH142" s="114">
        <v>69.0</v>
      </c>
      <c r="II142" s="114">
        <v>63.0</v>
      </c>
      <c r="IJ142" s="114">
        <v>69.0</v>
      </c>
      <c r="IK142" s="114">
        <v>135.0</v>
      </c>
      <c r="IL142" s="114">
        <v>141.0</v>
      </c>
      <c r="IM142" s="114">
        <v>143.0</v>
      </c>
      <c r="IN142" s="114">
        <v>34.0</v>
      </c>
      <c r="IO142" s="114">
        <v>154.0</v>
      </c>
      <c r="IP142" s="114">
        <v>31.0</v>
      </c>
      <c r="IQ142" s="114">
        <v>104.0</v>
      </c>
      <c r="IR142" s="114">
        <v>32.0</v>
      </c>
      <c r="IS142" s="114">
        <v>1.0</v>
      </c>
      <c r="IT142" s="114">
        <v>1.0</v>
      </c>
      <c r="IU142" s="110" t="s">
        <v>1184</v>
      </c>
      <c r="IV142" s="114">
        <v>1.0</v>
      </c>
      <c r="IW142" s="114">
        <v>63.0</v>
      </c>
      <c r="IX142" s="114">
        <v>36.0</v>
      </c>
      <c r="IY142" s="114">
        <v>107.0</v>
      </c>
      <c r="IZ142" s="114">
        <v>45.0</v>
      </c>
      <c r="JA142" s="114">
        <v>121.0</v>
      </c>
      <c r="JB142" s="114">
        <v>135.0</v>
      </c>
      <c r="JC142" s="114">
        <v>106.0</v>
      </c>
      <c r="JD142" s="114">
        <v>71.0</v>
      </c>
      <c r="JE142" s="114">
        <v>38.0</v>
      </c>
      <c r="JF142" s="114">
        <v>145.0</v>
      </c>
      <c r="JG142" s="114">
        <v>49.0</v>
      </c>
      <c r="JH142" s="114">
        <v>49.0</v>
      </c>
      <c r="JI142" s="114">
        <v>180.0</v>
      </c>
      <c r="JJ142" s="114">
        <v>180.0</v>
      </c>
      <c r="JK142" s="114">
        <v>161.0</v>
      </c>
      <c r="JL142" s="114">
        <v>155.0</v>
      </c>
      <c r="JM142" s="114">
        <v>64.0</v>
      </c>
      <c r="JN142" s="114">
        <v>95.0</v>
      </c>
      <c r="JO142" s="114">
        <v>140.0</v>
      </c>
      <c r="JP142" s="114">
        <v>170.0</v>
      </c>
      <c r="JQ142" s="114">
        <v>28.0</v>
      </c>
      <c r="JR142" s="114">
        <v>163.0</v>
      </c>
      <c r="JS142" s="114">
        <v>171.0</v>
      </c>
    </row>
    <row r="143">
      <c r="A143" s="114">
        <v>729.0</v>
      </c>
      <c r="B143" s="110" t="s">
        <v>1336</v>
      </c>
      <c r="C143" s="110" t="s">
        <v>451</v>
      </c>
      <c r="D143" s="110" t="s">
        <v>1190</v>
      </c>
      <c r="E143" s="114">
        <v>27.6</v>
      </c>
      <c r="F143" s="114">
        <v>17.6</v>
      </c>
      <c r="G143" s="114">
        <v>15.6</v>
      </c>
      <c r="H143" s="114">
        <v>19.8</v>
      </c>
      <c r="I143" s="114">
        <v>4.4</v>
      </c>
      <c r="J143" s="114">
        <v>32.8</v>
      </c>
      <c r="K143" s="114">
        <v>39.8</v>
      </c>
      <c r="L143" s="114">
        <v>66.2</v>
      </c>
      <c r="M143" s="114">
        <v>56.2</v>
      </c>
      <c r="N143" s="114">
        <v>22.9</v>
      </c>
      <c r="O143" s="114">
        <v>22.4</v>
      </c>
      <c r="P143" s="114">
        <v>22.0</v>
      </c>
      <c r="Q143" s="114">
        <v>22.6</v>
      </c>
      <c r="R143" s="114">
        <v>6.7</v>
      </c>
      <c r="S143" s="114">
        <v>6.7</v>
      </c>
      <c r="T143" s="114">
        <v>28.1</v>
      </c>
      <c r="U143" s="114">
        <v>37.8</v>
      </c>
      <c r="V143" s="114">
        <v>8.9</v>
      </c>
      <c r="W143" s="114">
        <v>27.8</v>
      </c>
      <c r="X143" s="114">
        <v>34.5</v>
      </c>
      <c r="Y143" s="114">
        <v>37.0</v>
      </c>
      <c r="Z143" s="114">
        <v>11.6</v>
      </c>
      <c r="AA143" s="114">
        <v>12.7</v>
      </c>
      <c r="AB143" s="114">
        <v>100.0</v>
      </c>
      <c r="AC143" s="114">
        <v>13.1</v>
      </c>
      <c r="AD143" s="114">
        <v>95.1</v>
      </c>
      <c r="AE143" s="114">
        <v>11.8</v>
      </c>
      <c r="AF143" s="114">
        <v>47.3</v>
      </c>
      <c r="AG143" s="114">
        <v>41.2</v>
      </c>
      <c r="AH143" s="114">
        <v>43.6</v>
      </c>
      <c r="AI143" s="114">
        <v>45.8</v>
      </c>
      <c r="AJ143" s="114">
        <v>22.3</v>
      </c>
      <c r="AK143" s="114">
        <v>16.0</v>
      </c>
      <c r="AL143" s="114">
        <v>16.3</v>
      </c>
      <c r="AM143" s="114">
        <v>15.7</v>
      </c>
      <c r="AN143" s="110" t="s">
        <v>1184</v>
      </c>
      <c r="AO143" s="114">
        <v>60.5</v>
      </c>
      <c r="AP143" s="114">
        <v>79.3</v>
      </c>
      <c r="AQ143" s="114">
        <v>41.7</v>
      </c>
      <c r="AR143" s="114">
        <v>33.1</v>
      </c>
      <c r="AS143" s="114">
        <v>41.6</v>
      </c>
      <c r="AT143" s="114">
        <v>24.7</v>
      </c>
      <c r="AU143" s="114">
        <v>0.0</v>
      </c>
      <c r="AV143" s="114">
        <v>0.0</v>
      </c>
      <c r="AW143" s="114">
        <v>25.1</v>
      </c>
      <c r="AX143" s="114">
        <v>25.1</v>
      </c>
      <c r="AY143" s="114">
        <v>8.5</v>
      </c>
      <c r="AZ143" s="114">
        <v>39.5</v>
      </c>
      <c r="BA143" s="110" t="s">
        <v>1184</v>
      </c>
      <c r="BB143" s="114">
        <v>54.3</v>
      </c>
      <c r="BC143" s="114">
        <v>52.5</v>
      </c>
      <c r="BD143" s="114">
        <v>20.9</v>
      </c>
      <c r="BE143" s="114">
        <v>100.0</v>
      </c>
      <c r="BF143" s="114">
        <v>50.1</v>
      </c>
      <c r="BG143" s="114">
        <v>67.3</v>
      </c>
      <c r="BH143" s="114">
        <v>25.9</v>
      </c>
      <c r="BI143" s="114">
        <v>16.3</v>
      </c>
      <c r="BJ143" s="114">
        <v>18.0</v>
      </c>
      <c r="BK143" s="114">
        <v>11.3</v>
      </c>
      <c r="BL143" s="114">
        <v>14.9</v>
      </c>
      <c r="BM143" s="114">
        <v>40.7</v>
      </c>
      <c r="BN143" s="114">
        <v>40.8</v>
      </c>
      <c r="BO143" s="114">
        <v>75.1</v>
      </c>
      <c r="BP143" s="114">
        <v>58.4</v>
      </c>
      <c r="BQ143" s="114">
        <v>26.4</v>
      </c>
      <c r="BR143" s="114">
        <v>11.3</v>
      </c>
      <c r="BS143" s="114">
        <v>10.9</v>
      </c>
      <c r="BT143" s="114">
        <v>11.5</v>
      </c>
      <c r="BU143" s="114">
        <v>2.3</v>
      </c>
      <c r="BV143" s="114">
        <v>2.3</v>
      </c>
      <c r="BW143" s="114">
        <v>33.3</v>
      </c>
      <c r="BX143" s="114">
        <v>37.8</v>
      </c>
      <c r="BY143" s="114">
        <v>8.6</v>
      </c>
      <c r="BZ143" s="114">
        <v>48.9</v>
      </c>
      <c r="CA143" s="114">
        <v>36.6</v>
      </c>
      <c r="CB143" s="114">
        <v>53.4</v>
      </c>
      <c r="CC143" s="114">
        <v>31.0</v>
      </c>
      <c r="CD143" s="114">
        <v>71.9</v>
      </c>
      <c r="CE143" s="114">
        <v>100.0</v>
      </c>
      <c r="CF143" s="114">
        <v>4.8</v>
      </c>
      <c r="CG143" s="114">
        <v>97.8</v>
      </c>
      <c r="CH143" s="114">
        <v>11.8</v>
      </c>
      <c r="CI143" s="114">
        <v>47.3</v>
      </c>
      <c r="CJ143" s="114">
        <v>40.3</v>
      </c>
      <c r="CK143" s="114">
        <v>38.3</v>
      </c>
      <c r="CL143" s="114">
        <v>59.4</v>
      </c>
      <c r="CM143" s="114">
        <v>32.7</v>
      </c>
      <c r="CN143" s="114">
        <v>16.3</v>
      </c>
      <c r="CO143" s="114">
        <v>16.9</v>
      </c>
      <c r="CP143" s="114">
        <v>15.7</v>
      </c>
      <c r="CQ143" s="110" t="s">
        <v>1184</v>
      </c>
      <c r="CR143" s="114">
        <v>9.4</v>
      </c>
      <c r="CS143" s="114">
        <v>0.0</v>
      </c>
      <c r="CT143" s="114">
        <v>18.9</v>
      </c>
      <c r="CU143" s="114">
        <v>34.2</v>
      </c>
      <c r="CV143" s="114">
        <v>41.6</v>
      </c>
      <c r="CW143" s="114">
        <v>26.8</v>
      </c>
      <c r="CX143" s="114">
        <v>0.0</v>
      </c>
      <c r="CY143" s="114">
        <v>0.0</v>
      </c>
      <c r="CZ143" s="114">
        <v>19.2</v>
      </c>
      <c r="DA143" s="114">
        <v>19.2</v>
      </c>
      <c r="DB143" s="114">
        <v>0.0</v>
      </c>
      <c r="DC143" s="114">
        <v>25.7</v>
      </c>
      <c r="DD143" s="110" t="s">
        <v>1184</v>
      </c>
      <c r="DE143" s="114">
        <v>48.6</v>
      </c>
      <c r="DF143" s="114">
        <v>27.0</v>
      </c>
      <c r="DG143" s="114">
        <v>22.2</v>
      </c>
      <c r="DH143" s="114">
        <v>42.9</v>
      </c>
      <c r="DI143" s="114">
        <v>80.7</v>
      </c>
      <c r="DJ143" s="114">
        <v>64.5</v>
      </c>
      <c r="DK143" s="114">
        <v>1.7</v>
      </c>
      <c r="DL143" s="114">
        <v>1.3</v>
      </c>
      <c r="DM143" s="114">
        <v>-2.4</v>
      </c>
      <c r="DN143" s="114">
        <v>8.5</v>
      </c>
      <c r="DO143" s="114">
        <v>-10.5</v>
      </c>
      <c r="DP143" s="114">
        <v>-7.9</v>
      </c>
      <c r="DQ143" s="114">
        <v>-1.0</v>
      </c>
      <c r="DR143" s="114">
        <v>-8.9</v>
      </c>
      <c r="DS143" s="114">
        <v>-2.2</v>
      </c>
      <c r="DT143" s="114">
        <v>-3.5</v>
      </c>
      <c r="DU143" s="114">
        <v>11.1</v>
      </c>
      <c r="DV143" s="114">
        <v>11.1</v>
      </c>
      <c r="DW143" s="114">
        <v>11.1</v>
      </c>
      <c r="DX143" s="114">
        <v>4.4</v>
      </c>
      <c r="DY143" s="114">
        <v>4.4</v>
      </c>
      <c r="DZ143" s="114">
        <v>-5.2</v>
      </c>
      <c r="EA143" s="114">
        <v>0.0</v>
      </c>
      <c r="EB143" s="114">
        <v>0.3</v>
      </c>
      <c r="EC143" s="114">
        <v>-21.1</v>
      </c>
      <c r="ED143" s="114">
        <v>-2.1</v>
      </c>
      <c r="EE143" s="114">
        <v>-16.4</v>
      </c>
      <c r="EF143" s="114">
        <v>-19.4</v>
      </c>
      <c r="EG143" s="114">
        <v>-59.2</v>
      </c>
      <c r="EH143" s="114">
        <v>0.0</v>
      </c>
      <c r="EI143" s="114">
        <v>8.3</v>
      </c>
      <c r="EJ143" s="114">
        <v>-2.7</v>
      </c>
      <c r="EK143" s="114">
        <v>0.0</v>
      </c>
      <c r="EL143" s="114">
        <v>0.0</v>
      </c>
      <c r="EM143" s="114">
        <v>0.9</v>
      </c>
      <c r="EN143" s="114">
        <v>5.3</v>
      </c>
      <c r="EO143" s="114">
        <v>-13.6</v>
      </c>
      <c r="EP143" s="114">
        <v>-10.4</v>
      </c>
      <c r="EQ143" s="114">
        <v>-0.3</v>
      </c>
      <c r="ER143" s="114">
        <v>-0.6</v>
      </c>
      <c r="ES143" s="114">
        <v>0.0</v>
      </c>
      <c r="ET143" s="110" t="s">
        <v>1184</v>
      </c>
      <c r="EU143" s="114">
        <v>51.1</v>
      </c>
      <c r="EV143" s="114">
        <v>79.3</v>
      </c>
      <c r="EW143" s="114">
        <v>22.8</v>
      </c>
      <c r="EX143" s="114">
        <v>-1.1</v>
      </c>
      <c r="EY143" s="114">
        <v>0.0</v>
      </c>
      <c r="EZ143" s="114">
        <v>-2.1</v>
      </c>
      <c r="FA143" s="114">
        <v>0.0</v>
      </c>
      <c r="FB143" s="114">
        <v>0.0</v>
      </c>
      <c r="FC143" s="114">
        <v>5.9</v>
      </c>
      <c r="FD143" s="114">
        <v>5.9</v>
      </c>
      <c r="FE143" s="114">
        <v>8.5</v>
      </c>
      <c r="FF143" s="114">
        <v>13.8</v>
      </c>
      <c r="FG143" s="110" t="s">
        <v>1184</v>
      </c>
      <c r="FH143" s="114">
        <v>5.7</v>
      </c>
      <c r="FI143" s="114">
        <v>25.5</v>
      </c>
      <c r="FJ143" s="114">
        <v>-1.3</v>
      </c>
      <c r="FK143" s="114">
        <v>57.1</v>
      </c>
      <c r="FL143" s="114">
        <v>-30.6</v>
      </c>
      <c r="FM143" s="114">
        <v>2.8</v>
      </c>
      <c r="FN143" s="114">
        <v>171.0</v>
      </c>
      <c r="FO143" s="114">
        <v>168.0</v>
      </c>
      <c r="FP143" s="114">
        <v>169.0</v>
      </c>
      <c r="FQ143" s="114">
        <v>123.0</v>
      </c>
      <c r="FR143" s="114">
        <v>166.0</v>
      </c>
      <c r="FS143" s="114">
        <v>139.0</v>
      </c>
      <c r="FT143" s="114">
        <v>49.0</v>
      </c>
      <c r="FU143" s="114">
        <v>50.0</v>
      </c>
      <c r="FV143" s="114">
        <v>76.0</v>
      </c>
      <c r="FW143" s="114">
        <v>105.0</v>
      </c>
      <c r="FX143" s="114">
        <v>134.0</v>
      </c>
      <c r="FY143" s="114">
        <v>134.0</v>
      </c>
      <c r="FZ143" s="114">
        <v>134.0</v>
      </c>
      <c r="GA143" s="114">
        <v>179.0</v>
      </c>
      <c r="GB143" s="114">
        <v>179.0</v>
      </c>
      <c r="GC143" s="114">
        <v>102.0</v>
      </c>
      <c r="GD143" s="114">
        <v>92.0</v>
      </c>
      <c r="GE143" s="114">
        <v>158.0</v>
      </c>
      <c r="GF143" s="114">
        <v>92.0</v>
      </c>
      <c r="GG143" s="114">
        <v>146.0</v>
      </c>
      <c r="GH143" s="114">
        <v>134.0</v>
      </c>
      <c r="GI143" s="114">
        <v>165.0</v>
      </c>
      <c r="GJ143" s="114">
        <v>164.0</v>
      </c>
      <c r="GK143" s="114">
        <v>1.0</v>
      </c>
      <c r="GL143" s="114">
        <v>146.0</v>
      </c>
      <c r="GM143" s="114">
        <v>25.0</v>
      </c>
      <c r="GN143" s="114">
        <v>157.0</v>
      </c>
      <c r="GO143" s="114">
        <v>68.0</v>
      </c>
      <c r="GP143" s="114">
        <v>35.0</v>
      </c>
      <c r="GQ143" s="114">
        <v>24.0</v>
      </c>
      <c r="GR143" s="114">
        <v>84.0</v>
      </c>
      <c r="GS143" s="114">
        <v>146.0</v>
      </c>
      <c r="GT143" s="114">
        <v>90.0</v>
      </c>
      <c r="GU143" s="114">
        <v>83.0</v>
      </c>
      <c r="GV143" s="114">
        <v>57.0</v>
      </c>
      <c r="GW143" s="110" t="s">
        <v>1184</v>
      </c>
      <c r="GX143" s="114">
        <v>116.0</v>
      </c>
      <c r="GY143" s="114">
        <v>83.0</v>
      </c>
      <c r="GZ143" s="114">
        <v>146.0</v>
      </c>
      <c r="HA143" s="114">
        <v>99.0</v>
      </c>
      <c r="HB143" s="114">
        <v>51.0</v>
      </c>
      <c r="HC143" s="114">
        <v>140.0</v>
      </c>
      <c r="HD143" s="114">
        <v>141.0</v>
      </c>
      <c r="HE143" s="114">
        <v>141.0</v>
      </c>
      <c r="HF143" s="114">
        <v>155.0</v>
      </c>
      <c r="HG143" s="114">
        <v>155.0</v>
      </c>
      <c r="HH143" s="114">
        <v>152.0</v>
      </c>
      <c r="HI143" s="114">
        <v>98.0</v>
      </c>
      <c r="HJ143" s="110" t="s">
        <v>1184</v>
      </c>
      <c r="HK143" s="114">
        <v>113.0</v>
      </c>
      <c r="HL143" s="114">
        <v>133.0</v>
      </c>
      <c r="HM143" s="114">
        <v>136.0</v>
      </c>
      <c r="HN143" s="114">
        <v>1.0</v>
      </c>
      <c r="HO143" s="114">
        <v>86.0</v>
      </c>
      <c r="HP143" s="114">
        <v>52.0</v>
      </c>
      <c r="HQ143" s="114">
        <v>166.0</v>
      </c>
      <c r="HR143" s="114">
        <v>167.0</v>
      </c>
      <c r="HS143" s="114">
        <v>160.0</v>
      </c>
      <c r="HT143" s="114">
        <v>133.0</v>
      </c>
      <c r="HU143" s="114">
        <v>137.0</v>
      </c>
      <c r="HV143" s="114">
        <v>127.0</v>
      </c>
      <c r="HW143" s="114">
        <v>47.0</v>
      </c>
      <c r="HX143" s="114">
        <v>28.0</v>
      </c>
      <c r="HY143" s="114">
        <v>61.0</v>
      </c>
      <c r="HZ143" s="114">
        <v>110.0</v>
      </c>
      <c r="IA143" s="114">
        <v>145.0</v>
      </c>
      <c r="IB143" s="114">
        <v>146.0</v>
      </c>
      <c r="IC143" s="114">
        <v>144.0</v>
      </c>
      <c r="ID143" s="114">
        <v>179.0</v>
      </c>
      <c r="IE143" s="114">
        <v>179.0</v>
      </c>
      <c r="IF143" s="114">
        <v>86.0</v>
      </c>
      <c r="IG143" s="114">
        <v>92.0</v>
      </c>
      <c r="IH143" s="114">
        <v>151.0</v>
      </c>
      <c r="II143" s="114">
        <v>23.0</v>
      </c>
      <c r="IJ143" s="114">
        <v>110.0</v>
      </c>
      <c r="IK143" s="114">
        <v>75.0</v>
      </c>
      <c r="IL143" s="114">
        <v>137.0</v>
      </c>
      <c r="IM143" s="114">
        <v>88.0</v>
      </c>
      <c r="IN143" s="114">
        <v>1.0</v>
      </c>
      <c r="IO143" s="114">
        <v>151.0</v>
      </c>
      <c r="IP143" s="114">
        <v>46.0</v>
      </c>
      <c r="IQ143" s="114">
        <v>147.0</v>
      </c>
      <c r="IR143" s="114">
        <v>68.0</v>
      </c>
      <c r="IS143" s="114">
        <v>41.0</v>
      </c>
      <c r="IT143" s="114">
        <v>19.0</v>
      </c>
      <c r="IU143" s="114">
        <v>78.0</v>
      </c>
      <c r="IV143" s="114">
        <v>117.0</v>
      </c>
      <c r="IW143" s="114">
        <v>84.0</v>
      </c>
      <c r="IX143" s="114">
        <v>84.0</v>
      </c>
      <c r="IY143" s="114">
        <v>57.0</v>
      </c>
      <c r="IZ143" s="110" t="s">
        <v>1184</v>
      </c>
      <c r="JA143" s="114">
        <v>173.0</v>
      </c>
      <c r="JB143" s="114">
        <v>172.0</v>
      </c>
      <c r="JC143" s="114">
        <v>161.0</v>
      </c>
      <c r="JD143" s="114">
        <v>95.0</v>
      </c>
      <c r="JE143" s="114">
        <v>51.0</v>
      </c>
      <c r="JF143" s="114">
        <v>133.0</v>
      </c>
      <c r="JG143" s="114">
        <v>141.0</v>
      </c>
      <c r="JH143" s="114">
        <v>141.0</v>
      </c>
      <c r="JI143" s="114">
        <v>165.0</v>
      </c>
      <c r="JJ143" s="114">
        <v>165.0</v>
      </c>
      <c r="JK143" s="114">
        <v>161.0</v>
      </c>
      <c r="JL143" s="114">
        <v>124.0</v>
      </c>
      <c r="JM143" s="110" t="s">
        <v>1184</v>
      </c>
      <c r="JN143" s="114">
        <v>102.0</v>
      </c>
      <c r="JO143" s="114">
        <v>162.0</v>
      </c>
      <c r="JP143" s="114">
        <v>130.0</v>
      </c>
      <c r="JQ143" s="114">
        <v>98.0</v>
      </c>
      <c r="JR143" s="114">
        <v>27.0</v>
      </c>
      <c r="JS143" s="114">
        <v>72.0</v>
      </c>
    </row>
    <row r="144">
      <c r="A144" s="114">
        <v>686.0</v>
      </c>
      <c r="B144" s="110" t="s">
        <v>1337</v>
      </c>
      <c r="C144" s="110" t="s">
        <v>437</v>
      </c>
      <c r="D144" s="110" t="s">
        <v>1186</v>
      </c>
      <c r="E144" s="114">
        <v>33.9</v>
      </c>
      <c r="F144" s="114">
        <v>21.3</v>
      </c>
      <c r="G144" s="114">
        <v>22.1</v>
      </c>
      <c r="H144" s="114">
        <v>12.4</v>
      </c>
      <c r="I144" s="114">
        <v>25.2</v>
      </c>
      <c r="J144" s="114">
        <v>40.7</v>
      </c>
      <c r="K144" s="114">
        <v>38.1</v>
      </c>
      <c r="L144" s="114">
        <v>14.9</v>
      </c>
      <c r="M144" s="114">
        <v>53.9</v>
      </c>
      <c r="N144" s="114">
        <v>32.6</v>
      </c>
      <c r="O144" s="114">
        <v>13.1</v>
      </c>
      <c r="P144" s="114">
        <v>13.4</v>
      </c>
      <c r="Q144" s="114">
        <v>13.0</v>
      </c>
      <c r="R144" s="114">
        <v>47.0</v>
      </c>
      <c r="S144" s="114">
        <v>47.0</v>
      </c>
      <c r="T144" s="114">
        <v>11.2</v>
      </c>
      <c r="U144" s="114">
        <v>4.1</v>
      </c>
      <c r="V144" s="114">
        <v>11.9</v>
      </c>
      <c r="W144" s="114">
        <v>24.7</v>
      </c>
      <c r="X144" s="114">
        <v>40.2</v>
      </c>
      <c r="Y144" s="114">
        <v>65.1</v>
      </c>
      <c r="Z144" s="114">
        <v>100.0</v>
      </c>
      <c r="AA144" s="114">
        <v>100.0</v>
      </c>
      <c r="AB144" s="114">
        <v>12.6</v>
      </c>
      <c r="AC144" s="114">
        <v>43.1</v>
      </c>
      <c r="AD144" s="114">
        <v>97.0</v>
      </c>
      <c r="AE144" s="114">
        <v>78.0</v>
      </c>
      <c r="AF144" s="114">
        <v>32.2</v>
      </c>
      <c r="AG144" s="114">
        <v>15.5</v>
      </c>
      <c r="AH144" s="114">
        <v>12.5</v>
      </c>
      <c r="AI144" s="114">
        <v>18.3</v>
      </c>
      <c r="AJ144" s="114">
        <v>31.2</v>
      </c>
      <c r="AK144" s="114">
        <v>23.9</v>
      </c>
      <c r="AL144" s="114">
        <v>38.8</v>
      </c>
      <c r="AM144" s="114">
        <v>15.9</v>
      </c>
      <c r="AN144" s="114">
        <v>15.3</v>
      </c>
      <c r="AO144" s="114">
        <v>28.0</v>
      </c>
      <c r="AP144" s="114">
        <v>15.7</v>
      </c>
      <c r="AQ144" s="114">
        <v>40.3</v>
      </c>
      <c r="AR144" s="114">
        <v>39.9</v>
      </c>
      <c r="AS144" s="114">
        <v>41.3</v>
      </c>
      <c r="AT144" s="114">
        <v>38.6</v>
      </c>
      <c r="AU144" s="114">
        <v>0.5</v>
      </c>
      <c r="AV144" s="114">
        <v>0.5</v>
      </c>
      <c r="AW144" s="114">
        <v>33.6</v>
      </c>
      <c r="AX144" s="114">
        <v>33.6</v>
      </c>
      <c r="AY144" s="114">
        <v>18.2</v>
      </c>
      <c r="AZ144" s="114">
        <v>40.3</v>
      </c>
      <c r="BA144" s="110" t="s">
        <v>1184</v>
      </c>
      <c r="BB144" s="114">
        <v>54.6</v>
      </c>
      <c r="BC144" s="114">
        <v>55.1</v>
      </c>
      <c r="BD144" s="114">
        <v>37.6</v>
      </c>
      <c r="BE144" s="114">
        <v>39.6</v>
      </c>
      <c r="BF144" s="114">
        <v>60.7</v>
      </c>
      <c r="BG144" s="114">
        <v>83.1</v>
      </c>
      <c r="BH144" s="114">
        <v>34.8</v>
      </c>
      <c r="BI144" s="114">
        <v>20.2</v>
      </c>
      <c r="BJ144" s="114">
        <v>23.0</v>
      </c>
      <c r="BK144" s="114">
        <v>9.7</v>
      </c>
      <c r="BL144" s="114">
        <v>27.4</v>
      </c>
      <c r="BM144" s="114">
        <v>55.4</v>
      </c>
      <c r="BN144" s="114">
        <v>40.8</v>
      </c>
      <c r="BO144" s="114">
        <v>16.9</v>
      </c>
      <c r="BP144" s="114">
        <v>56.1</v>
      </c>
      <c r="BQ144" s="114">
        <v>33.9</v>
      </c>
      <c r="BR144" s="114">
        <v>8.8</v>
      </c>
      <c r="BS144" s="114">
        <v>9.4</v>
      </c>
      <c r="BT144" s="114">
        <v>8.4</v>
      </c>
      <c r="BU144" s="114">
        <v>42.6</v>
      </c>
      <c r="BV144" s="114">
        <v>42.6</v>
      </c>
      <c r="BW144" s="114">
        <v>10.7</v>
      </c>
      <c r="BX144" s="114">
        <v>4.1</v>
      </c>
      <c r="BY144" s="114">
        <v>10.2</v>
      </c>
      <c r="BZ144" s="114">
        <v>24.4</v>
      </c>
      <c r="CA144" s="114">
        <v>40.7</v>
      </c>
      <c r="CB144" s="114">
        <v>60.2</v>
      </c>
      <c r="CC144" s="114">
        <v>100.0</v>
      </c>
      <c r="CD144" s="114">
        <v>100.0</v>
      </c>
      <c r="CE144" s="114">
        <v>7.0</v>
      </c>
      <c r="CF144" s="114">
        <v>25.2</v>
      </c>
      <c r="CG144" s="114">
        <v>99.3</v>
      </c>
      <c r="CH144" s="114">
        <v>63.0</v>
      </c>
      <c r="CI144" s="114">
        <v>32.2</v>
      </c>
      <c r="CJ144" s="114">
        <v>30.6</v>
      </c>
      <c r="CK144" s="114">
        <v>26.4</v>
      </c>
      <c r="CL144" s="114">
        <v>37.0</v>
      </c>
      <c r="CM144" s="114">
        <v>49.7</v>
      </c>
      <c r="CN144" s="114">
        <v>12.3</v>
      </c>
      <c r="CO144" s="114">
        <v>10.5</v>
      </c>
      <c r="CP144" s="114">
        <v>15.9</v>
      </c>
      <c r="CQ144" s="114">
        <v>9.9</v>
      </c>
      <c r="CR144" s="114">
        <v>40.4</v>
      </c>
      <c r="CS144" s="114">
        <v>45.1</v>
      </c>
      <c r="CT144" s="114">
        <v>35.8</v>
      </c>
      <c r="CU144" s="114">
        <v>39.1</v>
      </c>
      <c r="CV144" s="114">
        <v>41.3</v>
      </c>
      <c r="CW144" s="114">
        <v>36.8</v>
      </c>
      <c r="CX144" s="114">
        <v>0.5</v>
      </c>
      <c r="CY144" s="114">
        <v>0.5</v>
      </c>
      <c r="CZ144" s="114">
        <v>36.0</v>
      </c>
      <c r="DA144" s="114">
        <v>36.0</v>
      </c>
      <c r="DB144" s="114">
        <v>21.4</v>
      </c>
      <c r="DC144" s="114">
        <v>41.0</v>
      </c>
      <c r="DD144" s="110" t="s">
        <v>1184</v>
      </c>
      <c r="DE144" s="114">
        <v>73.0</v>
      </c>
      <c r="DF144" s="114">
        <v>16.0</v>
      </c>
      <c r="DG144" s="114">
        <v>40.6</v>
      </c>
      <c r="DH144" s="114">
        <v>60.7</v>
      </c>
      <c r="DI144" s="114">
        <v>54.9</v>
      </c>
      <c r="DJ144" s="114">
        <v>85.9</v>
      </c>
      <c r="DK144" s="114">
        <v>-0.9</v>
      </c>
      <c r="DL144" s="114">
        <v>1.1</v>
      </c>
      <c r="DM144" s="114">
        <v>-0.9</v>
      </c>
      <c r="DN144" s="114">
        <v>2.7</v>
      </c>
      <c r="DO144" s="114">
        <v>-2.2</v>
      </c>
      <c r="DP144" s="114">
        <v>-14.7</v>
      </c>
      <c r="DQ144" s="114">
        <v>-2.7</v>
      </c>
      <c r="DR144" s="114">
        <v>-2.0</v>
      </c>
      <c r="DS144" s="114">
        <v>-2.2</v>
      </c>
      <c r="DT144" s="114">
        <v>-1.3</v>
      </c>
      <c r="DU144" s="114">
        <v>4.3</v>
      </c>
      <c r="DV144" s="114">
        <v>4.0</v>
      </c>
      <c r="DW144" s="114">
        <v>4.6</v>
      </c>
      <c r="DX144" s="114">
        <v>4.4</v>
      </c>
      <c r="DY144" s="114">
        <v>4.4</v>
      </c>
      <c r="DZ144" s="114">
        <v>0.5</v>
      </c>
      <c r="EA144" s="114">
        <v>0.0</v>
      </c>
      <c r="EB144" s="114">
        <v>1.7</v>
      </c>
      <c r="EC144" s="114">
        <v>0.3</v>
      </c>
      <c r="ED144" s="114">
        <v>-0.5</v>
      </c>
      <c r="EE144" s="114">
        <v>4.9</v>
      </c>
      <c r="EF144" s="114">
        <v>0.0</v>
      </c>
      <c r="EG144" s="114">
        <v>0.0</v>
      </c>
      <c r="EH144" s="114">
        <v>5.6</v>
      </c>
      <c r="EI144" s="114">
        <v>17.9</v>
      </c>
      <c r="EJ144" s="114">
        <v>-2.3</v>
      </c>
      <c r="EK144" s="114">
        <v>15.0</v>
      </c>
      <c r="EL144" s="114">
        <v>0.0</v>
      </c>
      <c r="EM144" s="114">
        <v>-15.1</v>
      </c>
      <c r="EN144" s="114">
        <v>-13.9</v>
      </c>
      <c r="EO144" s="114">
        <v>-18.7</v>
      </c>
      <c r="EP144" s="114">
        <v>-18.5</v>
      </c>
      <c r="EQ144" s="114">
        <v>11.6</v>
      </c>
      <c r="ER144" s="114">
        <v>28.3</v>
      </c>
      <c r="ES144" s="114">
        <v>0.0</v>
      </c>
      <c r="ET144" s="114">
        <v>5.4</v>
      </c>
      <c r="EU144" s="114">
        <v>-12.4</v>
      </c>
      <c r="EV144" s="114">
        <v>-29.4</v>
      </c>
      <c r="EW144" s="114">
        <v>4.5</v>
      </c>
      <c r="EX144" s="114">
        <v>0.8</v>
      </c>
      <c r="EY144" s="114">
        <v>0.0</v>
      </c>
      <c r="EZ144" s="114">
        <v>1.8</v>
      </c>
      <c r="FA144" s="114">
        <v>0.0</v>
      </c>
      <c r="FB144" s="114">
        <v>0.0</v>
      </c>
      <c r="FC144" s="114">
        <v>-2.4</v>
      </c>
      <c r="FD144" s="114">
        <v>-2.4</v>
      </c>
      <c r="FE144" s="114">
        <v>-3.2</v>
      </c>
      <c r="FF144" s="114">
        <v>-0.7</v>
      </c>
      <c r="FG144" s="110" t="s">
        <v>1184</v>
      </c>
      <c r="FH144" s="114">
        <v>-18.4</v>
      </c>
      <c r="FI144" s="114">
        <v>39.1</v>
      </c>
      <c r="FJ144" s="114">
        <v>-3.0</v>
      </c>
      <c r="FK144" s="114">
        <v>-21.1</v>
      </c>
      <c r="FL144" s="114">
        <v>5.8</v>
      </c>
      <c r="FM144" s="114">
        <v>-2.8</v>
      </c>
      <c r="FN144" s="114">
        <v>136.0</v>
      </c>
      <c r="FO144" s="114">
        <v>150.0</v>
      </c>
      <c r="FP144" s="114">
        <v>149.0</v>
      </c>
      <c r="FQ144" s="114">
        <v>144.0</v>
      </c>
      <c r="FR144" s="114">
        <v>111.0</v>
      </c>
      <c r="FS144" s="114">
        <v>110.0</v>
      </c>
      <c r="FT144" s="114">
        <v>56.0</v>
      </c>
      <c r="FU144" s="114">
        <v>159.0</v>
      </c>
      <c r="FV144" s="114">
        <v>89.0</v>
      </c>
      <c r="FW144" s="114">
        <v>91.0</v>
      </c>
      <c r="FX144" s="114">
        <v>160.0</v>
      </c>
      <c r="FY144" s="114">
        <v>160.0</v>
      </c>
      <c r="FZ144" s="114">
        <v>160.0</v>
      </c>
      <c r="GA144" s="114">
        <v>93.0</v>
      </c>
      <c r="GB144" s="114">
        <v>93.0</v>
      </c>
      <c r="GC144" s="114">
        <v>156.0</v>
      </c>
      <c r="GD144" s="114">
        <v>145.0</v>
      </c>
      <c r="GE144" s="114">
        <v>132.0</v>
      </c>
      <c r="GF144" s="114">
        <v>98.0</v>
      </c>
      <c r="GG144" s="114">
        <v>112.0</v>
      </c>
      <c r="GH144" s="114">
        <v>68.0</v>
      </c>
      <c r="GI144" s="114">
        <v>1.0</v>
      </c>
      <c r="GJ144" s="114">
        <v>1.0</v>
      </c>
      <c r="GK144" s="114">
        <v>59.0</v>
      </c>
      <c r="GL144" s="114">
        <v>59.0</v>
      </c>
      <c r="GM144" s="114">
        <v>12.0</v>
      </c>
      <c r="GN144" s="114">
        <v>32.0</v>
      </c>
      <c r="GO144" s="114">
        <v>165.0</v>
      </c>
      <c r="GP144" s="114">
        <v>151.0</v>
      </c>
      <c r="GQ144" s="114">
        <v>101.0</v>
      </c>
      <c r="GR144" s="114">
        <v>155.0</v>
      </c>
      <c r="GS144" s="114">
        <v>122.0</v>
      </c>
      <c r="GT144" s="114">
        <v>45.0</v>
      </c>
      <c r="GU144" s="114">
        <v>40.0</v>
      </c>
      <c r="GV144" s="114">
        <v>55.0</v>
      </c>
      <c r="GW144" s="114">
        <v>27.0</v>
      </c>
      <c r="GX144" s="114">
        <v>168.0</v>
      </c>
      <c r="GY144" s="114">
        <v>171.0</v>
      </c>
      <c r="GZ144" s="114">
        <v>148.0</v>
      </c>
      <c r="HA144" s="114">
        <v>71.0</v>
      </c>
      <c r="HB144" s="114">
        <v>53.0</v>
      </c>
      <c r="HC144" s="114">
        <v>93.0</v>
      </c>
      <c r="HD144" s="114">
        <v>131.0</v>
      </c>
      <c r="HE144" s="114">
        <v>131.0</v>
      </c>
      <c r="HF144" s="114">
        <v>119.0</v>
      </c>
      <c r="HG144" s="114">
        <v>119.0</v>
      </c>
      <c r="HH144" s="114">
        <v>132.0</v>
      </c>
      <c r="HI144" s="114">
        <v>93.0</v>
      </c>
      <c r="HJ144" s="110" t="s">
        <v>1184</v>
      </c>
      <c r="HK144" s="114">
        <v>112.0</v>
      </c>
      <c r="HL144" s="114">
        <v>126.0</v>
      </c>
      <c r="HM144" s="114">
        <v>89.0</v>
      </c>
      <c r="HN144" s="114">
        <v>98.0</v>
      </c>
      <c r="HO144" s="114">
        <v>50.0</v>
      </c>
      <c r="HP144" s="114">
        <v>25.0</v>
      </c>
      <c r="HQ144" s="114">
        <v>115.0</v>
      </c>
      <c r="HR144" s="114">
        <v>150.0</v>
      </c>
      <c r="HS144" s="114">
        <v>137.0</v>
      </c>
      <c r="HT144" s="114">
        <v>138.0</v>
      </c>
      <c r="HU144" s="114">
        <v>103.0</v>
      </c>
      <c r="HV144" s="114">
        <v>69.0</v>
      </c>
      <c r="HW144" s="114">
        <v>47.0</v>
      </c>
      <c r="HX144" s="114">
        <v>158.0</v>
      </c>
      <c r="HY144" s="114">
        <v>69.0</v>
      </c>
      <c r="HZ144" s="114">
        <v>92.0</v>
      </c>
      <c r="IA144" s="114">
        <v>154.0</v>
      </c>
      <c r="IB144" s="114">
        <v>151.0</v>
      </c>
      <c r="IC144" s="114">
        <v>154.0</v>
      </c>
      <c r="ID144" s="114">
        <v>91.0</v>
      </c>
      <c r="IE144" s="114">
        <v>91.0</v>
      </c>
      <c r="IF144" s="114">
        <v>158.0</v>
      </c>
      <c r="IG144" s="114">
        <v>145.0</v>
      </c>
      <c r="IH144" s="114">
        <v>136.0</v>
      </c>
      <c r="II144" s="114">
        <v>89.0</v>
      </c>
      <c r="IJ144" s="114">
        <v>86.0</v>
      </c>
      <c r="IK144" s="114">
        <v>54.0</v>
      </c>
      <c r="IL144" s="114">
        <v>1.0</v>
      </c>
      <c r="IM144" s="114">
        <v>1.0</v>
      </c>
      <c r="IN144" s="114">
        <v>53.0</v>
      </c>
      <c r="IO144" s="114">
        <v>70.0</v>
      </c>
      <c r="IP144" s="114">
        <v>10.0</v>
      </c>
      <c r="IQ144" s="114">
        <v>44.0</v>
      </c>
      <c r="IR144" s="114">
        <v>165.0</v>
      </c>
      <c r="IS144" s="114">
        <v>81.0</v>
      </c>
      <c r="IT144" s="114">
        <v>48.0</v>
      </c>
      <c r="IU144" s="114">
        <v>130.0</v>
      </c>
      <c r="IV144" s="114">
        <v>88.0</v>
      </c>
      <c r="IW144" s="114">
        <v>116.0</v>
      </c>
      <c r="IX144" s="114">
        <v>95.0</v>
      </c>
      <c r="IY144" s="114">
        <v>55.0</v>
      </c>
      <c r="IZ144" s="114">
        <v>48.0</v>
      </c>
      <c r="JA144" s="114">
        <v>130.0</v>
      </c>
      <c r="JB144" s="114">
        <v>123.0</v>
      </c>
      <c r="JC144" s="114">
        <v>141.0</v>
      </c>
      <c r="JD144" s="114">
        <v>72.0</v>
      </c>
      <c r="JE144" s="114">
        <v>53.0</v>
      </c>
      <c r="JF144" s="114">
        <v>101.0</v>
      </c>
      <c r="JG144" s="114">
        <v>131.0</v>
      </c>
      <c r="JH144" s="114">
        <v>131.0</v>
      </c>
      <c r="JI144" s="114">
        <v>111.0</v>
      </c>
      <c r="JJ144" s="114">
        <v>111.0</v>
      </c>
      <c r="JK144" s="114">
        <v>123.0</v>
      </c>
      <c r="JL144" s="114">
        <v>74.0</v>
      </c>
      <c r="JM144" s="110" t="s">
        <v>1184</v>
      </c>
      <c r="JN144" s="114">
        <v>47.0</v>
      </c>
      <c r="JO144" s="114">
        <v>168.0</v>
      </c>
      <c r="JP144" s="114">
        <v>71.0</v>
      </c>
      <c r="JQ144" s="114">
        <v>44.0</v>
      </c>
      <c r="JR144" s="114">
        <v>84.0</v>
      </c>
      <c r="JS144" s="114">
        <v>25.0</v>
      </c>
    </row>
    <row r="145">
      <c r="A145" s="114">
        <v>702.0</v>
      </c>
      <c r="B145" s="110" t="s">
        <v>1338</v>
      </c>
      <c r="C145" s="110" t="s">
        <v>440</v>
      </c>
      <c r="D145" s="110" t="s">
        <v>1215</v>
      </c>
      <c r="E145" s="114">
        <v>50.9</v>
      </c>
      <c r="F145" s="114">
        <v>77.0</v>
      </c>
      <c r="G145" s="114">
        <v>69.2</v>
      </c>
      <c r="H145" s="114">
        <v>99.3</v>
      </c>
      <c r="I145" s="114">
        <v>56.0</v>
      </c>
      <c r="J145" s="114">
        <v>60.9</v>
      </c>
      <c r="K145" s="114">
        <v>20.1</v>
      </c>
      <c r="L145" s="114">
        <v>7.9</v>
      </c>
      <c r="M145" s="114">
        <v>23.5</v>
      </c>
      <c r="N145" s="114">
        <v>31.1</v>
      </c>
      <c r="O145" s="114">
        <v>93.3</v>
      </c>
      <c r="P145" s="114">
        <v>100.0</v>
      </c>
      <c r="Q145" s="114">
        <v>88.9</v>
      </c>
      <c r="R145" s="114">
        <v>84.5</v>
      </c>
      <c r="S145" s="114">
        <v>84.5</v>
      </c>
      <c r="T145" s="114">
        <v>71.7</v>
      </c>
      <c r="U145" s="114">
        <v>99.3</v>
      </c>
      <c r="V145" s="114">
        <v>51.7</v>
      </c>
      <c r="W145" s="114">
        <v>36.4</v>
      </c>
      <c r="X145" s="114">
        <v>42.5</v>
      </c>
      <c r="Y145" s="114">
        <v>25.3</v>
      </c>
      <c r="Z145" s="114">
        <v>29.2</v>
      </c>
      <c r="AA145" s="114">
        <v>29.2</v>
      </c>
      <c r="AB145" s="114">
        <v>0.0</v>
      </c>
      <c r="AC145" s="114">
        <v>5.0</v>
      </c>
      <c r="AD145" s="110" t="s">
        <v>1184</v>
      </c>
      <c r="AE145" s="114">
        <v>53.4</v>
      </c>
      <c r="AF145" s="114">
        <v>78.1</v>
      </c>
      <c r="AG145" s="114">
        <v>5.0</v>
      </c>
      <c r="AH145" s="114">
        <v>5.0</v>
      </c>
      <c r="AI145" s="110" t="s">
        <v>1184</v>
      </c>
      <c r="AJ145" s="110" t="s">
        <v>1184</v>
      </c>
      <c r="AK145" s="114">
        <v>100.0</v>
      </c>
      <c r="AL145" s="110" t="s">
        <v>1184</v>
      </c>
      <c r="AM145" s="114">
        <v>100.0</v>
      </c>
      <c r="AN145" s="110" t="s">
        <v>1184</v>
      </c>
      <c r="AO145" s="114">
        <v>100.0</v>
      </c>
      <c r="AP145" s="114">
        <v>100.0</v>
      </c>
      <c r="AQ145" s="114">
        <v>100.0</v>
      </c>
      <c r="AR145" s="114">
        <v>22.0</v>
      </c>
      <c r="AS145" s="114">
        <v>24.2</v>
      </c>
      <c r="AT145" s="114">
        <v>19.7</v>
      </c>
      <c r="AU145" s="114">
        <v>100.0</v>
      </c>
      <c r="AV145" s="114">
        <v>100.0</v>
      </c>
      <c r="AW145" s="114">
        <v>46.5</v>
      </c>
      <c r="AX145" s="114">
        <v>46.5</v>
      </c>
      <c r="AY145" s="114">
        <v>60.8</v>
      </c>
      <c r="AZ145" s="114">
        <v>11.5</v>
      </c>
      <c r="BA145" s="114">
        <v>63.6</v>
      </c>
      <c r="BB145" s="114">
        <v>100.0</v>
      </c>
      <c r="BC145" s="114">
        <v>62.6</v>
      </c>
      <c r="BD145" s="114">
        <v>38.2</v>
      </c>
      <c r="BE145" s="114">
        <v>0.0</v>
      </c>
      <c r="BF145" s="114">
        <v>77.8</v>
      </c>
      <c r="BG145" s="114">
        <v>25.7</v>
      </c>
      <c r="BH145" s="114">
        <v>47.2</v>
      </c>
      <c r="BI145" s="114">
        <v>72.5</v>
      </c>
      <c r="BJ145" s="114">
        <v>64.1</v>
      </c>
      <c r="BK145" s="114">
        <v>88.3</v>
      </c>
      <c r="BL145" s="114">
        <v>53.1</v>
      </c>
      <c r="BM145" s="114">
        <v>80.8</v>
      </c>
      <c r="BN145" s="114">
        <v>11.3</v>
      </c>
      <c r="BO145" s="114">
        <v>0.0</v>
      </c>
      <c r="BP145" s="114">
        <v>31.9</v>
      </c>
      <c r="BQ145" s="114">
        <v>28.5</v>
      </c>
      <c r="BR145" s="114">
        <v>92.6</v>
      </c>
      <c r="BS145" s="114">
        <v>100.0</v>
      </c>
      <c r="BT145" s="114">
        <v>87.6</v>
      </c>
      <c r="BU145" s="114">
        <v>72.4</v>
      </c>
      <c r="BV145" s="114">
        <v>72.4</v>
      </c>
      <c r="BW145" s="114">
        <v>69.0</v>
      </c>
      <c r="BX145" s="114">
        <v>99.3</v>
      </c>
      <c r="BY145" s="114">
        <v>50.9</v>
      </c>
      <c r="BZ145" s="114">
        <v>26.6</v>
      </c>
      <c r="CA145" s="114">
        <v>44.2</v>
      </c>
      <c r="CB145" s="114">
        <v>24.7</v>
      </c>
      <c r="CC145" s="114">
        <v>29.2</v>
      </c>
      <c r="CD145" s="114">
        <v>29.2</v>
      </c>
      <c r="CE145" s="114">
        <v>0.0</v>
      </c>
      <c r="CF145" s="114">
        <v>0.3</v>
      </c>
      <c r="CG145" s="110" t="s">
        <v>1184</v>
      </c>
      <c r="CH145" s="114">
        <v>53.4</v>
      </c>
      <c r="CI145" s="114">
        <v>78.1</v>
      </c>
      <c r="CJ145" s="114">
        <v>16.4</v>
      </c>
      <c r="CK145" s="114">
        <v>16.4</v>
      </c>
      <c r="CL145" s="110" t="s">
        <v>1184</v>
      </c>
      <c r="CM145" s="110" t="s">
        <v>1184</v>
      </c>
      <c r="CN145" s="114">
        <v>100.0</v>
      </c>
      <c r="CO145" s="110" t="s">
        <v>1184</v>
      </c>
      <c r="CP145" s="114">
        <v>100.0</v>
      </c>
      <c r="CQ145" s="110" t="s">
        <v>1184</v>
      </c>
      <c r="CR145" s="114">
        <v>100.0</v>
      </c>
      <c r="CS145" s="114">
        <v>100.0</v>
      </c>
      <c r="CT145" s="114">
        <v>100.0</v>
      </c>
      <c r="CU145" s="114">
        <v>20.1</v>
      </c>
      <c r="CV145" s="114">
        <v>24.2</v>
      </c>
      <c r="CW145" s="114">
        <v>16.1</v>
      </c>
      <c r="CX145" s="114">
        <v>100.0</v>
      </c>
      <c r="CY145" s="114">
        <v>100.0</v>
      </c>
      <c r="CZ145" s="114">
        <v>37.2</v>
      </c>
      <c r="DA145" s="114">
        <v>37.2</v>
      </c>
      <c r="DB145" s="114">
        <v>54.6</v>
      </c>
      <c r="DC145" s="114">
        <v>0.0</v>
      </c>
      <c r="DD145" s="114">
        <v>36.2</v>
      </c>
      <c r="DE145" s="114">
        <v>100.0</v>
      </c>
      <c r="DF145" s="114">
        <v>50.7</v>
      </c>
      <c r="DG145" s="114">
        <v>23.2</v>
      </c>
      <c r="DH145" s="114">
        <v>48.1</v>
      </c>
      <c r="DI145" s="114">
        <v>62.9</v>
      </c>
      <c r="DJ145" s="114">
        <v>3.7</v>
      </c>
      <c r="DK145" s="114">
        <v>3.7</v>
      </c>
      <c r="DL145" s="114">
        <v>4.5</v>
      </c>
      <c r="DM145" s="114">
        <v>5.1</v>
      </c>
      <c r="DN145" s="114">
        <v>11.0</v>
      </c>
      <c r="DO145" s="114">
        <v>2.9</v>
      </c>
      <c r="DP145" s="114">
        <v>-19.9</v>
      </c>
      <c r="DQ145" s="114">
        <v>8.8</v>
      </c>
      <c r="DR145" s="114">
        <v>7.9</v>
      </c>
      <c r="DS145" s="114">
        <v>-8.4</v>
      </c>
      <c r="DT145" s="114">
        <v>2.6</v>
      </c>
      <c r="DU145" s="114">
        <v>0.7</v>
      </c>
      <c r="DV145" s="114">
        <v>0.0</v>
      </c>
      <c r="DW145" s="114">
        <v>1.3</v>
      </c>
      <c r="DX145" s="114">
        <v>12.1</v>
      </c>
      <c r="DY145" s="114">
        <v>12.1</v>
      </c>
      <c r="DZ145" s="114">
        <v>2.7</v>
      </c>
      <c r="EA145" s="114">
        <v>0.0</v>
      </c>
      <c r="EB145" s="114">
        <v>0.8</v>
      </c>
      <c r="EC145" s="114">
        <v>9.8</v>
      </c>
      <c r="ED145" s="114">
        <v>-1.7</v>
      </c>
      <c r="EE145" s="114">
        <v>0.6</v>
      </c>
      <c r="EF145" s="114">
        <v>0.0</v>
      </c>
      <c r="EG145" s="114">
        <v>0.0</v>
      </c>
      <c r="EH145" s="114">
        <v>0.0</v>
      </c>
      <c r="EI145" s="114">
        <v>4.7</v>
      </c>
      <c r="EJ145" s="110" t="s">
        <v>1184</v>
      </c>
      <c r="EK145" s="114">
        <v>0.0</v>
      </c>
      <c r="EL145" s="114">
        <v>0.0</v>
      </c>
      <c r="EM145" s="114">
        <v>-11.4</v>
      </c>
      <c r="EN145" s="114">
        <v>-11.4</v>
      </c>
      <c r="EO145" s="110" t="s">
        <v>1184</v>
      </c>
      <c r="EP145" s="110" t="s">
        <v>1184</v>
      </c>
      <c r="EQ145" s="114">
        <v>0.0</v>
      </c>
      <c r="ER145" s="110" t="s">
        <v>1184</v>
      </c>
      <c r="ES145" s="114">
        <v>0.0</v>
      </c>
      <c r="ET145" s="110" t="s">
        <v>1184</v>
      </c>
      <c r="EU145" s="114">
        <v>0.0</v>
      </c>
      <c r="EV145" s="114">
        <v>0.0</v>
      </c>
      <c r="EW145" s="114">
        <v>0.0</v>
      </c>
      <c r="EX145" s="114">
        <v>1.9</v>
      </c>
      <c r="EY145" s="114">
        <v>0.0</v>
      </c>
      <c r="EZ145" s="114">
        <v>3.6</v>
      </c>
      <c r="FA145" s="114">
        <v>0.0</v>
      </c>
      <c r="FB145" s="114">
        <v>0.0</v>
      </c>
      <c r="FC145" s="114">
        <v>9.3</v>
      </c>
      <c r="FD145" s="114">
        <v>9.3</v>
      </c>
      <c r="FE145" s="114">
        <v>6.2</v>
      </c>
      <c r="FF145" s="114">
        <v>11.5</v>
      </c>
      <c r="FG145" s="114">
        <v>27.4</v>
      </c>
      <c r="FH145" s="114">
        <v>0.0</v>
      </c>
      <c r="FI145" s="114">
        <v>11.9</v>
      </c>
      <c r="FJ145" s="114">
        <v>15.0</v>
      </c>
      <c r="FK145" s="114">
        <v>-48.1</v>
      </c>
      <c r="FL145" s="114">
        <v>14.9</v>
      </c>
      <c r="FM145" s="114">
        <v>22.0</v>
      </c>
      <c r="FN145" s="114">
        <v>44.0</v>
      </c>
      <c r="FO145" s="114">
        <v>20.0</v>
      </c>
      <c r="FP145" s="114">
        <v>25.0</v>
      </c>
      <c r="FQ145" s="114">
        <v>21.0</v>
      </c>
      <c r="FR145" s="114">
        <v>30.0</v>
      </c>
      <c r="FS145" s="114">
        <v>46.0</v>
      </c>
      <c r="FT145" s="114">
        <v>122.0</v>
      </c>
      <c r="FU145" s="114">
        <v>168.0</v>
      </c>
      <c r="FV145" s="114">
        <v>150.0</v>
      </c>
      <c r="FW145" s="114">
        <v>96.0</v>
      </c>
      <c r="FX145" s="114">
        <v>21.0</v>
      </c>
      <c r="FY145" s="114">
        <v>1.0</v>
      </c>
      <c r="FZ145" s="114">
        <v>24.0</v>
      </c>
      <c r="GA145" s="114">
        <v>19.0</v>
      </c>
      <c r="GB145" s="114">
        <v>19.0</v>
      </c>
      <c r="GC145" s="114">
        <v>7.0</v>
      </c>
      <c r="GD145" s="114">
        <v>6.0</v>
      </c>
      <c r="GE145" s="114">
        <v>7.0</v>
      </c>
      <c r="GF145" s="114">
        <v>64.0</v>
      </c>
      <c r="GG145" s="114">
        <v>98.0</v>
      </c>
      <c r="GH145" s="114">
        <v>154.0</v>
      </c>
      <c r="GI145" s="114">
        <v>146.0</v>
      </c>
      <c r="GJ145" s="114">
        <v>148.0</v>
      </c>
      <c r="GK145" s="114">
        <v>119.0</v>
      </c>
      <c r="GL145" s="114">
        <v>167.0</v>
      </c>
      <c r="GM145" s="110" t="s">
        <v>1184</v>
      </c>
      <c r="GN145" s="114">
        <v>79.0</v>
      </c>
      <c r="GO145" s="114">
        <v>2.0</v>
      </c>
      <c r="GP145" s="114">
        <v>173.0</v>
      </c>
      <c r="GQ145" s="114">
        <v>144.0</v>
      </c>
      <c r="GR145" s="110" t="s">
        <v>1184</v>
      </c>
      <c r="GS145" s="110" t="s">
        <v>1184</v>
      </c>
      <c r="GT145" s="114">
        <v>1.0</v>
      </c>
      <c r="GU145" s="110" t="s">
        <v>1184</v>
      </c>
      <c r="GV145" s="114">
        <v>1.0</v>
      </c>
      <c r="GW145" s="110" t="s">
        <v>1184</v>
      </c>
      <c r="GX145" s="114">
        <v>1.0</v>
      </c>
      <c r="GY145" s="114">
        <v>1.0</v>
      </c>
      <c r="GZ145" s="114">
        <v>1.0</v>
      </c>
      <c r="HA145" s="114">
        <v>143.0</v>
      </c>
      <c r="HB145" s="114">
        <v>96.0</v>
      </c>
      <c r="HC145" s="114">
        <v>156.0</v>
      </c>
      <c r="HD145" s="114">
        <v>1.0</v>
      </c>
      <c r="HE145" s="114">
        <v>1.0</v>
      </c>
      <c r="HF145" s="114">
        <v>63.0</v>
      </c>
      <c r="HG145" s="114">
        <v>63.0</v>
      </c>
      <c r="HH145" s="114">
        <v>24.0</v>
      </c>
      <c r="HI145" s="114">
        <v>166.0</v>
      </c>
      <c r="HJ145" s="114">
        <v>55.0</v>
      </c>
      <c r="HK145" s="114">
        <v>1.0</v>
      </c>
      <c r="HL145" s="114">
        <v>103.0</v>
      </c>
      <c r="HM145" s="114">
        <v>87.0</v>
      </c>
      <c r="HN145" s="114">
        <v>152.0</v>
      </c>
      <c r="HO145" s="114">
        <v>17.0</v>
      </c>
      <c r="HP145" s="114">
        <v>142.0</v>
      </c>
      <c r="HQ145" s="114">
        <v>44.0</v>
      </c>
      <c r="HR145" s="114">
        <v>18.0</v>
      </c>
      <c r="HS145" s="114">
        <v>22.0</v>
      </c>
      <c r="HT145" s="114">
        <v>26.0</v>
      </c>
      <c r="HU145" s="114">
        <v>28.0</v>
      </c>
      <c r="HV145" s="114">
        <v>21.0</v>
      </c>
      <c r="HW145" s="114">
        <v>148.0</v>
      </c>
      <c r="HX145" s="114">
        <v>174.0</v>
      </c>
      <c r="HY145" s="114">
        <v>142.0</v>
      </c>
      <c r="HZ145" s="114">
        <v>103.0</v>
      </c>
      <c r="IA145" s="114">
        <v>18.0</v>
      </c>
      <c r="IB145" s="114">
        <v>1.0</v>
      </c>
      <c r="IC145" s="114">
        <v>23.0</v>
      </c>
      <c r="ID145" s="114">
        <v>23.0</v>
      </c>
      <c r="IE145" s="114">
        <v>23.0</v>
      </c>
      <c r="IF145" s="114">
        <v>6.0</v>
      </c>
      <c r="IG145" s="114">
        <v>6.0</v>
      </c>
      <c r="IH145" s="114">
        <v>7.0</v>
      </c>
      <c r="II145" s="114">
        <v>81.0</v>
      </c>
      <c r="IJ145" s="114">
        <v>68.0</v>
      </c>
      <c r="IK145" s="114">
        <v>146.0</v>
      </c>
      <c r="IL145" s="114">
        <v>139.0</v>
      </c>
      <c r="IM145" s="114">
        <v>141.0</v>
      </c>
      <c r="IN145" s="114">
        <v>114.0</v>
      </c>
      <c r="IO145" s="114">
        <v>171.0</v>
      </c>
      <c r="IP145" s="110" t="s">
        <v>1184</v>
      </c>
      <c r="IQ145" s="114">
        <v>55.0</v>
      </c>
      <c r="IR145" s="114">
        <v>2.0</v>
      </c>
      <c r="IS145" s="114">
        <v>168.0</v>
      </c>
      <c r="IT145" s="114">
        <v>101.0</v>
      </c>
      <c r="IU145" s="110" t="s">
        <v>1184</v>
      </c>
      <c r="IV145" s="110" t="s">
        <v>1184</v>
      </c>
      <c r="IW145" s="114">
        <v>1.0</v>
      </c>
      <c r="IX145" s="110" t="s">
        <v>1184</v>
      </c>
      <c r="IY145" s="114">
        <v>1.0</v>
      </c>
      <c r="IZ145" s="110" t="s">
        <v>1184</v>
      </c>
      <c r="JA145" s="114">
        <v>1.0</v>
      </c>
      <c r="JB145" s="114">
        <v>1.0</v>
      </c>
      <c r="JC145" s="114">
        <v>1.0</v>
      </c>
      <c r="JD145" s="114">
        <v>154.0</v>
      </c>
      <c r="JE145" s="114">
        <v>96.0</v>
      </c>
      <c r="JF145" s="114">
        <v>164.0</v>
      </c>
      <c r="JG145" s="114">
        <v>1.0</v>
      </c>
      <c r="JH145" s="114">
        <v>1.0</v>
      </c>
      <c r="JI145" s="114">
        <v>104.0</v>
      </c>
      <c r="JJ145" s="114">
        <v>104.0</v>
      </c>
      <c r="JK145" s="114">
        <v>16.0</v>
      </c>
      <c r="JL145" s="114">
        <v>170.0</v>
      </c>
      <c r="JM145" s="114">
        <v>58.0</v>
      </c>
      <c r="JN145" s="114">
        <v>1.0</v>
      </c>
      <c r="JO145" s="114">
        <v>117.0</v>
      </c>
      <c r="JP145" s="114">
        <v>128.0</v>
      </c>
      <c r="JQ145" s="114">
        <v>81.0</v>
      </c>
      <c r="JR145" s="114">
        <v>60.0</v>
      </c>
      <c r="JS145" s="114">
        <v>167.0</v>
      </c>
    </row>
    <row r="146">
      <c r="A146" s="114">
        <v>90.0</v>
      </c>
      <c r="B146" s="110" t="s">
        <v>1339</v>
      </c>
      <c r="C146" s="110" t="s">
        <v>823</v>
      </c>
      <c r="D146" s="110" t="s">
        <v>1215</v>
      </c>
      <c r="E146" s="114">
        <v>35.0</v>
      </c>
      <c r="F146" s="114">
        <v>22.8</v>
      </c>
      <c r="G146" s="114">
        <v>28.6</v>
      </c>
      <c r="H146" s="114">
        <v>0.0</v>
      </c>
      <c r="I146" s="114">
        <v>32.1</v>
      </c>
      <c r="J146" s="114">
        <v>100.0</v>
      </c>
      <c r="K146" s="114">
        <v>100.0</v>
      </c>
      <c r="L146" s="114">
        <v>99.9</v>
      </c>
      <c r="M146" s="114">
        <v>100.0</v>
      </c>
      <c r="N146" s="114">
        <v>35.5</v>
      </c>
      <c r="O146" s="114">
        <v>14.1</v>
      </c>
      <c r="P146" s="114">
        <v>13.6</v>
      </c>
      <c r="Q146" s="114">
        <v>14.4</v>
      </c>
      <c r="R146" s="114">
        <v>25.0</v>
      </c>
      <c r="S146" s="114">
        <v>25.0</v>
      </c>
      <c r="T146" s="114">
        <v>11.1</v>
      </c>
      <c r="U146" s="114">
        <v>1.1</v>
      </c>
      <c r="V146" s="114">
        <v>6.1</v>
      </c>
      <c r="W146" s="114">
        <v>36.0</v>
      </c>
      <c r="X146" s="114">
        <v>14.6</v>
      </c>
      <c r="Y146" s="114">
        <v>8.3</v>
      </c>
      <c r="Z146" s="114">
        <v>1.9</v>
      </c>
      <c r="AA146" s="114">
        <v>1.9</v>
      </c>
      <c r="AB146" s="114">
        <v>0.8</v>
      </c>
      <c r="AC146" s="114">
        <v>0.0</v>
      </c>
      <c r="AD146" s="114">
        <v>62.7</v>
      </c>
      <c r="AE146" s="114">
        <v>0.7</v>
      </c>
      <c r="AF146" s="114">
        <v>65.5</v>
      </c>
      <c r="AG146" s="114">
        <v>11.5</v>
      </c>
      <c r="AH146" s="114">
        <v>11.5</v>
      </c>
      <c r="AI146" s="110" t="s">
        <v>1184</v>
      </c>
      <c r="AJ146" s="110" t="s">
        <v>1184</v>
      </c>
      <c r="AK146" s="114">
        <v>12.7</v>
      </c>
      <c r="AL146" s="114">
        <v>8.4</v>
      </c>
      <c r="AM146" s="114">
        <v>17.1</v>
      </c>
      <c r="AN146" s="110" t="s">
        <v>1184</v>
      </c>
      <c r="AO146" s="114">
        <v>67.7</v>
      </c>
      <c r="AP146" s="114">
        <v>35.3</v>
      </c>
      <c r="AQ146" s="114">
        <v>100.0</v>
      </c>
      <c r="AR146" s="114">
        <v>8.6</v>
      </c>
      <c r="AS146" s="110" t="s">
        <v>1184</v>
      </c>
      <c r="AT146" s="114">
        <v>8.6</v>
      </c>
      <c r="AU146" s="114">
        <v>1.2</v>
      </c>
      <c r="AV146" s="114">
        <v>1.2</v>
      </c>
      <c r="AW146" s="114">
        <v>63.9</v>
      </c>
      <c r="AX146" s="114">
        <v>63.9</v>
      </c>
      <c r="AY146" s="114">
        <v>54.3</v>
      </c>
      <c r="AZ146" s="114">
        <v>19.3</v>
      </c>
      <c r="BA146" s="110" t="s">
        <v>1184</v>
      </c>
      <c r="BB146" s="114">
        <v>52.6</v>
      </c>
      <c r="BC146" s="114">
        <v>100.0</v>
      </c>
      <c r="BD146" s="114">
        <v>85.2</v>
      </c>
      <c r="BE146" s="114">
        <v>14.9</v>
      </c>
      <c r="BF146" s="114">
        <v>60.2</v>
      </c>
      <c r="BG146" s="114">
        <v>99.9</v>
      </c>
      <c r="BH146" s="114">
        <v>34.2</v>
      </c>
      <c r="BI146" s="114">
        <v>23.5</v>
      </c>
      <c r="BJ146" s="114">
        <v>32.3</v>
      </c>
      <c r="BK146" s="114">
        <v>0.0</v>
      </c>
      <c r="BL146" s="114">
        <v>41.6</v>
      </c>
      <c r="BM146" s="114">
        <v>85.5</v>
      </c>
      <c r="BN146" s="114">
        <v>100.0</v>
      </c>
      <c r="BO146" s="114">
        <v>97.6</v>
      </c>
      <c r="BP146" s="114">
        <v>100.0</v>
      </c>
      <c r="BQ146" s="114">
        <v>34.9</v>
      </c>
      <c r="BR146" s="114">
        <v>9.3</v>
      </c>
      <c r="BS146" s="114">
        <v>8.8</v>
      </c>
      <c r="BT146" s="114">
        <v>9.7</v>
      </c>
      <c r="BU146" s="114">
        <v>23.4</v>
      </c>
      <c r="BV146" s="114">
        <v>23.4</v>
      </c>
      <c r="BW146" s="114">
        <v>10.2</v>
      </c>
      <c r="BX146" s="114">
        <v>1.1</v>
      </c>
      <c r="BY146" s="114">
        <v>4.9</v>
      </c>
      <c r="BZ146" s="114">
        <v>33.9</v>
      </c>
      <c r="CA146" s="114">
        <v>25.0</v>
      </c>
      <c r="CB146" s="114">
        <v>9.5</v>
      </c>
      <c r="CC146" s="114">
        <v>1.6</v>
      </c>
      <c r="CD146" s="114">
        <v>1.6</v>
      </c>
      <c r="CE146" s="114">
        <v>0.8</v>
      </c>
      <c r="CF146" s="114">
        <v>2.9</v>
      </c>
      <c r="CG146" s="114">
        <v>99.1</v>
      </c>
      <c r="CH146" s="114">
        <v>0.7</v>
      </c>
      <c r="CI146" s="114">
        <v>65.5</v>
      </c>
      <c r="CJ146" s="114">
        <v>21.8</v>
      </c>
      <c r="CK146" s="114">
        <v>21.8</v>
      </c>
      <c r="CL146" s="110" t="s">
        <v>1184</v>
      </c>
      <c r="CM146" s="110" t="s">
        <v>1184</v>
      </c>
      <c r="CN146" s="114">
        <v>58.5</v>
      </c>
      <c r="CO146" s="114">
        <v>100.0</v>
      </c>
      <c r="CP146" s="114">
        <v>17.1</v>
      </c>
      <c r="CQ146" s="110" t="s">
        <v>1184</v>
      </c>
      <c r="CR146" s="114">
        <v>93.9</v>
      </c>
      <c r="CS146" s="114">
        <v>100.0</v>
      </c>
      <c r="CT146" s="114">
        <v>87.8</v>
      </c>
      <c r="CU146" s="114">
        <v>8.3</v>
      </c>
      <c r="CV146" s="110" t="s">
        <v>1184</v>
      </c>
      <c r="CW146" s="114">
        <v>8.3</v>
      </c>
      <c r="CX146" s="114">
        <v>1.2</v>
      </c>
      <c r="CY146" s="114">
        <v>1.2</v>
      </c>
      <c r="CZ146" s="114">
        <v>50.0</v>
      </c>
      <c r="DA146" s="114">
        <v>50.0</v>
      </c>
      <c r="DB146" s="114">
        <v>23.1</v>
      </c>
      <c r="DC146" s="114">
        <v>23.7</v>
      </c>
      <c r="DD146" s="110" t="s">
        <v>1184</v>
      </c>
      <c r="DE146" s="114">
        <v>57.0</v>
      </c>
      <c r="DF146" s="114">
        <v>65.0</v>
      </c>
      <c r="DG146" s="114">
        <v>82.7</v>
      </c>
      <c r="DH146" s="114">
        <v>24.0</v>
      </c>
      <c r="DI146" s="114">
        <v>33.7</v>
      </c>
      <c r="DJ146" s="114">
        <v>100.0</v>
      </c>
      <c r="DK146" s="114">
        <v>0.8</v>
      </c>
      <c r="DL146" s="114">
        <v>-0.7</v>
      </c>
      <c r="DM146" s="114">
        <v>-3.7</v>
      </c>
      <c r="DN146" s="114">
        <v>0.0</v>
      </c>
      <c r="DO146" s="114">
        <v>-9.5</v>
      </c>
      <c r="DP146" s="114">
        <v>14.5</v>
      </c>
      <c r="DQ146" s="114">
        <v>0.0</v>
      </c>
      <c r="DR146" s="114">
        <v>2.3</v>
      </c>
      <c r="DS146" s="114">
        <v>0.0</v>
      </c>
      <c r="DT146" s="114">
        <v>0.6</v>
      </c>
      <c r="DU146" s="114">
        <v>4.8</v>
      </c>
      <c r="DV146" s="114">
        <v>4.8</v>
      </c>
      <c r="DW146" s="114">
        <v>4.7</v>
      </c>
      <c r="DX146" s="114">
        <v>1.6</v>
      </c>
      <c r="DY146" s="114">
        <v>1.6</v>
      </c>
      <c r="DZ146" s="114">
        <v>0.9</v>
      </c>
      <c r="EA146" s="114">
        <v>0.0</v>
      </c>
      <c r="EB146" s="114">
        <v>1.2</v>
      </c>
      <c r="EC146" s="114">
        <v>2.1</v>
      </c>
      <c r="ED146" s="114">
        <v>-10.4</v>
      </c>
      <c r="EE146" s="114">
        <v>-1.2</v>
      </c>
      <c r="EF146" s="114">
        <v>0.3</v>
      </c>
      <c r="EG146" s="114">
        <v>0.3</v>
      </c>
      <c r="EH146" s="114">
        <v>0.0</v>
      </c>
      <c r="EI146" s="114">
        <v>-2.9</v>
      </c>
      <c r="EJ146" s="114">
        <v>-36.4</v>
      </c>
      <c r="EK146" s="114">
        <v>0.0</v>
      </c>
      <c r="EL146" s="114">
        <v>0.0</v>
      </c>
      <c r="EM146" s="114">
        <v>-10.3</v>
      </c>
      <c r="EN146" s="114">
        <v>-10.3</v>
      </c>
      <c r="EO146" s="110" t="s">
        <v>1184</v>
      </c>
      <c r="EP146" s="110" t="s">
        <v>1184</v>
      </c>
      <c r="EQ146" s="114">
        <v>-45.8</v>
      </c>
      <c r="ER146" s="114">
        <v>-91.6</v>
      </c>
      <c r="ES146" s="114">
        <v>0.0</v>
      </c>
      <c r="ET146" s="110" t="s">
        <v>1184</v>
      </c>
      <c r="EU146" s="114">
        <v>-26.2</v>
      </c>
      <c r="EV146" s="114">
        <v>-64.7</v>
      </c>
      <c r="EW146" s="114">
        <v>12.2</v>
      </c>
      <c r="EX146" s="114">
        <v>0.3</v>
      </c>
      <c r="EY146" s="110" t="s">
        <v>1184</v>
      </c>
      <c r="EZ146" s="114">
        <v>0.3</v>
      </c>
      <c r="FA146" s="114">
        <v>0.0</v>
      </c>
      <c r="FB146" s="114">
        <v>0.0</v>
      </c>
      <c r="FC146" s="114">
        <v>13.9</v>
      </c>
      <c r="FD146" s="114">
        <v>13.9</v>
      </c>
      <c r="FE146" s="114">
        <v>31.2</v>
      </c>
      <c r="FF146" s="114">
        <v>-4.4</v>
      </c>
      <c r="FG146" s="110" t="s">
        <v>1184</v>
      </c>
      <c r="FH146" s="114">
        <v>-4.4</v>
      </c>
      <c r="FI146" s="114">
        <v>35.0</v>
      </c>
      <c r="FJ146" s="114">
        <v>2.5</v>
      </c>
      <c r="FK146" s="114">
        <v>-9.1</v>
      </c>
      <c r="FL146" s="114">
        <v>26.5</v>
      </c>
      <c r="FM146" s="114">
        <v>-0.1</v>
      </c>
      <c r="FN146" s="114">
        <v>130.0</v>
      </c>
      <c r="FO146" s="114">
        <v>143.0</v>
      </c>
      <c r="FP146" s="114">
        <v>118.0</v>
      </c>
      <c r="FQ146" s="114">
        <v>180.0</v>
      </c>
      <c r="FR146" s="114">
        <v>93.0</v>
      </c>
      <c r="FS146" s="114">
        <v>1.0</v>
      </c>
      <c r="FT146" s="114">
        <v>1.0</v>
      </c>
      <c r="FU146" s="114">
        <v>6.0</v>
      </c>
      <c r="FV146" s="114">
        <v>1.0</v>
      </c>
      <c r="FW146" s="114">
        <v>85.0</v>
      </c>
      <c r="FX146" s="114">
        <v>153.0</v>
      </c>
      <c r="FY146" s="114">
        <v>159.0</v>
      </c>
      <c r="FZ146" s="114">
        <v>153.0</v>
      </c>
      <c r="GA146" s="114">
        <v>167.0</v>
      </c>
      <c r="GB146" s="114">
        <v>167.0</v>
      </c>
      <c r="GC146" s="114">
        <v>158.0</v>
      </c>
      <c r="GD146" s="114">
        <v>163.0</v>
      </c>
      <c r="GE146" s="114">
        <v>165.0</v>
      </c>
      <c r="GF146" s="114">
        <v>67.0</v>
      </c>
      <c r="GG146" s="114">
        <v>180.0</v>
      </c>
      <c r="GH146" s="114">
        <v>176.0</v>
      </c>
      <c r="GI146" s="114">
        <v>176.0</v>
      </c>
      <c r="GJ146" s="114">
        <v>177.0</v>
      </c>
      <c r="GK146" s="114">
        <v>101.0</v>
      </c>
      <c r="GL146" s="114">
        <v>178.0</v>
      </c>
      <c r="GM146" s="114">
        <v>138.0</v>
      </c>
      <c r="GN146" s="114">
        <v>174.0</v>
      </c>
      <c r="GO146" s="114">
        <v>15.0</v>
      </c>
      <c r="GP146" s="114">
        <v>166.0</v>
      </c>
      <c r="GQ146" s="114">
        <v>103.0</v>
      </c>
      <c r="GR146" s="110" t="s">
        <v>1184</v>
      </c>
      <c r="GS146" s="110" t="s">
        <v>1184</v>
      </c>
      <c r="GT146" s="114">
        <v>115.0</v>
      </c>
      <c r="GU146" s="114">
        <v>99.0</v>
      </c>
      <c r="GV146" s="114">
        <v>45.0</v>
      </c>
      <c r="GW146" s="110" t="s">
        <v>1184</v>
      </c>
      <c r="GX146" s="114">
        <v>93.0</v>
      </c>
      <c r="GY146" s="114">
        <v>155.0</v>
      </c>
      <c r="GZ146" s="114">
        <v>1.0</v>
      </c>
      <c r="HA146" s="114">
        <v>176.0</v>
      </c>
      <c r="HB146" s="110" t="s">
        <v>1184</v>
      </c>
      <c r="HC146" s="114">
        <v>174.0</v>
      </c>
      <c r="HD146" s="114">
        <v>118.0</v>
      </c>
      <c r="HE146" s="114">
        <v>118.0</v>
      </c>
      <c r="HF146" s="114">
        <v>16.0</v>
      </c>
      <c r="HG146" s="114">
        <v>16.0</v>
      </c>
      <c r="HH146" s="114">
        <v>41.0</v>
      </c>
      <c r="HI146" s="114">
        <v>155.0</v>
      </c>
      <c r="HJ146" s="110" t="s">
        <v>1184</v>
      </c>
      <c r="HK146" s="114">
        <v>115.0</v>
      </c>
      <c r="HL146" s="114">
        <v>1.0</v>
      </c>
      <c r="HM146" s="114">
        <v>16.0</v>
      </c>
      <c r="HN146" s="114">
        <v>137.0</v>
      </c>
      <c r="HO146" s="114">
        <v>54.0</v>
      </c>
      <c r="HP146" s="114">
        <v>9.0</v>
      </c>
      <c r="HQ146" s="114">
        <v>122.0</v>
      </c>
      <c r="HR146" s="114">
        <v>133.0</v>
      </c>
      <c r="HS146" s="114">
        <v>93.0</v>
      </c>
      <c r="HT146" s="114">
        <v>180.0</v>
      </c>
      <c r="HU146" s="114">
        <v>58.0</v>
      </c>
      <c r="HV146" s="114">
        <v>15.0</v>
      </c>
      <c r="HW146" s="114">
        <v>1.0</v>
      </c>
      <c r="HX146" s="114">
        <v>6.0</v>
      </c>
      <c r="HY146" s="114">
        <v>1.0</v>
      </c>
      <c r="HZ146" s="114">
        <v>91.0</v>
      </c>
      <c r="IA146" s="114">
        <v>152.0</v>
      </c>
      <c r="IB146" s="114">
        <v>154.0</v>
      </c>
      <c r="IC146" s="114">
        <v>151.0</v>
      </c>
      <c r="ID146" s="114">
        <v>165.0</v>
      </c>
      <c r="IE146" s="114">
        <v>165.0</v>
      </c>
      <c r="IF146" s="114">
        <v>161.0</v>
      </c>
      <c r="IG146" s="114">
        <v>163.0</v>
      </c>
      <c r="IH146" s="114">
        <v>166.0</v>
      </c>
      <c r="II146" s="114">
        <v>62.0</v>
      </c>
      <c r="IJ146" s="114">
        <v>160.0</v>
      </c>
      <c r="IK146" s="114">
        <v>172.0</v>
      </c>
      <c r="IL146" s="114">
        <v>173.0</v>
      </c>
      <c r="IM146" s="114">
        <v>174.0</v>
      </c>
      <c r="IN146" s="114">
        <v>94.0</v>
      </c>
      <c r="IO146" s="114">
        <v>160.0</v>
      </c>
      <c r="IP146" s="114">
        <v>15.0</v>
      </c>
      <c r="IQ146" s="114">
        <v>170.0</v>
      </c>
      <c r="IR146" s="114">
        <v>15.0</v>
      </c>
      <c r="IS146" s="114">
        <v>140.0</v>
      </c>
      <c r="IT146" s="114">
        <v>67.0</v>
      </c>
      <c r="IU146" s="110" t="s">
        <v>1184</v>
      </c>
      <c r="IV146" s="110" t="s">
        <v>1184</v>
      </c>
      <c r="IW146" s="114">
        <v>7.0</v>
      </c>
      <c r="IX146" s="114">
        <v>1.0</v>
      </c>
      <c r="IY146" s="114">
        <v>45.0</v>
      </c>
      <c r="IZ146" s="110" t="s">
        <v>1184</v>
      </c>
      <c r="JA146" s="114">
        <v>35.0</v>
      </c>
      <c r="JB146" s="114">
        <v>1.0</v>
      </c>
      <c r="JC146" s="114">
        <v>40.0</v>
      </c>
      <c r="JD146" s="114">
        <v>175.0</v>
      </c>
      <c r="JE146" s="110" t="s">
        <v>1184</v>
      </c>
      <c r="JF146" s="114">
        <v>174.0</v>
      </c>
      <c r="JG146" s="114">
        <v>118.0</v>
      </c>
      <c r="JH146" s="114">
        <v>118.0</v>
      </c>
      <c r="JI146" s="114">
        <v>26.0</v>
      </c>
      <c r="JJ146" s="114">
        <v>26.0</v>
      </c>
      <c r="JK146" s="114">
        <v>118.0</v>
      </c>
      <c r="JL146" s="114">
        <v>126.0</v>
      </c>
      <c r="JM146" s="110" t="s">
        <v>1184</v>
      </c>
      <c r="JN146" s="114">
        <v>80.0</v>
      </c>
      <c r="JO146" s="114">
        <v>87.0</v>
      </c>
      <c r="JP146" s="114">
        <v>13.0</v>
      </c>
      <c r="JQ146" s="114">
        <v>140.0</v>
      </c>
      <c r="JR146" s="114">
        <v>150.0</v>
      </c>
      <c r="JS146" s="114">
        <v>1.0</v>
      </c>
    </row>
    <row r="147">
      <c r="A147" s="114">
        <v>694.0</v>
      </c>
      <c r="B147" s="110" t="s">
        <v>1340</v>
      </c>
      <c r="C147" s="110" t="s">
        <v>439</v>
      </c>
      <c r="D147" s="110" t="s">
        <v>1186</v>
      </c>
      <c r="E147" s="114">
        <v>32.7</v>
      </c>
      <c r="F147" s="114">
        <v>19.7</v>
      </c>
      <c r="G147" s="114">
        <v>21.6</v>
      </c>
      <c r="H147" s="114">
        <v>7.2</v>
      </c>
      <c r="I147" s="114">
        <v>29.0</v>
      </c>
      <c r="J147" s="114">
        <v>39.4</v>
      </c>
      <c r="K147" s="114">
        <v>34.7</v>
      </c>
      <c r="L147" s="114">
        <v>64.9</v>
      </c>
      <c r="M147" s="114">
        <v>23.9</v>
      </c>
      <c r="N147" s="114">
        <v>9.6</v>
      </c>
      <c r="O147" s="114">
        <v>11.6</v>
      </c>
      <c r="P147" s="114">
        <v>11.7</v>
      </c>
      <c r="Q147" s="114">
        <v>11.6</v>
      </c>
      <c r="R147" s="114">
        <v>36.8</v>
      </c>
      <c r="S147" s="114">
        <v>36.8</v>
      </c>
      <c r="T147" s="114">
        <v>12.1</v>
      </c>
      <c r="U147" s="114">
        <v>0.6</v>
      </c>
      <c r="V147" s="114">
        <v>9.7</v>
      </c>
      <c r="W147" s="114">
        <v>37.6</v>
      </c>
      <c r="X147" s="114">
        <v>36.4</v>
      </c>
      <c r="Y147" s="114">
        <v>51.2</v>
      </c>
      <c r="Z147" s="114">
        <v>75.5</v>
      </c>
      <c r="AA147" s="114">
        <v>96.0</v>
      </c>
      <c r="AB147" s="114">
        <v>5.7</v>
      </c>
      <c r="AC147" s="114">
        <v>20.0</v>
      </c>
      <c r="AD147" s="114">
        <v>78.0</v>
      </c>
      <c r="AE147" s="114">
        <v>45.1</v>
      </c>
      <c r="AF147" s="114">
        <v>37.5</v>
      </c>
      <c r="AG147" s="114">
        <v>15.8</v>
      </c>
      <c r="AH147" s="114">
        <v>0.0</v>
      </c>
      <c r="AI147" s="114">
        <v>26.2</v>
      </c>
      <c r="AJ147" s="114">
        <v>100.0</v>
      </c>
      <c r="AK147" s="114">
        <v>34.0</v>
      </c>
      <c r="AL147" s="114">
        <v>81.7</v>
      </c>
      <c r="AM147" s="114">
        <v>3.4</v>
      </c>
      <c r="AN147" s="114">
        <v>12.2</v>
      </c>
      <c r="AO147" s="114">
        <v>44.1</v>
      </c>
      <c r="AP147" s="114">
        <v>53.4</v>
      </c>
      <c r="AQ147" s="114">
        <v>34.8</v>
      </c>
      <c r="AR147" s="114">
        <v>33.2</v>
      </c>
      <c r="AS147" s="114">
        <v>23.8</v>
      </c>
      <c r="AT147" s="114">
        <v>42.7</v>
      </c>
      <c r="AU147" s="114">
        <v>0.0</v>
      </c>
      <c r="AV147" s="114">
        <v>0.0</v>
      </c>
      <c r="AW147" s="114">
        <v>35.5</v>
      </c>
      <c r="AX147" s="114">
        <v>35.5</v>
      </c>
      <c r="AY147" s="114">
        <v>12.7</v>
      </c>
      <c r="AZ147" s="114">
        <v>31.3</v>
      </c>
      <c r="BA147" s="114">
        <v>58.3</v>
      </c>
      <c r="BB147" s="114">
        <v>48.5</v>
      </c>
      <c r="BC147" s="114">
        <v>64.7</v>
      </c>
      <c r="BD147" s="114">
        <v>52.9</v>
      </c>
      <c r="BE147" s="114">
        <v>0.0</v>
      </c>
      <c r="BF147" s="114">
        <v>40.9</v>
      </c>
      <c r="BG147" s="114">
        <v>100.0</v>
      </c>
      <c r="BH147" s="114">
        <v>25.5</v>
      </c>
      <c r="BI147" s="114">
        <v>18.6</v>
      </c>
      <c r="BJ147" s="114">
        <v>22.4</v>
      </c>
      <c r="BK147" s="114">
        <v>3.5</v>
      </c>
      <c r="BL147" s="114">
        <v>35.0</v>
      </c>
      <c r="BM147" s="114">
        <v>51.4</v>
      </c>
      <c r="BN147" s="114">
        <v>22.4</v>
      </c>
      <c r="BO147" s="114">
        <v>55.0</v>
      </c>
      <c r="BP147" s="114">
        <v>0.0</v>
      </c>
      <c r="BQ147" s="114">
        <v>11.9</v>
      </c>
      <c r="BR147" s="114">
        <v>7.2</v>
      </c>
      <c r="BS147" s="114">
        <v>7.2</v>
      </c>
      <c r="BT147" s="114">
        <v>7.2</v>
      </c>
      <c r="BU147" s="114">
        <v>33.4</v>
      </c>
      <c r="BV147" s="114">
        <v>33.4</v>
      </c>
      <c r="BW147" s="114">
        <v>11.6</v>
      </c>
      <c r="BX147" s="114">
        <v>0.6</v>
      </c>
      <c r="BY147" s="114">
        <v>8.2</v>
      </c>
      <c r="BZ147" s="114">
        <v>37.0</v>
      </c>
      <c r="CA147" s="114">
        <v>27.8</v>
      </c>
      <c r="CB147" s="114">
        <v>24.6</v>
      </c>
      <c r="CC147" s="114">
        <v>53.1</v>
      </c>
      <c r="CD147" s="114">
        <v>17.5</v>
      </c>
      <c r="CE147" s="114">
        <v>0.0</v>
      </c>
      <c r="CF147" s="114">
        <v>9.4</v>
      </c>
      <c r="CG147" s="114">
        <v>97.0</v>
      </c>
      <c r="CH147" s="114">
        <v>21.4</v>
      </c>
      <c r="CI147" s="114">
        <v>37.5</v>
      </c>
      <c r="CJ147" s="114">
        <v>17.8</v>
      </c>
      <c r="CK147" s="114">
        <v>17.2</v>
      </c>
      <c r="CL147" s="114">
        <v>14.3</v>
      </c>
      <c r="CM147" s="114">
        <v>25.5</v>
      </c>
      <c r="CN147" s="114">
        <v>38.0</v>
      </c>
      <c r="CO147" s="114">
        <v>93.3</v>
      </c>
      <c r="CP147" s="114">
        <v>3.4</v>
      </c>
      <c r="CQ147" s="114">
        <v>11.5</v>
      </c>
      <c r="CR147" s="114">
        <v>69.9</v>
      </c>
      <c r="CS147" s="114">
        <v>56.2</v>
      </c>
      <c r="CT147" s="114">
        <v>83.7</v>
      </c>
      <c r="CU147" s="114">
        <v>27.7</v>
      </c>
      <c r="CV147" s="114">
        <v>23.8</v>
      </c>
      <c r="CW147" s="114">
        <v>31.6</v>
      </c>
      <c r="CX147" s="114">
        <v>0.0</v>
      </c>
      <c r="CY147" s="114">
        <v>0.0</v>
      </c>
      <c r="CZ147" s="114">
        <v>26.6</v>
      </c>
      <c r="DA147" s="114">
        <v>26.6</v>
      </c>
      <c r="DB147" s="114">
        <v>0.0</v>
      </c>
      <c r="DC147" s="114">
        <v>0.0</v>
      </c>
      <c r="DD147" s="114">
        <v>0.0</v>
      </c>
      <c r="DE147" s="114">
        <v>0.0</v>
      </c>
      <c r="DF147" s="114">
        <v>56.1</v>
      </c>
      <c r="DG147" s="114">
        <v>52.8</v>
      </c>
      <c r="DH147" s="114">
        <v>51.3</v>
      </c>
      <c r="DI147" s="114">
        <v>33.0</v>
      </c>
      <c r="DJ147" s="114">
        <v>100.0</v>
      </c>
      <c r="DK147" s="114">
        <v>7.2</v>
      </c>
      <c r="DL147" s="114">
        <v>1.1</v>
      </c>
      <c r="DM147" s="114">
        <v>-0.8</v>
      </c>
      <c r="DN147" s="114">
        <v>3.7</v>
      </c>
      <c r="DO147" s="114">
        <v>-6.0</v>
      </c>
      <c r="DP147" s="114">
        <v>-12.0</v>
      </c>
      <c r="DQ147" s="114">
        <v>12.3</v>
      </c>
      <c r="DR147" s="114">
        <v>9.9</v>
      </c>
      <c r="DS147" s="114">
        <v>23.9</v>
      </c>
      <c r="DT147" s="114">
        <v>-2.3</v>
      </c>
      <c r="DU147" s="114">
        <v>4.4</v>
      </c>
      <c r="DV147" s="114">
        <v>4.5</v>
      </c>
      <c r="DW147" s="114">
        <v>4.4</v>
      </c>
      <c r="DX147" s="114">
        <v>3.4</v>
      </c>
      <c r="DY147" s="114">
        <v>3.4</v>
      </c>
      <c r="DZ147" s="114">
        <v>0.5</v>
      </c>
      <c r="EA147" s="114">
        <v>0.0</v>
      </c>
      <c r="EB147" s="114">
        <v>1.5</v>
      </c>
      <c r="EC147" s="114">
        <v>0.6</v>
      </c>
      <c r="ED147" s="114">
        <v>8.6</v>
      </c>
      <c r="EE147" s="114">
        <v>26.6</v>
      </c>
      <c r="EF147" s="114">
        <v>22.4</v>
      </c>
      <c r="EG147" s="114">
        <v>78.5</v>
      </c>
      <c r="EH147" s="114">
        <v>5.7</v>
      </c>
      <c r="EI147" s="114">
        <v>10.6</v>
      </c>
      <c r="EJ147" s="114">
        <v>-19.0</v>
      </c>
      <c r="EK147" s="114">
        <v>23.7</v>
      </c>
      <c r="EL147" s="114">
        <v>0.0</v>
      </c>
      <c r="EM147" s="114">
        <v>-2.0</v>
      </c>
      <c r="EN147" s="114">
        <v>-17.2</v>
      </c>
      <c r="EO147" s="114">
        <v>11.9</v>
      </c>
      <c r="EP147" s="114">
        <v>74.5</v>
      </c>
      <c r="EQ147" s="114">
        <v>-4.0</v>
      </c>
      <c r="ER147" s="114">
        <v>-11.6</v>
      </c>
      <c r="ES147" s="114">
        <v>0.0</v>
      </c>
      <c r="ET147" s="114">
        <v>0.7</v>
      </c>
      <c r="EU147" s="114">
        <v>-25.8</v>
      </c>
      <c r="EV147" s="114">
        <v>-2.8</v>
      </c>
      <c r="EW147" s="114">
        <v>-48.9</v>
      </c>
      <c r="EX147" s="114">
        <v>5.5</v>
      </c>
      <c r="EY147" s="114">
        <v>0.0</v>
      </c>
      <c r="EZ147" s="114">
        <v>11.1</v>
      </c>
      <c r="FA147" s="114">
        <v>0.0</v>
      </c>
      <c r="FB147" s="114">
        <v>0.0</v>
      </c>
      <c r="FC147" s="114">
        <v>8.9</v>
      </c>
      <c r="FD147" s="114">
        <v>8.9</v>
      </c>
      <c r="FE147" s="114">
        <v>12.7</v>
      </c>
      <c r="FF147" s="114">
        <v>31.3</v>
      </c>
      <c r="FG147" s="114">
        <v>58.3</v>
      </c>
      <c r="FH147" s="114">
        <v>48.5</v>
      </c>
      <c r="FI147" s="114">
        <v>8.6</v>
      </c>
      <c r="FJ147" s="114">
        <v>0.1</v>
      </c>
      <c r="FK147" s="114">
        <v>-51.3</v>
      </c>
      <c r="FL147" s="114">
        <v>7.9</v>
      </c>
      <c r="FM147" s="114">
        <v>0.0</v>
      </c>
      <c r="FN147" s="114">
        <v>140.0</v>
      </c>
      <c r="FO147" s="114">
        <v>161.0</v>
      </c>
      <c r="FP147" s="114">
        <v>151.0</v>
      </c>
      <c r="FQ147" s="114">
        <v>168.0</v>
      </c>
      <c r="FR147" s="114">
        <v>101.0</v>
      </c>
      <c r="FS147" s="114">
        <v>117.0</v>
      </c>
      <c r="FT147" s="114">
        <v>65.0</v>
      </c>
      <c r="FU147" s="114">
        <v>55.0</v>
      </c>
      <c r="FV147" s="114">
        <v>149.0</v>
      </c>
      <c r="FW147" s="114">
        <v>159.0</v>
      </c>
      <c r="FX147" s="114">
        <v>164.0</v>
      </c>
      <c r="FY147" s="114">
        <v>164.0</v>
      </c>
      <c r="FZ147" s="114">
        <v>164.0</v>
      </c>
      <c r="GA147" s="114">
        <v>130.0</v>
      </c>
      <c r="GB147" s="114">
        <v>130.0</v>
      </c>
      <c r="GC147" s="114">
        <v>153.0</v>
      </c>
      <c r="GD147" s="114">
        <v>169.0</v>
      </c>
      <c r="GE147" s="114">
        <v>150.0</v>
      </c>
      <c r="GF147" s="114">
        <v>59.0</v>
      </c>
      <c r="GG147" s="114">
        <v>133.0</v>
      </c>
      <c r="GH147" s="114">
        <v>108.0</v>
      </c>
      <c r="GI147" s="114">
        <v>99.0</v>
      </c>
      <c r="GJ147" s="114">
        <v>62.0</v>
      </c>
      <c r="GK147" s="114">
        <v>73.0</v>
      </c>
      <c r="GL147" s="114">
        <v>124.0</v>
      </c>
      <c r="GM147" s="114">
        <v>111.0</v>
      </c>
      <c r="GN147" s="114">
        <v>92.0</v>
      </c>
      <c r="GO147" s="114">
        <v>131.0</v>
      </c>
      <c r="GP147" s="114">
        <v>146.0</v>
      </c>
      <c r="GQ147" s="114">
        <v>161.0</v>
      </c>
      <c r="GR147" s="114">
        <v>145.0</v>
      </c>
      <c r="GS147" s="114">
        <v>1.0</v>
      </c>
      <c r="GT147" s="114">
        <v>22.0</v>
      </c>
      <c r="GU147" s="114">
        <v>6.0</v>
      </c>
      <c r="GV147" s="114">
        <v>133.0</v>
      </c>
      <c r="GW147" s="114">
        <v>38.0</v>
      </c>
      <c r="GX147" s="114">
        <v>151.0</v>
      </c>
      <c r="GY147" s="114">
        <v>132.0</v>
      </c>
      <c r="GZ147" s="114">
        <v>161.0</v>
      </c>
      <c r="HA147" s="114">
        <v>96.0</v>
      </c>
      <c r="HB147" s="114">
        <v>101.0</v>
      </c>
      <c r="HC147" s="114">
        <v>71.0</v>
      </c>
      <c r="HD147" s="114">
        <v>141.0</v>
      </c>
      <c r="HE147" s="114">
        <v>141.0</v>
      </c>
      <c r="HF147" s="114">
        <v>108.0</v>
      </c>
      <c r="HG147" s="114">
        <v>108.0</v>
      </c>
      <c r="HH147" s="114">
        <v>143.0</v>
      </c>
      <c r="HI147" s="114">
        <v>124.0</v>
      </c>
      <c r="HJ147" s="114">
        <v>91.0</v>
      </c>
      <c r="HK147" s="114">
        <v>130.0</v>
      </c>
      <c r="HL147" s="114">
        <v>95.0</v>
      </c>
      <c r="HM147" s="114">
        <v>50.0</v>
      </c>
      <c r="HN147" s="114">
        <v>152.0</v>
      </c>
      <c r="HO147" s="114">
        <v>122.0</v>
      </c>
      <c r="HP147" s="114">
        <v>1.0</v>
      </c>
      <c r="HQ147" s="114">
        <v>168.0</v>
      </c>
      <c r="HR147" s="114">
        <v>160.0</v>
      </c>
      <c r="HS147" s="114">
        <v>139.0</v>
      </c>
      <c r="HT147" s="114">
        <v>174.0</v>
      </c>
      <c r="HU147" s="114">
        <v>78.0</v>
      </c>
      <c r="HV147" s="114">
        <v>77.0</v>
      </c>
      <c r="HW147" s="114">
        <v>111.0</v>
      </c>
      <c r="HX147" s="114">
        <v>70.0</v>
      </c>
      <c r="HY147" s="114">
        <v>171.0</v>
      </c>
      <c r="HZ147" s="114">
        <v>157.0</v>
      </c>
      <c r="IA147" s="114">
        <v>156.0</v>
      </c>
      <c r="IB147" s="114">
        <v>156.0</v>
      </c>
      <c r="IC147" s="114">
        <v>156.0</v>
      </c>
      <c r="ID147" s="114">
        <v>127.0</v>
      </c>
      <c r="IE147" s="114">
        <v>127.0</v>
      </c>
      <c r="IF147" s="114">
        <v>154.0</v>
      </c>
      <c r="IG147" s="114">
        <v>169.0</v>
      </c>
      <c r="IH147" s="114">
        <v>153.0</v>
      </c>
      <c r="II147" s="114">
        <v>56.0</v>
      </c>
      <c r="IJ147" s="114">
        <v>153.0</v>
      </c>
      <c r="IK147" s="114">
        <v>147.0</v>
      </c>
      <c r="IL147" s="114">
        <v>110.0</v>
      </c>
      <c r="IM147" s="114">
        <v>154.0</v>
      </c>
      <c r="IN147" s="114">
        <v>114.0</v>
      </c>
      <c r="IO147" s="114">
        <v>127.0</v>
      </c>
      <c r="IP147" s="114">
        <v>60.0</v>
      </c>
      <c r="IQ147" s="114">
        <v>126.0</v>
      </c>
      <c r="IR147" s="114">
        <v>131.0</v>
      </c>
      <c r="IS147" s="114">
        <v>161.0</v>
      </c>
      <c r="IT147" s="114">
        <v>95.0</v>
      </c>
      <c r="IU147" s="114">
        <v>154.0</v>
      </c>
      <c r="IV147" s="114">
        <v>130.0</v>
      </c>
      <c r="IW147" s="114">
        <v>22.0</v>
      </c>
      <c r="IX147" s="114">
        <v>6.0</v>
      </c>
      <c r="IY147" s="114">
        <v>133.0</v>
      </c>
      <c r="IZ147" s="114">
        <v>44.0</v>
      </c>
      <c r="JA147" s="114">
        <v>74.0</v>
      </c>
      <c r="JB147" s="114">
        <v>102.0</v>
      </c>
      <c r="JC147" s="114">
        <v>43.0</v>
      </c>
      <c r="JD147" s="114">
        <v>127.0</v>
      </c>
      <c r="JE147" s="114">
        <v>101.0</v>
      </c>
      <c r="JF147" s="114">
        <v>115.0</v>
      </c>
      <c r="JG147" s="114">
        <v>141.0</v>
      </c>
      <c r="JH147" s="114">
        <v>141.0</v>
      </c>
      <c r="JI147" s="114">
        <v>141.0</v>
      </c>
      <c r="JJ147" s="114">
        <v>141.0</v>
      </c>
      <c r="JK147" s="114">
        <v>161.0</v>
      </c>
      <c r="JL147" s="114">
        <v>170.0</v>
      </c>
      <c r="JM147" s="114">
        <v>77.0</v>
      </c>
      <c r="JN147" s="114">
        <v>169.0</v>
      </c>
      <c r="JO147" s="114">
        <v>108.0</v>
      </c>
      <c r="JP147" s="114">
        <v>42.0</v>
      </c>
      <c r="JQ147" s="114">
        <v>72.0</v>
      </c>
      <c r="JR147" s="114">
        <v>152.0</v>
      </c>
      <c r="JS147" s="114">
        <v>1.0</v>
      </c>
    </row>
    <row r="148">
      <c r="A148" s="114">
        <v>222.0</v>
      </c>
      <c r="B148" s="110" t="s">
        <v>1341</v>
      </c>
      <c r="C148" s="110" t="s">
        <v>356</v>
      </c>
      <c r="D148" s="110" t="s">
        <v>1192</v>
      </c>
      <c r="E148" s="114">
        <v>40.8</v>
      </c>
      <c r="F148" s="114">
        <v>39.3</v>
      </c>
      <c r="G148" s="114">
        <v>36.7</v>
      </c>
      <c r="H148" s="114">
        <v>38.5</v>
      </c>
      <c r="I148" s="114">
        <v>37.3</v>
      </c>
      <c r="J148" s="114">
        <v>52.7</v>
      </c>
      <c r="K148" s="114">
        <v>15.0</v>
      </c>
      <c r="L148" s="114">
        <v>33.2</v>
      </c>
      <c r="M148" s="114">
        <v>37.0</v>
      </c>
      <c r="N148" s="114">
        <v>0.5</v>
      </c>
      <c r="O148" s="114">
        <v>41.7</v>
      </c>
      <c r="P148" s="114">
        <v>43.1</v>
      </c>
      <c r="Q148" s="114">
        <v>40.8</v>
      </c>
      <c r="R148" s="114">
        <v>34.9</v>
      </c>
      <c r="S148" s="114">
        <v>34.9</v>
      </c>
      <c r="T148" s="114">
        <v>52.1</v>
      </c>
      <c r="U148" s="114">
        <v>78.6</v>
      </c>
      <c r="V148" s="114">
        <v>15.2</v>
      </c>
      <c r="W148" s="114">
        <v>36.1</v>
      </c>
      <c r="X148" s="114">
        <v>33.0</v>
      </c>
      <c r="Y148" s="114">
        <v>31.4</v>
      </c>
      <c r="Z148" s="114">
        <v>40.0</v>
      </c>
      <c r="AA148" s="114">
        <v>44.2</v>
      </c>
      <c r="AB148" s="114">
        <v>4.2</v>
      </c>
      <c r="AC148" s="114">
        <v>33.3</v>
      </c>
      <c r="AD148" s="114">
        <v>84.2</v>
      </c>
      <c r="AE148" s="114">
        <v>20.4</v>
      </c>
      <c r="AF148" s="114">
        <v>36.8</v>
      </c>
      <c r="AG148" s="114">
        <v>38.3</v>
      </c>
      <c r="AH148" s="114">
        <v>17.7</v>
      </c>
      <c r="AI148" s="114">
        <v>100.0</v>
      </c>
      <c r="AJ148" s="114">
        <v>100.0</v>
      </c>
      <c r="AK148" s="114">
        <v>12.0</v>
      </c>
      <c r="AL148" s="114">
        <v>16.1</v>
      </c>
      <c r="AM148" s="114">
        <v>11.3</v>
      </c>
      <c r="AN148" s="114">
        <v>7.5</v>
      </c>
      <c r="AO148" s="114">
        <v>92.8</v>
      </c>
      <c r="AP148" s="114">
        <v>100.0</v>
      </c>
      <c r="AQ148" s="114">
        <v>85.6</v>
      </c>
      <c r="AR148" s="114">
        <v>20.6</v>
      </c>
      <c r="AS148" s="114">
        <v>17.3</v>
      </c>
      <c r="AT148" s="114">
        <v>23.9</v>
      </c>
      <c r="AU148" s="114">
        <v>0.1</v>
      </c>
      <c r="AV148" s="114">
        <v>0.1</v>
      </c>
      <c r="AW148" s="114">
        <v>50.2</v>
      </c>
      <c r="AX148" s="114">
        <v>50.2</v>
      </c>
      <c r="AY148" s="114">
        <v>36.6</v>
      </c>
      <c r="AZ148" s="114">
        <v>71.4</v>
      </c>
      <c r="BA148" s="114">
        <v>59.6</v>
      </c>
      <c r="BB148" s="114">
        <v>100.0</v>
      </c>
      <c r="BC148" s="114">
        <v>100.0</v>
      </c>
      <c r="BD148" s="114">
        <v>50.0</v>
      </c>
      <c r="BE148" s="114">
        <v>48.5</v>
      </c>
      <c r="BF148" s="114">
        <v>49.9</v>
      </c>
      <c r="BG148" s="114">
        <v>76.3</v>
      </c>
      <c r="BH148" s="114">
        <v>33.2</v>
      </c>
      <c r="BI148" s="114">
        <v>36.3</v>
      </c>
      <c r="BJ148" s="114">
        <v>34.7</v>
      </c>
      <c r="BK148" s="114">
        <v>26.9</v>
      </c>
      <c r="BL148" s="114">
        <v>41.1</v>
      </c>
      <c r="BM148" s="114">
        <v>62.3</v>
      </c>
      <c r="BN148" s="114">
        <v>17.0</v>
      </c>
      <c r="BO148" s="114">
        <v>31.7</v>
      </c>
      <c r="BP148" s="114">
        <v>39.8</v>
      </c>
      <c r="BQ148" s="114">
        <v>4.3</v>
      </c>
      <c r="BR148" s="114">
        <v>37.6</v>
      </c>
      <c r="BS148" s="114">
        <v>38.1</v>
      </c>
      <c r="BT148" s="114">
        <v>37.2</v>
      </c>
      <c r="BU148" s="114">
        <v>29.5</v>
      </c>
      <c r="BV148" s="114">
        <v>29.5</v>
      </c>
      <c r="BW148" s="114">
        <v>49.1</v>
      </c>
      <c r="BX148" s="114">
        <v>78.6</v>
      </c>
      <c r="BY148" s="114">
        <v>14.8</v>
      </c>
      <c r="BZ148" s="114">
        <v>24.3</v>
      </c>
      <c r="CA148" s="114">
        <v>22.4</v>
      </c>
      <c r="CB148" s="114">
        <v>23.4</v>
      </c>
      <c r="CC148" s="114">
        <v>25.0</v>
      </c>
      <c r="CD148" s="114">
        <v>37.9</v>
      </c>
      <c r="CE148" s="114">
        <v>2.2</v>
      </c>
      <c r="CF148" s="114">
        <v>15.4</v>
      </c>
      <c r="CG148" s="114">
        <v>96.6</v>
      </c>
      <c r="CH148" s="114">
        <v>12.6</v>
      </c>
      <c r="CI148" s="114">
        <v>36.8</v>
      </c>
      <c r="CJ148" s="114">
        <v>19.4</v>
      </c>
      <c r="CK148" s="114">
        <v>17.6</v>
      </c>
      <c r="CL148" s="114">
        <v>27.0</v>
      </c>
      <c r="CM148" s="114">
        <v>23.0</v>
      </c>
      <c r="CN148" s="114">
        <v>9.4</v>
      </c>
      <c r="CO148" s="114">
        <v>3.7</v>
      </c>
      <c r="CP148" s="114">
        <v>11.3</v>
      </c>
      <c r="CQ148" s="114">
        <v>14.1</v>
      </c>
      <c r="CR148" s="114">
        <v>58.4</v>
      </c>
      <c r="CS148" s="114">
        <v>57.9</v>
      </c>
      <c r="CT148" s="114">
        <v>58.8</v>
      </c>
      <c r="CU148" s="114">
        <v>20.7</v>
      </c>
      <c r="CV148" s="114">
        <v>17.3</v>
      </c>
      <c r="CW148" s="114">
        <v>24.0</v>
      </c>
      <c r="CX148" s="114">
        <v>0.1</v>
      </c>
      <c r="CY148" s="114">
        <v>0.1</v>
      </c>
      <c r="CZ148" s="114">
        <v>43.5</v>
      </c>
      <c r="DA148" s="114">
        <v>43.5</v>
      </c>
      <c r="DB148" s="114">
        <v>35.0</v>
      </c>
      <c r="DC148" s="114">
        <v>39.3</v>
      </c>
      <c r="DD148" s="114">
        <v>0.0</v>
      </c>
      <c r="DE148" s="114">
        <v>47.3</v>
      </c>
      <c r="DF148" s="114">
        <v>40.9</v>
      </c>
      <c r="DG148" s="114">
        <v>50.7</v>
      </c>
      <c r="DH148" s="114">
        <v>89.9</v>
      </c>
      <c r="DI148" s="114">
        <v>35.7</v>
      </c>
      <c r="DJ148" s="114">
        <v>77.6</v>
      </c>
      <c r="DK148" s="114">
        <v>7.6</v>
      </c>
      <c r="DL148" s="114">
        <v>3.0</v>
      </c>
      <c r="DM148" s="114">
        <v>2.0</v>
      </c>
      <c r="DN148" s="114">
        <v>11.6</v>
      </c>
      <c r="DO148" s="114">
        <v>-3.8</v>
      </c>
      <c r="DP148" s="114">
        <v>-9.6</v>
      </c>
      <c r="DQ148" s="114">
        <v>-2.0</v>
      </c>
      <c r="DR148" s="114">
        <v>1.5</v>
      </c>
      <c r="DS148" s="114">
        <v>-2.8</v>
      </c>
      <c r="DT148" s="114">
        <v>-3.8</v>
      </c>
      <c r="DU148" s="114">
        <v>4.1</v>
      </c>
      <c r="DV148" s="114">
        <v>5.0</v>
      </c>
      <c r="DW148" s="114">
        <v>3.6</v>
      </c>
      <c r="DX148" s="114">
        <v>5.4</v>
      </c>
      <c r="DY148" s="114">
        <v>5.4</v>
      </c>
      <c r="DZ148" s="114">
        <v>3.0</v>
      </c>
      <c r="EA148" s="114">
        <v>0.0</v>
      </c>
      <c r="EB148" s="114">
        <v>0.4</v>
      </c>
      <c r="EC148" s="114">
        <v>11.8</v>
      </c>
      <c r="ED148" s="114">
        <v>10.6</v>
      </c>
      <c r="EE148" s="114">
        <v>8.0</v>
      </c>
      <c r="EF148" s="114">
        <v>15.0</v>
      </c>
      <c r="EG148" s="114">
        <v>6.3</v>
      </c>
      <c r="EH148" s="114">
        <v>2.0</v>
      </c>
      <c r="EI148" s="114">
        <v>17.9</v>
      </c>
      <c r="EJ148" s="114">
        <v>-12.4</v>
      </c>
      <c r="EK148" s="114">
        <v>7.8</v>
      </c>
      <c r="EL148" s="114">
        <v>0.0</v>
      </c>
      <c r="EM148" s="114">
        <v>18.9</v>
      </c>
      <c r="EN148" s="114">
        <v>0.1</v>
      </c>
      <c r="EO148" s="114">
        <v>73.0</v>
      </c>
      <c r="EP148" s="114">
        <v>77.0</v>
      </c>
      <c r="EQ148" s="114">
        <v>2.6</v>
      </c>
      <c r="ER148" s="114">
        <v>12.4</v>
      </c>
      <c r="ES148" s="114">
        <v>0.0</v>
      </c>
      <c r="ET148" s="114">
        <v>-6.6</v>
      </c>
      <c r="EU148" s="114">
        <v>34.4</v>
      </c>
      <c r="EV148" s="114">
        <v>42.1</v>
      </c>
      <c r="EW148" s="114">
        <v>26.8</v>
      </c>
      <c r="EX148" s="114">
        <v>-0.1</v>
      </c>
      <c r="EY148" s="114">
        <v>0.0</v>
      </c>
      <c r="EZ148" s="114">
        <v>-0.1</v>
      </c>
      <c r="FA148" s="114">
        <v>0.0</v>
      </c>
      <c r="FB148" s="114">
        <v>0.0</v>
      </c>
      <c r="FC148" s="114">
        <v>6.7</v>
      </c>
      <c r="FD148" s="114">
        <v>6.7</v>
      </c>
      <c r="FE148" s="114">
        <v>1.6</v>
      </c>
      <c r="FF148" s="114">
        <v>32.1</v>
      </c>
      <c r="FG148" s="114">
        <v>59.6</v>
      </c>
      <c r="FH148" s="114">
        <v>52.7</v>
      </c>
      <c r="FI148" s="114">
        <v>59.1</v>
      </c>
      <c r="FJ148" s="114">
        <v>-0.7</v>
      </c>
      <c r="FK148" s="114">
        <v>-41.4</v>
      </c>
      <c r="FL148" s="114">
        <v>14.2</v>
      </c>
      <c r="FM148" s="114">
        <v>-1.3</v>
      </c>
      <c r="FN148" s="114">
        <v>95.0</v>
      </c>
      <c r="FO148" s="114">
        <v>91.0</v>
      </c>
      <c r="FP148" s="114">
        <v>86.0</v>
      </c>
      <c r="FQ148" s="114">
        <v>94.0</v>
      </c>
      <c r="FR148" s="114">
        <v>73.0</v>
      </c>
      <c r="FS148" s="114">
        <v>62.0</v>
      </c>
      <c r="FT148" s="114">
        <v>145.0</v>
      </c>
      <c r="FU148" s="114">
        <v>134.0</v>
      </c>
      <c r="FV148" s="114">
        <v>131.0</v>
      </c>
      <c r="FW148" s="114">
        <v>168.0</v>
      </c>
      <c r="FX148" s="114">
        <v>106.0</v>
      </c>
      <c r="FY148" s="114">
        <v>108.0</v>
      </c>
      <c r="FZ148" s="114">
        <v>104.0</v>
      </c>
      <c r="GA148" s="114">
        <v>143.0</v>
      </c>
      <c r="GB148" s="114">
        <v>143.0</v>
      </c>
      <c r="GC148" s="114">
        <v>49.0</v>
      </c>
      <c r="GD148" s="114">
        <v>45.0</v>
      </c>
      <c r="GE148" s="114">
        <v>96.0</v>
      </c>
      <c r="GF148" s="114">
        <v>66.0</v>
      </c>
      <c r="GG148" s="114">
        <v>152.0</v>
      </c>
      <c r="GH148" s="114">
        <v>140.0</v>
      </c>
      <c r="GI148" s="114">
        <v>140.0</v>
      </c>
      <c r="GJ148" s="114">
        <v>139.0</v>
      </c>
      <c r="GK148" s="114">
        <v>74.0</v>
      </c>
      <c r="GL148" s="114">
        <v>89.0</v>
      </c>
      <c r="GM148" s="114">
        <v>90.0</v>
      </c>
      <c r="GN148" s="114">
        <v>141.0</v>
      </c>
      <c r="GO148" s="114">
        <v>140.0</v>
      </c>
      <c r="GP148" s="114">
        <v>44.0</v>
      </c>
      <c r="GQ148" s="114">
        <v>72.0</v>
      </c>
      <c r="GR148" s="114">
        <v>1.0</v>
      </c>
      <c r="GS148" s="114">
        <v>1.0</v>
      </c>
      <c r="GT148" s="114">
        <v>118.0</v>
      </c>
      <c r="GU148" s="114">
        <v>84.0</v>
      </c>
      <c r="GV148" s="114">
        <v>85.0</v>
      </c>
      <c r="GW148" s="114">
        <v>66.0</v>
      </c>
      <c r="GX148" s="114">
        <v>42.0</v>
      </c>
      <c r="GY148" s="114">
        <v>1.0</v>
      </c>
      <c r="GZ148" s="114">
        <v>50.0</v>
      </c>
      <c r="HA148" s="114">
        <v>150.0</v>
      </c>
      <c r="HB148" s="114">
        <v>131.0</v>
      </c>
      <c r="HC148" s="114">
        <v>144.0</v>
      </c>
      <c r="HD148" s="114">
        <v>137.0</v>
      </c>
      <c r="HE148" s="114">
        <v>137.0</v>
      </c>
      <c r="HF148" s="114">
        <v>48.0</v>
      </c>
      <c r="HG148" s="114">
        <v>48.0</v>
      </c>
      <c r="HH148" s="114">
        <v>91.0</v>
      </c>
      <c r="HI148" s="114">
        <v>17.0</v>
      </c>
      <c r="HJ148" s="114">
        <v>78.0</v>
      </c>
      <c r="HK148" s="114">
        <v>1.0</v>
      </c>
      <c r="HL148" s="114">
        <v>1.0</v>
      </c>
      <c r="HM148" s="114">
        <v>56.0</v>
      </c>
      <c r="HN148" s="114">
        <v>77.0</v>
      </c>
      <c r="HO148" s="114">
        <v>87.0</v>
      </c>
      <c r="HP148" s="114">
        <v>39.0</v>
      </c>
      <c r="HQ148" s="114">
        <v>130.0</v>
      </c>
      <c r="HR148" s="114">
        <v>85.0</v>
      </c>
      <c r="HS148" s="114">
        <v>80.0</v>
      </c>
      <c r="HT148" s="114">
        <v>100.0</v>
      </c>
      <c r="HU148" s="114">
        <v>60.0</v>
      </c>
      <c r="HV148" s="114">
        <v>50.0</v>
      </c>
      <c r="HW148" s="114">
        <v>131.0</v>
      </c>
      <c r="HX148" s="114">
        <v>122.0</v>
      </c>
      <c r="HY148" s="114">
        <v>127.0</v>
      </c>
      <c r="HZ148" s="114">
        <v>168.0</v>
      </c>
      <c r="IA148" s="114">
        <v>103.0</v>
      </c>
      <c r="IB148" s="114">
        <v>104.0</v>
      </c>
      <c r="IC148" s="114">
        <v>103.0</v>
      </c>
      <c r="ID148" s="114">
        <v>146.0</v>
      </c>
      <c r="IE148" s="114">
        <v>146.0</v>
      </c>
      <c r="IF148" s="114">
        <v>49.0</v>
      </c>
      <c r="IG148" s="114">
        <v>45.0</v>
      </c>
      <c r="IH148" s="114">
        <v>92.0</v>
      </c>
      <c r="II148" s="114">
        <v>91.0</v>
      </c>
      <c r="IJ148" s="114">
        <v>170.0</v>
      </c>
      <c r="IK148" s="114">
        <v>148.0</v>
      </c>
      <c r="IL148" s="114">
        <v>143.0</v>
      </c>
      <c r="IM148" s="114">
        <v>131.0</v>
      </c>
      <c r="IN148" s="114">
        <v>71.0</v>
      </c>
      <c r="IO148" s="114">
        <v>107.0</v>
      </c>
      <c r="IP148" s="114">
        <v>71.0</v>
      </c>
      <c r="IQ148" s="114">
        <v>144.0</v>
      </c>
      <c r="IR148" s="114">
        <v>140.0</v>
      </c>
      <c r="IS148" s="114">
        <v>155.0</v>
      </c>
      <c r="IT148" s="114">
        <v>94.0</v>
      </c>
      <c r="IU148" s="114">
        <v>148.0</v>
      </c>
      <c r="IV148" s="114">
        <v>137.0</v>
      </c>
      <c r="IW148" s="114">
        <v>127.0</v>
      </c>
      <c r="IX148" s="114">
        <v>106.0</v>
      </c>
      <c r="IY148" s="114">
        <v>85.0</v>
      </c>
      <c r="IZ148" s="114">
        <v>31.0</v>
      </c>
      <c r="JA148" s="114">
        <v>97.0</v>
      </c>
      <c r="JB148" s="114">
        <v>100.0</v>
      </c>
      <c r="JC148" s="114">
        <v>84.0</v>
      </c>
      <c r="JD148" s="114">
        <v>149.0</v>
      </c>
      <c r="JE148" s="114">
        <v>131.0</v>
      </c>
      <c r="JF148" s="114">
        <v>147.0</v>
      </c>
      <c r="JG148" s="114">
        <v>137.0</v>
      </c>
      <c r="JH148" s="114">
        <v>137.0</v>
      </c>
      <c r="JI148" s="114">
        <v>66.0</v>
      </c>
      <c r="JJ148" s="114">
        <v>66.0</v>
      </c>
      <c r="JK148" s="114">
        <v>84.0</v>
      </c>
      <c r="JL148" s="114">
        <v>80.0</v>
      </c>
      <c r="JM148" s="114">
        <v>77.0</v>
      </c>
      <c r="JN148" s="114">
        <v>106.0</v>
      </c>
      <c r="JO148" s="114">
        <v>136.0</v>
      </c>
      <c r="JP148" s="114">
        <v>45.0</v>
      </c>
      <c r="JQ148" s="114">
        <v>6.0</v>
      </c>
      <c r="JR148" s="114">
        <v>140.0</v>
      </c>
      <c r="JS148" s="114">
        <v>39.0</v>
      </c>
    </row>
    <row r="149">
      <c r="A149" s="114">
        <v>688.0</v>
      </c>
      <c r="B149" s="110" t="s">
        <v>1342</v>
      </c>
      <c r="C149" s="110" t="s">
        <v>438</v>
      </c>
      <c r="D149" s="110" t="s">
        <v>1188</v>
      </c>
      <c r="E149" s="114">
        <v>43.9</v>
      </c>
      <c r="F149" s="114">
        <v>41.6</v>
      </c>
      <c r="G149" s="114">
        <v>29.4</v>
      </c>
      <c r="H149" s="114">
        <v>38.6</v>
      </c>
      <c r="I149" s="114">
        <v>19.0</v>
      </c>
      <c r="J149" s="114">
        <v>56.7</v>
      </c>
      <c r="K149" s="114">
        <v>23.3</v>
      </c>
      <c r="L149" s="114">
        <v>22.8</v>
      </c>
      <c r="M149" s="114">
        <v>53.1</v>
      </c>
      <c r="N149" s="114">
        <v>38.5</v>
      </c>
      <c r="O149" s="114">
        <v>65.6</v>
      </c>
      <c r="P149" s="114">
        <v>73.3</v>
      </c>
      <c r="Q149" s="114">
        <v>60.5</v>
      </c>
      <c r="R149" s="114">
        <v>50.4</v>
      </c>
      <c r="S149" s="114">
        <v>50.4</v>
      </c>
      <c r="T149" s="114">
        <v>40.3</v>
      </c>
      <c r="U149" s="114">
        <v>59.9</v>
      </c>
      <c r="V149" s="114">
        <v>1.0</v>
      </c>
      <c r="W149" s="110" t="s">
        <v>1184</v>
      </c>
      <c r="X149" s="114">
        <v>47.0</v>
      </c>
      <c r="Y149" s="114">
        <v>46.7</v>
      </c>
      <c r="Z149" s="114">
        <v>50.9</v>
      </c>
      <c r="AA149" s="114">
        <v>50.9</v>
      </c>
      <c r="AB149" s="110" t="s">
        <v>1184</v>
      </c>
      <c r="AC149" s="114">
        <v>31.0</v>
      </c>
      <c r="AD149" s="114">
        <v>86.8</v>
      </c>
      <c r="AE149" s="114">
        <v>53.0</v>
      </c>
      <c r="AF149" s="114">
        <v>30.7</v>
      </c>
      <c r="AG149" s="114">
        <v>39.7</v>
      </c>
      <c r="AH149" s="114">
        <v>26.2</v>
      </c>
      <c r="AI149" s="114">
        <v>60.1</v>
      </c>
      <c r="AJ149" s="114">
        <v>100.0</v>
      </c>
      <c r="AK149" s="110" t="s">
        <v>1184</v>
      </c>
      <c r="AL149" s="110" t="s">
        <v>1184</v>
      </c>
      <c r="AM149" s="110" t="s">
        <v>1184</v>
      </c>
      <c r="AN149" s="110" t="s">
        <v>1184</v>
      </c>
      <c r="AO149" s="114">
        <v>99.3</v>
      </c>
      <c r="AP149" s="114">
        <v>98.6</v>
      </c>
      <c r="AQ149" s="114">
        <v>100.0</v>
      </c>
      <c r="AR149" s="114">
        <v>45.3</v>
      </c>
      <c r="AS149" s="114">
        <v>20.7</v>
      </c>
      <c r="AT149" s="114">
        <v>69.9</v>
      </c>
      <c r="AU149" s="114">
        <v>0.7</v>
      </c>
      <c r="AV149" s="114">
        <v>0.7</v>
      </c>
      <c r="AW149" s="114">
        <v>41.7</v>
      </c>
      <c r="AX149" s="114">
        <v>41.7</v>
      </c>
      <c r="AY149" s="114">
        <v>47.3</v>
      </c>
      <c r="AZ149" s="114">
        <v>45.1</v>
      </c>
      <c r="BA149" s="114">
        <v>60.7</v>
      </c>
      <c r="BB149" s="114">
        <v>100.0</v>
      </c>
      <c r="BC149" s="114">
        <v>100.0</v>
      </c>
      <c r="BD149" s="114">
        <v>27.5</v>
      </c>
      <c r="BE149" s="114">
        <v>45.4</v>
      </c>
      <c r="BF149" s="114">
        <v>41.2</v>
      </c>
      <c r="BG149" s="114">
        <v>20.0</v>
      </c>
      <c r="BH149" s="114">
        <v>35.4</v>
      </c>
      <c r="BI149" s="114">
        <v>35.4</v>
      </c>
      <c r="BJ149" s="114">
        <v>20.6</v>
      </c>
      <c r="BK149" s="114">
        <v>31.6</v>
      </c>
      <c r="BL149" s="114">
        <v>9.2</v>
      </c>
      <c r="BM149" s="114">
        <v>36.4</v>
      </c>
      <c r="BN149" s="114">
        <v>20.5</v>
      </c>
      <c r="BO149" s="114">
        <v>8.3</v>
      </c>
      <c r="BP149" s="114">
        <v>44.3</v>
      </c>
      <c r="BQ149" s="114">
        <v>38.9</v>
      </c>
      <c r="BR149" s="114">
        <v>62.3</v>
      </c>
      <c r="BS149" s="114">
        <v>68.7</v>
      </c>
      <c r="BT149" s="114">
        <v>58.1</v>
      </c>
      <c r="BU149" s="114">
        <v>44.0</v>
      </c>
      <c r="BV149" s="114">
        <v>44.0</v>
      </c>
      <c r="BW149" s="114">
        <v>40.3</v>
      </c>
      <c r="BX149" s="114">
        <v>59.9</v>
      </c>
      <c r="BY149" s="114">
        <v>1.0</v>
      </c>
      <c r="BZ149" s="110" t="s">
        <v>1184</v>
      </c>
      <c r="CA149" s="114">
        <v>36.8</v>
      </c>
      <c r="CB149" s="114">
        <v>35.6</v>
      </c>
      <c r="CC149" s="114">
        <v>37.3</v>
      </c>
      <c r="CD149" s="114">
        <v>37.3</v>
      </c>
      <c r="CE149" s="110" t="s">
        <v>1184</v>
      </c>
      <c r="CF149" s="114">
        <v>19.0</v>
      </c>
      <c r="CG149" s="114">
        <v>95.5</v>
      </c>
      <c r="CH149" s="114">
        <v>38.6</v>
      </c>
      <c r="CI149" s="114">
        <v>30.7</v>
      </c>
      <c r="CJ149" s="114">
        <v>34.8</v>
      </c>
      <c r="CK149" s="114">
        <v>31.7</v>
      </c>
      <c r="CL149" s="114">
        <v>40.3</v>
      </c>
      <c r="CM149" s="114">
        <v>48.3</v>
      </c>
      <c r="CN149" s="110" t="s">
        <v>1184</v>
      </c>
      <c r="CO149" s="110" t="s">
        <v>1184</v>
      </c>
      <c r="CP149" s="110" t="s">
        <v>1184</v>
      </c>
      <c r="CQ149" s="110" t="s">
        <v>1184</v>
      </c>
      <c r="CR149" s="114">
        <v>69.2</v>
      </c>
      <c r="CS149" s="114">
        <v>69.1</v>
      </c>
      <c r="CT149" s="114">
        <v>69.3</v>
      </c>
      <c r="CU149" s="114">
        <v>40.7</v>
      </c>
      <c r="CV149" s="114">
        <v>20.7</v>
      </c>
      <c r="CW149" s="114">
        <v>60.7</v>
      </c>
      <c r="CX149" s="114">
        <v>0.7</v>
      </c>
      <c r="CY149" s="114">
        <v>0.7</v>
      </c>
      <c r="CZ149" s="114">
        <v>33.8</v>
      </c>
      <c r="DA149" s="114">
        <v>33.8</v>
      </c>
      <c r="DB149" s="114">
        <v>25.0</v>
      </c>
      <c r="DC149" s="114">
        <v>88.2</v>
      </c>
      <c r="DD149" s="114">
        <v>0.7</v>
      </c>
      <c r="DE149" s="114">
        <v>45.7</v>
      </c>
      <c r="DF149" s="114">
        <v>48.9</v>
      </c>
      <c r="DG149" s="114">
        <v>27.6</v>
      </c>
      <c r="DH149" s="114">
        <v>41.2</v>
      </c>
      <c r="DI149" s="114">
        <v>64.9</v>
      </c>
      <c r="DJ149" s="114">
        <v>25.5</v>
      </c>
      <c r="DK149" s="114">
        <v>8.5</v>
      </c>
      <c r="DL149" s="114">
        <v>6.2</v>
      </c>
      <c r="DM149" s="114">
        <v>8.8</v>
      </c>
      <c r="DN149" s="114">
        <v>7.0</v>
      </c>
      <c r="DO149" s="114">
        <v>9.8</v>
      </c>
      <c r="DP149" s="114">
        <v>20.3</v>
      </c>
      <c r="DQ149" s="114">
        <v>2.8</v>
      </c>
      <c r="DR149" s="114">
        <v>14.5</v>
      </c>
      <c r="DS149" s="114">
        <v>8.8</v>
      </c>
      <c r="DT149" s="114">
        <v>-0.4</v>
      </c>
      <c r="DU149" s="114">
        <v>3.3</v>
      </c>
      <c r="DV149" s="114">
        <v>4.6</v>
      </c>
      <c r="DW149" s="114">
        <v>2.4</v>
      </c>
      <c r="DX149" s="114">
        <v>6.4</v>
      </c>
      <c r="DY149" s="114">
        <v>6.4</v>
      </c>
      <c r="DZ149" s="114">
        <v>0.0</v>
      </c>
      <c r="EA149" s="114">
        <v>0.0</v>
      </c>
      <c r="EB149" s="114">
        <v>0.0</v>
      </c>
      <c r="EC149" s="110" t="s">
        <v>1184</v>
      </c>
      <c r="ED149" s="114">
        <v>10.2</v>
      </c>
      <c r="EE149" s="114">
        <v>11.1</v>
      </c>
      <c r="EF149" s="114">
        <v>13.6</v>
      </c>
      <c r="EG149" s="114">
        <v>13.6</v>
      </c>
      <c r="EH149" s="110" t="s">
        <v>1184</v>
      </c>
      <c r="EI149" s="114">
        <v>12.0</v>
      </c>
      <c r="EJ149" s="114">
        <v>-8.7</v>
      </c>
      <c r="EK149" s="114">
        <v>14.4</v>
      </c>
      <c r="EL149" s="114">
        <v>0.0</v>
      </c>
      <c r="EM149" s="114">
        <v>4.9</v>
      </c>
      <c r="EN149" s="114">
        <v>-5.5</v>
      </c>
      <c r="EO149" s="114">
        <v>19.8</v>
      </c>
      <c r="EP149" s="114">
        <v>51.7</v>
      </c>
      <c r="EQ149" s="110" t="s">
        <v>1184</v>
      </c>
      <c r="ER149" s="110" t="s">
        <v>1184</v>
      </c>
      <c r="ES149" s="110" t="s">
        <v>1184</v>
      </c>
      <c r="ET149" s="110" t="s">
        <v>1184</v>
      </c>
      <c r="EU149" s="114">
        <v>30.1</v>
      </c>
      <c r="EV149" s="114">
        <v>29.5</v>
      </c>
      <c r="EW149" s="114">
        <v>30.7</v>
      </c>
      <c r="EX149" s="114">
        <v>4.6</v>
      </c>
      <c r="EY149" s="114">
        <v>0.0</v>
      </c>
      <c r="EZ149" s="114">
        <v>9.2</v>
      </c>
      <c r="FA149" s="114">
        <v>0.0</v>
      </c>
      <c r="FB149" s="114">
        <v>0.0</v>
      </c>
      <c r="FC149" s="114">
        <v>7.9</v>
      </c>
      <c r="FD149" s="114">
        <v>7.9</v>
      </c>
      <c r="FE149" s="114">
        <v>22.3</v>
      </c>
      <c r="FF149" s="114">
        <v>-43.1</v>
      </c>
      <c r="FG149" s="114">
        <v>60.0</v>
      </c>
      <c r="FH149" s="114">
        <v>54.3</v>
      </c>
      <c r="FI149" s="114">
        <v>51.1</v>
      </c>
      <c r="FJ149" s="114">
        <v>-0.1</v>
      </c>
      <c r="FK149" s="114">
        <v>4.2</v>
      </c>
      <c r="FL149" s="114">
        <v>-23.7</v>
      </c>
      <c r="FM149" s="114">
        <v>-5.5</v>
      </c>
      <c r="FN149" s="114">
        <v>79.0</v>
      </c>
      <c r="FO149" s="114">
        <v>86.0</v>
      </c>
      <c r="FP149" s="114">
        <v>116.0</v>
      </c>
      <c r="FQ149" s="114">
        <v>93.0</v>
      </c>
      <c r="FR149" s="114">
        <v>134.0</v>
      </c>
      <c r="FS149" s="114">
        <v>53.0</v>
      </c>
      <c r="FT149" s="114">
        <v>107.0</v>
      </c>
      <c r="FU149" s="114">
        <v>150.0</v>
      </c>
      <c r="FV149" s="114">
        <v>93.0</v>
      </c>
      <c r="FW149" s="114">
        <v>76.0</v>
      </c>
      <c r="FX149" s="114">
        <v>43.0</v>
      </c>
      <c r="FY149" s="114">
        <v>47.0</v>
      </c>
      <c r="FZ149" s="114">
        <v>42.0</v>
      </c>
      <c r="GA149" s="114">
        <v>84.0</v>
      </c>
      <c r="GB149" s="114">
        <v>84.0</v>
      </c>
      <c r="GC149" s="114">
        <v>71.0</v>
      </c>
      <c r="GD149" s="114">
        <v>61.0</v>
      </c>
      <c r="GE149" s="114">
        <v>179.0</v>
      </c>
      <c r="GF149" s="110" t="s">
        <v>1184</v>
      </c>
      <c r="GG149" s="114">
        <v>76.0</v>
      </c>
      <c r="GH149" s="114">
        <v>116.0</v>
      </c>
      <c r="GI149" s="114">
        <v>127.0</v>
      </c>
      <c r="GJ149" s="114">
        <v>130.0</v>
      </c>
      <c r="GK149" s="110" t="s">
        <v>1184</v>
      </c>
      <c r="GL149" s="114">
        <v>95.0</v>
      </c>
      <c r="GM149" s="114">
        <v>75.0</v>
      </c>
      <c r="GN149" s="114">
        <v>80.0</v>
      </c>
      <c r="GO149" s="114">
        <v>169.0</v>
      </c>
      <c r="GP149" s="114">
        <v>37.0</v>
      </c>
      <c r="GQ149" s="114">
        <v>39.0</v>
      </c>
      <c r="GR149" s="114">
        <v>50.0</v>
      </c>
      <c r="GS149" s="114">
        <v>1.0</v>
      </c>
      <c r="GT149" s="110" t="s">
        <v>1184</v>
      </c>
      <c r="GU149" s="110" t="s">
        <v>1184</v>
      </c>
      <c r="GV149" s="110" t="s">
        <v>1184</v>
      </c>
      <c r="GW149" s="110" t="s">
        <v>1184</v>
      </c>
      <c r="GX149" s="114">
        <v>33.0</v>
      </c>
      <c r="GY149" s="114">
        <v>65.0</v>
      </c>
      <c r="GZ149" s="114">
        <v>1.0</v>
      </c>
      <c r="HA149" s="114">
        <v>51.0</v>
      </c>
      <c r="HB149" s="114">
        <v>115.0</v>
      </c>
      <c r="HC149" s="114">
        <v>8.0</v>
      </c>
      <c r="HD149" s="114">
        <v>128.0</v>
      </c>
      <c r="HE149" s="114">
        <v>128.0</v>
      </c>
      <c r="HF149" s="114">
        <v>79.0</v>
      </c>
      <c r="HG149" s="114">
        <v>79.0</v>
      </c>
      <c r="HH149" s="114">
        <v>63.0</v>
      </c>
      <c r="HI149" s="114">
        <v>79.0</v>
      </c>
      <c r="HJ149" s="114">
        <v>65.0</v>
      </c>
      <c r="HK149" s="114">
        <v>1.0</v>
      </c>
      <c r="HL149" s="114">
        <v>1.0</v>
      </c>
      <c r="HM149" s="114">
        <v>120.0</v>
      </c>
      <c r="HN149" s="114">
        <v>84.0</v>
      </c>
      <c r="HO149" s="114">
        <v>120.0</v>
      </c>
      <c r="HP149" s="114">
        <v>154.0</v>
      </c>
      <c r="HQ149" s="114">
        <v>111.0</v>
      </c>
      <c r="HR149" s="114">
        <v>90.0</v>
      </c>
      <c r="HS149" s="114">
        <v>148.0</v>
      </c>
      <c r="HT149" s="114">
        <v>88.0</v>
      </c>
      <c r="HU149" s="114">
        <v>156.0</v>
      </c>
      <c r="HV149" s="114">
        <v>142.0</v>
      </c>
      <c r="HW149" s="114">
        <v>118.0</v>
      </c>
      <c r="HX149" s="114">
        <v>167.0</v>
      </c>
      <c r="HY149" s="114">
        <v>112.0</v>
      </c>
      <c r="HZ149" s="114">
        <v>80.0</v>
      </c>
      <c r="IA149" s="114">
        <v>42.0</v>
      </c>
      <c r="IB149" s="114">
        <v>44.0</v>
      </c>
      <c r="IC149" s="114">
        <v>42.0</v>
      </c>
      <c r="ID149" s="114">
        <v>82.0</v>
      </c>
      <c r="IE149" s="114">
        <v>82.0</v>
      </c>
      <c r="IF149" s="114">
        <v>70.0</v>
      </c>
      <c r="IG149" s="114">
        <v>61.0</v>
      </c>
      <c r="IH149" s="114">
        <v>179.0</v>
      </c>
      <c r="II149" s="110" t="s">
        <v>1184</v>
      </c>
      <c r="IJ149" s="114">
        <v>107.0</v>
      </c>
      <c r="IK149" s="114">
        <v>121.0</v>
      </c>
      <c r="IL149" s="114">
        <v>132.0</v>
      </c>
      <c r="IM149" s="114">
        <v>132.0</v>
      </c>
      <c r="IN149" s="110" t="s">
        <v>1184</v>
      </c>
      <c r="IO149" s="114">
        <v>98.0</v>
      </c>
      <c r="IP149" s="114">
        <v>87.0</v>
      </c>
      <c r="IQ149" s="114">
        <v>85.0</v>
      </c>
      <c r="IR149" s="114">
        <v>169.0</v>
      </c>
      <c r="IS149" s="114">
        <v>59.0</v>
      </c>
      <c r="IT149" s="114">
        <v>29.0</v>
      </c>
      <c r="IU149" s="114">
        <v>117.0</v>
      </c>
      <c r="IV149" s="114">
        <v>93.0</v>
      </c>
      <c r="IW149" s="110" t="s">
        <v>1184</v>
      </c>
      <c r="IX149" s="110" t="s">
        <v>1184</v>
      </c>
      <c r="IY149" s="110" t="s">
        <v>1184</v>
      </c>
      <c r="IZ149" s="110" t="s">
        <v>1184</v>
      </c>
      <c r="JA149" s="114">
        <v>77.0</v>
      </c>
      <c r="JB149" s="114">
        <v>83.0</v>
      </c>
      <c r="JC149" s="114">
        <v>63.0</v>
      </c>
      <c r="JD149" s="114">
        <v>66.0</v>
      </c>
      <c r="JE149" s="114">
        <v>115.0</v>
      </c>
      <c r="JF149" s="114">
        <v>20.0</v>
      </c>
      <c r="JG149" s="114">
        <v>128.0</v>
      </c>
      <c r="JH149" s="114">
        <v>128.0</v>
      </c>
      <c r="JI149" s="114">
        <v>119.0</v>
      </c>
      <c r="JJ149" s="114">
        <v>119.0</v>
      </c>
      <c r="JK149" s="114">
        <v>113.0</v>
      </c>
      <c r="JL149" s="114">
        <v>7.0</v>
      </c>
      <c r="JM149" s="114">
        <v>75.0</v>
      </c>
      <c r="JN149" s="114">
        <v>110.0</v>
      </c>
      <c r="JO149" s="114">
        <v>124.0</v>
      </c>
      <c r="JP149" s="114">
        <v>115.0</v>
      </c>
      <c r="JQ149" s="114">
        <v>106.0</v>
      </c>
      <c r="JR149" s="114">
        <v>56.0</v>
      </c>
      <c r="JS149" s="114">
        <v>140.0</v>
      </c>
    </row>
    <row r="150">
      <c r="A150" s="114">
        <v>678.0</v>
      </c>
      <c r="B150" s="110" t="s">
        <v>1343</v>
      </c>
      <c r="C150" s="110" t="s">
        <v>849</v>
      </c>
      <c r="D150" s="110" t="s">
        <v>1186</v>
      </c>
      <c r="E150" s="114">
        <v>52.9</v>
      </c>
      <c r="F150" s="114">
        <v>30.1</v>
      </c>
      <c r="G150" s="114">
        <v>26.8</v>
      </c>
      <c r="H150" s="114">
        <v>16.1</v>
      </c>
      <c r="I150" s="114">
        <v>22.0</v>
      </c>
      <c r="J150" s="114">
        <v>27.8</v>
      </c>
      <c r="K150" s="114">
        <v>95.9</v>
      </c>
      <c r="L150" s="114">
        <v>100.0</v>
      </c>
      <c r="M150" s="114">
        <v>69.9</v>
      </c>
      <c r="N150" s="114">
        <v>88.3</v>
      </c>
      <c r="O150" s="114">
        <v>35.3</v>
      </c>
      <c r="P150" s="114">
        <v>37.1</v>
      </c>
      <c r="Q150" s="114">
        <v>34.1</v>
      </c>
      <c r="R150" s="114">
        <v>44.3</v>
      </c>
      <c r="S150" s="114">
        <v>44.3</v>
      </c>
      <c r="T150" s="114">
        <v>20.4</v>
      </c>
      <c r="U150" s="114">
        <v>3.2</v>
      </c>
      <c r="V150" s="114">
        <v>16.9</v>
      </c>
      <c r="W150" s="114">
        <v>58.1</v>
      </c>
      <c r="X150" s="114">
        <v>54.5</v>
      </c>
      <c r="Y150" s="114">
        <v>59.1</v>
      </c>
      <c r="Z150" s="114">
        <v>100.0</v>
      </c>
      <c r="AA150" s="114">
        <v>100.0</v>
      </c>
      <c r="AB150" s="114">
        <v>0.0</v>
      </c>
      <c r="AC150" s="114">
        <v>29.6</v>
      </c>
      <c r="AD150" s="110" t="s">
        <v>1184</v>
      </c>
      <c r="AE150" s="110" t="s">
        <v>1184</v>
      </c>
      <c r="AF150" s="114">
        <v>48.2</v>
      </c>
      <c r="AG150" s="114">
        <v>100.0</v>
      </c>
      <c r="AH150" s="110" t="s">
        <v>1184</v>
      </c>
      <c r="AI150" s="110" t="s">
        <v>1184</v>
      </c>
      <c r="AJ150" s="114">
        <v>100.0</v>
      </c>
      <c r="AK150" s="114">
        <v>19.7</v>
      </c>
      <c r="AL150" s="114">
        <v>20.1</v>
      </c>
      <c r="AM150" s="114">
        <v>15.9</v>
      </c>
      <c r="AN150" s="114">
        <v>23.9</v>
      </c>
      <c r="AO150" s="114">
        <v>55.6</v>
      </c>
      <c r="AP150" s="114">
        <v>55.6</v>
      </c>
      <c r="AQ150" s="114">
        <v>55.7</v>
      </c>
      <c r="AR150" s="114">
        <v>18.2</v>
      </c>
      <c r="AS150" s="110" t="s">
        <v>1184</v>
      </c>
      <c r="AT150" s="114">
        <v>18.2</v>
      </c>
      <c r="AU150" s="114">
        <v>10.9</v>
      </c>
      <c r="AV150" s="114">
        <v>10.9</v>
      </c>
      <c r="AW150" s="114">
        <v>63.2</v>
      </c>
      <c r="AX150" s="114">
        <v>63.2</v>
      </c>
      <c r="AY150" s="114">
        <v>40.3</v>
      </c>
      <c r="AZ150" s="114">
        <v>23.1</v>
      </c>
      <c r="BA150" s="110" t="s">
        <v>1184</v>
      </c>
      <c r="BB150" s="114">
        <v>30.7</v>
      </c>
      <c r="BC150" s="114">
        <v>56.4</v>
      </c>
      <c r="BD150" s="114">
        <v>96.3</v>
      </c>
      <c r="BE150" s="110" t="s">
        <v>1184</v>
      </c>
      <c r="BF150" s="114">
        <v>53.5</v>
      </c>
      <c r="BG150" s="114">
        <v>100.0</v>
      </c>
      <c r="BH150" s="114">
        <v>45.9</v>
      </c>
      <c r="BI150" s="114">
        <v>28.4</v>
      </c>
      <c r="BJ150" s="114">
        <v>30.0</v>
      </c>
      <c r="BK150" s="114">
        <v>11.0</v>
      </c>
      <c r="BL150" s="114">
        <v>31.2</v>
      </c>
      <c r="BM150" s="114">
        <v>43.8</v>
      </c>
      <c r="BN150" s="114">
        <v>92.3</v>
      </c>
      <c r="BO150" s="114">
        <v>100.0</v>
      </c>
      <c r="BP150" s="114">
        <v>76.9</v>
      </c>
      <c r="BQ150" s="114">
        <v>87.6</v>
      </c>
      <c r="BR150" s="114">
        <v>23.3</v>
      </c>
      <c r="BS150" s="114">
        <v>23.5</v>
      </c>
      <c r="BT150" s="114">
        <v>23.1</v>
      </c>
      <c r="BU150" s="114">
        <v>41.3</v>
      </c>
      <c r="BV150" s="114">
        <v>41.3</v>
      </c>
      <c r="BW150" s="114">
        <v>19.5</v>
      </c>
      <c r="BX150" s="114">
        <v>3.2</v>
      </c>
      <c r="BY150" s="114">
        <v>11.7</v>
      </c>
      <c r="BZ150" s="114">
        <v>60.0</v>
      </c>
      <c r="CA150" s="114">
        <v>51.9</v>
      </c>
      <c r="CB150" s="114">
        <v>57.6</v>
      </c>
      <c r="CC150" s="114">
        <v>100.0</v>
      </c>
      <c r="CD150" s="114">
        <v>100.0</v>
      </c>
      <c r="CE150" s="114">
        <v>0.0</v>
      </c>
      <c r="CF150" s="114">
        <v>19.5</v>
      </c>
      <c r="CG150" s="110" t="s">
        <v>1184</v>
      </c>
      <c r="CH150" s="110" t="s">
        <v>1184</v>
      </c>
      <c r="CI150" s="114">
        <v>48.2</v>
      </c>
      <c r="CJ150" s="114">
        <v>100.0</v>
      </c>
      <c r="CK150" s="110" t="s">
        <v>1184</v>
      </c>
      <c r="CL150" s="110" t="s">
        <v>1184</v>
      </c>
      <c r="CM150" s="114">
        <v>100.0</v>
      </c>
      <c r="CN150" s="114">
        <v>22.6</v>
      </c>
      <c r="CO150" s="114">
        <v>29.1</v>
      </c>
      <c r="CP150" s="114">
        <v>15.9</v>
      </c>
      <c r="CQ150" s="114">
        <v>22.9</v>
      </c>
      <c r="CR150" s="114">
        <v>18.1</v>
      </c>
      <c r="CS150" s="114">
        <v>36.1</v>
      </c>
      <c r="CT150" s="114">
        <v>0.0</v>
      </c>
      <c r="CU150" s="114">
        <v>31.3</v>
      </c>
      <c r="CV150" s="110" t="s">
        <v>1184</v>
      </c>
      <c r="CW150" s="114">
        <v>31.3</v>
      </c>
      <c r="CX150" s="114">
        <v>10.9</v>
      </c>
      <c r="CY150" s="114">
        <v>10.9</v>
      </c>
      <c r="CZ150" s="114">
        <v>48.4</v>
      </c>
      <c r="DA150" s="114">
        <v>48.4</v>
      </c>
      <c r="DB150" s="114">
        <v>5.8</v>
      </c>
      <c r="DC150" s="114">
        <v>26.4</v>
      </c>
      <c r="DD150" s="110" t="s">
        <v>1184</v>
      </c>
      <c r="DE150" s="114">
        <v>15.3</v>
      </c>
      <c r="DF150" s="114">
        <v>58.2</v>
      </c>
      <c r="DG150" s="114">
        <v>94.4</v>
      </c>
      <c r="DH150" s="110" t="s">
        <v>1184</v>
      </c>
      <c r="DI150" s="114">
        <v>40.5</v>
      </c>
      <c r="DJ150" s="114">
        <v>100.0</v>
      </c>
      <c r="DK150" s="114">
        <v>7.0</v>
      </c>
      <c r="DL150" s="114">
        <v>1.7</v>
      </c>
      <c r="DM150" s="114">
        <v>-3.2</v>
      </c>
      <c r="DN150" s="114">
        <v>5.1</v>
      </c>
      <c r="DO150" s="114">
        <v>-9.2</v>
      </c>
      <c r="DP150" s="114">
        <v>-16.0</v>
      </c>
      <c r="DQ150" s="114">
        <v>3.6</v>
      </c>
      <c r="DR150" s="114">
        <v>0.0</v>
      </c>
      <c r="DS150" s="114">
        <v>-7.0</v>
      </c>
      <c r="DT150" s="114">
        <v>0.7</v>
      </c>
      <c r="DU150" s="114">
        <v>12.0</v>
      </c>
      <c r="DV150" s="114">
        <v>13.6</v>
      </c>
      <c r="DW150" s="114">
        <v>11.0</v>
      </c>
      <c r="DX150" s="114">
        <v>3.0</v>
      </c>
      <c r="DY150" s="114">
        <v>3.0</v>
      </c>
      <c r="DZ150" s="114">
        <v>0.9</v>
      </c>
      <c r="EA150" s="114">
        <v>0.0</v>
      </c>
      <c r="EB150" s="114">
        <v>5.2</v>
      </c>
      <c r="EC150" s="114">
        <v>-1.9</v>
      </c>
      <c r="ED150" s="114">
        <v>2.6</v>
      </c>
      <c r="EE150" s="114">
        <v>1.5</v>
      </c>
      <c r="EF150" s="114">
        <v>0.0</v>
      </c>
      <c r="EG150" s="114">
        <v>0.0</v>
      </c>
      <c r="EH150" s="114">
        <v>0.0</v>
      </c>
      <c r="EI150" s="114">
        <v>10.1</v>
      </c>
      <c r="EJ150" s="110" t="s">
        <v>1184</v>
      </c>
      <c r="EK150" s="110" t="s">
        <v>1184</v>
      </c>
      <c r="EL150" s="114">
        <v>0.0</v>
      </c>
      <c r="EM150" s="114">
        <v>0.0</v>
      </c>
      <c r="EN150" s="110" t="s">
        <v>1184</v>
      </c>
      <c r="EO150" s="110" t="s">
        <v>1184</v>
      </c>
      <c r="EP150" s="114">
        <v>0.0</v>
      </c>
      <c r="EQ150" s="114">
        <v>-2.9</v>
      </c>
      <c r="ER150" s="114">
        <v>-9.0</v>
      </c>
      <c r="ES150" s="114">
        <v>0.0</v>
      </c>
      <c r="ET150" s="114">
        <v>1.0</v>
      </c>
      <c r="EU150" s="114">
        <v>37.5</v>
      </c>
      <c r="EV150" s="114">
        <v>19.5</v>
      </c>
      <c r="EW150" s="114">
        <v>55.7</v>
      </c>
      <c r="EX150" s="114">
        <v>-13.1</v>
      </c>
      <c r="EY150" s="110" t="s">
        <v>1184</v>
      </c>
      <c r="EZ150" s="114">
        <v>-13.1</v>
      </c>
      <c r="FA150" s="114">
        <v>0.0</v>
      </c>
      <c r="FB150" s="114">
        <v>0.0</v>
      </c>
      <c r="FC150" s="114">
        <v>14.8</v>
      </c>
      <c r="FD150" s="114">
        <v>14.8</v>
      </c>
      <c r="FE150" s="114">
        <v>34.5</v>
      </c>
      <c r="FF150" s="114">
        <v>-3.3</v>
      </c>
      <c r="FG150" s="110" t="s">
        <v>1184</v>
      </c>
      <c r="FH150" s="114">
        <v>15.4</v>
      </c>
      <c r="FI150" s="114">
        <v>-1.8</v>
      </c>
      <c r="FJ150" s="114">
        <v>1.9</v>
      </c>
      <c r="FK150" s="110" t="s">
        <v>1184</v>
      </c>
      <c r="FL150" s="114">
        <v>13.0</v>
      </c>
      <c r="FM150" s="114">
        <v>0.0</v>
      </c>
      <c r="FN150" s="114">
        <v>38.0</v>
      </c>
      <c r="FO150" s="114">
        <v>116.0</v>
      </c>
      <c r="FP150" s="114">
        <v>128.0</v>
      </c>
      <c r="FQ150" s="114">
        <v>134.0</v>
      </c>
      <c r="FR150" s="114">
        <v>124.0</v>
      </c>
      <c r="FS150" s="114">
        <v>159.0</v>
      </c>
      <c r="FT150" s="114">
        <v>9.0</v>
      </c>
      <c r="FU150" s="114">
        <v>1.0</v>
      </c>
      <c r="FV150" s="114">
        <v>35.0</v>
      </c>
      <c r="FW150" s="114">
        <v>15.0</v>
      </c>
      <c r="FX150" s="114">
        <v>115.0</v>
      </c>
      <c r="FY150" s="114">
        <v>116.0</v>
      </c>
      <c r="FZ150" s="114">
        <v>114.0</v>
      </c>
      <c r="GA150" s="114">
        <v>105.0</v>
      </c>
      <c r="GB150" s="114">
        <v>105.0</v>
      </c>
      <c r="GC150" s="114">
        <v>120.0</v>
      </c>
      <c r="GD150" s="114">
        <v>151.0</v>
      </c>
      <c r="GE150" s="114">
        <v>84.0</v>
      </c>
      <c r="GF150" s="114">
        <v>14.0</v>
      </c>
      <c r="GG150" s="114">
        <v>44.0</v>
      </c>
      <c r="GH150" s="114">
        <v>88.0</v>
      </c>
      <c r="GI150" s="114">
        <v>1.0</v>
      </c>
      <c r="GJ150" s="114">
        <v>1.0</v>
      </c>
      <c r="GK150" s="114">
        <v>119.0</v>
      </c>
      <c r="GL150" s="114">
        <v>99.0</v>
      </c>
      <c r="GM150" s="110" t="s">
        <v>1184</v>
      </c>
      <c r="GN150" s="110" t="s">
        <v>1184</v>
      </c>
      <c r="GO150" s="114">
        <v>66.0</v>
      </c>
      <c r="GP150" s="114">
        <v>1.0</v>
      </c>
      <c r="GQ150" s="110" t="s">
        <v>1184</v>
      </c>
      <c r="GR150" s="110" t="s">
        <v>1184</v>
      </c>
      <c r="GS150" s="114">
        <v>1.0</v>
      </c>
      <c r="GT150" s="114">
        <v>64.0</v>
      </c>
      <c r="GU150" s="114">
        <v>73.0</v>
      </c>
      <c r="GV150" s="114">
        <v>55.0</v>
      </c>
      <c r="GW150" s="114">
        <v>14.0</v>
      </c>
      <c r="GX150" s="114">
        <v>130.0</v>
      </c>
      <c r="GY150" s="114">
        <v>128.0</v>
      </c>
      <c r="GZ150" s="114">
        <v>122.0</v>
      </c>
      <c r="HA150" s="114">
        <v>157.0</v>
      </c>
      <c r="HB150" s="110" t="s">
        <v>1184</v>
      </c>
      <c r="HC150" s="114">
        <v>161.0</v>
      </c>
      <c r="HD150" s="114">
        <v>76.0</v>
      </c>
      <c r="HE150" s="114">
        <v>76.0</v>
      </c>
      <c r="HF150" s="114">
        <v>17.0</v>
      </c>
      <c r="HG150" s="114">
        <v>17.0</v>
      </c>
      <c r="HH150" s="114">
        <v>83.0</v>
      </c>
      <c r="HI150" s="114">
        <v>147.0</v>
      </c>
      <c r="HJ150" s="110" t="s">
        <v>1184</v>
      </c>
      <c r="HK150" s="114">
        <v>159.0</v>
      </c>
      <c r="HL150" s="114">
        <v>120.0</v>
      </c>
      <c r="HM150" s="114">
        <v>7.0</v>
      </c>
      <c r="HN150" s="110" t="s">
        <v>1184</v>
      </c>
      <c r="HO150" s="114">
        <v>73.0</v>
      </c>
      <c r="HP150" s="114">
        <v>1.0</v>
      </c>
      <c r="HQ150" s="114">
        <v>53.0</v>
      </c>
      <c r="HR150" s="114">
        <v>113.0</v>
      </c>
      <c r="HS150" s="114">
        <v>103.0</v>
      </c>
      <c r="HT150" s="114">
        <v>134.0</v>
      </c>
      <c r="HU150" s="114">
        <v>91.0</v>
      </c>
      <c r="HV150" s="114">
        <v>110.0</v>
      </c>
      <c r="HW150" s="114">
        <v>8.0</v>
      </c>
      <c r="HX150" s="114">
        <v>1.0</v>
      </c>
      <c r="HY150" s="114">
        <v>27.0</v>
      </c>
      <c r="HZ150" s="114">
        <v>14.0</v>
      </c>
      <c r="IA150" s="114">
        <v>122.0</v>
      </c>
      <c r="IB150" s="114">
        <v>122.0</v>
      </c>
      <c r="IC150" s="114">
        <v>122.0</v>
      </c>
      <c r="ID150" s="114">
        <v>94.0</v>
      </c>
      <c r="IE150" s="114">
        <v>94.0</v>
      </c>
      <c r="IF150" s="114">
        <v>121.0</v>
      </c>
      <c r="IG150" s="114">
        <v>151.0</v>
      </c>
      <c r="IH150" s="114">
        <v>120.0</v>
      </c>
      <c r="II150" s="114">
        <v>9.0</v>
      </c>
      <c r="IJ150" s="114">
        <v>38.0</v>
      </c>
      <c r="IK150" s="114">
        <v>64.0</v>
      </c>
      <c r="IL150" s="114">
        <v>1.0</v>
      </c>
      <c r="IM150" s="114">
        <v>1.0</v>
      </c>
      <c r="IN150" s="114">
        <v>114.0</v>
      </c>
      <c r="IO150" s="114">
        <v>97.0</v>
      </c>
      <c r="IP150" s="110" t="s">
        <v>1184</v>
      </c>
      <c r="IQ150" s="110" t="s">
        <v>1184</v>
      </c>
      <c r="IR150" s="114">
        <v>66.0</v>
      </c>
      <c r="IS150" s="114">
        <v>1.0</v>
      </c>
      <c r="IT150" s="110" t="s">
        <v>1184</v>
      </c>
      <c r="IU150" s="110" t="s">
        <v>1184</v>
      </c>
      <c r="IV150" s="114">
        <v>1.0</v>
      </c>
      <c r="IW150" s="114">
        <v>50.0</v>
      </c>
      <c r="IX150" s="114">
        <v>49.0</v>
      </c>
      <c r="IY150" s="114">
        <v>55.0</v>
      </c>
      <c r="IZ150" s="114">
        <v>14.0</v>
      </c>
      <c r="JA150" s="114">
        <v>168.0</v>
      </c>
      <c r="JB150" s="114">
        <v>148.0</v>
      </c>
      <c r="JC150" s="114">
        <v>171.0</v>
      </c>
      <c r="JD150" s="114">
        <v>106.0</v>
      </c>
      <c r="JE150" s="110" t="s">
        <v>1184</v>
      </c>
      <c r="JF150" s="114">
        <v>117.0</v>
      </c>
      <c r="JG150" s="114">
        <v>76.0</v>
      </c>
      <c r="JH150" s="114">
        <v>76.0</v>
      </c>
      <c r="JI150" s="114">
        <v>32.0</v>
      </c>
      <c r="JJ150" s="114">
        <v>32.0</v>
      </c>
      <c r="JK150" s="114">
        <v>153.0</v>
      </c>
      <c r="JL150" s="114">
        <v>121.0</v>
      </c>
      <c r="JM150" s="110" t="s">
        <v>1184</v>
      </c>
      <c r="JN150" s="114">
        <v>157.0</v>
      </c>
      <c r="JO150" s="114">
        <v>100.0</v>
      </c>
      <c r="JP150" s="114">
        <v>7.0</v>
      </c>
      <c r="JQ150" s="110" t="s">
        <v>1184</v>
      </c>
      <c r="JR150" s="114">
        <v>132.0</v>
      </c>
      <c r="JS150" s="114">
        <v>1.0</v>
      </c>
    </row>
    <row r="151">
      <c r="A151" s="114">
        <v>740.0</v>
      </c>
      <c r="B151" s="110" t="s">
        <v>1344</v>
      </c>
      <c r="C151" s="110" t="s">
        <v>452</v>
      </c>
      <c r="D151" s="110" t="s">
        <v>1192</v>
      </c>
      <c r="E151" s="114">
        <v>45.9</v>
      </c>
      <c r="F151" s="114">
        <v>36.0</v>
      </c>
      <c r="G151" s="114">
        <v>36.9</v>
      </c>
      <c r="H151" s="114">
        <v>39.2</v>
      </c>
      <c r="I151" s="114">
        <v>21.4</v>
      </c>
      <c r="J151" s="114">
        <v>100.0</v>
      </c>
      <c r="K151" s="114">
        <v>84.4</v>
      </c>
      <c r="L151" s="114">
        <v>86.1</v>
      </c>
      <c r="M151" s="114">
        <v>81.1</v>
      </c>
      <c r="N151" s="114">
        <v>22.0</v>
      </c>
      <c r="O151" s="114">
        <v>39.4</v>
      </c>
      <c r="P151" s="114">
        <v>45.4</v>
      </c>
      <c r="Q151" s="114">
        <v>35.4</v>
      </c>
      <c r="R151" s="114">
        <v>42.6</v>
      </c>
      <c r="S151" s="114">
        <v>42.6</v>
      </c>
      <c r="T151" s="114">
        <v>15.9</v>
      </c>
      <c r="U151" s="114">
        <v>0.5</v>
      </c>
      <c r="V151" s="114">
        <v>16.9</v>
      </c>
      <c r="W151" s="114">
        <v>45.6</v>
      </c>
      <c r="X151" s="114">
        <v>46.6</v>
      </c>
      <c r="Y151" s="114">
        <v>59.5</v>
      </c>
      <c r="Z151" s="114">
        <v>57.5</v>
      </c>
      <c r="AA151" s="114">
        <v>84.4</v>
      </c>
      <c r="AB151" s="114">
        <v>0.0</v>
      </c>
      <c r="AC151" s="114">
        <v>100.0</v>
      </c>
      <c r="AD151" s="114">
        <v>92.0</v>
      </c>
      <c r="AE151" s="114">
        <v>59.6</v>
      </c>
      <c r="AF151" s="114">
        <v>77.9</v>
      </c>
      <c r="AG151" s="114">
        <v>33.1</v>
      </c>
      <c r="AH151" s="114">
        <v>27.8</v>
      </c>
      <c r="AI151" s="114">
        <v>45.0</v>
      </c>
      <c r="AJ151" s="114">
        <v>53.0</v>
      </c>
      <c r="AK151" s="114">
        <v>40.9</v>
      </c>
      <c r="AL151" s="114">
        <v>53.0</v>
      </c>
      <c r="AM151" s="114">
        <v>28.8</v>
      </c>
      <c r="AN151" s="110" t="s">
        <v>1184</v>
      </c>
      <c r="AO151" s="114">
        <v>52.1</v>
      </c>
      <c r="AP151" s="114">
        <v>55.3</v>
      </c>
      <c r="AQ151" s="114">
        <v>48.9</v>
      </c>
      <c r="AR151" s="114">
        <v>42.2</v>
      </c>
      <c r="AS151" s="114">
        <v>24.9</v>
      </c>
      <c r="AT151" s="114">
        <v>59.4</v>
      </c>
      <c r="AU151" s="114">
        <v>13.2</v>
      </c>
      <c r="AV151" s="114">
        <v>13.2</v>
      </c>
      <c r="AW151" s="114">
        <v>50.3</v>
      </c>
      <c r="AX151" s="114">
        <v>50.3</v>
      </c>
      <c r="AY151" s="114">
        <v>37.8</v>
      </c>
      <c r="AZ151" s="114">
        <v>45.8</v>
      </c>
      <c r="BA151" s="114">
        <v>100.0</v>
      </c>
      <c r="BB151" s="114">
        <v>66.1</v>
      </c>
      <c r="BC151" s="114">
        <v>91.6</v>
      </c>
      <c r="BD151" s="114">
        <v>61.8</v>
      </c>
      <c r="BE151" s="114">
        <v>27.5</v>
      </c>
      <c r="BF151" s="114">
        <v>20.5</v>
      </c>
      <c r="BG151" s="114">
        <v>36.5</v>
      </c>
      <c r="BH151" s="114">
        <v>53.9</v>
      </c>
      <c r="BI151" s="114">
        <v>33.1</v>
      </c>
      <c r="BJ151" s="114">
        <v>34.1</v>
      </c>
      <c r="BK151" s="114">
        <v>32.5</v>
      </c>
      <c r="BL151" s="114">
        <v>20.7</v>
      </c>
      <c r="BM151" s="114">
        <v>100.0</v>
      </c>
      <c r="BN151" s="114">
        <v>85.3</v>
      </c>
      <c r="BO151" s="114">
        <v>86.4</v>
      </c>
      <c r="BP151" s="114">
        <v>79.4</v>
      </c>
      <c r="BQ151" s="114">
        <v>26.0</v>
      </c>
      <c r="BR151" s="114">
        <v>35.7</v>
      </c>
      <c r="BS151" s="114">
        <v>40.3</v>
      </c>
      <c r="BT151" s="114">
        <v>32.6</v>
      </c>
      <c r="BU151" s="114">
        <v>37.7</v>
      </c>
      <c r="BV151" s="114">
        <v>37.7</v>
      </c>
      <c r="BW151" s="114">
        <v>16.4</v>
      </c>
      <c r="BX151" s="114">
        <v>0.5</v>
      </c>
      <c r="BY151" s="114">
        <v>15.0</v>
      </c>
      <c r="BZ151" s="114">
        <v>49.6</v>
      </c>
      <c r="CA151" s="114">
        <v>48.5</v>
      </c>
      <c r="CB151" s="114">
        <v>54.1</v>
      </c>
      <c r="CC151" s="114">
        <v>57.5</v>
      </c>
      <c r="CD151" s="114">
        <v>84.4</v>
      </c>
      <c r="CE151" s="114">
        <v>0.0</v>
      </c>
      <c r="CF151" s="114">
        <v>61.3</v>
      </c>
      <c r="CG151" s="114">
        <v>94.7</v>
      </c>
      <c r="CH151" s="114">
        <v>58.7</v>
      </c>
      <c r="CI151" s="114">
        <v>77.9</v>
      </c>
      <c r="CJ151" s="114">
        <v>54.2</v>
      </c>
      <c r="CK151" s="114">
        <v>39.0</v>
      </c>
      <c r="CL151" s="114">
        <v>100.0</v>
      </c>
      <c r="CM151" s="114">
        <v>100.0</v>
      </c>
      <c r="CN151" s="114">
        <v>24.7</v>
      </c>
      <c r="CO151" s="114">
        <v>20.6</v>
      </c>
      <c r="CP151" s="114">
        <v>28.8</v>
      </c>
      <c r="CQ151" s="110" t="s">
        <v>1184</v>
      </c>
      <c r="CR151" s="114">
        <v>78.9</v>
      </c>
      <c r="CS151" s="114">
        <v>100.0</v>
      </c>
      <c r="CT151" s="114">
        <v>57.8</v>
      </c>
      <c r="CU151" s="114">
        <v>37.5</v>
      </c>
      <c r="CV151" s="114">
        <v>24.9</v>
      </c>
      <c r="CW151" s="114">
        <v>50.0</v>
      </c>
      <c r="CX151" s="114">
        <v>13.2</v>
      </c>
      <c r="CY151" s="114">
        <v>13.2</v>
      </c>
      <c r="CZ151" s="114">
        <v>70.8</v>
      </c>
      <c r="DA151" s="114">
        <v>70.8</v>
      </c>
      <c r="DB151" s="114">
        <v>83.3</v>
      </c>
      <c r="DC151" s="114">
        <v>80.5</v>
      </c>
      <c r="DD151" s="114">
        <v>100.0</v>
      </c>
      <c r="DE151" s="114">
        <v>44.8</v>
      </c>
      <c r="DF151" s="114">
        <v>0.0</v>
      </c>
      <c r="DG151" s="114">
        <v>63.2</v>
      </c>
      <c r="DH151" s="114">
        <v>40.0</v>
      </c>
      <c r="DI151" s="114">
        <v>87.5</v>
      </c>
      <c r="DJ151" s="114">
        <v>42.0</v>
      </c>
      <c r="DK151" s="114">
        <v>-8.0</v>
      </c>
      <c r="DL151" s="114">
        <v>2.9</v>
      </c>
      <c r="DM151" s="114">
        <v>2.8</v>
      </c>
      <c r="DN151" s="114">
        <v>6.7</v>
      </c>
      <c r="DO151" s="114">
        <v>0.7</v>
      </c>
      <c r="DP151" s="114">
        <v>0.0</v>
      </c>
      <c r="DQ151" s="114">
        <v>-0.9</v>
      </c>
      <c r="DR151" s="114">
        <v>-0.3</v>
      </c>
      <c r="DS151" s="114">
        <v>1.7</v>
      </c>
      <c r="DT151" s="114">
        <v>-4.0</v>
      </c>
      <c r="DU151" s="114">
        <v>3.7</v>
      </c>
      <c r="DV151" s="114">
        <v>5.1</v>
      </c>
      <c r="DW151" s="114">
        <v>2.8</v>
      </c>
      <c r="DX151" s="114">
        <v>4.9</v>
      </c>
      <c r="DY151" s="114">
        <v>4.9</v>
      </c>
      <c r="DZ151" s="114">
        <v>-0.5</v>
      </c>
      <c r="EA151" s="114">
        <v>0.0</v>
      </c>
      <c r="EB151" s="114">
        <v>1.9</v>
      </c>
      <c r="EC151" s="114">
        <v>-4.0</v>
      </c>
      <c r="ED151" s="114">
        <v>-1.9</v>
      </c>
      <c r="EE151" s="114">
        <v>5.4</v>
      </c>
      <c r="EF151" s="114">
        <v>0.0</v>
      </c>
      <c r="EG151" s="114">
        <v>0.0</v>
      </c>
      <c r="EH151" s="114">
        <v>0.0</v>
      </c>
      <c r="EI151" s="114">
        <v>38.7</v>
      </c>
      <c r="EJ151" s="114">
        <v>-2.7</v>
      </c>
      <c r="EK151" s="114">
        <v>0.9</v>
      </c>
      <c r="EL151" s="114">
        <v>0.0</v>
      </c>
      <c r="EM151" s="114">
        <v>-21.1</v>
      </c>
      <c r="EN151" s="114">
        <v>-11.2</v>
      </c>
      <c r="EO151" s="114">
        <v>-55.0</v>
      </c>
      <c r="EP151" s="114">
        <v>-47.0</v>
      </c>
      <c r="EQ151" s="114">
        <v>16.2</v>
      </c>
      <c r="ER151" s="114">
        <v>32.4</v>
      </c>
      <c r="ES151" s="114">
        <v>0.0</v>
      </c>
      <c r="ET151" s="110" t="s">
        <v>1184</v>
      </c>
      <c r="EU151" s="114">
        <v>-26.8</v>
      </c>
      <c r="EV151" s="114">
        <v>-44.7</v>
      </c>
      <c r="EW151" s="114">
        <v>-8.9</v>
      </c>
      <c r="EX151" s="114">
        <v>4.7</v>
      </c>
      <c r="EY151" s="114">
        <v>0.0</v>
      </c>
      <c r="EZ151" s="114">
        <v>9.4</v>
      </c>
      <c r="FA151" s="114">
        <v>0.0</v>
      </c>
      <c r="FB151" s="114">
        <v>0.0</v>
      </c>
      <c r="FC151" s="114">
        <v>-20.5</v>
      </c>
      <c r="FD151" s="114">
        <v>-20.5</v>
      </c>
      <c r="FE151" s="114">
        <v>-45.5</v>
      </c>
      <c r="FF151" s="114">
        <v>-34.7</v>
      </c>
      <c r="FG151" s="114">
        <v>0.0</v>
      </c>
      <c r="FH151" s="114">
        <v>21.3</v>
      </c>
      <c r="FI151" s="114">
        <v>91.6</v>
      </c>
      <c r="FJ151" s="114">
        <v>-1.4</v>
      </c>
      <c r="FK151" s="114">
        <v>-12.5</v>
      </c>
      <c r="FL151" s="114">
        <v>-67.0</v>
      </c>
      <c r="FM151" s="114">
        <v>-5.5</v>
      </c>
      <c r="FN151" s="114">
        <v>70.0</v>
      </c>
      <c r="FO151" s="114">
        <v>101.0</v>
      </c>
      <c r="FP151" s="114">
        <v>85.0</v>
      </c>
      <c r="FQ151" s="114">
        <v>91.0</v>
      </c>
      <c r="FR151" s="114">
        <v>127.0</v>
      </c>
      <c r="FS151" s="114">
        <v>1.0</v>
      </c>
      <c r="FT151" s="114">
        <v>12.0</v>
      </c>
      <c r="FU151" s="114">
        <v>18.0</v>
      </c>
      <c r="FV151" s="114">
        <v>24.0</v>
      </c>
      <c r="FW151" s="114">
        <v>109.0</v>
      </c>
      <c r="FX151" s="114">
        <v>109.0</v>
      </c>
      <c r="FY151" s="114">
        <v>103.0</v>
      </c>
      <c r="FZ151" s="114">
        <v>110.0</v>
      </c>
      <c r="GA151" s="114">
        <v>113.0</v>
      </c>
      <c r="GB151" s="114">
        <v>113.0</v>
      </c>
      <c r="GC151" s="114">
        <v>132.0</v>
      </c>
      <c r="GD151" s="114">
        <v>171.0</v>
      </c>
      <c r="GE151" s="114">
        <v>84.0</v>
      </c>
      <c r="GF151" s="114">
        <v>44.0</v>
      </c>
      <c r="GG151" s="114">
        <v>78.0</v>
      </c>
      <c r="GH151" s="114">
        <v>85.0</v>
      </c>
      <c r="GI151" s="114">
        <v>123.0</v>
      </c>
      <c r="GJ151" s="114">
        <v>83.0</v>
      </c>
      <c r="GK151" s="114">
        <v>119.0</v>
      </c>
      <c r="GL151" s="114">
        <v>1.0</v>
      </c>
      <c r="GM151" s="114">
        <v>45.0</v>
      </c>
      <c r="GN151" s="114">
        <v>70.0</v>
      </c>
      <c r="GO151" s="114">
        <v>3.0</v>
      </c>
      <c r="GP151" s="114">
        <v>59.0</v>
      </c>
      <c r="GQ151" s="114">
        <v>38.0</v>
      </c>
      <c r="GR151" s="114">
        <v>87.0</v>
      </c>
      <c r="GS151" s="114">
        <v>71.0</v>
      </c>
      <c r="GT151" s="114">
        <v>14.0</v>
      </c>
      <c r="GU151" s="114">
        <v>22.0</v>
      </c>
      <c r="GV151" s="114">
        <v>19.0</v>
      </c>
      <c r="GW151" s="110" t="s">
        <v>1184</v>
      </c>
      <c r="GX151" s="114">
        <v>136.0</v>
      </c>
      <c r="GY151" s="114">
        <v>129.0</v>
      </c>
      <c r="GZ151" s="114">
        <v>136.0</v>
      </c>
      <c r="HA151" s="114">
        <v>63.0</v>
      </c>
      <c r="HB151" s="114">
        <v>93.0</v>
      </c>
      <c r="HC151" s="114">
        <v>27.0</v>
      </c>
      <c r="HD151" s="114">
        <v>73.0</v>
      </c>
      <c r="HE151" s="114">
        <v>73.0</v>
      </c>
      <c r="HF151" s="114">
        <v>46.0</v>
      </c>
      <c r="HG151" s="114">
        <v>46.0</v>
      </c>
      <c r="HH151" s="114">
        <v>88.0</v>
      </c>
      <c r="HI151" s="114">
        <v>75.0</v>
      </c>
      <c r="HJ151" s="114">
        <v>1.0</v>
      </c>
      <c r="HK151" s="114">
        <v>79.0</v>
      </c>
      <c r="HL151" s="114">
        <v>59.0</v>
      </c>
      <c r="HM151" s="114">
        <v>36.0</v>
      </c>
      <c r="HN151" s="114">
        <v>116.0</v>
      </c>
      <c r="HO151" s="114">
        <v>163.0</v>
      </c>
      <c r="HP151" s="114">
        <v>126.0</v>
      </c>
      <c r="HQ151" s="114">
        <v>19.0</v>
      </c>
      <c r="HR151" s="114">
        <v>99.0</v>
      </c>
      <c r="HS151" s="114">
        <v>83.0</v>
      </c>
      <c r="HT151" s="114">
        <v>86.0</v>
      </c>
      <c r="HU151" s="114">
        <v>125.0</v>
      </c>
      <c r="HV151" s="114">
        <v>1.0</v>
      </c>
      <c r="HW151" s="114">
        <v>12.0</v>
      </c>
      <c r="HX151" s="114">
        <v>12.0</v>
      </c>
      <c r="HY151" s="114">
        <v>25.0</v>
      </c>
      <c r="HZ151" s="114">
        <v>113.0</v>
      </c>
      <c r="IA151" s="114">
        <v>106.0</v>
      </c>
      <c r="IB151" s="114">
        <v>99.0</v>
      </c>
      <c r="IC151" s="114">
        <v>109.0</v>
      </c>
      <c r="ID151" s="114">
        <v>112.0</v>
      </c>
      <c r="IE151" s="114">
        <v>112.0</v>
      </c>
      <c r="IF151" s="114">
        <v>132.0</v>
      </c>
      <c r="IG151" s="114">
        <v>171.0</v>
      </c>
      <c r="IH151" s="114">
        <v>88.0</v>
      </c>
      <c r="II151" s="114">
        <v>21.0</v>
      </c>
      <c r="IJ151" s="114">
        <v>49.0</v>
      </c>
      <c r="IK151" s="114">
        <v>74.0</v>
      </c>
      <c r="IL151" s="114">
        <v>107.0</v>
      </c>
      <c r="IM151" s="114">
        <v>63.0</v>
      </c>
      <c r="IN151" s="114">
        <v>114.0</v>
      </c>
      <c r="IO151" s="114">
        <v>5.0</v>
      </c>
      <c r="IP151" s="114">
        <v>95.0</v>
      </c>
      <c r="IQ151" s="114">
        <v>49.0</v>
      </c>
      <c r="IR151" s="114">
        <v>3.0</v>
      </c>
      <c r="IS151" s="114">
        <v>17.0</v>
      </c>
      <c r="IT151" s="114">
        <v>17.0</v>
      </c>
      <c r="IU151" s="114">
        <v>1.0</v>
      </c>
      <c r="IV151" s="114">
        <v>1.0</v>
      </c>
      <c r="IW151" s="114">
        <v>42.0</v>
      </c>
      <c r="IX151" s="114">
        <v>72.0</v>
      </c>
      <c r="IY151" s="114">
        <v>19.0</v>
      </c>
      <c r="IZ151" s="110" t="s">
        <v>1184</v>
      </c>
      <c r="JA151" s="114">
        <v>55.0</v>
      </c>
      <c r="JB151" s="114">
        <v>1.0</v>
      </c>
      <c r="JC151" s="114">
        <v>87.0</v>
      </c>
      <c r="JD151" s="114">
        <v>80.0</v>
      </c>
      <c r="JE151" s="114">
        <v>93.0</v>
      </c>
      <c r="JF151" s="114">
        <v>49.0</v>
      </c>
      <c r="JG151" s="114">
        <v>73.0</v>
      </c>
      <c r="JH151" s="114">
        <v>73.0</v>
      </c>
      <c r="JI151" s="114">
        <v>2.0</v>
      </c>
      <c r="JJ151" s="114">
        <v>2.0</v>
      </c>
      <c r="JK151" s="114">
        <v>2.0</v>
      </c>
      <c r="JL151" s="114">
        <v>15.0</v>
      </c>
      <c r="JM151" s="114">
        <v>1.0</v>
      </c>
      <c r="JN151" s="114">
        <v>112.0</v>
      </c>
      <c r="JO151" s="114">
        <v>173.0</v>
      </c>
      <c r="JP151" s="114">
        <v>31.0</v>
      </c>
      <c r="JQ151" s="114">
        <v>107.0</v>
      </c>
      <c r="JR151" s="114">
        <v>19.0</v>
      </c>
      <c r="JS151" s="114">
        <v>108.0</v>
      </c>
    </row>
    <row r="152">
      <c r="A152" s="114">
        <v>703.0</v>
      </c>
      <c r="B152" s="110" t="s">
        <v>1345</v>
      </c>
      <c r="C152" s="110" t="s">
        <v>441</v>
      </c>
      <c r="D152" s="110" t="s">
        <v>1188</v>
      </c>
      <c r="E152" s="114">
        <v>60.0</v>
      </c>
      <c r="F152" s="114">
        <v>59.0</v>
      </c>
      <c r="G152" s="114">
        <v>50.9</v>
      </c>
      <c r="H152" s="114">
        <v>74.6</v>
      </c>
      <c r="I152" s="114">
        <v>35.4</v>
      </c>
      <c r="J152" s="114">
        <v>52.8</v>
      </c>
      <c r="K152" s="114">
        <v>17.2</v>
      </c>
      <c r="L152" s="114">
        <v>35.7</v>
      </c>
      <c r="M152" s="114">
        <v>52.3</v>
      </c>
      <c r="N152" s="114">
        <v>47.0</v>
      </c>
      <c r="O152" s="114">
        <v>71.9</v>
      </c>
      <c r="P152" s="114">
        <v>82.8</v>
      </c>
      <c r="Q152" s="114">
        <v>64.6</v>
      </c>
      <c r="R152" s="114">
        <v>68.4</v>
      </c>
      <c r="S152" s="114">
        <v>68.4</v>
      </c>
      <c r="T152" s="114">
        <v>62.2</v>
      </c>
      <c r="U152" s="114">
        <v>86.8</v>
      </c>
      <c r="V152" s="114">
        <v>13.2</v>
      </c>
      <c r="W152" s="110" t="s">
        <v>1184</v>
      </c>
      <c r="X152" s="114">
        <v>66.3</v>
      </c>
      <c r="Y152" s="114">
        <v>82.7</v>
      </c>
      <c r="Z152" s="114">
        <v>100.0</v>
      </c>
      <c r="AA152" s="114">
        <v>100.0</v>
      </c>
      <c r="AB152" s="110" t="s">
        <v>1184</v>
      </c>
      <c r="AC152" s="114">
        <v>50.0</v>
      </c>
      <c r="AD152" s="114">
        <v>86.5</v>
      </c>
      <c r="AE152" s="114">
        <v>90.4</v>
      </c>
      <c r="AF152" s="114">
        <v>35.6</v>
      </c>
      <c r="AG152" s="114">
        <v>19.9</v>
      </c>
      <c r="AH152" s="114">
        <v>12.3</v>
      </c>
      <c r="AI152" s="114">
        <v>49.9</v>
      </c>
      <c r="AJ152" s="114">
        <v>35.1</v>
      </c>
      <c r="AK152" s="110" t="s">
        <v>1184</v>
      </c>
      <c r="AL152" s="110" t="s">
        <v>1184</v>
      </c>
      <c r="AM152" s="110" t="s">
        <v>1184</v>
      </c>
      <c r="AN152" s="110" t="s">
        <v>1184</v>
      </c>
      <c r="AO152" s="114">
        <v>100.0</v>
      </c>
      <c r="AP152" s="114">
        <v>100.0</v>
      </c>
      <c r="AQ152" s="114">
        <v>100.0</v>
      </c>
      <c r="AR152" s="114">
        <v>68.0</v>
      </c>
      <c r="AS152" s="114">
        <v>67.1</v>
      </c>
      <c r="AT152" s="114">
        <v>68.8</v>
      </c>
      <c r="AU152" s="114">
        <v>44.7</v>
      </c>
      <c r="AV152" s="114">
        <v>44.7</v>
      </c>
      <c r="AW152" s="114">
        <v>53.5</v>
      </c>
      <c r="AX152" s="114">
        <v>53.5</v>
      </c>
      <c r="AY152" s="114">
        <v>58.2</v>
      </c>
      <c r="AZ152" s="114">
        <v>56.1</v>
      </c>
      <c r="BA152" s="114">
        <v>77.1</v>
      </c>
      <c r="BB152" s="114">
        <v>61.1</v>
      </c>
      <c r="BC152" s="114">
        <v>100.0</v>
      </c>
      <c r="BD152" s="114">
        <v>40.6</v>
      </c>
      <c r="BE152" s="114">
        <v>66.5</v>
      </c>
      <c r="BF152" s="114">
        <v>66.0</v>
      </c>
      <c r="BG152" s="114">
        <v>33.5</v>
      </c>
      <c r="BH152" s="114">
        <v>56.8</v>
      </c>
      <c r="BI152" s="114">
        <v>52.4</v>
      </c>
      <c r="BJ152" s="114">
        <v>41.6</v>
      </c>
      <c r="BK152" s="114">
        <v>67.6</v>
      </c>
      <c r="BL152" s="114">
        <v>23.4</v>
      </c>
      <c r="BM152" s="114">
        <v>45.9</v>
      </c>
      <c r="BN152" s="114">
        <v>13.8</v>
      </c>
      <c r="BO152" s="114">
        <v>25.4</v>
      </c>
      <c r="BP152" s="114">
        <v>41.7</v>
      </c>
      <c r="BQ152" s="114">
        <v>44.5</v>
      </c>
      <c r="BR152" s="114">
        <v>69.7</v>
      </c>
      <c r="BS152" s="114">
        <v>79.1</v>
      </c>
      <c r="BT152" s="114">
        <v>63.4</v>
      </c>
      <c r="BU152" s="114">
        <v>59.1</v>
      </c>
      <c r="BV152" s="114">
        <v>59.1</v>
      </c>
      <c r="BW152" s="114">
        <v>62.1</v>
      </c>
      <c r="BX152" s="114">
        <v>86.8</v>
      </c>
      <c r="BY152" s="114">
        <v>12.8</v>
      </c>
      <c r="BZ152" s="110" t="s">
        <v>1184</v>
      </c>
      <c r="CA152" s="114">
        <v>67.2</v>
      </c>
      <c r="CB152" s="114">
        <v>79.9</v>
      </c>
      <c r="CC152" s="114">
        <v>100.0</v>
      </c>
      <c r="CD152" s="114">
        <v>100.0</v>
      </c>
      <c r="CE152" s="110" t="s">
        <v>1184</v>
      </c>
      <c r="CF152" s="114">
        <v>34.5</v>
      </c>
      <c r="CG152" s="114">
        <v>92.7</v>
      </c>
      <c r="CH152" s="114">
        <v>88.4</v>
      </c>
      <c r="CI152" s="114">
        <v>35.6</v>
      </c>
      <c r="CJ152" s="114">
        <v>30.4</v>
      </c>
      <c r="CK152" s="114">
        <v>14.2</v>
      </c>
      <c r="CL152" s="114">
        <v>58.3</v>
      </c>
      <c r="CM152" s="114">
        <v>100.0</v>
      </c>
      <c r="CN152" s="110" t="s">
        <v>1184</v>
      </c>
      <c r="CO152" s="110" t="s">
        <v>1184</v>
      </c>
      <c r="CP152" s="110" t="s">
        <v>1184</v>
      </c>
      <c r="CQ152" s="110" t="s">
        <v>1184</v>
      </c>
      <c r="CR152" s="114">
        <v>98.3</v>
      </c>
      <c r="CS152" s="114">
        <v>100.0</v>
      </c>
      <c r="CT152" s="114">
        <v>96.6</v>
      </c>
      <c r="CU152" s="114">
        <v>69.5</v>
      </c>
      <c r="CV152" s="114">
        <v>67.1</v>
      </c>
      <c r="CW152" s="114">
        <v>72.0</v>
      </c>
      <c r="CX152" s="114">
        <v>44.7</v>
      </c>
      <c r="CY152" s="114">
        <v>44.7</v>
      </c>
      <c r="CZ152" s="114">
        <v>47.5</v>
      </c>
      <c r="DA152" s="114">
        <v>47.5</v>
      </c>
      <c r="DB152" s="114">
        <v>51.7</v>
      </c>
      <c r="DC152" s="114">
        <v>55.5</v>
      </c>
      <c r="DD152" s="114">
        <v>20.7</v>
      </c>
      <c r="DE152" s="114">
        <v>60.8</v>
      </c>
      <c r="DF152" s="114">
        <v>100.0</v>
      </c>
      <c r="DG152" s="114">
        <v>39.7</v>
      </c>
      <c r="DH152" s="114">
        <v>8.6</v>
      </c>
      <c r="DI152" s="114">
        <v>95.3</v>
      </c>
      <c r="DJ152" s="114">
        <v>31.4</v>
      </c>
      <c r="DK152" s="114">
        <v>3.2</v>
      </c>
      <c r="DL152" s="114">
        <v>6.6</v>
      </c>
      <c r="DM152" s="114">
        <v>9.3</v>
      </c>
      <c r="DN152" s="114">
        <v>7.0</v>
      </c>
      <c r="DO152" s="114">
        <v>12.0</v>
      </c>
      <c r="DP152" s="114">
        <v>6.9</v>
      </c>
      <c r="DQ152" s="114">
        <v>3.4</v>
      </c>
      <c r="DR152" s="114">
        <v>10.3</v>
      </c>
      <c r="DS152" s="114">
        <v>10.6</v>
      </c>
      <c r="DT152" s="114">
        <v>2.5</v>
      </c>
      <c r="DU152" s="114">
        <v>2.2</v>
      </c>
      <c r="DV152" s="114">
        <v>3.7</v>
      </c>
      <c r="DW152" s="114">
        <v>1.2</v>
      </c>
      <c r="DX152" s="114">
        <v>9.3</v>
      </c>
      <c r="DY152" s="114">
        <v>9.3</v>
      </c>
      <c r="DZ152" s="114">
        <v>0.1</v>
      </c>
      <c r="EA152" s="114">
        <v>0.0</v>
      </c>
      <c r="EB152" s="114">
        <v>0.4</v>
      </c>
      <c r="EC152" s="110" t="s">
        <v>1184</v>
      </c>
      <c r="ED152" s="114">
        <v>-0.9</v>
      </c>
      <c r="EE152" s="114">
        <v>2.8</v>
      </c>
      <c r="EF152" s="114">
        <v>0.0</v>
      </c>
      <c r="EG152" s="114">
        <v>0.0</v>
      </c>
      <c r="EH152" s="110" t="s">
        <v>1184</v>
      </c>
      <c r="EI152" s="114">
        <v>15.5</v>
      </c>
      <c r="EJ152" s="114">
        <v>-6.2</v>
      </c>
      <c r="EK152" s="114">
        <v>2.0</v>
      </c>
      <c r="EL152" s="114">
        <v>0.0</v>
      </c>
      <c r="EM152" s="114">
        <v>-10.5</v>
      </c>
      <c r="EN152" s="114">
        <v>-1.9</v>
      </c>
      <c r="EO152" s="114">
        <v>-8.4</v>
      </c>
      <c r="EP152" s="114">
        <v>-64.9</v>
      </c>
      <c r="EQ152" s="110" t="s">
        <v>1184</v>
      </c>
      <c r="ER152" s="110" t="s">
        <v>1184</v>
      </c>
      <c r="ES152" s="110" t="s">
        <v>1184</v>
      </c>
      <c r="ET152" s="110" t="s">
        <v>1184</v>
      </c>
      <c r="EU152" s="114">
        <v>1.7</v>
      </c>
      <c r="EV152" s="114">
        <v>0.0</v>
      </c>
      <c r="EW152" s="114">
        <v>3.4</v>
      </c>
      <c r="EX152" s="114">
        <v>-1.5</v>
      </c>
      <c r="EY152" s="114">
        <v>0.0</v>
      </c>
      <c r="EZ152" s="114">
        <v>-3.2</v>
      </c>
      <c r="FA152" s="114">
        <v>0.0</v>
      </c>
      <c r="FB152" s="114">
        <v>0.0</v>
      </c>
      <c r="FC152" s="114">
        <v>6.0</v>
      </c>
      <c r="FD152" s="114">
        <v>6.0</v>
      </c>
      <c r="FE152" s="114">
        <v>6.5</v>
      </c>
      <c r="FF152" s="114">
        <v>0.6</v>
      </c>
      <c r="FG152" s="114">
        <v>56.4</v>
      </c>
      <c r="FH152" s="114">
        <v>0.3</v>
      </c>
      <c r="FI152" s="114">
        <v>0.0</v>
      </c>
      <c r="FJ152" s="114">
        <v>0.9</v>
      </c>
      <c r="FK152" s="114">
        <v>57.9</v>
      </c>
      <c r="FL152" s="114">
        <v>-29.3</v>
      </c>
      <c r="FM152" s="114">
        <v>2.1</v>
      </c>
      <c r="FN152" s="114">
        <v>18.0</v>
      </c>
      <c r="FO152" s="114">
        <v>36.0</v>
      </c>
      <c r="FP152" s="114">
        <v>45.0</v>
      </c>
      <c r="FQ152" s="114">
        <v>46.0</v>
      </c>
      <c r="FR152" s="114">
        <v>80.0</v>
      </c>
      <c r="FS152" s="114">
        <v>61.0</v>
      </c>
      <c r="FT152" s="114">
        <v>135.0</v>
      </c>
      <c r="FU152" s="114">
        <v>126.0</v>
      </c>
      <c r="FV152" s="114">
        <v>99.0</v>
      </c>
      <c r="FW152" s="114">
        <v>55.0</v>
      </c>
      <c r="FX152" s="114">
        <v>33.0</v>
      </c>
      <c r="FY152" s="114">
        <v>33.0</v>
      </c>
      <c r="FZ152" s="114">
        <v>35.0</v>
      </c>
      <c r="GA152" s="114">
        <v>42.0</v>
      </c>
      <c r="GB152" s="114">
        <v>42.0</v>
      </c>
      <c r="GC152" s="114">
        <v>30.0</v>
      </c>
      <c r="GD152" s="114">
        <v>39.0</v>
      </c>
      <c r="GE152" s="114">
        <v>121.0</v>
      </c>
      <c r="GF152" s="110" t="s">
        <v>1184</v>
      </c>
      <c r="GG152" s="114">
        <v>7.0</v>
      </c>
      <c r="GH152" s="114">
        <v>18.0</v>
      </c>
      <c r="GI152" s="114">
        <v>1.0</v>
      </c>
      <c r="GJ152" s="114">
        <v>1.0</v>
      </c>
      <c r="GK152" s="110" t="s">
        <v>1184</v>
      </c>
      <c r="GL152" s="114">
        <v>48.0</v>
      </c>
      <c r="GM152" s="114">
        <v>76.0</v>
      </c>
      <c r="GN152" s="114">
        <v>5.0</v>
      </c>
      <c r="GO152" s="114">
        <v>149.0</v>
      </c>
      <c r="GP152" s="114">
        <v>123.0</v>
      </c>
      <c r="GQ152" s="114">
        <v>102.0</v>
      </c>
      <c r="GR152" s="114">
        <v>68.0</v>
      </c>
      <c r="GS152" s="114">
        <v>110.0</v>
      </c>
      <c r="GT152" s="110" t="s">
        <v>1184</v>
      </c>
      <c r="GU152" s="110" t="s">
        <v>1184</v>
      </c>
      <c r="GV152" s="110" t="s">
        <v>1184</v>
      </c>
      <c r="GW152" s="110" t="s">
        <v>1184</v>
      </c>
      <c r="GX152" s="114">
        <v>1.0</v>
      </c>
      <c r="GY152" s="114">
        <v>1.0</v>
      </c>
      <c r="GZ152" s="114">
        <v>1.0</v>
      </c>
      <c r="HA152" s="114">
        <v>8.0</v>
      </c>
      <c r="HB152" s="114">
        <v>19.0</v>
      </c>
      <c r="HC152" s="114">
        <v>11.0</v>
      </c>
      <c r="HD152" s="114">
        <v>43.0</v>
      </c>
      <c r="HE152" s="114">
        <v>43.0</v>
      </c>
      <c r="HF152" s="114">
        <v>37.0</v>
      </c>
      <c r="HG152" s="114">
        <v>37.0</v>
      </c>
      <c r="HH152" s="114">
        <v>29.0</v>
      </c>
      <c r="HI152" s="114">
        <v>39.0</v>
      </c>
      <c r="HJ152" s="114">
        <v>28.0</v>
      </c>
      <c r="HK152" s="114">
        <v>97.0</v>
      </c>
      <c r="HL152" s="114">
        <v>1.0</v>
      </c>
      <c r="HM152" s="114">
        <v>76.0</v>
      </c>
      <c r="HN152" s="114">
        <v>42.0</v>
      </c>
      <c r="HO152" s="114">
        <v>33.0</v>
      </c>
      <c r="HP152" s="114">
        <v>129.0</v>
      </c>
      <c r="HQ152" s="114">
        <v>10.0</v>
      </c>
      <c r="HR152" s="114">
        <v>40.0</v>
      </c>
      <c r="HS152" s="114">
        <v>52.0</v>
      </c>
      <c r="HT152" s="114">
        <v>38.0</v>
      </c>
      <c r="HU152" s="114">
        <v>115.0</v>
      </c>
      <c r="HV152" s="114">
        <v>103.0</v>
      </c>
      <c r="HW152" s="114">
        <v>139.0</v>
      </c>
      <c r="HX152" s="114">
        <v>144.0</v>
      </c>
      <c r="HY152" s="114">
        <v>120.0</v>
      </c>
      <c r="HZ152" s="114">
        <v>62.0</v>
      </c>
      <c r="IA152" s="114">
        <v>33.0</v>
      </c>
      <c r="IB152" s="114">
        <v>32.0</v>
      </c>
      <c r="IC152" s="114">
        <v>35.0</v>
      </c>
      <c r="ID152" s="114">
        <v>49.0</v>
      </c>
      <c r="IE152" s="114">
        <v>49.0</v>
      </c>
      <c r="IF152" s="114">
        <v>22.0</v>
      </c>
      <c r="IG152" s="114">
        <v>39.0</v>
      </c>
      <c r="IH152" s="114">
        <v>109.0</v>
      </c>
      <c r="II152" s="110" t="s">
        <v>1184</v>
      </c>
      <c r="IJ152" s="114">
        <v>5.0</v>
      </c>
      <c r="IK152" s="114">
        <v>14.0</v>
      </c>
      <c r="IL152" s="114">
        <v>1.0</v>
      </c>
      <c r="IM152" s="114">
        <v>1.0</v>
      </c>
      <c r="IN152" s="110" t="s">
        <v>1184</v>
      </c>
      <c r="IO152" s="114">
        <v>41.0</v>
      </c>
      <c r="IP152" s="114">
        <v>118.0</v>
      </c>
      <c r="IQ152" s="114">
        <v>7.0</v>
      </c>
      <c r="IR152" s="114">
        <v>149.0</v>
      </c>
      <c r="IS152" s="114">
        <v>86.0</v>
      </c>
      <c r="IT152" s="114">
        <v>121.0</v>
      </c>
      <c r="IU152" s="114">
        <v>80.0</v>
      </c>
      <c r="IV152" s="114">
        <v>1.0</v>
      </c>
      <c r="IW152" s="110" t="s">
        <v>1184</v>
      </c>
      <c r="IX152" s="110" t="s">
        <v>1184</v>
      </c>
      <c r="IY152" s="110" t="s">
        <v>1184</v>
      </c>
      <c r="IZ152" s="110" t="s">
        <v>1184</v>
      </c>
      <c r="JA152" s="114">
        <v>24.0</v>
      </c>
      <c r="JB152" s="114">
        <v>1.0</v>
      </c>
      <c r="JC152" s="114">
        <v>29.0</v>
      </c>
      <c r="JD152" s="114">
        <v>6.0</v>
      </c>
      <c r="JE152" s="114">
        <v>19.0</v>
      </c>
      <c r="JF152" s="114">
        <v>7.0</v>
      </c>
      <c r="JG152" s="114">
        <v>43.0</v>
      </c>
      <c r="JH152" s="114">
        <v>43.0</v>
      </c>
      <c r="JI152" s="114">
        <v>35.0</v>
      </c>
      <c r="JJ152" s="114">
        <v>35.0</v>
      </c>
      <c r="JK152" s="114">
        <v>21.0</v>
      </c>
      <c r="JL152" s="114">
        <v>39.0</v>
      </c>
      <c r="JM152" s="114">
        <v>63.0</v>
      </c>
      <c r="JN152" s="114">
        <v>71.0</v>
      </c>
      <c r="JO152" s="114">
        <v>1.0</v>
      </c>
      <c r="JP152" s="114">
        <v>78.0</v>
      </c>
      <c r="JQ152" s="114">
        <v>159.0</v>
      </c>
      <c r="JR152" s="114">
        <v>13.0</v>
      </c>
      <c r="JS152" s="114">
        <v>133.0</v>
      </c>
    </row>
    <row r="153">
      <c r="A153" s="114">
        <v>705.0</v>
      </c>
      <c r="B153" s="110" t="s">
        <v>1346</v>
      </c>
      <c r="C153" s="110" t="s">
        <v>442</v>
      </c>
      <c r="D153" s="110" t="s">
        <v>1188</v>
      </c>
      <c r="E153" s="114">
        <v>67.3</v>
      </c>
      <c r="F153" s="114">
        <v>64.4</v>
      </c>
      <c r="G153" s="114">
        <v>55.1</v>
      </c>
      <c r="H153" s="114">
        <v>60.2</v>
      </c>
      <c r="I153" s="114">
        <v>56.8</v>
      </c>
      <c r="J153" s="114">
        <v>48.5</v>
      </c>
      <c r="K153" s="114">
        <v>15.5</v>
      </c>
      <c r="L153" s="114">
        <v>44.2</v>
      </c>
      <c r="M153" s="114">
        <v>46.2</v>
      </c>
      <c r="N153" s="114">
        <v>37.1</v>
      </c>
      <c r="O153" s="114">
        <v>74.7</v>
      </c>
      <c r="P153" s="114">
        <v>81.4</v>
      </c>
      <c r="Q153" s="114">
        <v>70.3</v>
      </c>
      <c r="R153" s="114">
        <v>87.2</v>
      </c>
      <c r="S153" s="114">
        <v>87.2</v>
      </c>
      <c r="T153" s="114">
        <v>66.7</v>
      </c>
      <c r="U153" s="114">
        <v>87.7</v>
      </c>
      <c r="V153" s="114">
        <v>24.8</v>
      </c>
      <c r="W153" s="110" t="s">
        <v>1184</v>
      </c>
      <c r="X153" s="114">
        <v>72.7</v>
      </c>
      <c r="Y153" s="114">
        <v>84.5</v>
      </c>
      <c r="Z153" s="114">
        <v>100.0</v>
      </c>
      <c r="AA153" s="114">
        <v>100.0</v>
      </c>
      <c r="AB153" s="110" t="s">
        <v>1184</v>
      </c>
      <c r="AC153" s="114">
        <v>58.3</v>
      </c>
      <c r="AD153" s="114">
        <v>84.1</v>
      </c>
      <c r="AE153" s="114">
        <v>89.0</v>
      </c>
      <c r="AF153" s="114">
        <v>41.5</v>
      </c>
      <c r="AG153" s="114">
        <v>34.1</v>
      </c>
      <c r="AH153" s="114">
        <v>16.3</v>
      </c>
      <c r="AI153" s="114">
        <v>75.3</v>
      </c>
      <c r="AJ153" s="114">
        <v>100.0</v>
      </c>
      <c r="AK153" s="110" t="s">
        <v>1184</v>
      </c>
      <c r="AL153" s="110" t="s">
        <v>1184</v>
      </c>
      <c r="AM153" s="110" t="s">
        <v>1184</v>
      </c>
      <c r="AN153" s="110" t="s">
        <v>1184</v>
      </c>
      <c r="AO153" s="114">
        <v>100.0</v>
      </c>
      <c r="AP153" s="114">
        <v>100.0</v>
      </c>
      <c r="AQ153" s="114">
        <v>100.0</v>
      </c>
      <c r="AR153" s="114">
        <v>55.0</v>
      </c>
      <c r="AS153" s="114">
        <v>62.9</v>
      </c>
      <c r="AT153" s="114">
        <v>47.0</v>
      </c>
      <c r="AU153" s="114">
        <v>92.2</v>
      </c>
      <c r="AV153" s="114">
        <v>92.2</v>
      </c>
      <c r="AW153" s="114">
        <v>62.9</v>
      </c>
      <c r="AX153" s="114">
        <v>62.9</v>
      </c>
      <c r="AY153" s="114">
        <v>67.2</v>
      </c>
      <c r="AZ153" s="114">
        <v>68.5</v>
      </c>
      <c r="BA153" s="114">
        <v>76.8</v>
      </c>
      <c r="BB153" s="114">
        <v>75.6</v>
      </c>
      <c r="BC153" s="114">
        <v>100.0</v>
      </c>
      <c r="BD153" s="114">
        <v>57.9</v>
      </c>
      <c r="BE153" s="114">
        <v>27.8</v>
      </c>
      <c r="BF153" s="114">
        <v>70.2</v>
      </c>
      <c r="BG153" s="114">
        <v>31.1</v>
      </c>
      <c r="BH153" s="114">
        <v>58.7</v>
      </c>
      <c r="BI153" s="114">
        <v>59.4</v>
      </c>
      <c r="BJ153" s="114">
        <v>47.8</v>
      </c>
      <c r="BK153" s="114">
        <v>54.4</v>
      </c>
      <c r="BL153" s="114">
        <v>47.1</v>
      </c>
      <c r="BM153" s="114">
        <v>50.6</v>
      </c>
      <c r="BN153" s="114">
        <v>12.5</v>
      </c>
      <c r="BO153" s="114">
        <v>31.0</v>
      </c>
      <c r="BP153" s="114">
        <v>37.0</v>
      </c>
      <c r="BQ153" s="114">
        <v>37.8</v>
      </c>
      <c r="BR153" s="114">
        <v>74.1</v>
      </c>
      <c r="BS153" s="114">
        <v>79.5</v>
      </c>
      <c r="BT153" s="114">
        <v>70.5</v>
      </c>
      <c r="BU153" s="114">
        <v>79.0</v>
      </c>
      <c r="BV153" s="114">
        <v>79.0</v>
      </c>
      <c r="BW153" s="114">
        <v>66.5</v>
      </c>
      <c r="BX153" s="114">
        <v>87.7</v>
      </c>
      <c r="BY153" s="114">
        <v>24.2</v>
      </c>
      <c r="BZ153" s="110" t="s">
        <v>1184</v>
      </c>
      <c r="CA153" s="114">
        <v>70.1</v>
      </c>
      <c r="CB153" s="114">
        <v>80.6</v>
      </c>
      <c r="CC153" s="114">
        <v>100.0</v>
      </c>
      <c r="CD153" s="114">
        <v>100.0</v>
      </c>
      <c r="CE153" s="110" t="s">
        <v>1184</v>
      </c>
      <c r="CF153" s="114">
        <v>36.6</v>
      </c>
      <c r="CG153" s="114">
        <v>94.7</v>
      </c>
      <c r="CH153" s="114">
        <v>85.1</v>
      </c>
      <c r="CI153" s="114">
        <v>41.5</v>
      </c>
      <c r="CJ153" s="114">
        <v>34.5</v>
      </c>
      <c r="CK153" s="114">
        <v>27.4</v>
      </c>
      <c r="CL153" s="114">
        <v>68.5</v>
      </c>
      <c r="CM153" s="114">
        <v>43.0</v>
      </c>
      <c r="CN153" s="110" t="s">
        <v>1184</v>
      </c>
      <c r="CO153" s="110" t="s">
        <v>1184</v>
      </c>
      <c r="CP153" s="110" t="s">
        <v>1184</v>
      </c>
      <c r="CQ153" s="110" t="s">
        <v>1184</v>
      </c>
      <c r="CR153" s="114">
        <v>93.0</v>
      </c>
      <c r="CS153" s="114">
        <v>100.0</v>
      </c>
      <c r="CT153" s="114">
        <v>86.0</v>
      </c>
      <c r="CU153" s="114">
        <v>54.2</v>
      </c>
      <c r="CV153" s="114">
        <v>62.9</v>
      </c>
      <c r="CW153" s="114">
        <v>45.6</v>
      </c>
      <c r="CX153" s="114">
        <v>92.2</v>
      </c>
      <c r="CY153" s="114">
        <v>92.2</v>
      </c>
      <c r="CZ153" s="114">
        <v>45.8</v>
      </c>
      <c r="DA153" s="114">
        <v>45.8</v>
      </c>
      <c r="DB153" s="114">
        <v>43.1</v>
      </c>
      <c r="DC153" s="114">
        <v>45.2</v>
      </c>
      <c r="DD153" s="114">
        <v>57.5</v>
      </c>
      <c r="DE153" s="114">
        <v>94.1</v>
      </c>
      <c r="DF153" s="114">
        <v>78.8</v>
      </c>
      <c r="DG153" s="114">
        <v>45.3</v>
      </c>
      <c r="DH153" s="114">
        <v>21.4</v>
      </c>
      <c r="DI153" s="114">
        <v>59.3</v>
      </c>
      <c r="DJ153" s="114">
        <v>25.5</v>
      </c>
      <c r="DK153" s="114">
        <v>8.6</v>
      </c>
      <c r="DL153" s="114">
        <v>5.0</v>
      </c>
      <c r="DM153" s="114">
        <v>7.3</v>
      </c>
      <c r="DN153" s="114">
        <v>5.8</v>
      </c>
      <c r="DO153" s="114">
        <v>9.7</v>
      </c>
      <c r="DP153" s="114">
        <v>-2.1</v>
      </c>
      <c r="DQ153" s="114">
        <v>3.0</v>
      </c>
      <c r="DR153" s="114">
        <v>13.2</v>
      </c>
      <c r="DS153" s="114">
        <v>9.2</v>
      </c>
      <c r="DT153" s="114">
        <v>-0.7</v>
      </c>
      <c r="DU153" s="114">
        <v>0.6</v>
      </c>
      <c r="DV153" s="114">
        <v>1.9</v>
      </c>
      <c r="DW153" s="114">
        <v>-0.2</v>
      </c>
      <c r="DX153" s="114">
        <v>8.2</v>
      </c>
      <c r="DY153" s="114">
        <v>8.2</v>
      </c>
      <c r="DZ153" s="114">
        <v>0.2</v>
      </c>
      <c r="EA153" s="114">
        <v>0.0</v>
      </c>
      <c r="EB153" s="114">
        <v>0.6</v>
      </c>
      <c r="EC153" s="110" t="s">
        <v>1184</v>
      </c>
      <c r="ED153" s="114">
        <v>2.6</v>
      </c>
      <c r="EE153" s="114">
        <v>3.9</v>
      </c>
      <c r="EF153" s="114">
        <v>0.0</v>
      </c>
      <c r="EG153" s="114">
        <v>0.0</v>
      </c>
      <c r="EH153" s="110" t="s">
        <v>1184</v>
      </c>
      <c r="EI153" s="114">
        <v>21.7</v>
      </c>
      <c r="EJ153" s="114">
        <v>-10.6</v>
      </c>
      <c r="EK153" s="114">
        <v>3.9</v>
      </c>
      <c r="EL153" s="114">
        <v>0.0</v>
      </c>
      <c r="EM153" s="114">
        <v>-0.4</v>
      </c>
      <c r="EN153" s="114">
        <v>-11.1</v>
      </c>
      <c r="EO153" s="114">
        <v>6.8</v>
      </c>
      <c r="EP153" s="114">
        <v>57.0</v>
      </c>
      <c r="EQ153" s="110" t="s">
        <v>1184</v>
      </c>
      <c r="ER153" s="110" t="s">
        <v>1184</v>
      </c>
      <c r="ES153" s="110" t="s">
        <v>1184</v>
      </c>
      <c r="ET153" s="110" t="s">
        <v>1184</v>
      </c>
      <c r="EU153" s="114">
        <v>7.0</v>
      </c>
      <c r="EV153" s="114">
        <v>0.0</v>
      </c>
      <c r="EW153" s="114">
        <v>14.0</v>
      </c>
      <c r="EX153" s="114">
        <v>0.8</v>
      </c>
      <c r="EY153" s="114">
        <v>0.0</v>
      </c>
      <c r="EZ153" s="114">
        <v>1.4</v>
      </c>
      <c r="FA153" s="114">
        <v>0.0</v>
      </c>
      <c r="FB153" s="114">
        <v>0.0</v>
      </c>
      <c r="FC153" s="114">
        <v>17.1</v>
      </c>
      <c r="FD153" s="114">
        <v>17.1</v>
      </c>
      <c r="FE153" s="114">
        <v>24.1</v>
      </c>
      <c r="FF153" s="114">
        <v>23.3</v>
      </c>
      <c r="FG153" s="114">
        <v>19.3</v>
      </c>
      <c r="FH153" s="114">
        <v>-18.5</v>
      </c>
      <c r="FI153" s="114">
        <v>21.2</v>
      </c>
      <c r="FJ153" s="114">
        <v>12.6</v>
      </c>
      <c r="FK153" s="114">
        <v>6.4</v>
      </c>
      <c r="FL153" s="114">
        <v>10.9</v>
      </c>
      <c r="FM153" s="114">
        <v>5.6</v>
      </c>
      <c r="FN153" s="114">
        <v>7.0</v>
      </c>
      <c r="FO153" s="114">
        <v>31.0</v>
      </c>
      <c r="FP153" s="114">
        <v>35.0</v>
      </c>
      <c r="FQ153" s="114">
        <v>62.0</v>
      </c>
      <c r="FR153" s="114">
        <v>29.0</v>
      </c>
      <c r="FS153" s="114">
        <v>80.0</v>
      </c>
      <c r="FT153" s="114">
        <v>141.0</v>
      </c>
      <c r="FU153" s="114">
        <v>102.0</v>
      </c>
      <c r="FV153" s="114">
        <v>116.0</v>
      </c>
      <c r="FW153" s="114">
        <v>79.0</v>
      </c>
      <c r="FX153" s="114">
        <v>31.0</v>
      </c>
      <c r="FY153" s="114">
        <v>35.0</v>
      </c>
      <c r="FZ153" s="114">
        <v>30.0</v>
      </c>
      <c r="GA153" s="114">
        <v>17.0</v>
      </c>
      <c r="GB153" s="114">
        <v>17.0</v>
      </c>
      <c r="GC153" s="114">
        <v>18.0</v>
      </c>
      <c r="GD153" s="114">
        <v>37.0</v>
      </c>
      <c r="GE153" s="114">
        <v>46.0</v>
      </c>
      <c r="GF153" s="110" t="s">
        <v>1184</v>
      </c>
      <c r="GG153" s="114">
        <v>2.0</v>
      </c>
      <c r="GH153" s="114">
        <v>12.0</v>
      </c>
      <c r="GI153" s="114">
        <v>1.0</v>
      </c>
      <c r="GJ153" s="114">
        <v>1.0</v>
      </c>
      <c r="GK153" s="110" t="s">
        <v>1184</v>
      </c>
      <c r="GL153" s="114">
        <v>29.0</v>
      </c>
      <c r="GM153" s="114">
        <v>92.0</v>
      </c>
      <c r="GN153" s="114">
        <v>12.0</v>
      </c>
      <c r="GO153" s="114">
        <v>104.0</v>
      </c>
      <c r="GP153" s="114">
        <v>55.0</v>
      </c>
      <c r="GQ153" s="114">
        <v>79.0</v>
      </c>
      <c r="GR153" s="114">
        <v>36.0</v>
      </c>
      <c r="GS153" s="114">
        <v>1.0</v>
      </c>
      <c r="GT153" s="110" t="s">
        <v>1184</v>
      </c>
      <c r="GU153" s="110" t="s">
        <v>1184</v>
      </c>
      <c r="GV153" s="110" t="s">
        <v>1184</v>
      </c>
      <c r="GW153" s="110" t="s">
        <v>1184</v>
      </c>
      <c r="GX153" s="114">
        <v>1.0</v>
      </c>
      <c r="GY153" s="114">
        <v>1.0</v>
      </c>
      <c r="GZ153" s="114">
        <v>1.0</v>
      </c>
      <c r="HA153" s="114">
        <v>27.0</v>
      </c>
      <c r="HB153" s="114">
        <v>28.0</v>
      </c>
      <c r="HC153" s="114">
        <v>61.0</v>
      </c>
      <c r="HD153" s="114">
        <v>12.0</v>
      </c>
      <c r="HE153" s="114">
        <v>12.0</v>
      </c>
      <c r="HF153" s="114">
        <v>19.0</v>
      </c>
      <c r="HG153" s="114">
        <v>19.0</v>
      </c>
      <c r="HH153" s="114">
        <v>13.0</v>
      </c>
      <c r="HI153" s="114">
        <v>21.0</v>
      </c>
      <c r="HJ153" s="114">
        <v>29.0</v>
      </c>
      <c r="HK153" s="114">
        <v>47.0</v>
      </c>
      <c r="HL153" s="114">
        <v>1.0</v>
      </c>
      <c r="HM153" s="114">
        <v>39.0</v>
      </c>
      <c r="HN153" s="114">
        <v>114.0</v>
      </c>
      <c r="HO153" s="114">
        <v>27.0</v>
      </c>
      <c r="HP153" s="114">
        <v>133.0</v>
      </c>
      <c r="HQ153" s="114">
        <v>5.0</v>
      </c>
      <c r="HR153" s="114">
        <v>32.0</v>
      </c>
      <c r="HS153" s="114">
        <v>39.0</v>
      </c>
      <c r="HT153" s="114">
        <v>56.0</v>
      </c>
      <c r="HU153" s="114">
        <v>41.0</v>
      </c>
      <c r="HV153" s="114">
        <v>80.0</v>
      </c>
      <c r="HW153" s="114">
        <v>146.0</v>
      </c>
      <c r="HX153" s="114">
        <v>125.0</v>
      </c>
      <c r="HY153" s="114">
        <v>133.0</v>
      </c>
      <c r="HZ153" s="114">
        <v>81.0</v>
      </c>
      <c r="IA153" s="114">
        <v>31.0</v>
      </c>
      <c r="IB153" s="114">
        <v>30.0</v>
      </c>
      <c r="IC153" s="114">
        <v>30.0</v>
      </c>
      <c r="ID153" s="114">
        <v>16.0</v>
      </c>
      <c r="IE153" s="114">
        <v>16.0</v>
      </c>
      <c r="IF153" s="114">
        <v>12.0</v>
      </c>
      <c r="IG153" s="114">
        <v>37.0</v>
      </c>
      <c r="IH153" s="114">
        <v>45.0</v>
      </c>
      <c r="II153" s="110" t="s">
        <v>1184</v>
      </c>
      <c r="IJ153" s="114">
        <v>2.0</v>
      </c>
      <c r="IK153" s="114">
        <v>11.0</v>
      </c>
      <c r="IL153" s="114">
        <v>1.0</v>
      </c>
      <c r="IM153" s="114">
        <v>1.0</v>
      </c>
      <c r="IN153" s="110" t="s">
        <v>1184</v>
      </c>
      <c r="IO153" s="114">
        <v>35.0</v>
      </c>
      <c r="IP153" s="114">
        <v>95.0</v>
      </c>
      <c r="IQ153" s="114">
        <v>12.0</v>
      </c>
      <c r="IR153" s="114">
        <v>104.0</v>
      </c>
      <c r="IS153" s="114">
        <v>60.0</v>
      </c>
      <c r="IT153" s="114">
        <v>40.0</v>
      </c>
      <c r="IU153" s="114">
        <v>65.0</v>
      </c>
      <c r="IV153" s="114">
        <v>102.0</v>
      </c>
      <c r="IW153" s="110" t="s">
        <v>1184</v>
      </c>
      <c r="IX153" s="110" t="s">
        <v>1184</v>
      </c>
      <c r="IY153" s="110" t="s">
        <v>1184</v>
      </c>
      <c r="IZ153" s="110" t="s">
        <v>1184</v>
      </c>
      <c r="JA153" s="114">
        <v>36.0</v>
      </c>
      <c r="JB153" s="114">
        <v>1.0</v>
      </c>
      <c r="JC153" s="114">
        <v>41.0</v>
      </c>
      <c r="JD153" s="114">
        <v>26.0</v>
      </c>
      <c r="JE153" s="114">
        <v>28.0</v>
      </c>
      <c r="JF153" s="114">
        <v>63.0</v>
      </c>
      <c r="JG153" s="114">
        <v>12.0</v>
      </c>
      <c r="JH153" s="114">
        <v>12.0</v>
      </c>
      <c r="JI153" s="114">
        <v>49.0</v>
      </c>
      <c r="JJ153" s="114">
        <v>49.0</v>
      </c>
      <c r="JK153" s="114">
        <v>60.0</v>
      </c>
      <c r="JL153" s="114">
        <v>60.0</v>
      </c>
      <c r="JM153" s="114">
        <v>40.0</v>
      </c>
      <c r="JN153" s="114">
        <v>23.0</v>
      </c>
      <c r="JO153" s="114">
        <v>60.0</v>
      </c>
      <c r="JP153" s="114">
        <v>58.0</v>
      </c>
      <c r="JQ153" s="114">
        <v>143.0</v>
      </c>
      <c r="JR153" s="114">
        <v>68.0</v>
      </c>
      <c r="JS153" s="114">
        <v>140.0</v>
      </c>
    </row>
    <row r="154">
      <c r="A154" s="114">
        <v>752.0</v>
      </c>
      <c r="B154" s="110" t="s">
        <v>1347</v>
      </c>
      <c r="C154" s="110" t="s">
        <v>453</v>
      </c>
      <c r="D154" s="110" t="s">
        <v>1197</v>
      </c>
      <c r="E154" s="114">
        <v>72.7</v>
      </c>
      <c r="F154" s="114">
        <v>93.1</v>
      </c>
      <c r="G154" s="114">
        <v>94.0</v>
      </c>
      <c r="H154" s="114">
        <v>100.0</v>
      </c>
      <c r="I154" s="114">
        <v>100.0</v>
      </c>
      <c r="J154" s="114">
        <v>68.5</v>
      </c>
      <c r="K154" s="114">
        <v>32.3</v>
      </c>
      <c r="L154" s="114">
        <v>75.4</v>
      </c>
      <c r="M154" s="114">
        <v>66.5</v>
      </c>
      <c r="N154" s="114">
        <v>77.6</v>
      </c>
      <c r="O154" s="114">
        <v>98.6</v>
      </c>
      <c r="P154" s="114">
        <v>99.6</v>
      </c>
      <c r="Q154" s="114">
        <v>97.9</v>
      </c>
      <c r="R154" s="114">
        <v>96.9</v>
      </c>
      <c r="S154" s="114">
        <v>96.9</v>
      </c>
      <c r="T154" s="114">
        <v>70.8</v>
      </c>
      <c r="U154" s="114">
        <v>99.4</v>
      </c>
      <c r="V154" s="114">
        <v>39.7</v>
      </c>
      <c r="W154" s="114">
        <v>44.8</v>
      </c>
      <c r="X154" s="114">
        <v>60.6</v>
      </c>
      <c r="Y154" s="114">
        <v>68.8</v>
      </c>
      <c r="Z154" s="114">
        <v>62.6</v>
      </c>
      <c r="AA154" s="114">
        <v>64.5</v>
      </c>
      <c r="AB154" s="114">
        <v>100.0</v>
      </c>
      <c r="AC154" s="114">
        <v>35.8</v>
      </c>
      <c r="AD154" s="114">
        <v>70.0</v>
      </c>
      <c r="AE154" s="114">
        <v>76.3</v>
      </c>
      <c r="AF154" s="114">
        <v>60.6</v>
      </c>
      <c r="AG154" s="114">
        <v>29.3</v>
      </c>
      <c r="AH154" s="114">
        <v>5.7</v>
      </c>
      <c r="AI154" s="114">
        <v>100.0</v>
      </c>
      <c r="AJ154" s="114">
        <v>100.0</v>
      </c>
      <c r="AK154" s="114">
        <v>15.3</v>
      </c>
      <c r="AL154" s="114">
        <v>15.8</v>
      </c>
      <c r="AM154" s="114">
        <v>19.8</v>
      </c>
      <c r="AN154" s="114">
        <v>8.9</v>
      </c>
      <c r="AO154" s="114">
        <v>100.0</v>
      </c>
      <c r="AP154" s="114">
        <v>100.0</v>
      </c>
      <c r="AQ154" s="114">
        <v>100.0</v>
      </c>
      <c r="AR154" s="114">
        <v>74.0</v>
      </c>
      <c r="AS154" s="114">
        <v>84.4</v>
      </c>
      <c r="AT154" s="114">
        <v>63.6</v>
      </c>
      <c r="AU154" s="114">
        <v>100.0</v>
      </c>
      <c r="AV154" s="114">
        <v>100.0</v>
      </c>
      <c r="AW154" s="114">
        <v>75.4</v>
      </c>
      <c r="AX154" s="114">
        <v>75.4</v>
      </c>
      <c r="AY154" s="114">
        <v>87.2</v>
      </c>
      <c r="AZ154" s="114">
        <v>68.5</v>
      </c>
      <c r="BA154" s="114">
        <v>96.0</v>
      </c>
      <c r="BB154" s="114">
        <v>100.0</v>
      </c>
      <c r="BC154" s="114">
        <v>100.0</v>
      </c>
      <c r="BD154" s="114">
        <v>63.8</v>
      </c>
      <c r="BE154" s="114">
        <v>56.6</v>
      </c>
      <c r="BF154" s="114">
        <v>83.4</v>
      </c>
      <c r="BG154" s="114">
        <v>40.4</v>
      </c>
      <c r="BH154" s="114">
        <v>56.9</v>
      </c>
      <c r="BI154" s="114">
        <v>88.5</v>
      </c>
      <c r="BJ154" s="114">
        <v>88.1</v>
      </c>
      <c r="BK154" s="114">
        <v>99.3</v>
      </c>
      <c r="BL154" s="114">
        <v>90.0</v>
      </c>
      <c r="BM154" s="114">
        <v>60.9</v>
      </c>
      <c r="BN154" s="114">
        <v>28.3</v>
      </c>
      <c r="BO154" s="114">
        <v>64.9</v>
      </c>
      <c r="BP154" s="114">
        <v>60.9</v>
      </c>
      <c r="BQ154" s="114">
        <v>72.7</v>
      </c>
      <c r="BR154" s="114">
        <v>96.8</v>
      </c>
      <c r="BS154" s="114">
        <v>96.8</v>
      </c>
      <c r="BT154" s="114">
        <v>96.8</v>
      </c>
      <c r="BU154" s="114">
        <v>90.6</v>
      </c>
      <c r="BV154" s="114">
        <v>90.6</v>
      </c>
      <c r="BW154" s="114">
        <v>67.6</v>
      </c>
      <c r="BX154" s="114">
        <v>99.4</v>
      </c>
      <c r="BY154" s="114">
        <v>39.5</v>
      </c>
      <c r="BZ154" s="114">
        <v>32.1</v>
      </c>
      <c r="CA154" s="114">
        <v>53.1</v>
      </c>
      <c r="CB154" s="114">
        <v>52.3</v>
      </c>
      <c r="CC154" s="114">
        <v>50.3</v>
      </c>
      <c r="CD154" s="114">
        <v>53.1</v>
      </c>
      <c r="CE154" s="114">
        <v>55.1</v>
      </c>
      <c r="CF154" s="114">
        <v>28.6</v>
      </c>
      <c r="CG154" s="114">
        <v>95.4</v>
      </c>
      <c r="CH154" s="114">
        <v>64.8</v>
      </c>
      <c r="CI154" s="114">
        <v>60.6</v>
      </c>
      <c r="CJ154" s="114">
        <v>21.4</v>
      </c>
      <c r="CK154" s="114">
        <v>8.7</v>
      </c>
      <c r="CL154" s="114">
        <v>100.0</v>
      </c>
      <c r="CM154" s="114">
        <v>19.4</v>
      </c>
      <c r="CN154" s="114">
        <v>24.2</v>
      </c>
      <c r="CO154" s="114">
        <v>40.0</v>
      </c>
      <c r="CP154" s="114">
        <v>19.8</v>
      </c>
      <c r="CQ154" s="114">
        <v>9.6</v>
      </c>
      <c r="CR154" s="114">
        <v>100.0</v>
      </c>
      <c r="CS154" s="114">
        <v>100.0</v>
      </c>
      <c r="CT154" s="114">
        <v>100.0</v>
      </c>
      <c r="CU154" s="114">
        <v>74.0</v>
      </c>
      <c r="CV154" s="114">
        <v>84.4</v>
      </c>
      <c r="CW154" s="114">
        <v>63.6</v>
      </c>
      <c r="CX154" s="114">
        <v>100.0</v>
      </c>
      <c r="CY154" s="114">
        <v>100.0</v>
      </c>
      <c r="CZ154" s="114">
        <v>44.5</v>
      </c>
      <c r="DA154" s="114">
        <v>44.5</v>
      </c>
      <c r="DB154" s="114">
        <v>50.7</v>
      </c>
      <c r="DC154" s="114">
        <v>58.1</v>
      </c>
      <c r="DD154" s="114">
        <v>59.7</v>
      </c>
      <c r="DE154" s="114">
        <v>0.0</v>
      </c>
      <c r="DF154" s="114">
        <v>100.0</v>
      </c>
      <c r="DG154" s="114">
        <v>31.2</v>
      </c>
      <c r="DH154" s="114">
        <v>42.0</v>
      </c>
      <c r="DI154" s="114">
        <v>57.7</v>
      </c>
      <c r="DJ154" s="114">
        <v>33.9</v>
      </c>
      <c r="DK154" s="114">
        <v>15.8</v>
      </c>
      <c r="DL154" s="114">
        <v>4.6</v>
      </c>
      <c r="DM154" s="114">
        <v>5.9</v>
      </c>
      <c r="DN154" s="114">
        <v>0.7</v>
      </c>
      <c r="DO154" s="114">
        <v>10.0</v>
      </c>
      <c r="DP154" s="114">
        <v>7.6</v>
      </c>
      <c r="DQ154" s="114">
        <v>4.0</v>
      </c>
      <c r="DR154" s="114">
        <v>10.5</v>
      </c>
      <c r="DS154" s="114">
        <v>5.6</v>
      </c>
      <c r="DT154" s="114">
        <v>4.9</v>
      </c>
      <c r="DU154" s="114">
        <v>1.8</v>
      </c>
      <c r="DV154" s="114">
        <v>2.8</v>
      </c>
      <c r="DW154" s="114">
        <v>1.1</v>
      </c>
      <c r="DX154" s="114">
        <v>6.3</v>
      </c>
      <c r="DY154" s="114">
        <v>6.3</v>
      </c>
      <c r="DZ154" s="114">
        <v>3.2</v>
      </c>
      <c r="EA154" s="114">
        <v>0.0</v>
      </c>
      <c r="EB154" s="114">
        <v>0.2</v>
      </c>
      <c r="EC154" s="114">
        <v>12.7</v>
      </c>
      <c r="ED154" s="114">
        <v>7.5</v>
      </c>
      <c r="EE154" s="114">
        <v>16.5</v>
      </c>
      <c r="EF154" s="114">
        <v>12.3</v>
      </c>
      <c r="EG154" s="114">
        <v>11.4</v>
      </c>
      <c r="EH154" s="114">
        <v>44.9</v>
      </c>
      <c r="EI154" s="114">
        <v>7.2</v>
      </c>
      <c r="EJ154" s="114">
        <v>-25.4</v>
      </c>
      <c r="EK154" s="114">
        <v>11.5</v>
      </c>
      <c r="EL154" s="114">
        <v>0.0</v>
      </c>
      <c r="EM154" s="114">
        <v>7.9</v>
      </c>
      <c r="EN154" s="114">
        <v>-3.0</v>
      </c>
      <c r="EO154" s="114">
        <v>0.0</v>
      </c>
      <c r="EP154" s="114">
        <v>80.6</v>
      </c>
      <c r="EQ154" s="114">
        <v>-8.9</v>
      </c>
      <c r="ER154" s="114">
        <v>-24.2</v>
      </c>
      <c r="ES154" s="114">
        <v>0.0</v>
      </c>
      <c r="ET154" s="114">
        <v>-0.7</v>
      </c>
      <c r="EU154" s="114">
        <v>0.0</v>
      </c>
      <c r="EV154" s="114">
        <v>0.0</v>
      </c>
      <c r="EW154" s="114">
        <v>0.0</v>
      </c>
      <c r="EX154" s="114">
        <v>0.0</v>
      </c>
      <c r="EY154" s="114">
        <v>0.0</v>
      </c>
      <c r="EZ154" s="114">
        <v>0.0</v>
      </c>
      <c r="FA154" s="114">
        <v>0.0</v>
      </c>
      <c r="FB154" s="114">
        <v>0.0</v>
      </c>
      <c r="FC154" s="114">
        <v>30.9</v>
      </c>
      <c r="FD154" s="114">
        <v>30.9</v>
      </c>
      <c r="FE154" s="114">
        <v>36.5</v>
      </c>
      <c r="FF154" s="114">
        <v>10.4</v>
      </c>
      <c r="FG154" s="114">
        <v>36.3</v>
      </c>
      <c r="FH154" s="114">
        <v>100.0</v>
      </c>
      <c r="FI154" s="114">
        <v>0.0</v>
      </c>
      <c r="FJ154" s="114">
        <v>32.6</v>
      </c>
      <c r="FK154" s="114">
        <v>14.6</v>
      </c>
      <c r="FL154" s="114">
        <v>25.7</v>
      </c>
      <c r="FM154" s="114">
        <v>6.5</v>
      </c>
      <c r="FN154" s="114">
        <v>5.0</v>
      </c>
      <c r="FO154" s="114">
        <v>3.0</v>
      </c>
      <c r="FP154" s="114">
        <v>2.0</v>
      </c>
      <c r="FQ154" s="114">
        <v>1.0</v>
      </c>
      <c r="FR154" s="114">
        <v>1.0</v>
      </c>
      <c r="FS154" s="114">
        <v>28.0</v>
      </c>
      <c r="FT154" s="114">
        <v>78.0</v>
      </c>
      <c r="FU154" s="114">
        <v>33.0</v>
      </c>
      <c r="FV154" s="114">
        <v>39.0</v>
      </c>
      <c r="FW154" s="114">
        <v>23.0</v>
      </c>
      <c r="FX154" s="114">
        <v>10.0</v>
      </c>
      <c r="FY154" s="114">
        <v>15.0</v>
      </c>
      <c r="FZ154" s="114">
        <v>12.0</v>
      </c>
      <c r="GA154" s="114">
        <v>4.0</v>
      </c>
      <c r="GB154" s="114">
        <v>4.0</v>
      </c>
      <c r="GC154" s="114">
        <v>8.0</v>
      </c>
      <c r="GD154" s="114">
        <v>4.0</v>
      </c>
      <c r="GE154" s="114">
        <v>15.0</v>
      </c>
      <c r="GF154" s="114">
        <v>45.0</v>
      </c>
      <c r="GG154" s="114">
        <v>23.0</v>
      </c>
      <c r="GH154" s="114">
        <v>59.0</v>
      </c>
      <c r="GI154" s="114">
        <v>113.0</v>
      </c>
      <c r="GJ154" s="114">
        <v>112.0</v>
      </c>
      <c r="GK154" s="114">
        <v>1.0</v>
      </c>
      <c r="GL154" s="114">
        <v>79.0</v>
      </c>
      <c r="GM154" s="114">
        <v>129.0</v>
      </c>
      <c r="GN154" s="114">
        <v>35.0</v>
      </c>
      <c r="GO154" s="114">
        <v>28.0</v>
      </c>
      <c r="GP154" s="114">
        <v>74.0</v>
      </c>
      <c r="GQ154" s="114">
        <v>140.0</v>
      </c>
      <c r="GR154" s="114">
        <v>1.0</v>
      </c>
      <c r="GS154" s="114">
        <v>1.0</v>
      </c>
      <c r="GT154" s="114">
        <v>95.0</v>
      </c>
      <c r="GU154" s="114">
        <v>86.0</v>
      </c>
      <c r="GV154" s="114">
        <v>34.0</v>
      </c>
      <c r="GW154" s="114">
        <v>55.0</v>
      </c>
      <c r="GX154" s="114">
        <v>1.0</v>
      </c>
      <c r="GY154" s="114">
        <v>1.0</v>
      </c>
      <c r="GZ154" s="114">
        <v>1.0</v>
      </c>
      <c r="HA154" s="114">
        <v>3.0</v>
      </c>
      <c r="HB154" s="114">
        <v>2.0</v>
      </c>
      <c r="HC154" s="114">
        <v>21.0</v>
      </c>
      <c r="HD154" s="114">
        <v>1.0</v>
      </c>
      <c r="HE154" s="114">
        <v>1.0</v>
      </c>
      <c r="HF154" s="114">
        <v>6.0</v>
      </c>
      <c r="HG154" s="114">
        <v>6.0</v>
      </c>
      <c r="HH154" s="114">
        <v>5.0</v>
      </c>
      <c r="HI154" s="114">
        <v>21.0</v>
      </c>
      <c r="HJ154" s="114">
        <v>8.0</v>
      </c>
      <c r="HK154" s="114">
        <v>1.0</v>
      </c>
      <c r="HL154" s="114">
        <v>1.0</v>
      </c>
      <c r="HM154" s="114">
        <v>31.0</v>
      </c>
      <c r="HN154" s="114">
        <v>55.0</v>
      </c>
      <c r="HO154" s="114">
        <v>11.0</v>
      </c>
      <c r="HP154" s="114">
        <v>113.0</v>
      </c>
      <c r="HQ154" s="114">
        <v>9.0</v>
      </c>
      <c r="HR154" s="114">
        <v>2.0</v>
      </c>
      <c r="HS154" s="114">
        <v>3.0</v>
      </c>
      <c r="HT154" s="114">
        <v>10.0</v>
      </c>
      <c r="HU154" s="114">
        <v>4.0</v>
      </c>
      <c r="HV154" s="114">
        <v>55.0</v>
      </c>
      <c r="HW154" s="114">
        <v>89.0</v>
      </c>
      <c r="HX154" s="114">
        <v>50.0</v>
      </c>
      <c r="HY154" s="114">
        <v>52.0</v>
      </c>
      <c r="HZ154" s="114">
        <v>23.0</v>
      </c>
      <c r="IA154" s="114">
        <v>10.0</v>
      </c>
      <c r="IB154" s="114">
        <v>12.0</v>
      </c>
      <c r="IC154" s="114">
        <v>13.0</v>
      </c>
      <c r="ID154" s="114">
        <v>5.0</v>
      </c>
      <c r="IE154" s="114">
        <v>5.0</v>
      </c>
      <c r="IF154" s="114">
        <v>9.0</v>
      </c>
      <c r="IG154" s="114">
        <v>4.0</v>
      </c>
      <c r="IH154" s="114">
        <v>13.0</v>
      </c>
      <c r="II154" s="114">
        <v>68.0</v>
      </c>
      <c r="IJ154" s="114">
        <v>32.0</v>
      </c>
      <c r="IK154" s="114">
        <v>78.0</v>
      </c>
      <c r="IL154" s="114">
        <v>117.0</v>
      </c>
      <c r="IM154" s="114">
        <v>113.0</v>
      </c>
      <c r="IN154" s="114">
        <v>25.0</v>
      </c>
      <c r="IO154" s="114">
        <v>57.0</v>
      </c>
      <c r="IP154" s="114">
        <v>89.0</v>
      </c>
      <c r="IQ154" s="114">
        <v>42.0</v>
      </c>
      <c r="IR154" s="114">
        <v>28.0</v>
      </c>
      <c r="IS154" s="114">
        <v>144.0</v>
      </c>
      <c r="IT154" s="114">
        <v>150.0</v>
      </c>
      <c r="IU154" s="114">
        <v>1.0</v>
      </c>
      <c r="IV154" s="114">
        <v>143.0</v>
      </c>
      <c r="IW154" s="114">
        <v>43.0</v>
      </c>
      <c r="IX154" s="114">
        <v>35.0</v>
      </c>
      <c r="IY154" s="114">
        <v>34.0</v>
      </c>
      <c r="IZ154" s="114">
        <v>51.0</v>
      </c>
      <c r="JA154" s="114">
        <v>1.0</v>
      </c>
      <c r="JB154" s="114">
        <v>1.0</v>
      </c>
      <c r="JC154" s="114">
        <v>1.0</v>
      </c>
      <c r="JD154" s="114">
        <v>2.0</v>
      </c>
      <c r="JE154" s="114">
        <v>2.0</v>
      </c>
      <c r="JF154" s="114">
        <v>15.0</v>
      </c>
      <c r="JG154" s="114">
        <v>1.0</v>
      </c>
      <c r="JH154" s="114">
        <v>1.0</v>
      </c>
      <c r="JI154" s="114">
        <v>53.0</v>
      </c>
      <c r="JJ154" s="114">
        <v>53.0</v>
      </c>
      <c r="JK154" s="114">
        <v>26.0</v>
      </c>
      <c r="JL154" s="114">
        <v>34.0</v>
      </c>
      <c r="JM154" s="114">
        <v>38.0</v>
      </c>
      <c r="JN154" s="114">
        <v>169.0</v>
      </c>
      <c r="JO154" s="114">
        <v>1.0</v>
      </c>
      <c r="JP154" s="114">
        <v>107.0</v>
      </c>
      <c r="JQ154" s="114">
        <v>102.0</v>
      </c>
      <c r="JR154" s="114">
        <v>75.0</v>
      </c>
      <c r="JS154" s="114">
        <v>126.0</v>
      </c>
    </row>
    <row r="155">
      <c r="A155" s="114">
        <v>748.0</v>
      </c>
      <c r="B155" s="110" t="s">
        <v>1348</v>
      </c>
      <c r="C155" s="110" t="s">
        <v>358</v>
      </c>
      <c r="D155" s="110" t="s">
        <v>1186</v>
      </c>
      <c r="E155" s="114">
        <v>44.9</v>
      </c>
      <c r="F155" s="114">
        <v>17.9</v>
      </c>
      <c r="G155" s="114">
        <v>16.9</v>
      </c>
      <c r="H155" s="114">
        <v>15.6</v>
      </c>
      <c r="I155" s="114">
        <v>14.6</v>
      </c>
      <c r="J155" s="114">
        <v>34.8</v>
      </c>
      <c r="K155" s="114">
        <v>20.5</v>
      </c>
      <c r="L155" s="114">
        <v>36.8</v>
      </c>
      <c r="M155" s="114">
        <v>31.0</v>
      </c>
      <c r="N155" s="114">
        <v>17.8</v>
      </c>
      <c r="O155" s="114">
        <v>12.6</v>
      </c>
      <c r="P155" s="114">
        <v>13.2</v>
      </c>
      <c r="Q155" s="114">
        <v>12.2</v>
      </c>
      <c r="R155" s="114">
        <v>39.6</v>
      </c>
      <c r="S155" s="114">
        <v>39.6</v>
      </c>
      <c r="T155" s="114">
        <v>14.6</v>
      </c>
      <c r="U155" s="114">
        <v>13.3</v>
      </c>
      <c r="V155" s="114">
        <v>17.3</v>
      </c>
      <c r="W155" s="110" t="s">
        <v>1184</v>
      </c>
      <c r="X155" s="114">
        <v>37.0</v>
      </c>
      <c r="Y155" s="114">
        <v>28.7</v>
      </c>
      <c r="Z155" s="114">
        <v>24.7</v>
      </c>
      <c r="AA155" s="114">
        <v>21.3</v>
      </c>
      <c r="AB155" s="110" t="s">
        <v>1184</v>
      </c>
      <c r="AC155" s="114">
        <v>36.5</v>
      </c>
      <c r="AD155" s="114">
        <v>76.4</v>
      </c>
      <c r="AE155" s="114">
        <v>18.6</v>
      </c>
      <c r="AF155" s="114">
        <v>40.3</v>
      </c>
      <c r="AG155" s="114">
        <v>20.9</v>
      </c>
      <c r="AH155" s="114">
        <v>10.3</v>
      </c>
      <c r="AI155" s="114">
        <v>53.9</v>
      </c>
      <c r="AJ155" s="114">
        <v>51.5</v>
      </c>
      <c r="AK155" s="110" t="s">
        <v>1184</v>
      </c>
      <c r="AL155" s="110" t="s">
        <v>1184</v>
      </c>
      <c r="AM155" s="110" t="s">
        <v>1184</v>
      </c>
      <c r="AN155" s="110" t="s">
        <v>1184</v>
      </c>
      <c r="AO155" s="114">
        <v>75.5</v>
      </c>
      <c r="AP155" s="114">
        <v>72.4</v>
      </c>
      <c r="AQ155" s="114">
        <v>78.5</v>
      </c>
      <c r="AR155" s="114">
        <v>43.2</v>
      </c>
      <c r="AS155" s="114">
        <v>45.3</v>
      </c>
      <c r="AT155" s="114">
        <v>41.1</v>
      </c>
      <c r="AU155" s="114">
        <v>70.0</v>
      </c>
      <c r="AV155" s="114">
        <v>70.0</v>
      </c>
      <c r="AW155" s="114">
        <v>67.9</v>
      </c>
      <c r="AX155" s="114">
        <v>67.9</v>
      </c>
      <c r="AY155" s="114">
        <v>62.9</v>
      </c>
      <c r="AZ155" s="114">
        <v>53.5</v>
      </c>
      <c r="BA155" s="110" t="s">
        <v>1184</v>
      </c>
      <c r="BB155" s="114">
        <v>78.1</v>
      </c>
      <c r="BC155" s="114">
        <v>66.6</v>
      </c>
      <c r="BD155" s="114">
        <v>76.5</v>
      </c>
      <c r="BE155" s="114">
        <v>59.7</v>
      </c>
      <c r="BF155" s="114">
        <v>64.6</v>
      </c>
      <c r="BG155" s="114">
        <v>77.1</v>
      </c>
      <c r="BH155" s="114">
        <v>43.4</v>
      </c>
      <c r="BI155" s="114">
        <v>14.0</v>
      </c>
      <c r="BJ155" s="114">
        <v>14.2</v>
      </c>
      <c r="BK155" s="114">
        <v>9.5</v>
      </c>
      <c r="BL155" s="114">
        <v>12.1</v>
      </c>
      <c r="BM155" s="114">
        <v>42.7</v>
      </c>
      <c r="BN155" s="114">
        <v>23.0</v>
      </c>
      <c r="BO155" s="114">
        <v>36.4</v>
      </c>
      <c r="BP155" s="114">
        <v>39.4</v>
      </c>
      <c r="BQ155" s="114">
        <v>24.5</v>
      </c>
      <c r="BR155" s="114">
        <v>6.5</v>
      </c>
      <c r="BS155" s="114">
        <v>6.8</v>
      </c>
      <c r="BT155" s="114">
        <v>6.3</v>
      </c>
      <c r="BU155" s="114">
        <v>31.3</v>
      </c>
      <c r="BV155" s="114">
        <v>31.3</v>
      </c>
      <c r="BW155" s="114">
        <v>14.5</v>
      </c>
      <c r="BX155" s="114">
        <v>13.3</v>
      </c>
      <c r="BY155" s="114">
        <v>16.8</v>
      </c>
      <c r="BZ155" s="110" t="s">
        <v>1184</v>
      </c>
      <c r="CA155" s="114">
        <v>33.1</v>
      </c>
      <c r="CB155" s="114">
        <v>25.9</v>
      </c>
      <c r="CC155" s="114">
        <v>23.5</v>
      </c>
      <c r="CD155" s="114">
        <v>19.9</v>
      </c>
      <c r="CE155" s="110" t="s">
        <v>1184</v>
      </c>
      <c r="CF155" s="114">
        <v>24.7</v>
      </c>
      <c r="CG155" s="114">
        <v>79.6</v>
      </c>
      <c r="CH155" s="114">
        <v>17.7</v>
      </c>
      <c r="CI155" s="114">
        <v>40.3</v>
      </c>
      <c r="CJ155" s="114">
        <v>11.2</v>
      </c>
      <c r="CK155" s="114">
        <v>4.9</v>
      </c>
      <c r="CL155" s="114">
        <v>52.5</v>
      </c>
      <c r="CM155" s="114">
        <v>7.4</v>
      </c>
      <c r="CN155" s="110" t="s">
        <v>1184</v>
      </c>
      <c r="CO155" s="110" t="s">
        <v>1184</v>
      </c>
      <c r="CP155" s="110" t="s">
        <v>1184</v>
      </c>
      <c r="CQ155" s="110" t="s">
        <v>1184</v>
      </c>
      <c r="CR155" s="114">
        <v>69.8</v>
      </c>
      <c r="CS155" s="114">
        <v>100.0</v>
      </c>
      <c r="CT155" s="114">
        <v>39.6</v>
      </c>
      <c r="CU155" s="114">
        <v>44.7</v>
      </c>
      <c r="CV155" s="114">
        <v>45.3</v>
      </c>
      <c r="CW155" s="114">
        <v>44.1</v>
      </c>
      <c r="CX155" s="114">
        <v>70.0</v>
      </c>
      <c r="CY155" s="114">
        <v>70.0</v>
      </c>
      <c r="CZ155" s="114">
        <v>70.3</v>
      </c>
      <c r="DA155" s="114">
        <v>70.3</v>
      </c>
      <c r="DB155" s="114">
        <v>74.9</v>
      </c>
      <c r="DC155" s="114">
        <v>43.9</v>
      </c>
      <c r="DD155" s="110" t="s">
        <v>1184</v>
      </c>
      <c r="DE155" s="114">
        <v>67.2</v>
      </c>
      <c r="DF155" s="114">
        <v>57.5</v>
      </c>
      <c r="DG155" s="114">
        <v>74.2</v>
      </c>
      <c r="DH155" s="114">
        <v>53.9</v>
      </c>
      <c r="DI155" s="114">
        <v>76.0</v>
      </c>
      <c r="DJ155" s="114">
        <v>70.3</v>
      </c>
      <c r="DK155" s="114">
        <v>1.5</v>
      </c>
      <c r="DL155" s="114">
        <v>3.9</v>
      </c>
      <c r="DM155" s="114">
        <v>2.7</v>
      </c>
      <c r="DN155" s="114">
        <v>6.1</v>
      </c>
      <c r="DO155" s="114">
        <v>2.5</v>
      </c>
      <c r="DP155" s="114">
        <v>-7.9</v>
      </c>
      <c r="DQ155" s="114">
        <v>-2.5</v>
      </c>
      <c r="DR155" s="114">
        <v>0.4</v>
      </c>
      <c r="DS155" s="114">
        <v>-8.4</v>
      </c>
      <c r="DT155" s="114">
        <v>-6.7</v>
      </c>
      <c r="DU155" s="114">
        <v>6.1</v>
      </c>
      <c r="DV155" s="114">
        <v>6.4</v>
      </c>
      <c r="DW155" s="114">
        <v>5.9</v>
      </c>
      <c r="DX155" s="114">
        <v>8.3</v>
      </c>
      <c r="DY155" s="114">
        <v>8.3</v>
      </c>
      <c r="DZ155" s="114">
        <v>0.1</v>
      </c>
      <c r="EA155" s="114">
        <v>0.0</v>
      </c>
      <c r="EB155" s="114">
        <v>0.5</v>
      </c>
      <c r="EC155" s="110" t="s">
        <v>1184</v>
      </c>
      <c r="ED155" s="114">
        <v>3.9</v>
      </c>
      <c r="EE155" s="114">
        <v>2.8</v>
      </c>
      <c r="EF155" s="114">
        <v>1.2</v>
      </c>
      <c r="EG155" s="114">
        <v>1.4</v>
      </c>
      <c r="EH155" s="110" t="s">
        <v>1184</v>
      </c>
      <c r="EI155" s="114">
        <v>11.8</v>
      </c>
      <c r="EJ155" s="114">
        <v>-3.2</v>
      </c>
      <c r="EK155" s="114">
        <v>0.9</v>
      </c>
      <c r="EL155" s="114">
        <v>0.0</v>
      </c>
      <c r="EM155" s="114">
        <v>9.7</v>
      </c>
      <c r="EN155" s="114">
        <v>5.4</v>
      </c>
      <c r="EO155" s="114">
        <v>1.4</v>
      </c>
      <c r="EP155" s="114">
        <v>44.1</v>
      </c>
      <c r="EQ155" s="110" t="s">
        <v>1184</v>
      </c>
      <c r="ER155" s="110" t="s">
        <v>1184</v>
      </c>
      <c r="ES155" s="110" t="s">
        <v>1184</v>
      </c>
      <c r="ET155" s="110" t="s">
        <v>1184</v>
      </c>
      <c r="EU155" s="114">
        <v>5.7</v>
      </c>
      <c r="EV155" s="114">
        <v>-27.6</v>
      </c>
      <c r="EW155" s="114">
        <v>38.9</v>
      </c>
      <c r="EX155" s="114">
        <v>-1.5</v>
      </c>
      <c r="EY155" s="114">
        <v>0.0</v>
      </c>
      <c r="EZ155" s="114">
        <v>-3.0</v>
      </c>
      <c r="FA155" s="114">
        <v>0.0</v>
      </c>
      <c r="FB155" s="114">
        <v>0.0</v>
      </c>
      <c r="FC155" s="114">
        <v>-2.4</v>
      </c>
      <c r="FD155" s="114">
        <v>-2.4</v>
      </c>
      <c r="FE155" s="114">
        <v>-12.0</v>
      </c>
      <c r="FF155" s="114">
        <v>9.6</v>
      </c>
      <c r="FG155" s="110" t="s">
        <v>1184</v>
      </c>
      <c r="FH155" s="114">
        <v>10.9</v>
      </c>
      <c r="FI155" s="114">
        <v>9.1</v>
      </c>
      <c r="FJ155" s="114">
        <v>2.3</v>
      </c>
      <c r="FK155" s="114">
        <v>5.8</v>
      </c>
      <c r="FL155" s="114">
        <v>-11.4</v>
      </c>
      <c r="FM155" s="114">
        <v>6.8</v>
      </c>
      <c r="FN155" s="114">
        <v>75.0</v>
      </c>
      <c r="FO155" s="114">
        <v>167.0</v>
      </c>
      <c r="FP155" s="114">
        <v>165.0</v>
      </c>
      <c r="FQ155" s="114">
        <v>136.0</v>
      </c>
      <c r="FR155" s="114">
        <v>146.0</v>
      </c>
      <c r="FS155" s="114">
        <v>136.0</v>
      </c>
      <c r="FT155" s="114">
        <v>119.0</v>
      </c>
      <c r="FU155" s="114">
        <v>123.0</v>
      </c>
      <c r="FV155" s="114">
        <v>138.0</v>
      </c>
      <c r="FW155" s="114">
        <v>126.0</v>
      </c>
      <c r="FX155" s="114">
        <v>162.0</v>
      </c>
      <c r="FY155" s="114">
        <v>162.0</v>
      </c>
      <c r="FZ155" s="114">
        <v>161.0</v>
      </c>
      <c r="GA155" s="114">
        <v>123.0</v>
      </c>
      <c r="GB155" s="114">
        <v>123.0</v>
      </c>
      <c r="GC155" s="114">
        <v>141.0</v>
      </c>
      <c r="GD155" s="114">
        <v>126.0</v>
      </c>
      <c r="GE155" s="114">
        <v>82.0</v>
      </c>
      <c r="GF155" s="110" t="s">
        <v>1184</v>
      </c>
      <c r="GG155" s="114">
        <v>131.0</v>
      </c>
      <c r="GH155" s="114">
        <v>146.0</v>
      </c>
      <c r="GI155" s="114">
        <v>149.0</v>
      </c>
      <c r="GJ155" s="114">
        <v>156.0</v>
      </c>
      <c r="GK155" s="110" t="s">
        <v>1184</v>
      </c>
      <c r="GL155" s="114">
        <v>77.0</v>
      </c>
      <c r="GM155" s="114">
        <v>115.0</v>
      </c>
      <c r="GN155" s="114">
        <v>145.0</v>
      </c>
      <c r="GO155" s="114">
        <v>112.0</v>
      </c>
      <c r="GP155" s="114">
        <v>116.0</v>
      </c>
      <c r="GQ155" s="114">
        <v>112.0</v>
      </c>
      <c r="GR155" s="114">
        <v>61.0</v>
      </c>
      <c r="GS155" s="114">
        <v>76.0</v>
      </c>
      <c r="GT155" s="110" t="s">
        <v>1184</v>
      </c>
      <c r="GU155" s="110" t="s">
        <v>1184</v>
      </c>
      <c r="GV155" s="110" t="s">
        <v>1184</v>
      </c>
      <c r="GW155" s="110" t="s">
        <v>1184</v>
      </c>
      <c r="GX155" s="114">
        <v>71.0</v>
      </c>
      <c r="GY155" s="114">
        <v>93.0</v>
      </c>
      <c r="GZ155" s="114">
        <v>62.0</v>
      </c>
      <c r="HA155" s="114">
        <v>58.0</v>
      </c>
      <c r="HB155" s="114">
        <v>47.0</v>
      </c>
      <c r="HC155" s="114">
        <v>74.0</v>
      </c>
      <c r="HD155" s="114">
        <v>26.0</v>
      </c>
      <c r="HE155" s="114">
        <v>26.0</v>
      </c>
      <c r="HF155" s="114">
        <v>10.0</v>
      </c>
      <c r="HG155" s="114">
        <v>10.0</v>
      </c>
      <c r="HH155" s="114">
        <v>22.0</v>
      </c>
      <c r="HI155" s="114">
        <v>47.0</v>
      </c>
      <c r="HJ155" s="110" t="s">
        <v>1184</v>
      </c>
      <c r="HK155" s="114">
        <v>40.0</v>
      </c>
      <c r="HL155" s="114">
        <v>92.0</v>
      </c>
      <c r="HM155" s="114">
        <v>23.0</v>
      </c>
      <c r="HN155" s="114">
        <v>51.0</v>
      </c>
      <c r="HO155" s="114">
        <v>37.0</v>
      </c>
      <c r="HP155" s="114">
        <v>37.0</v>
      </c>
      <c r="HQ155" s="114">
        <v>67.0</v>
      </c>
      <c r="HR155" s="114">
        <v>175.0</v>
      </c>
      <c r="HS155" s="114">
        <v>170.0</v>
      </c>
      <c r="HT155" s="114">
        <v>139.0</v>
      </c>
      <c r="HU155" s="114">
        <v>146.0</v>
      </c>
      <c r="HV155" s="114">
        <v>118.0</v>
      </c>
      <c r="HW155" s="114">
        <v>108.0</v>
      </c>
      <c r="HX155" s="114">
        <v>106.0</v>
      </c>
      <c r="HY155" s="114">
        <v>128.0</v>
      </c>
      <c r="HZ155" s="114">
        <v>117.0</v>
      </c>
      <c r="IA155" s="114">
        <v>159.0</v>
      </c>
      <c r="IB155" s="114">
        <v>158.0</v>
      </c>
      <c r="IC155" s="114">
        <v>159.0</v>
      </c>
      <c r="ID155" s="114">
        <v>135.0</v>
      </c>
      <c r="IE155" s="114">
        <v>135.0</v>
      </c>
      <c r="IF155" s="114">
        <v>140.0</v>
      </c>
      <c r="IG155" s="114">
        <v>126.0</v>
      </c>
      <c r="IH155" s="114">
        <v>78.0</v>
      </c>
      <c r="II155" s="110" t="s">
        <v>1184</v>
      </c>
      <c r="IJ155" s="114">
        <v>129.0</v>
      </c>
      <c r="IK155" s="114">
        <v>144.0</v>
      </c>
      <c r="IL155" s="114">
        <v>146.0</v>
      </c>
      <c r="IM155" s="114">
        <v>151.0</v>
      </c>
      <c r="IN155" s="110" t="s">
        <v>1184</v>
      </c>
      <c r="IO155" s="114">
        <v>73.0</v>
      </c>
      <c r="IP155" s="114">
        <v>151.0</v>
      </c>
      <c r="IQ155" s="114">
        <v>137.0</v>
      </c>
      <c r="IR155" s="114">
        <v>112.0</v>
      </c>
      <c r="IS155" s="114">
        <v>174.0</v>
      </c>
      <c r="IT155" s="114">
        <v>161.0</v>
      </c>
      <c r="IU155" s="114">
        <v>87.0</v>
      </c>
      <c r="IV155" s="114">
        <v>154.0</v>
      </c>
      <c r="IW155" s="110" t="s">
        <v>1184</v>
      </c>
      <c r="IX155" s="110" t="s">
        <v>1184</v>
      </c>
      <c r="IY155" s="110" t="s">
        <v>1184</v>
      </c>
      <c r="IZ155" s="110" t="s">
        <v>1184</v>
      </c>
      <c r="JA155" s="114">
        <v>76.0</v>
      </c>
      <c r="JB155" s="114">
        <v>1.0</v>
      </c>
      <c r="JC155" s="114">
        <v>127.0</v>
      </c>
      <c r="JD155" s="114">
        <v>49.0</v>
      </c>
      <c r="JE155" s="114">
        <v>47.0</v>
      </c>
      <c r="JF155" s="114">
        <v>67.0</v>
      </c>
      <c r="JG155" s="114">
        <v>26.0</v>
      </c>
      <c r="JH155" s="114">
        <v>26.0</v>
      </c>
      <c r="JI155" s="114">
        <v>3.0</v>
      </c>
      <c r="JJ155" s="114">
        <v>3.0</v>
      </c>
      <c r="JK155" s="114">
        <v>3.0</v>
      </c>
      <c r="JL155" s="114">
        <v>66.0</v>
      </c>
      <c r="JM155" s="110" t="s">
        <v>1184</v>
      </c>
      <c r="JN155" s="114">
        <v>56.0</v>
      </c>
      <c r="JO155" s="114">
        <v>102.0</v>
      </c>
      <c r="JP155" s="114">
        <v>20.0</v>
      </c>
      <c r="JQ155" s="114">
        <v>62.0</v>
      </c>
      <c r="JR155" s="114">
        <v>31.0</v>
      </c>
      <c r="JS155" s="114">
        <v>55.0</v>
      </c>
    </row>
    <row r="156">
      <c r="A156" s="114">
        <v>690.0</v>
      </c>
      <c r="B156" s="110" t="s">
        <v>1349</v>
      </c>
      <c r="C156" s="110" t="s">
        <v>847</v>
      </c>
      <c r="D156" s="110" t="s">
        <v>1186</v>
      </c>
      <c r="E156" s="114">
        <v>55.6</v>
      </c>
      <c r="F156" s="114">
        <v>54.2</v>
      </c>
      <c r="G156" s="114">
        <v>54.8</v>
      </c>
      <c r="H156" s="114">
        <v>71.8</v>
      </c>
      <c r="I156" s="114">
        <v>31.2</v>
      </c>
      <c r="J156" s="114">
        <v>66.1</v>
      </c>
      <c r="K156" s="114">
        <v>94.2</v>
      </c>
      <c r="L156" s="114">
        <v>97.5</v>
      </c>
      <c r="M156" s="114">
        <v>95.0</v>
      </c>
      <c r="N156" s="114">
        <v>100.0</v>
      </c>
      <c r="O156" s="114">
        <v>51.5</v>
      </c>
      <c r="P156" s="114">
        <v>60.0</v>
      </c>
      <c r="Q156" s="114">
        <v>45.8</v>
      </c>
      <c r="R156" s="114">
        <v>67.8</v>
      </c>
      <c r="S156" s="114">
        <v>67.8</v>
      </c>
      <c r="T156" s="114">
        <v>44.4</v>
      </c>
      <c r="U156" s="114">
        <v>42.1</v>
      </c>
      <c r="V156" s="114">
        <v>24.4</v>
      </c>
      <c r="W156" s="114">
        <v>69.1</v>
      </c>
      <c r="X156" s="114">
        <v>57.8</v>
      </c>
      <c r="Y156" s="114">
        <v>76.1</v>
      </c>
      <c r="Z156" s="114">
        <v>100.0</v>
      </c>
      <c r="AA156" s="114">
        <v>100.0</v>
      </c>
      <c r="AB156" s="114">
        <v>100.0</v>
      </c>
      <c r="AC156" s="114">
        <v>7.5</v>
      </c>
      <c r="AD156" s="110" t="s">
        <v>1184</v>
      </c>
      <c r="AE156" s="114">
        <v>31.2</v>
      </c>
      <c r="AF156" s="114">
        <v>44.3</v>
      </c>
      <c r="AG156" s="114">
        <v>71.7</v>
      </c>
      <c r="AH156" s="114">
        <v>66.9</v>
      </c>
      <c r="AI156" s="114">
        <v>100.0</v>
      </c>
      <c r="AJ156" s="110" t="s">
        <v>1184</v>
      </c>
      <c r="AK156" s="114">
        <v>20.3</v>
      </c>
      <c r="AL156" s="114">
        <v>27.1</v>
      </c>
      <c r="AM156" s="114">
        <v>13.5</v>
      </c>
      <c r="AN156" s="110" t="s">
        <v>1184</v>
      </c>
      <c r="AO156" s="114">
        <v>72.4</v>
      </c>
      <c r="AP156" s="114">
        <v>73.8</v>
      </c>
      <c r="AQ156" s="114">
        <v>70.9</v>
      </c>
      <c r="AR156" s="114">
        <v>8.8</v>
      </c>
      <c r="AS156" s="110" t="s">
        <v>1184</v>
      </c>
      <c r="AT156" s="114">
        <v>8.8</v>
      </c>
      <c r="AU156" s="114">
        <v>19.5</v>
      </c>
      <c r="AV156" s="114">
        <v>19.5</v>
      </c>
      <c r="AW156" s="114">
        <v>53.9</v>
      </c>
      <c r="AX156" s="114">
        <v>53.9</v>
      </c>
      <c r="AY156" s="114">
        <v>31.5</v>
      </c>
      <c r="AZ156" s="114">
        <v>31.9</v>
      </c>
      <c r="BA156" s="110" t="s">
        <v>1184</v>
      </c>
      <c r="BB156" s="114">
        <v>45.4</v>
      </c>
      <c r="BC156" s="114">
        <v>47.5</v>
      </c>
      <c r="BD156" s="114">
        <v>83.8</v>
      </c>
      <c r="BE156" s="110" t="s">
        <v>1184</v>
      </c>
      <c r="BF156" s="114">
        <v>47.0</v>
      </c>
      <c r="BG156" s="114">
        <v>48.0</v>
      </c>
      <c r="BH156" s="114">
        <v>48.6</v>
      </c>
      <c r="BI156" s="114">
        <v>51.3</v>
      </c>
      <c r="BJ156" s="114">
        <v>52.5</v>
      </c>
      <c r="BK156" s="114">
        <v>63.1</v>
      </c>
      <c r="BL156" s="114">
        <v>30.8</v>
      </c>
      <c r="BM156" s="114">
        <v>98.5</v>
      </c>
      <c r="BN156" s="114">
        <v>91.7</v>
      </c>
      <c r="BO156" s="114">
        <v>93.3</v>
      </c>
      <c r="BP156" s="114">
        <v>92.4</v>
      </c>
      <c r="BQ156" s="114">
        <v>100.0</v>
      </c>
      <c r="BR156" s="114">
        <v>48.5</v>
      </c>
      <c r="BS156" s="114">
        <v>54.5</v>
      </c>
      <c r="BT156" s="114">
        <v>44.5</v>
      </c>
      <c r="BU156" s="114">
        <v>61.0</v>
      </c>
      <c r="BV156" s="114">
        <v>61.0</v>
      </c>
      <c r="BW156" s="114">
        <v>42.1</v>
      </c>
      <c r="BX156" s="114">
        <v>42.1</v>
      </c>
      <c r="BY156" s="114">
        <v>23.8</v>
      </c>
      <c r="BZ156" s="114">
        <v>60.7</v>
      </c>
      <c r="CA156" s="114">
        <v>43.5</v>
      </c>
      <c r="CB156" s="114">
        <v>39.4</v>
      </c>
      <c r="CC156" s="114">
        <v>66.7</v>
      </c>
      <c r="CD156" s="114">
        <v>73.8</v>
      </c>
      <c r="CE156" s="114">
        <v>1.9</v>
      </c>
      <c r="CF156" s="114">
        <v>5.3</v>
      </c>
      <c r="CG156" s="110" t="s">
        <v>1184</v>
      </c>
      <c r="CH156" s="114">
        <v>26.8</v>
      </c>
      <c r="CI156" s="114">
        <v>44.3</v>
      </c>
      <c r="CJ156" s="114">
        <v>100.0</v>
      </c>
      <c r="CK156" s="114">
        <v>100.0</v>
      </c>
      <c r="CL156" s="114">
        <v>100.0</v>
      </c>
      <c r="CM156" s="110" t="s">
        <v>1184</v>
      </c>
      <c r="CN156" s="114">
        <v>21.0</v>
      </c>
      <c r="CO156" s="114">
        <v>28.5</v>
      </c>
      <c r="CP156" s="114">
        <v>13.5</v>
      </c>
      <c r="CQ156" s="110" t="s">
        <v>1184</v>
      </c>
      <c r="CR156" s="114">
        <v>31.9</v>
      </c>
      <c r="CS156" s="114">
        <v>49.7</v>
      </c>
      <c r="CT156" s="114">
        <v>14.1</v>
      </c>
      <c r="CU156" s="114">
        <v>6.6</v>
      </c>
      <c r="CV156" s="110" t="s">
        <v>1184</v>
      </c>
      <c r="CW156" s="114">
        <v>6.6</v>
      </c>
      <c r="CX156" s="114">
        <v>19.5</v>
      </c>
      <c r="CY156" s="114">
        <v>19.5</v>
      </c>
      <c r="CZ156" s="114">
        <v>52.8</v>
      </c>
      <c r="DA156" s="114">
        <v>52.8</v>
      </c>
      <c r="DB156" s="114">
        <v>19.4</v>
      </c>
      <c r="DC156" s="114">
        <v>34.9</v>
      </c>
      <c r="DD156" s="110" t="s">
        <v>1184</v>
      </c>
      <c r="DE156" s="114">
        <v>24.7</v>
      </c>
      <c r="DF156" s="114">
        <v>0.0</v>
      </c>
      <c r="DG156" s="114">
        <v>97.5</v>
      </c>
      <c r="DH156" s="110" t="s">
        <v>1184</v>
      </c>
      <c r="DI156" s="114">
        <v>46.9</v>
      </c>
      <c r="DJ156" s="114">
        <v>38.5</v>
      </c>
      <c r="DK156" s="114">
        <v>7.0</v>
      </c>
      <c r="DL156" s="114">
        <v>2.9</v>
      </c>
      <c r="DM156" s="114">
        <v>2.3</v>
      </c>
      <c r="DN156" s="114">
        <v>8.7</v>
      </c>
      <c r="DO156" s="114">
        <v>0.4</v>
      </c>
      <c r="DP156" s="114">
        <v>-32.4</v>
      </c>
      <c r="DQ156" s="114">
        <v>2.5</v>
      </c>
      <c r="DR156" s="114">
        <v>4.2</v>
      </c>
      <c r="DS156" s="114">
        <v>2.6</v>
      </c>
      <c r="DT156" s="114">
        <v>0.0</v>
      </c>
      <c r="DU156" s="114">
        <v>3.0</v>
      </c>
      <c r="DV156" s="114">
        <v>5.5</v>
      </c>
      <c r="DW156" s="114">
        <v>1.3</v>
      </c>
      <c r="DX156" s="114">
        <v>6.8</v>
      </c>
      <c r="DY156" s="114">
        <v>6.8</v>
      </c>
      <c r="DZ156" s="114">
        <v>2.3</v>
      </c>
      <c r="EA156" s="114">
        <v>0.0</v>
      </c>
      <c r="EB156" s="114">
        <v>0.6</v>
      </c>
      <c r="EC156" s="114">
        <v>8.4</v>
      </c>
      <c r="ED156" s="114">
        <v>14.3</v>
      </c>
      <c r="EE156" s="114">
        <v>36.7</v>
      </c>
      <c r="EF156" s="114">
        <v>33.3</v>
      </c>
      <c r="EG156" s="114">
        <v>26.2</v>
      </c>
      <c r="EH156" s="114">
        <v>98.1</v>
      </c>
      <c r="EI156" s="114">
        <v>2.2</v>
      </c>
      <c r="EJ156" s="110" t="s">
        <v>1184</v>
      </c>
      <c r="EK156" s="114">
        <v>4.4</v>
      </c>
      <c r="EL156" s="114">
        <v>0.0</v>
      </c>
      <c r="EM156" s="114">
        <v>-28.3</v>
      </c>
      <c r="EN156" s="114">
        <v>-33.1</v>
      </c>
      <c r="EO156" s="114">
        <v>0.0</v>
      </c>
      <c r="EP156" s="110" t="s">
        <v>1184</v>
      </c>
      <c r="EQ156" s="114">
        <v>-0.7</v>
      </c>
      <c r="ER156" s="114">
        <v>-1.4</v>
      </c>
      <c r="ES156" s="114">
        <v>0.0</v>
      </c>
      <c r="ET156" s="110" t="s">
        <v>1184</v>
      </c>
      <c r="EU156" s="114">
        <v>40.5</v>
      </c>
      <c r="EV156" s="114">
        <v>24.1</v>
      </c>
      <c r="EW156" s="114">
        <v>56.8</v>
      </c>
      <c r="EX156" s="114">
        <v>2.2</v>
      </c>
      <c r="EY156" s="110" t="s">
        <v>1184</v>
      </c>
      <c r="EZ156" s="114">
        <v>2.2</v>
      </c>
      <c r="FA156" s="114">
        <v>0.0</v>
      </c>
      <c r="FB156" s="114">
        <v>0.0</v>
      </c>
      <c r="FC156" s="114">
        <v>1.1</v>
      </c>
      <c r="FD156" s="114">
        <v>1.1</v>
      </c>
      <c r="FE156" s="114">
        <v>12.1</v>
      </c>
      <c r="FF156" s="114">
        <v>-3.0</v>
      </c>
      <c r="FG156" s="110" t="s">
        <v>1184</v>
      </c>
      <c r="FH156" s="114">
        <v>20.7</v>
      </c>
      <c r="FI156" s="114">
        <v>47.5</v>
      </c>
      <c r="FJ156" s="114">
        <v>-13.7</v>
      </c>
      <c r="FK156" s="110" t="s">
        <v>1184</v>
      </c>
      <c r="FL156" s="114">
        <v>0.1</v>
      </c>
      <c r="FM156" s="114">
        <v>9.5</v>
      </c>
      <c r="FN156" s="114">
        <v>32.0</v>
      </c>
      <c r="FO156" s="114">
        <v>45.0</v>
      </c>
      <c r="FP156" s="114">
        <v>36.0</v>
      </c>
      <c r="FQ156" s="114">
        <v>49.0</v>
      </c>
      <c r="FR156" s="114">
        <v>94.0</v>
      </c>
      <c r="FS156" s="114">
        <v>34.0</v>
      </c>
      <c r="FT156" s="114">
        <v>10.0</v>
      </c>
      <c r="FU156" s="114">
        <v>8.0</v>
      </c>
      <c r="FV156" s="114">
        <v>11.0</v>
      </c>
      <c r="FW156" s="114">
        <v>1.0</v>
      </c>
      <c r="FX156" s="114">
        <v>80.0</v>
      </c>
      <c r="FY156" s="114">
        <v>67.0</v>
      </c>
      <c r="FZ156" s="114">
        <v>88.0</v>
      </c>
      <c r="GA156" s="114">
        <v>44.0</v>
      </c>
      <c r="GB156" s="114">
        <v>44.0</v>
      </c>
      <c r="GC156" s="114">
        <v>60.0</v>
      </c>
      <c r="GD156" s="114">
        <v>83.0</v>
      </c>
      <c r="GE156" s="114">
        <v>50.0</v>
      </c>
      <c r="GF156" s="114">
        <v>7.0</v>
      </c>
      <c r="GG156" s="114">
        <v>34.0</v>
      </c>
      <c r="GH156" s="114">
        <v>43.0</v>
      </c>
      <c r="GI156" s="114">
        <v>1.0</v>
      </c>
      <c r="GJ156" s="114">
        <v>1.0</v>
      </c>
      <c r="GK156" s="114">
        <v>1.0</v>
      </c>
      <c r="GL156" s="114">
        <v>161.0</v>
      </c>
      <c r="GM156" s="110" t="s">
        <v>1184</v>
      </c>
      <c r="GN156" s="114">
        <v>128.0</v>
      </c>
      <c r="GO156" s="114">
        <v>82.0</v>
      </c>
      <c r="GP156" s="114">
        <v>17.0</v>
      </c>
      <c r="GQ156" s="114">
        <v>12.0</v>
      </c>
      <c r="GR156" s="114">
        <v>1.0</v>
      </c>
      <c r="GS156" s="110" t="s">
        <v>1184</v>
      </c>
      <c r="GT156" s="114">
        <v>62.0</v>
      </c>
      <c r="GU156" s="114">
        <v>62.0</v>
      </c>
      <c r="GV156" s="114">
        <v>69.0</v>
      </c>
      <c r="GW156" s="110" t="s">
        <v>1184</v>
      </c>
      <c r="GX156" s="114">
        <v>80.0</v>
      </c>
      <c r="GY156" s="114">
        <v>90.0</v>
      </c>
      <c r="GZ156" s="114">
        <v>78.0</v>
      </c>
      <c r="HA156" s="114">
        <v>175.0</v>
      </c>
      <c r="HB156" s="110" t="s">
        <v>1184</v>
      </c>
      <c r="HC156" s="114">
        <v>173.0</v>
      </c>
      <c r="HD156" s="114">
        <v>61.0</v>
      </c>
      <c r="HE156" s="114">
        <v>61.0</v>
      </c>
      <c r="HF156" s="114">
        <v>34.0</v>
      </c>
      <c r="HG156" s="114">
        <v>34.0</v>
      </c>
      <c r="HH156" s="114">
        <v>101.0</v>
      </c>
      <c r="HI156" s="114">
        <v>122.0</v>
      </c>
      <c r="HJ156" s="110" t="s">
        <v>1184</v>
      </c>
      <c r="HK156" s="114">
        <v>137.0</v>
      </c>
      <c r="HL156" s="114">
        <v>146.0</v>
      </c>
      <c r="HM156" s="114">
        <v>17.0</v>
      </c>
      <c r="HN156" s="110" t="s">
        <v>1184</v>
      </c>
      <c r="HO156" s="114">
        <v>102.0</v>
      </c>
      <c r="HP156" s="114">
        <v>95.0</v>
      </c>
      <c r="HQ156" s="114">
        <v>39.0</v>
      </c>
      <c r="HR156" s="114">
        <v>42.0</v>
      </c>
      <c r="HS156" s="114">
        <v>34.0</v>
      </c>
      <c r="HT156" s="114">
        <v>45.0</v>
      </c>
      <c r="HU156" s="114">
        <v>96.0</v>
      </c>
      <c r="HV156" s="114">
        <v>8.0</v>
      </c>
      <c r="HW156" s="114">
        <v>9.0</v>
      </c>
      <c r="HX156" s="114">
        <v>9.0</v>
      </c>
      <c r="HY156" s="114">
        <v>10.0</v>
      </c>
      <c r="HZ156" s="114">
        <v>1.0</v>
      </c>
      <c r="IA156" s="114">
        <v>79.0</v>
      </c>
      <c r="IB156" s="114">
        <v>70.0</v>
      </c>
      <c r="IC156" s="114">
        <v>83.0</v>
      </c>
      <c r="ID156" s="114">
        <v>44.0</v>
      </c>
      <c r="IE156" s="114">
        <v>44.0</v>
      </c>
      <c r="IF156" s="114">
        <v>66.0</v>
      </c>
      <c r="IG156" s="114">
        <v>83.0</v>
      </c>
      <c r="IH156" s="114">
        <v>46.0</v>
      </c>
      <c r="II156" s="114">
        <v>7.0</v>
      </c>
      <c r="IJ156" s="114">
        <v>73.0</v>
      </c>
      <c r="IK156" s="114">
        <v>113.0</v>
      </c>
      <c r="IL156" s="114">
        <v>94.0</v>
      </c>
      <c r="IM156" s="114">
        <v>85.0</v>
      </c>
      <c r="IN156" s="114">
        <v>76.0</v>
      </c>
      <c r="IO156" s="114">
        <v>149.0</v>
      </c>
      <c r="IP156" s="110" t="s">
        <v>1184</v>
      </c>
      <c r="IQ156" s="114">
        <v>113.0</v>
      </c>
      <c r="IR156" s="114">
        <v>82.0</v>
      </c>
      <c r="IS156" s="114">
        <v>1.0</v>
      </c>
      <c r="IT156" s="114">
        <v>1.0</v>
      </c>
      <c r="IU156" s="114">
        <v>1.0</v>
      </c>
      <c r="IV156" s="110" t="s">
        <v>1184</v>
      </c>
      <c r="IW156" s="114">
        <v>57.0</v>
      </c>
      <c r="IX156" s="114">
        <v>52.0</v>
      </c>
      <c r="IY156" s="114">
        <v>69.0</v>
      </c>
      <c r="IZ156" s="110" t="s">
        <v>1184</v>
      </c>
      <c r="JA156" s="114">
        <v>151.0</v>
      </c>
      <c r="JB156" s="114">
        <v>115.0</v>
      </c>
      <c r="JC156" s="114">
        <v>167.0</v>
      </c>
      <c r="JD156" s="114">
        <v>176.0</v>
      </c>
      <c r="JE156" s="110" t="s">
        <v>1184</v>
      </c>
      <c r="JF156" s="114">
        <v>175.0</v>
      </c>
      <c r="JG156" s="114">
        <v>61.0</v>
      </c>
      <c r="JH156" s="114">
        <v>61.0</v>
      </c>
      <c r="JI156" s="114">
        <v>21.0</v>
      </c>
      <c r="JJ156" s="114">
        <v>21.0</v>
      </c>
      <c r="JK156" s="114">
        <v>130.0</v>
      </c>
      <c r="JL156" s="114">
        <v>95.0</v>
      </c>
      <c r="JM156" s="110" t="s">
        <v>1184</v>
      </c>
      <c r="JN156" s="114">
        <v>153.0</v>
      </c>
      <c r="JO156" s="114">
        <v>173.0</v>
      </c>
      <c r="JP156" s="114">
        <v>5.0</v>
      </c>
      <c r="JQ156" s="110" t="s">
        <v>1184</v>
      </c>
      <c r="JR156" s="114">
        <v>113.0</v>
      </c>
      <c r="JS156" s="114">
        <v>116.0</v>
      </c>
    </row>
    <row r="157">
      <c r="A157" s="114">
        <v>148.0</v>
      </c>
      <c r="B157" s="110" t="s">
        <v>1350</v>
      </c>
      <c r="C157" s="110" t="s">
        <v>339</v>
      </c>
      <c r="D157" s="110" t="s">
        <v>1186</v>
      </c>
      <c r="E157" s="114">
        <v>28.1</v>
      </c>
      <c r="F157" s="114">
        <v>16.7</v>
      </c>
      <c r="G157" s="114">
        <v>24.3</v>
      </c>
      <c r="H157" s="114">
        <v>5.5</v>
      </c>
      <c r="I157" s="114">
        <v>34.6</v>
      </c>
      <c r="J157" s="114">
        <v>30.5</v>
      </c>
      <c r="K157" s="114">
        <v>43.2</v>
      </c>
      <c r="L157" s="114">
        <v>88.1</v>
      </c>
      <c r="M157" s="114">
        <v>48.8</v>
      </c>
      <c r="N157" s="114">
        <v>0.0</v>
      </c>
      <c r="O157" s="114">
        <v>0.0</v>
      </c>
      <c r="P157" s="114">
        <v>0.0</v>
      </c>
      <c r="Q157" s="114">
        <v>0.0</v>
      </c>
      <c r="R157" s="114">
        <v>28.6</v>
      </c>
      <c r="S157" s="114">
        <v>28.6</v>
      </c>
      <c r="T157" s="114">
        <v>5.1</v>
      </c>
      <c r="U157" s="114">
        <v>2.0</v>
      </c>
      <c r="V157" s="114">
        <v>11.1</v>
      </c>
      <c r="W157" s="110" t="s">
        <v>1184</v>
      </c>
      <c r="X157" s="114">
        <v>42.3</v>
      </c>
      <c r="Y157" s="114">
        <v>62.4</v>
      </c>
      <c r="Z157" s="114">
        <v>68.1</v>
      </c>
      <c r="AA157" s="114">
        <v>77.4</v>
      </c>
      <c r="AB157" s="110" t="s">
        <v>1184</v>
      </c>
      <c r="AC157" s="114">
        <v>27.6</v>
      </c>
      <c r="AD157" s="114">
        <v>91.4</v>
      </c>
      <c r="AE157" s="114">
        <v>65.7</v>
      </c>
      <c r="AF157" s="114">
        <v>52.2</v>
      </c>
      <c r="AG157" s="114">
        <v>9.0</v>
      </c>
      <c r="AH157" s="114">
        <v>3.6</v>
      </c>
      <c r="AI157" s="114">
        <v>25.0</v>
      </c>
      <c r="AJ157" s="114">
        <v>25.8</v>
      </c>
      <c r="AK157" s="110" t="s">
        <v>1184</v>
      </c>
      <c r="AL157" s="110" t="s">
        <v>1184</v>
      </c>
      <c r="AM157" s="110" t="s">
        <v>1184</v>
      </c>
      <c r="AN157" s="110" t="s">
        <v>1184</v>
      </c>
      <c r="AO157" s="114">
        <v>63.9</v>
      </c>
      <c r="AP157" s="114">
        <v>69.0</v>
      </c>
      <c r="AQ157" s="114">
        <v>58.7</v>
      </c>
      <c r="AR157" s="114">
        <v>28.4</v>
      </c>
      <c r="AS157" s="114">
        <v>18.0</v>
      </c>
      <c r="AT157" s="114">
        <v>38.7</v>
      </c>
      <c r="AU157" s="114">
        <v>0.0</v>
      </c>
      <c r="AV157" s="114">
        <v>0.0</v>
      </c>
      <c r="AW157" s="114">
        <v>18.5</v>
      </c>
      <c r="AX157" s="114">
        <v>18.5</v>
      </c>
      <c r="AY157" s="114">
        <v>18.3</v>
      </c>
      <c r="AZ157" s="114">
        <v>0.0</v>
      </c>
      <c r="BA157" s="110" t="s">
        <v>1184</v>
      </c>
      <c r="BB157" s="114">
        <v>4.4</v>
      </c>
      <c r="BC157" s="114">
        <v>57.2</v>
      </c>
      <c r="BD157" s="114">
        <v>20.8</v>
      </c>
      <c r="BE157" s="114">
        <v>20.3</v>
      </c>
      <c r="BF157" s="114">
        <v>0.0</v>
      </c>
      <c r="BG157" s="114">
        <v>47.7</v>
      </c>
      <c r="BH157" s="114">
        <v>28.1</v>
      </c>
      <c r="BI157" s="114">
        <v>17.6</v>
      </c>
      <c r="BJ157" s="114">
        <v>26.4</v>
      </c>
      <c r="BK157" s="114">
        <v>2.8</v>
      </c>
      <c r="BL157" s="114">
        <v>40.8</v>
      </c>
      <c r="BM157" s="114">
        <v>37.6</v>
      </c>
      <c r="BN157" s="114">
        <v>40.2</v>
      </c>
      <c r="BO157" s="114">
        <v>85.9</v>
      </c>
      <c r="BP157" s="114">
        <v>46.4</v>
      </c>
      <c r="BQ157" s="114">
        <v>2.4</v>
      </c>
      <c r="BR157" s="114">
        <v>0.0</v>
      </c>
      <c r="BS157" s="114">
        <v>0.0</v>
      </c>
      <c r="BT157" s="114">
        <v>0.0</v>
      </c>
      <c r="BU157" s="114">
        <v>26.2</v>
      </c>
      <c r="BV157" s="114">
        <v>26.2</v>
      </c>
      <c r="BW157" s="114">
        <v>4.9</v>
      </c>
      <c r="BX157" s="114">
        <v>2.0</v>
      </c>
      <c r="BY157" s="114">
        <v>10.5</v>
      </c>
      <c r="BZ157" s="110" t="s">
        <v>1184</v>
      </c>
      <c r="CA157" s="114">
        <v>40.3</v>
      </c>
      <c r="CB157" s="114">
        <v>59.8</v>
      </c>
      <c r="CC157" s="114">
        <v>68.1</v>
      </c>
      <c r="CD157" s="114">
        <v>77.4</v>
      </c>
      <c r="CE157" s="110" t="s">
        <v>1184</v>
      </c>
      <c r="CF157" s="114">
        <v>12.3</v>
      </c>
      <c r="CG157" s="114">
        <v>97.0</v>
      </c>
      <c r="CH157" s="114">
        <v>65.2</v>
      </c>
      <c r="CI157" s="114">
        <v>52.2</v>
      </c>
      <c r="CJ157" s="114">
        <v>22.6</v>
      </c>
      <c r="CK157" s="114">
        <v>12.7</v>
      </c>
      <c r="CL157" s="114">
        <v>38.8</v>
      </c>
      <c r="CM157" s="114">
        <v>65.8</v>
      </c>
      <c r="CN157" s="110" t="s">
        <v>1184</v>
      </c>
      <c r="CO157" s="110" t="s">
        <v>1184</v>
      </c>
      <c r="CP157" s="110" t="s">
        <v>1184</v>
      </c>
      <c r="CQ157" s="110" t="s">
        <v>1184</v>
      </c>
      <c r="CR157" s="114">
        <v>29.7</v>
      </c>
      <c r="CS157" s="114">
        <v>15.2</v>
      </c>
      <c r="CT157" s="114">
        <v>44.3</v>
      </c>
      <c r="CU157" s="114">
        <v>28.4</v>
      </c>
      <c r="CV157" s="114">
        <v>18.0</v>
      </c>
      <c r="CW157" s="114">
        <v>38.7</v>
      </c>
      <c r="CX157" s="114">
        <v>0.0</v>
      </c>
      <c r="CY157" s="114">
        <v>0.0</v>
      </c>
      <c r="CZ157" s="114">
        <v>20.1</v>
      </c>
      <c r="DA157" s="114">
        <v>20.1</v>
      </c>
      <c r="DB157" s="114">
        <v>0.0</v>
      </c>
      <c r="DC157" s="114">
        <v>2.1</v>
      </c>
      <c r="DD157" s="110" t="s">
        <v>1184</v>
      </c>
      <c r="DE157" s="114">
        <v>30.7</v>
      </c>
      <c r="DF157" s="114">
        <v>36.1</v>
      </c>
      <c r="DG157" s="114">
        <v>26.8</v>
      </c>
      <c r="DH157" s="114">
        <v>65.8</v>
      </c>
      <c r="DI157" s="114">
        <v>99.6</v>
      </c>
      <c r="DJ157" s="114">
        <v>53.7</v>
      </c>
      <c r="DK157" s="114">
        <v>0.0</v>
      </c>
      <c r="DL157" s="114">
        <v>-0.9</v>
      </c>
      <c r="DM157" s="114">
        <v>-2.1</v>
      </c>
      <c r="DN157" s="114">
        <v>2.7</v>
      </c>
      <c r="DO157" s="114">
        <v>-6.2</v>
      </c>
      <c r="DP157" s="114">
        <v>-7.1</v>
      </c>
      <c r="DQ157" s="114">
        <v>3.0</v>
      </c>
      <c r="DR157" s="114">
        <v>2.2</v>
      </c>
      <c r="DS157" s="114">
        <v>2.4</v>
      </c>
      <c r="DT157" s="114">
        <v>-2.4</v>
      </c>
      <c r="DU157" s="114">
        <v>0.0</v>
      </c>
      <c r="DV157" s="114">
        <v>0.0</v>
      </c>
      <c r="DW157" s="114">
        <v>0.0</v>
      </c>
      <c r="DX157" s="114">
        <v>2.4</v>
      </c>
      <c r="DY157" s="114">
        <v>2.4</v>
      </c>
      <c r="DZ157" s="114">
        <v>0.2</v>
      </c>
      <c r="EA157" s="114">
        <v>0.0</v>
      </c>
      <c r="EB157" s="114">
        <v>0.6</v>
      </c>
      <c r="EC157" s="110" t="s">
        <v>1184</v>
      </c>
      <c r="ED157" s="114">
        <v>2.0</v>
      </c>
      <c r="EE157" s="114">
        <v>2.6</v>
      </c>
      <c r="EF157" s="114">
        <v>0.0</v>
      </c>
      <c r="EG157" s="114">
        <v>0.0</v>
      </c>
      <c r="EH157" s="110" t="s">
        <v>1184</v>
      </c>
      <c r="EI157" s="114">
        <v>15.3</v>
      </c>
      <c r="EJ157" s="114">
        <v>-5.6</v>
      </c>
      <c r="EK157" s="114">
        <v>0.5</v>
      </c>
      <c r="EL157" s="114">
        <v>0.0</v>
      </c>
      <c r="EM157" s="114">
        <v>-13.6</v>
      </c>
      <c r="EN157" s="114">
        <v>-9.1</v>
      </c>
      <c r="EO157" s="114">
        <v>-13.8</v>
      </c>
      <c r="EP157" s="114">
        <v>-40.0</v>
      </c>
      <c r="EQ157" s="110" t="s">
        <v>1184</v>
      </c>
      <c r="ER157" s="110" t="s">
        <v>1184</v>
      </c>
      <c r="ES157" s="110" t="s">
        <v>1184</v>
      </c>
      <c r="ET157" s="110" t="s">
        <v>1184</v>
      </c>
      <c r="EU157" s="114">
        <v>34.2</v>
      </c>
      <c r="EV157" s="114">
        <v>53.8</v>
      </c>
      <c r="EW157" s="114">
        <v>14.4</v>
      </c>
      <c r="EX157" s="114">
        <v>0.0</v>
      </c>
      <c r="EY157" s="114">
        <v>0.0</v>
      </c>
      <c r="EZ157" s="114">
        <v>0.0</v>
      </c>
      <c r="FA157" s="114">
        <v>0.0</v>
      </c>
      <c r="FB157" s="114">
        <v>0.0</v>
      </c>
      <c r="FC157" s="114">
        <v>-1.6</v>
      </c>
      <c r="FD157" s="114">
        <v>-1.6</v>
      </c>
      <c r="FE157" s="114">
        <v>18.3</v>
      </c>
      <c r="FF157" s="114">
        <v>-2.1</v>
      </c>
      <c r="FG157" s="110" t="s">
        <v>1184</v>
      </c>
      <c r="FH157" s="114">
        <v>-26.3</v>
      </c>
      <c r="FI157" s="114">
        <v>21.1</v>
      </c>
      <c r="FJ157" s="114">
        <v>-6.0</v>
      </c>
      <c r="FK157" s="114">
        <v>-45.5</v>
      </c>
      <c r="FL157" s="114">
        <v>-99.6</v>
      </c>
      <c r="FM157" s="114">
        <v>-6.0</v>
      </c>
      <c r="FN157" s="114">
        <v>165.0</v>
      </c>
      <c r="FO157" s="114">
        <v>171.0</v>
      </c>
      <c r="FP157" s="114">
        <v>137.0</v>
      </c>
      <c r="FQ157" s="114">
        <v>177.0</v>
      </c>
      <c r="FR157" s="114">
        <v>82.0</v>
      </c>
      <c r="FS157" s="114">
        <v>152.0</v>
      </c>
      <c r="FT157" s="114">
        <v>42.0</v>
      </c>
      <c r="FU157" s="114">
        <v>16.0</v>
      </c>
      <c r="FV157" s="114">
        <v>109.0</v>
      </c>
      <c r="FW157" s="114">
        <v>169.0</v>
      </c>
      <c r="FX157" s="114">
        <v>179.0</v>
      </c>
      <c r="FY157" s="114">
        <v>179.0</v>
      </c>
      <c r="FZ157" s="114">
        <v>179.0</v>
      </c>
      <c r="GA157" s="114">
        <v>160.0</v>
      </c>
      <c r="GB157" s="114">
        <v>160.0</v>
      </c>
      <c r="GC157" s="114">
        <v>172.0</v>
      </c>
      <c r="GD157" s="114">
        <v>161.0</v>
      </c>
      <c r="GE157" s="114">
        <v>137.0</v>
      </c>
      <c r="GF157" s="110" t="s">
        <v>1184</v>
      </c>
      <c r="GG157" s="114">
        <v>100.0</v>
      </c>
      <c r="GH157" s="114">
        <v>75.0</v>
      </c>
      <c r="GI157" s="114">
        <v>107.0</v>
      </c>
      <c r="GJ157" s="114">
        <v>99.0</v>
      </c>
      <c r="GK157" s="110" t="s">
        <v>1184</v>
      </c>
      <c r="GL157" s="114">
        <v>106.0</v>
      </c>
      <c r="GM157" s="114">
        <v>48.0</v>
      </c>
      <c r="GN157" s="114">
        <v>64.0</v>
      </c>
      <c r="GO157" s="114">
        <v>50.0</v>
      </c>
      <c r="GP157" s="114">
        <v>170.0</v>
      </c>
      <c r="GQ157" s="114">
        <v>149.0</v>
      </c>
      <c r="GR157" s="114">
        <v>147.0</v>
      </c>
      <c r="GS157" s="114">
        <v>140.0</v>
      </c>
      <c r="GT157" s="110" t="s">
        <v>1184</v>
      </c>
      <c r="GU157" s="110" t="s">
        <v>1184</v>
      </c>
      <c r="GV157" s="110" t="s">
        <v>1184</v>
      </c>
      <c r="GW157" s="110" t="s">
        <v>1184</v>
      </c>
      <c r="GX157" s="114">
        <v>104.0</v>
      </c>
      <c r="GY157" s="114">
        <v>98.0</v>
      </c>
      <c r="GZ157" s="114">
        <v>114.0</v>
      </c>
      <c r="HA157" s="114">
        <v>120.0</v>
      </c>
      <c r="HB157" s="114">
        <v>126.0</v>
      </c>
      <c r="HC157" s="114">
        <v>91.0</v>
      </c>
      <c r="HD157" s="114">
        <v>141.0</v>
      </c>
      <c r="HE157" s="114">
        <v>141.0</v>
      </c>
      <c r="HF157" s="114">
        <v>172.0</v>
      </c>
      <c r="HG157" s="114">
        <v>172.0</v>
      </c>
      <c r="HH157" s="114">
        <v>131.0</v>
      </c>
      <c r="HI157" s="114">
        <v>176.0</v>
      </c>
      <c r="HJ157" s="110" t="s">
        <v>1184</v>
      </c>
      <c r="HK157" s="114">
        <v>175.0</v>
      </c>
      <c r="HL157" s="114">
        <v>118.0</v>
      </c>
      <c r="HM157" s="114">
        <v>137.0</v>
      </c>
      <c r="HN157" s="114">
        <v>130.0</v>
      </c>
      <c r="HO157" s="114">
        <v>176.0</v>
      </c>
      <c r="HP157" s="114">
        <v>96.0</v>
      </c>
      <c r="HQ157" s="114">
        <v>159.0</v>
      </c>
      <c r="HR157" s="114">
        <v>163.0</v>
      </c>
      <c r="HS157" s="114">
        <v>123.0</v>
      </c>
      <c r="HT157" s="114">
        <v>177.0</v>
      </c>
      <c r="HU157" s="114">
        <v>61.0</v>
      </c>
      <c r="HV157" s="114">
        <v>140.0</v>
      </c>
      <c r="HW157" s="114">
        <v>50.0</v>
      </c>
      <c r="HX157" s="114">
        <v>14.0</v>
      </c>
      <c r="HY157" s="114">
        <v>106.0</v>
      </c>
      <c r="HZ157" s="114">
        <v>170.0</v>
      </c>
      <c r="IA157" s="114">
        <v>175.0</v>
      </c>
      <c r="IB157" s="114">
        <v>175.0</v>
      </c>
      <c r="IC157" s="114">
        <v>175.0</v>
      </c>
      <c r="ID157" s="114">
        <v>157.0</v>
      </c>
      <c r="IE157" s="114">
        <v>157.0</v>
      </c>
      <c r="IF157" s="114">
        <v>172.0</v>
      </c>
      <c r="IG157" s="114">
        <v>161.0</v>
      </c>
      <c r="IH157" s="114">
        <v>128.0</v>
      </c>
      <c r="II157" s="110" t="s">
        <v>1184</v>
      </c>
      <c r="IJ157" s="114">
        <v>91.0</v>
      </c>
      <c r="IK157" s="114">
        <v>57.0</v>
      </c>
      <c r="IL157" s="114">
        <v>92.0</v>
      </c>
      <c r="IM157" s="114">
        <v>77.0</v>
      </c>
      <c r="IN157" s="110" t="s">
        <v>1184</v>
      </c>
      <c r="IO157" s="114">
        <v>119.0</v>
      </c>
      <c r="IP157" s="114">
        <v>60.0</v>
      </c>
      <c r="IQ157" s="114">
        <v>40.0</v>
      </c>
      <c r="IR157" s="114">
        <v>50.0</v>
      </c>
      <c r="IS157" s="114">
        <v>133.0</v>
      </c>
      <c r="IT157" s="114">
        <v>132.0</v>
      </c>
      <c r="IU157" s="114">
        <v>124.0</v>
      </c>
      <c r="IV157" s="114">
        <v>72.0</v>
      </c>
      <c r="IW157" s="110" t="s">
        <v>1184</v>
      </c>
      <c r="IX157" s="110" t="s">
        <v>1184</v>
      </c>
      <c r="IY157" s="110" t="s">
        <v>1184</v>
      </c>
      <c r="IZ157" s="110" t="s">
        <v>1184</v>
      </c>
      <c r="JA157" s="114">
        <v>152.0</v>
      </c>
      <c r="JB157" s="114">
        <v>162.0</v>
      </c>
      <c r="JC157" s="114">
        <v>119.0</v>
      </c>
      <c r="JD157" s="114">
        <v>121.0</v>
      </c>
      <c r="JE157" s="114">
        <v>126.0</v>
      </c>
      <c r="JF157" s="114">
        <v>88.0</v>
      </c>
      <c r="JG157" s="114">
        <v>141.0</v>
      </c>
      <c r="JH157" s="114">
        <v>141.0</v>
      </c>
      <c r="JI157" s="114">
        <v>163.0</v>
      </c>
      <c r="JJ157" s="114">
        <v>163.0</v>
      </c>
      <c r="JK157" s="114">
        <v>161.0</v>
      </c>
      <c r="JL157" s="114">
        <v>168.0</v>
      </c>
      <c r="JM157" s="110" t="s">
        <v>1184</v>
      </c>
      <c r="JN157" s="114">
        <v>142.0</v>
      </c>
      <c r="JO157" s="114">
        <v>147.0</v>
      </c>
      <c r="JP157" s="114">
        <v>117.0</v>
      </c>
      <c r="JQ157" s="114">
        <v>35.0</v>
      </c>
      <c r="JR157" s="114">
        <v>8.0</v>
      </c>
      <c r="JS157" s="114">
        <v>91.0</v>
      </c>
    </row>
    <row r="158">
      <c r="A158" s="114">
        <v>768.0</v>
      </c>
      <c r="B158" s="110" t="s">
        <v>1351</v>
      </c>
      <c r="C158" s="110" t="s">
        <v>460</v>
      </c>
      <c r="D158" s="110" t="s">
        <v>1186</v>
      </c>
      <c r="E158" s="114">
        <v>34.0</v>
      </c>
      <c r="F158" s="114">
        <v>18.2</v>
      </c>
      <c r="G158" s="114">
        <v>21.0</v>
      </c>
      <c r="H158" s="114">
        <v>10.8</v>
      </c>
      <c r="I158" s="114">
        <v>25.1</v>
      </c>
      <c r="J158" s="114">
        <v>28.8</v>
      </c>
      <c r="K158" s="114">
        <v>36.7</v>
      </c>
      <c r="L158" s="114">
        <v>60.3</v>
      </c>
      <c r="M158" s="114">
        <v>32.0</v>
      </c>
      <c r="N158" s="114">
        <v>21.9</v>
      </c>
      <c r="O158" s="114">
        <v>5.2</v>
      </c>
      <c r="P158" s="114">
        <v>5.6</v>
      </c>
      <c r="Q158" s="114">
        <v>4.9</v>
      </c>
      <c r="R158" s="114">
        <v>43.1</v>
      </c>
      <c r="S158" s="114">
        <v>43.1</v>
      </c>
      <c r="T158" s="114">
        <v>10.3</v>
      </c>
      <c r="U158" s="114">
        <v>2.3</v>
      </c>
      <c r="V158" s="114">
        <v>3.5</v>
      </c>
      <c r="W158" s="114">
        <v>32.9</v>
      </c>
      <c r="X158" s="114">
        <v>41.1</v>
      </c>
      <c r="Y158" s="114">
        <v>59.2</v>
      </c>
      <c r="Z158" s="114">
        <v>98.4</v>
      </c>
      <c r="AA158" s="114">
        <v>98.4</v>
      </c>
      <c r="AB158" s="114">
        <v>0.0</v>
      </c>
      <c r="AC158" s="114">
        <v>41.1</v>
      </c>
      <c r="AD158" s="114">
        <v>92.4</v>
      </c>
      <c r="AE158" s="114">
        <v>49.7</v>
      </c>
      <c r="AF158" s="114">
        <v>37.2</v>
      </c>
      <c r="AG158" s="114">
        <v>22.4</v>
      </c>
      <c r="AH158" s="114">
        <v>8.7</v>
      </c>
      <c r="AI158" s="114">
        <v>26.8</v>
      </c>
      <c r="AJ158" s="114">
        <v>100.0</v>
      </c>
      <c r="AK158" s="114">
        <v>7.1</v>
      </c>
      <c r="AL158" s="110" t="s">
        <v>1184</v>
      </c>
      <c r="AM158" s="114">
        <v>2.3</v>
      </c>
      <c r="AN158" s="114">
        <v>13.3</v>
      </c>
      <c r="AO158" s="114">
        <v>72.6</v>
      </c>
      <c r="AP158" s="114">
        <v>87.5</v>
      </c>
      <c r="AQ158" s="114">
        <v>57.8</v>
      </c>
      <c r="AR158" s="114">
        <v>39.2</v>
      </c>
      <c r="AS158" s="114">
        <v>38.7</v>
      </c>
      <c r="AT158" s="114">
        <v>39.8</v>
      </c>
      <c r="AU158" s="114">
        <v>0.0</v>
      </c>
      <c r="AV158" s="114">
        <v>0.0</v>
      </c>
      <c r="AW158" s="114">
        <v>34.4</v>
      </c>
      <c r="AX158" s="114">
        <v>34.4</v>
      </c>
      <c r="AY158" s="114">
        <v>17.4</v>
      </c>
      <c r="AZ158" s="114">
        <v>24.6</v>
      </c>
      <c r="BA158" s="110" t="s">
        <v>1184</v>
      </c>
      <c r="BB158" s="114">
        <v>43.5</v>
      </c>
      <c r="BC158" s="114">
        <v>43.2</v>
      </c>
      <c r="BD158" s="114">
        <v>47.5</v>
      </c>
      <c r="BE158" s="114">
        <v>21.0</v>
      </c>
      <c r="BF158" s="114">
        <v>56.0</v>
      </c>
      <c r="BG158" s="114">
        <v>90.8</v>
      </c>
      <c r="BH158" s="114">
        <v>36.4</v>
      </c>
      <c r="BI158" s="114">
        <v>17.7</v>
      </c>
      <c r="BJ158" s="114">
        <v>23.4</v>
      </c>
      <c r="BK158" s="114">
        <v>7.3</v>
      </c>
      <c r="BL158" s="114">
        <v>31.1</v>
      </c>
      <c r="BM158" s="114">
        <v>43.5</v>
      </c>
      <c r="BN158" s="114">
        <v>35.9</v>
      </c>
      <c r="BO158" s="114">
        <v>62.0</v>
      </c>
      <c r="BP158" s="114">
        <v>33.8</v>
      </c>
      <c r="BQ158" s="114">
        <v>28.1</v>
      </c>
      <c r="BR158" s="114">
        <v>0.0</v>
      </c>
      <c r="BS158" s="114">
        <v>0.0</v>
      </c>
      <c r="BT158" s="114">
        <v>0.0</v>
      </c>
      <c r="BU158" s="114">
        <v>38.4</v>
      </c>
      <c r="BV158" s="114">
        <v>38.4</v>
      </c>
      <c r="BW158" s="114">
        <v>10.6</v>
      </c>
      <c r="BX158" s="114">
        <v>2.3</v>
      </c>
      <c r="BY158" s="114">
        <v>2.9</v>
      </c>
      <c r="BZ158" s="114">
        <v>34.9</v>
      </c>
      <c r="CA158" s="114">
        <v>38.8</v>
      </c>
      <c r="CB158" s="114">
        <v>56.7</v>
      </c>
      <c r="CC158" s="114">
        <v>98.4</v>
      </c>
      <c r="CD158" s="114">
        <v>98.4</v>
      </c>
      <c r="CE158" s="114">
        <v>0.0</v>
      </c>
      <c r="CF158" s="114">
        <v>22.1</v>
      </c>
      <c r="CG158" s="114">
        <v>97.5</v>
      </c>
      <c r="CH158" s="114">
        <v>49.2</v>
      </c>
      <c r="CI158" s="114">
        <v>37.2</v>
      </c>
      <c r="CJ158" s="114">
        <v>36.2</v>
      </c>
      <c r="CK158" s="114">
        <v>14.9</v>
      </c>
      <c r="CL158" s="114">
        <v>100.0</v>
      </c>
      <c r="CM158" s="114">
        <v>100.0</v>
      </c>
      <c r="CN158" s="114">
        <v>7.2</v>
      </c>
      <c r="CO158" s="110" t="s">
        <v>1184</v>
      </c>
      <c r="CP158" s="114">
        <v>2.3</v>
      </c>
      <c r="CQ158" s="114">
        <v>13.5</v>
      </c>
      <c r="CR158" s="114">
        <v>34.0</v>
      </c>
      <c r="CS158" s="114">
        <v>51.0</v>
      </c>
      <c r="CT158" s="114">
        <v>17.0</v>
      </c>
      <c r="CU158" s="114">
        <v>37.3</v>
      </c>
      <c r="CV158" s="114">
        <v>38.7</v>
      </c>
      <c r="CW158" s="114">
        <v>35.8</v>
      </c>
      <c r="CX158" s="114">
        <v>0.0</v>
      </c>
      <c r="CY158" s="114">
        <v>0.0</v>
      </c>
      <c r="CZ158" s="114">
        <v>43.6</v>
      </c>
      <c r="DA158" s="114">
        <v>43.6</v>
      </c>
      <c r="DB158" s="114">
        <v>38.9</v>
      </c>
      <c r="DC158" s="114">
        <v>25.8</v>
      </c>
      <c r="DD158" s="110" t="s">
        <v>1184</v>
      </c>
      <c r="DE158" s="114">
        <v>54.2</v>
      </c>
      <c r="DF158" s="114">
        <v>24.6</v>
      </c>
      <c r="DG158" s="114">
        <v>50.1</v>
      </c>
      <c r="DH158" s="114">
        <v>75.2</v>
      </c>
      <c r="DI158" s="114">
        <v>10.1</v>
      </c>
      <c r="DJ158" s="114">
        <v>91.0</v>
      </c>
      <c r="DK158" s="114">
        <v>-2.4</v>
      </c>
      <c r="DL158" s="114">
        <v>0.5</v>
      </c>
      <c r="DM158" s="114">
        <v>-2.4</v>
      </c>
      <c r="DN158" s="114">
        <v>3.5</v>
      </c>
      <c r="DO158" s="114">
        <v>-6.0</v>
      </c>
      <c r="DP158" s="114">
        <v>-14.7</v>
      </c>
      <c r="DQ158" s="114">
        <v>0.8</v>
      </c>
      <c r="DR158" s="114">
        <v>-1.7</v>
      </c>
      <c r="DS158" s="114">
        <v>-1.8</v>
      </c>
      <c r="DT158" s="114">
        <v>-6.2</v>
      </c>
      <c r="DU158" s="114">
        <v>5.2</v>
      </c>
      <c r="DV158" s="114">
        <v>5.6</v>
      </c>
      <c r="DW158" s="114">
        <v>4.9</v>
      </c>
      <c r="DX158" s="114">
        <v>4.7</v>
      </c>
      <c r="DY158" s="114">
        <v>4.7</v>
      </c>
      <c r="DZ158" s="114">
        <v>-0.3</v>
      </c>
      <c r="EA158" s="114">
        <v>0.0</v>
      </c>
      <c r="EB158" s="114">
        <v>0.6</v>
      </c>
      <c r="EC158" s="114">
        <v>-2.0</v>
      </c>
      <c r="ED158" s="114">
        <v>2.3</v>
      </c>
      <c r="EE158" s="114">
        <v>2.5</v>
      </c>
      <c r="EF158" s="114">
        <v>0.0</v>
      </c>
      <c r="EG158" s="114">
        <v>0.0</v>
      </c>
      <c r="EH158" s="114">
        <v>0.0</v>
      </c>
      <c r="EI158" s="114">
        <v>19.0</v>
      </c>
      <c r="EJ158" s="114">
        <v>-5.1</v>
      </c>
      <c r="EK158" s="114">
        <v>0.5</v>
      </c>
      <c r="EL158" s="114">
        <v>0.0</v>
      </c>
      <c r="EM158" s="114">
        <v>-13.8</v>
      </c>
      <c r="EN158" s="114">
        <v>-6.2</v>
      </c>
      <c r="EO158" s="114">
        <v>-73.2</v>
      </c>
      <c r="EP158" s="114">
        <v>0.0</v>
      </c>
      <c r="EQ158" s="114">
        <v>-0.1</v>
      </c>
      <c r="ER158" s="110" t="s">
        <v>1184</v>
      </c>
      <c r="ES158" s="114">
        <v>0.0</v>
      </c>
      <c r="ET158" s="114">
        <v>-0.2</v>
      </c>
      <c r="EU158" s="114">
        <v>38.6</v>
      </c>
      <c r="EV158" s="114">
        <v>36.5</v>
      </c>
      <c r="EW158" s="114">
        <v>40.8</v>
      </c>
      <c r="EX158" s="114">
        <v>1.9</v>
      </c>
      <c r="EY158" s="114">
        <v>0.0</v>
      </c>
      <c r="EZ158" s="114">
        <v>4.0</v>
      </c>
      <c r="FA158" s="114">
        <v>0.0</v>
      </c>
      <c r="FB158" s="114">
        <v>0.0</v>
      </c>
      <c r="FC158" s="114">
        <v>-9.2</v>
      </c>
      <c r="FD158" s="114">
        <v>-9.2</v>
      </c>
      <c r="FE158" s="114">
        <v>-21.5</v>
      </c>
      <c r="FF158" s="114">
        <v>-1.2</v>
      </c>
      <c r="FG158" s="110" t="s">
        <v>1184</v>
      </c>
      <c r="FH158" s="114">
        <v>-10.7</v>
      </c>
      <c r="FI158" s="114">
        <v>18.6</v>
      </c>
      <c r="FJ158" s="114">
        <v>-2.6</v>
      </c>
      <c r="FK158" s="114">
        <v>-54.2</v>
      </c>
      <c r="FL158" s="114">
        <v>45.9</v>
      </c>
      <c r="FM158" s="114">
        <v>-0.2</v>
      </c>
      <c r="FN158" s="114">
        <v>135.0</v>
      </c>
      <c r="FO158" s="114">
        <v>165.0</v>
      </c>
      <c r="FP158" s="114">
        <v>154.0</v>
      </c>
      <c r="FQ158" s="114">
        <v>152.0</v>
      </c>
      <c r="FR158" s="114">
        <v>112.0</v>
      </c>
      <c r="FS158" s="114">
        <v>154.0</v>
      </c>
      <c r="FT158" s="114">
        <v>61.0</v>
      </c>
      <c r="FU158" s="114">
        <v>66.0</v>
      </c>
      <c r="FV158" s="114">
        <v>137.0</v>
      </c>
      <c r="FW158" s="114">
        <v>111.0</v>
      </c>
      <c r="FX158" s="114">
        <v>176.0</v>
      </c>
      <c r="FY158" s="114">
        <v>176.0</v>
      </c>
      <c r="FZ158" s="114">
        <v>176.0</v>
      </c>
      <c r="GA158" s="114">
        <v>108.0</v>
      </c>
      <c r="GB158" s="114">
        <v>108.0</v>
      </c>
      <c r="GC158" s="114">
        <v>162.0</v>
      </c>
      <c r="GD158" s="114">
        <v>159.0</v>
      </c>
      <c r="GE158" s="114">
        <v>176.0</v>
      </c>
      <c r="GF158" s="114">
        <v>74.0</v>
      </c>
      <c r="GG158" s="114">
        <v>103.0</v>
      </c>
      <c r="GH158" s="114">
        <v>86.0</v>
      </c>
      <c r="GI158" s="114">
        <v>51.0</v>
      </c>
      <c r="GJ158" s="114">
        <v>47.0</v>
      </c>
      <c r="GK158" s="114">
        <v>119.0</v>
      </c>
      <c r="GL158" s="114">
        <v>66.0</v>
      </c>
      <c r="GM158" s="114">
        <v>41.0</v>
      </c>
      <c r="GN158" s="114">
        <v>87.0</v>
      </c>
      <c r="GO158" s="114">
        <v>136.0</v>
      </c>
      <c r="GP158" s="114">
        <v>109.0</v>
      </c>
      <c r="GQ158" s="114">
        <v>126.0</v>
      </c>
      <c r="GR158" s="114">
        <v>144.0</v>
      </c>
      <c r="GS158" s="114">
        <v>1.0</v>
      </c>
      <c r="GT158" s="114">
        <v>128.0</v>
      </c>
      <c r="GU158" s="110" t="s">
        <v>1184</v>
      </c>
      <c r="GV158" s="114">
        <v>134.0</v>
      </c>
      <c r="GW158" s="114">
        <v>35.0</v>
      </c>
      <c r="GX158" s="114">
        <v>79.0</v>
      </c>
      <c r="GY158" s="114">
        <v>75.0</v>
      </c>
      <c r="GZ158" s="114">
        <v>115.0</v>
      </c>
      <c r="HA158" s="114">
        <v>74.0</v>
      </c>
      <c r="HB158" s="114">
        <v>58.0</v>
      </c>
      <c r="HC158" s="114">
        <v>82.0</v>
      </c>
      <c r="HD158" s="114">
        <v>141.0</v>
      </c>
      <c r="HE158" s="114">
        <v>141.0</v>
      </c>
      <c r="HF158" s="114">
        <v>115.0</v>
      </c>
      <c r="HG158" s="114">
        <v>115.0</v>
      </c>
      <c r="HH158" s="114">
        <v>137.0</v>
      </c>
      <c r="HI158" s="114">
        <v>139.0</v>
      </c>
      <c r="HJ158" s="110" t="s">
        <v>1184</v>
      </c>
      <c r="HK158" s="114">
        <v>142.0</v>
      </c>
      <c r="HL158" s="114">
        <v>153.0</v>
      </c>
      <c r="HM158" s="114">
        <v>60.0</v>
      </c>
      <c r="HN158" s="114">
        <v>128.0</v>
      </c>
      <c r="HO158" s="114">
        <v>67.0</v>
      </c>
      <c r="HP158" s="114">
        <v>16.0</v>
      </c>
      <c r="HQ158" s="114">
        <v>104.0</v>
      </c>
      <c r="HR158" s="114">
        <v>162.0</v>
      </c>
      <c r="HS158" s="114">
        <v>135.0</v>
      </c>
      <c r="HT158" s="114">
        <v>154.0</v>
      </c>
      <c r="HU158" s="114">
        <v>94.0</v>
      </c>
      <c r="HV158" s="114">
        <v>114.0</v>
      </c>
      <c r="HW158" s="114">
        <v>61.0</v>
      </c>
      <c r="HX158" s="114">
        <v>56.0</v>
      </c>
      <c r="HY158" s="114">
        <v>138.0</v>
      </c>
      <c r="HZ158" s="114">
        <v>104.0</v>
      </c>
      <c r="IA158" s="114">
        <v>175.0</v>
      </c>
      <c r="IB158" s="114">
        <v>175.0</v>
      </c>
      <c r="IC158" s="114">
        <v>175.0</v>
      </c>
      <c r="ID158" s="114">
        <v>110.0</v>
      </c>
      <c r="IE158" s="114">
        <v>110.0</v>
      </c>
      <c r="IF158" s="114">
        <v>159.0</v>
      </c>
      <c r="IG158" s="114">
        <v>159.0</v>
      </c>
      <c r="IH158" s="114">
        <v>176.0</v>
      </c>
      <c r="II158" s="114">
        <v>61.0</v>
      </c>
      <c r="IJ158" s="114">
        <v>99.0</v>
      </c>
      <c r="IK158" s="114">
        <v>67.0</v>
      </c>
      <c r="IL158" s="114">
        <v>41.0</v>
      </c>
      <c r="IM158" s="114">
        <v>37.0</v>
      </c>
      <c r="IN158" s="114">
        <v>114.0</v>
      </c>
      <c r="IO158" s="114">
        <v>86.0</v>
      </c>
      <c r="IP158" s="114">
        <v>50.0</v>
      </c>
      <c r="IQ158" s="114">
        <v>64.0</v>
      </c>
      <c r="IR158" s="114">
        <v>136.0</v>
      </c>
      <c r="IS158" s="114">
        <v>53.0</v>
      </c>
      <c r="IT158" s="114">
        <v>110.0</v>
      </c>
      <c r="IU158" s="114">
        <v>1.0</v>
      </c>
      <c r="IV158" s="114">
        <v>1.0</v>
      </c>
      <c r="IW158" s="114">
        <v>132.0</v>
      </c>
      <c r="IX158" s="110" t="s">
        <v>1184</v>
      </c>
      <c r="IY158" s="114">
        <v>134.0</v>
      </c>
      <c r="IZ158" s="114">
        <v>35.0</v>
      </c>
      <c r="JA158" s="114">
        <v>147.0</v>
      </c>
      <c r="JB158" s="114">
        <v>109.0</v>
      </c>
      <c r="JC158" s="114">
        <v>164.0</v>
      </c>
      <c r="JD158" s="114">
        <v>81.0</v>
      </c>
      <c r="JE158" s="114">
        <v>58.0</v>
      </c>
      <c r="JF158" s="114">
        <v>104.0</v>
      </c>
      <c r="JG158" s="114">
        <v>141.0</v>
      </c>
      <c r="JH158" s="114">
        <v>141.0</v>
      </c>
      <c r="JI158" s="114">
        <v>65.0</v>
      </c>
      <c r="JJ158" s="114">
        <v>65.0</v>
      </c>
      <c r="JK158" s="114">
        <v>77.0</v>
      </c>
      <c r="JL158" s="114">
        <v>123.0</v>
      </c>
      <c r="JM158" s="110" t="s">
        <v>1184</v>
      </c>
      <c r="JN158" s="114">
        <v>86.0</v>
      </c>
      <c r="JO158" s="114">
        <v>165.0</v>
      </c>
      <c r="JP158" s="114">
        <v>46.0</v>
      </c>
      <c r="JQ158" s="114">
        <v>22.0</v>
      </c>
      <c r="JR158" s="114">
        <v>171.0</v>
      </c>
      <c r="JS158" s="114">
        <v>20.0</v>
      </c>
    </row>
    <row r="159">
      <c r="A159" s="114">
        <v>764.0</v>
      </c>
      <c r="B159" s="110" t="s">
        <v>1352</v>
      </c>
      <c r="C159" s="110" t="s">
        <v>459</v>
      </c>
      <c r="D159" s="110" t="s">
        <v>1215</v>
      </c>
      <c r="E159" s="114">
        <v>38.1</v>
      </c>
      <c r="F159" s="114">
        <v>43.8</v>
      </c>
      <c r="G159" s="114">
        <v>34.4</v>
      </c>
      <c r="H159" s="114">
        <v>39.9</v>
      </c>
      <c r="I159" s="114">
        <v>33.3</v>
      </c>
      <c r="J159" s="114">
        <v>42.4</v>
      </c>
      <c r="K159" s="114">
        <v>15.2</v>
      </c>
      <c r="L159" s="114">
        <v>17.1</v>
      </c>
      <c r="M159" s="114">
        <v>17.5</v>
      </c>
      <c r="N159" s="114">
        <v>11.0</v>
      </c>
      <c r="O159" s="114">
        <v>55.9</v>
      </c>
      <c r="P159" s="114">
        <v>75.8</v>
      </c>
      <c r="Q159" s="114">
        <v>42.7</v>
      </c>
      <c r="R159" s="114">
        <v>80.7</v>
      </c>
      <c r="S159" s="114">
        <v>80.7</v>
      </c>
      <c r="T159" s="114">
        <v>28.5</v>
      </c>
      <c r="U159" s="114">
        <v>35.4</v>
      </c>
      <c r="V159" s="114">
        <v>40.0</v>
      </c>
      <c r="W159" s="114">
        <v>3.1</v>
      </c>
      <c r="X159" s="114">
        <v>37.3</v>
      </c>
      <c r="Y159" s="114">
        <v>51.4</v>
      </c>
      <c r="Z159" s="114">
        <v>75.7</v>
      </c>
      <c r="AA159" s="114">
        <v>46.6</v>
      </c>
      <c r="AB159" s="114">
        <v>44.6</v>
      </c>
      <c r="AC159" s="114">
        <v>26.8</v>
      </c>
      <c r="AD159" s="114">
        <v>70.1</v>
      </c>
      <c r="AE159" s="114">
        <v>71.8</v>
      </c>
      <c r="AF159" s="114">
        <v>31.8</v>
      </c>
      <c r="AG159" s="114">
        <v>15.3</v>
      </c>
      <c r="AH159" s="114">
        <v>9.8</v>
      </c>
      <c r="AI159" s="114">
        <v>41.2</v>
      </c>
      <c r="AJ159" s="114">
        <v>22.5</v>
      </c>
      <c r="AK159" s="114">
        <v>12.9</v>
      </c>
      <c r="AL159" s="114">
        <v>11.9</v>
      </c>
      <c r="AM159" s="114">
        <v>15.3</v>
      </c>
      <c r="AN159" s="114">
        <v>10.9</v>
      </c>
      <c r="AO159" s="114">
        <v>79.8</v>
      </c>
      <c r="AP159" s="114">
        <v>100.0</v>
      </c>
      <c r="AQ159" s="114">
        <v>59.5</v>
      </c>
      <c r="AR159" s="114">
        <v>33.0</v>
      </c>
      <c r="AS159" s="114">
        <v>32.9</v>
      </c>
      <c r="AT159" s="114">
        <v>33.1</v>
      </c>
      <c r="AU159" s="114">
        <v>1.8</v>
      </c>
      <c r="AV159" s="114">
        <v>1.8</v>
      </c>
      <c r="AW159" s="114">
        <v>36.0</v>
      </c>
      <c r="AX159" s="114">
        <v>36.0</v>
      </c>
      <c r="AY159" s="114">
        <v>41.6</v>
      </c>
      <c r="AZ159" s="114">
        <v>71.5</v>
      </c>
      <c r="BA159" s="114">
        <v>100.0</v>
      </c>
      <c r="BB159" s="114">
        <v>77.6</v>
      </c>
      <c r="BC159" s="114">
        <v>54.8</v>
      </c>
      <c r="BD159" s="114">
        <v>9.5</v>
      </c>
      <c r="BE159" s="114">
        <v>30.2</v>
      </c>
      <c r="BF159" s="114">
        <v>60.0</v>
      </c>
      <c r="BG159" s="114">
        <v>42.0</v>
      </c>
      <c r="BH159" s="114">
        <v>30.9</v>
      </c>
      <c r="BI159" s="114">
        <v>38.7</v>
      </c>
      <c r="BJ159" s="114">
        <v>29.2</v>
      </c>
      <c r="BK159" s="114">
        <v>32.6</v>
      </c>
      <c r="BL159" s="114">
        <v>27.3</v>
      </c>
      <c r="BM159" s="114">
        <v>49.2</v>
      </c>
      <c r="BN159" s="114">
        <v>16.5</v>
      </c>
      <c r="BO159" s="114">
        <v>20.1</v>
      </c>
      <c r="BP159" s="114">
        <v>13.3</v>
      </c>
      <c r="BQ159" s="114">
        <v>12.2</v>
      </c>
      <c r="BR159" s="114">
        <v>50.7</v>
      </c>
      <c r="BS159" s="114">
        <v>66.4</v>
      </c>
      <c r="BT159" s="114">
        <v>40.2</v>
      </c>
      <c r="BU159" s="114">
        <v>72.0</v>
      </c>
      <c r="BV159" s="114">
        <v>72.0</v>
      </c>
      <c r="BW159" s="114">
        <v>28.2</v>
      </c>
      <c r="BX159" s="114">
        <v>35.4</v>
      </c>
      <c r="BY159" s="114">
        <v>36.3</v>
      </c>
      <c r="BZ159" s="114">
        <v>5.8</v>
      </c>
      <c r="CA159" s="114">
        <v>35.9</v>
      </c>
      <c r="CB159" s="114">
        <v>42.6</v>
      </c>
      <c r="CC159" s="114">
        <v>75.5</v>
      </c>
      <c r="CD159" s="114">
        <v>45.1</v>
      </c>
      <c r="CE159" s="114">
        <v>15.7</v>
      </c>
      <c r="CF159" s="114">
        <v>8.4</v>
      </c>
      <c r="CG159" s="114">
        <v>92.1</v>
      </c>
      <c r="CH159" s="114">
        <v>71.4</v>
      </c>
      <c r="CI159" s="114">
        <v>31.8</v>
      </c>
      <c r="CJ159" s="114">
        <v>27.4</v>
      </c>
      <c r="CK159" s="114">
        <v>13.4</v>
      </c>
      <c r="CL159" s="114">
        <v>39.4</v>
      </c>
      <c r="CM159" s="114">
        <v>100.0</v>
      </c>
      <c r="CN159" s="114">
        <v>13.5</v>
      </c>
      <c r="CO159" s="114">
        <v>13.3</v>
      </c>
      <c r="CP159" s="114">
        <v>15.3</v>
      </c>
      <c r="CQ159" s="114">
        <v>11.6</v>
      </c>
      <c r="CR159" s="114">
        <v>75.5</v>
      </c>
      <c r="CS159" s="114">
        <v>100.0</v>
      </c>
      <c r="CT159" s="114">
        <v>50.9</v>
      </c>
      <c r="CU159" s="114">
        <v>36.5</v>
      </c>
      <c r="CV159" s="114">
        <v>32.9</v>
      </c>
      <c r="CW159" s="114">
        <v>40.0</v>
      </c>
      <c r="CX159" s="114">
        <v>1.8</v>
      </c>
      <c r="CY159" s="114">
        <v>1.8</v>
      </c>
      <c r="CZ159" s="114">
        <v>21.2</v>
      </c>
      <c r="DA159" s="114">
        <v>21.2</v>
      </c>
      <c r="DB159" s="114">
        <v>19.4</v>
      </c>
      <c r="DC159" s="114">
        <v>29.0</v>
      </c>
      <c r="DD159" s="114">
        <v>100.0</v>
      </c>
      <c r="DE159" s="114">
        <v>35.6</v>
      </c>
      <c r="DF159" s="114">
        <v>59.9</v>
      </c>
      <c r="DG159" s="114">
        <v>4.6</v>
      </c>
      <c r="DH159" s="114">
        <v>29.0</v>
      </c>
      <c r="DI159" s="114">
        <v>45.8</v>
      </c>
      <c r="DJ159" s="114">
        <v>44.1</v>
      </c>
      <c r="DK159" s="114">
        <v>7.2</v>
      </c>
      <c r="DL159" s="114">
        <v>5.1</v>
      </c>
      <c r="DM159" s="114">
        <v>5.2</v>
      </c>
      <c r="DN159" s="114">
        <v>7.3</v>
      </c>
      <c r="DO159" s="114">
        <v>6.0</v>
      </c>
      <c r="DP159" s="114">
        <v>-6.8</v>
      </c>
      <c r="DQ159" s="114">
        <v>-1.3</v>
      </c>
      <c r="DR159" s="114">
        <v>-3.0</v>
      </c>
      <c r="DS159" s="114">
        <v>4.2</v>
      </c>
      <c r="DT159" s="114">
        <v>-1.2</v>
      </c>
      <c r="DU159" s="114">
        <v>5.2</v>
      </c>
      <c r="DV159" s="114">
        <v>9.4</v>
      </c>
      <c r="DW159" s="114">
        <v>2.5</v>
      </c>
      <c r="DX159" s="114">
        <v>8.7</v>
      </c>
      <c r="DY159" s="114">
        <v>8.7</v>
      </c>
      <c r="DZ159" s="114">
        <v>0.3</v>
      </c>
      <c r="EA159" s="114">
        <v>0.0</v>
      </c>
      <c r="EB159" s="114">
        <v>3.7</v>
      </c>
      <c r="EC159" s="114">
        <v>-2.7</v>
      </c>
      <c r="ED159" s="114">
        <v>1.4</v>
      </c>
      <c r="EE159" s="114">
        <v>8.8</v>
      </c>
      <c r="EF159" s="114">
        <v>0.2</v>
      </c>
      <c r="EG159" s="114">
        <v>1.5</v>
      </c>
      <c r="EH159" s="114">
        <v>28.9</v>
      </c>
      <c r="EI159" s="114">
        <v>18.4</v>
      </c>
      <c r="EJ159" s="114">
        <v>-22.0</v>
      </c>
      <c r="EK159" s="114">
        <v>0.4</v>
      </c>
      <c r="EL159" s="114">
        <v>0.0</v>
      </c>
      <c r="EM159" s="114">
        <v>-12.1</v>
      </c>
      <c r="EN159" s="114">
        <v>-3.6</v>
      </c>
      <c r="EO159" s="114">
        <v>1.8</v>
      </c>
      <c r="EP159" s="114">
        <v>-77.5</v>
      </c>
      <c r="EQ159" s="114">
        <v>-0.6</v>
      </c>
      <c r="ER159" s="114">
        <v>-1.4</v>
      </c>
      <c r="ES159" s="114">
        <v>0.0</v>
      </c>
      <c r="ET159" s="114">
        <v>-0.7</v>
      </c>
      <c r="EU159" s="114">
        <v>4.3</v>
      </c>
      <c r="EV159" s="114">
        <v>0.0</v>
      </c>
      <c r="EW159" s="114">
        <v>8.6</v>
      </c>
      <c r="EX159" s="114">
        <v>-3.5</v>
      </c>
      <c r="EY159" s="114">
        <v>0.0</v>
      </c>
      <c r="EZ159" s="114">
        <v>-6.9</v>
      </c>
      <c r="FA159" s="114">
        <v>0.0</v>
      </c>
      <c r="FB159" s="114">
        <v>0.0</v>
      </c>
      <c r="FC159" s="114">
        <v>14.8</v>
      </c>
      <c r="FD159" s="114">
        <v>14.8</v>
      </c>
      <c r="FE159" s="114">
        <v>22.2</v>
      </c>
      <c r="FF159" s="114">
        <v>42.5</v>
      </c>
      <c r="FG159" s="114">
        <v>0.0</v>
      </c>
      <c r="FH159" s="114">
        <v>42.0</v>
      </c>
      <c r="FI159" s="114">
        <v>-5.1</v>
      </c>
      <c r="FJ159" s="114">
        <v>4.9</v>
      </c>
      <c r="FK159" s="114">
        <v>1.2</v>
      </c>
      <c r="FL159" s="114">
        <v>14.2</v>
      </c>
      <c r="FM159" s="114">
        <v>-2.1</v>
      </c>
      <c r="FN159" s="114">
        <v>108.0</v>
      </c>
      <c r="FO159" s="114">
        <v>73.0</v>
      </c>
      <c r="FP159" s="114">
        <v>93.0</v>
      </c>
      <c r="FQ159" s="114">
        <v>89.0</v>
      </c>
      <c r="FR159" s="114">
        <v>87.0</v>
      </c>
      <c r="FS159" s="114">
        <v>102.0</v>
      </c>
      <c r="FT159" s="114">
        <v>143.0</v>
      </c>
      <c r="FU159" s="114">
        <v>156.0</v>
      </c>
      <c r="FV159" s="114">
        <v>157.0</v>
      </c>
      <c r="FW159" s="114">
        <v>154.0</v>
      </c>
      <c r="FX159" s="114">
        <v>63.0</v>
      </c>
      <c r="FY159" s="114">
        <v>45.0</v>
      </c>
      <c r="FZ159" s="114">
        <v>99.0</v>
      </c>
      <c r="GA159" s="114">
        <v>24.0</v>
      </c>
      <c r="GB159" s="114">
        <v>24.0</v>
      </c>
      <c r="GC159" s="114">
        <v>100.0</v>
      </c>
      <c r="GD159" s="114">
        <v>96.0</v>
      </c>
      <c r="GE159" s="114">
        <v>13.0</v>
      </c>
      <c r="GF159" s="114">
        <v>133.0</v>
      </c>
      <c r="GG159" s="114">
        <v>129.0</v>
      </c>
      <c r="GH159" s="114">
        <v>107.0</v>
      </c>
      <c r="GI159" s="114">
        <v>98.0</v>
      </c>
      <c r="GJ159" s="114">
        <v>134.0</v>
      </c>
      <c r="GK159" s="114">
        <v>42.0</v>
      </c>
      <c r="GL159" s="114">
        <v>109.0</v>
      </c>
      <c r="GM159" s="114">
        <v>128.0</v>
      </c>
      <c r="GN159" s="114">
        <v>48.0</v>
      </c>
      <c r="GO159" s="114">
        <v>167.0</v>
      </c>
      <c r="GP159" s="114">
        <v>152.0</v>
      </c>
      <c r="GQ159" s="114">
        <v>117.0</v>
      </c>
      <c r="GR159" s="114">
        <v>101.0</v>
      </c>
      <c r="GS159" s="114">
        <v>145.0</v>
      </c>
      <c r="GT159" s="114">
        <v>110.0</v>
      </c>
      <c r="GU159" s="114">
        <v>91.0</v>
      </c>
      <c r="GV159" s="114">
        <v>61.0</v>
      </c>
      <c r="GW159" s="114">
        <v>47.0</v>
      </c>
      <c r="GX159" s="114">
        <v>66.0</v>
      </c>
      <c r="GY159" s="114">
        <v>1.0</v>
      </c>
      <c r="GZ159" s="114">
        <v>107.0</v>
      </c>
      <c r="HA159" s="114">
        <v>101.0</v>
      </c>
      <c r="HB159" s="114">
        <v>72.0</v>
      </c>
      <c r="HC159" s="114">
        <v>117.0</v>
      </c>
      <c r="HD159" s="114">
        <v>116.0</v>
      </c>
      <c r="HE159" s="114">
        <v>116.0</v>
      </c>
      <c r="HF159" s="114">
        <v>106.0</v>
      </c>
      <c r="HG159" s="114">
        <v>106.0</v>
      </c>
      <c r="HH159" s="114">
        <v>78.0</v>
      </c>
      <c r="HI159" s="114">
        <v>16.0</v>
      </c>
      <c r="HJ159" s="114">
        <v>1.0</v>
      </c>
      <c r="HK159" s="114">
        <v>42.0</v>
      </c>
      <c r="HL159" s="114">
        <v>127.0</v>
      </c>
      <c r="HM159" s="114">
        <v>157.0</v>
      </c>
      <c r="HN159" s="114">
        <v>112.0</v>
      </c>
      <c r="HO159" s="114">
        <v>55.0</v>
      </c>
      <c r="HP159" s="114">
        <v>109.0</v>
      </c>
      <c r="HQ159" s="114">
        <v>143.0</v>
      </c>
      <c r="HR159" s="114">
        <v>78.0</v>
      </c>
      <c r="HS159" s="114">
        <v>110.0</v>
      </c>
      <c r="HT159" s="114">
        <v>85.0</v>
      </c>
      <c r="HU159" s="114">
        <v>104.0</v>
      </c>
      <c r="HV159" s="114">
        <v>84.0</v>
      </c>
      <c r="HW159" s="114">
        <v>132.0</v>
      </c>
      <c r="HX159" s="114">
        <v>153.0</v>
      </c>
      <c r="HY159" s="114">
        <v>162.0</v>
      </c>
      <c r="HZ159" s="114">
        <v>156.0</v>
      </c>
      <c r="IA159" s="114">
        <v>71.0</v>
      </c>
      <c r="IB159" s="114">
        <v>46.0</v>
      </c>
      <c r="IC159" s="114">
        <v>97.0</v>
      </c>
      <c r="ID159" s="114">
        <v>25.0</v>
      </c>
      <c r="IE159" s="114">
        <v>25.0</v>
      </c>
      <c r="IF159" s="114">
        <v>102.0</v>
      </c>
      <c r="IG159" s="114">
        <v>96.0</v>
      </c>
      <c r="IH159" s="114">
        <v>18.0</v>
      </c>
      <c r="II159" s="114">
        <v>131.0</v>
      </c>
      <c r="IJ159" s="114">
        <v>114.0</v>
      </c>
      <c r="IK159" s="114">
        <v>108.0</v>
      </c>
      <c r="IL159" s="114">
        <v>78.0</v>
      </c>
      <c r="IM159" s="114">
        <v>122.0</v>
      </c>
      <c r="IN159" s="114">
        <v>36.0</v>
      </c>
      <c r="IO159" s="114">
        <v>133.0</v>
      </c>
      <c r="IP159" s="114">
        <v>122.0</v>
      </c>
      <c r="IQ159" s="114">
        <v>27.0</v>
      </c>
      <c r="IR159" s="114">
        <v>167.0</v>
      </c>
      <c r="IS159" s="114">
        <v>106.0</v>
      </c>
      <c r="IT159" s="114">
        <v>127.0</v>
      </c>
      <c r="IU159" s="114">
        <v>120.0</v>
      </c>
      <c r="IV159" s="114">
        <v>1.0</v>
      </c>
      <c r="IW159" s="114">
        <v>108.0</v>
      </c>
      <c r="IX159" s="114">
        <v>92.0</v>
      </c>
      <c r="IY159" s="114">
        <v>61.0</v>
      </c>
      <c r="IZ159" s="114">
        <v>43.0</v>
      </c>
      <c r="JA159" s="114">
        <v>63.0</v>
      </c>
      <c r="JB159" s="114">
        <v>1.0</v>
      </c>
      <c r="JC159" s="114">
        <v>104.0</v>
      </c>
      <c r="JD159" s="114">
        <v>85.0</v>
      </c>
      <c r="JE159" s="114">
        <v>72.0</v>
      </c>
      <c r="JF159" s="114">
        <v>79.0</v>
      </c>
      <c r="JG159" s="114">
        <v>116.0</v>
      </c>
      <c r="JH159" s="114">
        <v>116.0</v>
      </c>
      <c r="JI159" s="114">
        <v>157.0</v>
      </c>
      <c r="JJ159" s="114">
        <v>157.0</v>
      </c>
      <c r="JK159" s="114">
        <v>130.0</v>
      </c>
      <c r="JL159" s="114">
        <v>114.0</v>
      </c>
      <c r="JM159" s="114">
        <v>1.0</v>
      </c>
      <c r="JN159" s="114">
        <v>131.0</v>
      </c>
      <c r="JO159" s="114">
        <v>97.0</v>
      </c>
      <c r="JP159" s="114">
        <v>164.0</v>
      </c>
      <c r="JQ159" s="114">
        <v>133.0</v>
      </c>
      <c r="JR159" s="114">
        <v>116.0</v>
      </c>
      <c r="JS159" s="114">
        <v>104.0</v>
      </c>
    </row>
    <row r="160">
      <c r="A160" s="114">
        <v>762.0</v>
      </c>
      <c r="B160" s="110" t="s">
        <v>1353</v>
      </c>
      <c r="C160" s="110" t="s">
        <v>457</v>
      </c>
      <c r="D160" s="110" t="s">
        <v>1194</v>
      </c>
      <c r="E160" s="114">
        <v>37.1</v>
      </c>
      <c r="F160" s="114">
        <v>16.6</v>
      </c>
      <c r="G160" s="114">
        <v>12.2</v>
      </c>
      <c r="H160" s="114">
        <v>20.6</v>
      </c>
      <c r="I160" s="114">
        <v>0.0</v>
      </c>
      <c r="J160" s="114">
        <v>24.0</v>
      </c>
      <c r="K160" s="114">
        <v>24.4</v>
      </c>
      <c r="L160" s="114">
        <v>36.8</v>
      </c>
      <c r="M160" s="114">
        <v>48.5</v>
      </c>
      <c r="N160" s="114">
        <v>34.1</v>
      </c>
      <c r="O160" s="114">
        <v>30.9</v>
      </c>
      <c r="P160" s="114">
        <v>29.8</v>
      </c>
      <c r="Q160" s="114">
        <v>31.7</v>
      </c>
      <c r="R160" s="114">
        <v>15.3</v>
      </c>
      <c r="S160" s="114">
        <v>15.3</v>
      </c>
      <c r="T160" s="114">
        <v>6.4</v>
      </c>
      <c r="U160" s="114">
        <v>2.7</v>
      </c>
      <c r="V160" s="114">
        <v>13.9</v>
      </c>
      <c r="W160" s="110" t="s">
        <v>1184</v>
      </c>
      <c r="X160" s="114">
        <v>55.7</v>
      </c>
      <c r="Y160" s="114">
        <v>57.6</v>
      </c>
      <c r="Z160" s="114">
        <v>64.0</v>
      </c>
      <c r="AA160" s="114">
        <v>75.5</v>
      </c>
      <c r="AB160" s="110" t="s">
        <v>1184</v>
      </c>
      <c r="AC160" s="114">
        <v>28.6</v>
      </c>
      <c r="AD160" s="114">
        <v>93.3</v>
      </c>
      <c r="AE160" s="114">
        <v>39.6</v>
      </c>
      <c r="AF160" s="114">
        <v>47.4</v>
      </c>
      <c r="AG160" s="114">
        <v>83.0</v>
      </c>
      <c r="AH160" s="114">
        <v>88.7</v>
      </c>
      <c r="AI160" s="114">
        <v>31.8</v>
      </c>
      <c r="AJ160" s="114">
        <v>100.0</v>
      </c>
      <c r="AK160" s="110" t="s">
        <v>1184</v>
      </c>
      <c r="AL160" s="110" t="s">
        <v>1184</v>
      </c>
      <c r="AM160" s="110" t="s">
        <v>1184</v>
      </c>
      <c r="AN160" s="110" t="s">
        <v>1184</v>
      </c>
      <c r="AO160" s="114">
        <v>38.5</v>
      </c>
      <c r="AP160" s="114">
        <v>42.3</v>
      </c>
      <c r="AQ160" s="114">
        <v>34.7</v>
      </c>
      <c r="AR160" s="114">
        <v>50.1</v>
      </c>
      <c r="AS160" s="114">
        <v>54.7</v>
      </c>
      <c r="AT160" s="114">
        <v>45.5</v>
      </c>
      <c r="AU160" s="114">
        <v>2.2</v>
      </c>
      <c r="AV160" s="114">
        <v>2.2</v>
      </c>
      <c r="AW160" s="114">
        <v>27.3</v>
      </c>
      <c r="AX160" s="114">
        <v>27.3</v>
      </c>
      <c r="AY160" s="114">
        <v>0.0</v>
      </c>
      <c r="AZ160" s="114">
        <v>5.6</v>
      </c>
      <c r="BA160" s="114">
        <v>100.0</v>
      </c>
      <c r="BB160" s="114">
        <v>31.9</v>
      </c>
      <c r="BC160" s="114">
        <v>43.0</v>
      </c>
      <c r="BD160" s="114">
        <v>38.5</v>
      </c>
      <c r="BE160" s="114">
        <v>100.0</v>
      </c>
      <c r="BF160" s="114">
        <v>33.1</v>
      </c>
      <c r="BG160" s="114">
        <v>82.8</v>
      </c>
      <c r="BH160" s="114">
        <v>38.7</v>
      </c>
      <c r="BI160" s="114">
        <v>14.7</v>
      </c>
      <c r="BJ160" s="114">
        <v>12.2</v>
      </c>
      <c r="BK160" s="114">
        <v>14.3</v>
      </c>
      <c r="BL160" s="114">
        <v>5.2</v>
      </c>
      <c r="BM160" s="114">
        <v>18.8</v>
      </c>
      <c r="BN160" s="114">
        <v>26.7</v>
      </c>
      <c r="BO160" s="114">
        <v>36.9</v>
      </c>
      <c r="BP160" s="114">
        <v>49.3</v>
      </c>
      <c r="BQ160" s="114">
        <v>36.6</v>
      </c>
      <c r="BR160" s="114">
        <v>24.2</v>
      </c>
      <c r="BS160" s="114">
        <v>23.4</v>
      </c>
      <c r="BT160" s="114">
        <v>24.6</v>
      </c>
      <c r="BU160" s="114">
        <v>13.1</v>
      </c>
      <c r="BV160" s="114">
        <v>13.1</v>
      </c>
      <c r="BW160" s="114">
        <v>5.8</v>
      </c>
      <c r="BX160" s="114">
        <v>2.7</v>
      </c>
      <c r="BY160" s="114">
        <v>12.0</v>
      </c>
      <c r="BZ160" s="110" t="s">
        <v>1184</v>
      </c>
      <c r="CA160" s="114">
        <v>46.2</v>
      </c>
      <c r="CB160" s="114">
        <v>57.0</v>
      </c>
      <c r="CC160" s="114">
        <v>64.0</v>
      </c>
      <c r="CD160" s="114">
        <v>75.5</v>
      </c>
      <c r="CE160" s="110" t="s">
        <v>1184</v>
      </c>
      <c r="CF160" s="114">
        <v>24.4</v>
      </c>
      <c r="CG160" s="114">
        <v>98.5</v>
      </c>
      <c r="CH160" s="114">
        <v>38.9</v>
      </c>
      <c r="CI160" s="114">
        <v>47.4</v>
      </c>
      <c r="CJ160" s="114">
        <v>51.3</v>
      </c>
      <c r="CK160" s="114">
        <v>44.6</v>
      </c>
      <c r="CL160" s="114">
        <v>42.3</v>
      </c>
      <c r="CM160" s="114">
        <v>100.0</v>
      </c>
      <c r="CN160" s="110" t="s">
        <v>1184</v>
      </c>
      <c r="CO160" s="110" t="s">
        <v>1184</v>
      </c>
      <c r="CP160" s="110" t="s">
        <v>1184</v>
      </c>
      <c r="CQ160" s="110" t="s">
        <v>1184</v>
      </c>
      <c r="CR160" s="114">
        <v>15.8</v>
      </c>
      <c r="CS160" s="114">
        <v>18.0</v>
      </c>
      <c r="CT160" s="114">
        <v>13.6</v>
      </c>
      <c r="CU160" s="114">
        <v>50.8</v>
      </c>
      <c r="CV160" s="114">
        <v>54.7</v>
      </c>
      <c r="CW160" s="114">
        <v>47.0</v>
      </c>
      <c r="CX160" s="114">
        <v>2.2</v>
      </c>
      <c r="CY160" s="114">
        <v>2.2</v>
      </c>
      <c r="CZ160" s="114">
        <v>43.1</v>
      </c>
      <c r="DA160" s="114">
        <v>43.1</v>
      </c>
      <c r="DB160" s="114">
        <v>29.9</v>
      </c>
      <c r="DC160" s="114">
        <v>14.6</v>
      </c>
      <c r="DD160" s="114">
        <v>100.0</v>
      </c>
      <c r="DE160" s="114">
        <v>31.8</v>
      </c>
      <c r="DF160" s="114">
        <v>50.3</v>
      </c>
      <c r="DG160" s="114">
        <v>46.3</v>
      </c>
      <c r="DH160" s="114">
        <v>83.0</v>
      </c>
      <c r="DI160" s="114">
        <v>75.6</v>
      </c>
      <c r="DJ160" s="114">
        <v>89.6</v>
      </c>
      <c r="DK160" s="114">
        <v>-1.6</v>
      </c>
      <c r="DL160" s="114">
        <v>1.9</v>
      </c>
      <c r="DM160" s="114">
        <v>0.0</v>
      </c>
      <c r="DN160" s="114">
        <v>6.3</v>
      </c>
      <c r="DO160" s="114">
        <v>-5.2</v>
      </c>
      <c r="DP160" s="114">
        <v>5.2</v>
      </c>
      <c r="DQ160" s="114">
        <v>-2.3</v>
      </c>
      <c r="DR160" s="114">
        <v>-0.1</v>
      </c>
      <c r="DS160" s="114">
        <v>-0.8</v>
      </c>
      <c r="DT160" s="114">
        <v>-2.5</v>
      </c>
      <c r="DU160" s="114">
        <v>6.7</v>
      </c>
      <c r="DV160" s="114">
        <v>6.4</v>
      </c>
      <c r="DW160" s="114">
        <v>7.1</v>
      </c>
      <c r="DX160" s="114">
        <v>2.2</v>
      </c>
      <c r="DY160" s="114">
        <v>2.2</v>
      </c>
      <c r="DZ160" s="114">
        <v>0.6</v>
      </c>
      <c r="EA160" s="114">
        <v>0.0</v>
      </c>
      <c r="EB160" s="114">
        <v>1.9</v>
      </c>
      <c r="EC160" s="110" t="s">
        <v>1184</v>
      </c>
      <c r="ED160" s="114">
        <v>9.5</v>
      </c>
      <c r="EE160" s="114">
        <v>0.6</v>
      </c>
      <c r="EF160" s="114">
        <v>0.0</v>
      </c>
      <c r="EG160" s="114">
        <v>0.0</v>
      </c>
      <c r="EH160" s="110" t="s">
        <v>1184</v>
      </c>
      <c r="EI160" s="114">
        <v>4.2</v>
      </c>
      <c r="EJ160" s="114">
        <v>-5.2</v>
      </c>
      <c r="EK160" s="114">
        <v>0.7</v>
      </c>
      <c r="EL160" s="114">
        <v>0.0</v>
      </c>
      <c r="EM160" s="114">
        <v>31.7</v>
      </c>
      <c r="EN160" s="114">
        <v>44.1</v>
      </c>
      <c r="EO160" s="114">
        <v>-10.5</v>
      </c>
      <c r="EP160" s="114">
        <v>0.0</v>
      </c>
      <c r="EQ160" s="110" t="s">
        <v>1184</v>
      </c>
      <c r="ER160" s="110" t="s">
        <v>1184</v>
      </c>
      <c r="ES160" s="110" t="s">
        <v>1184</v>
      </c>
      <c r="ET160" s="110" t="s">
        <v>1184</v>
      </c>
      <c r="EU160" s="114">
        <v>22.7</v>
      </c>
      <c r="EV160" s="114">
        <v>24.3</v>
      </c>
      <c r="EW160" s="114">
        <v>21.1</v>
      </c>
      <c r="EX160" s="114">
        <v>-0.7</v>
      </c>
      <c r="EY160" s="114">
        <v>0.0</v>
      </c>
      <c r="EZ160" s="114">
        <v>-1.5</v>
      </c>
      <c r="FA160" s="114">
        <v>0.0</v>
      </c>
      <c r="FB160" s="114">
        <v>0.0</v>
      </c>
      <c r="FC160" s="114">
        <v>-15.8</v>
      </c>
      <c r="FD160" s="114">
        <v>-15.8</v>
      </c>
      <c r="FE160" s="114">
        <v>-29.9</v>
      </c>
      <c r="FF160" s="114">
        <v>-9.0</v>
      </c>
      <c r="FG160" s="114">
        <v>0.0</v>
      </c>
      <c r="FH160" s="114">
        <v>0.1</v>
      </c>
      <c r="FI160" s="114">
        <v>-7.3</v>
      </c>
      <c r="FJ160" s="114">
        <v>-7.8</v>
      </c>
      <c r="FK160" s="114">
        <v>17.0</v>
      </c>
      <c r="FL160" s="114">
        <v>-42.5</v>
      </c>
      <c r="FM160" s="114">
        <v>-6.8</v>
      </c>
      <c r="FN160" s="114">
        <v>117.0</v>
      </c>
      <c r="FO160" s="114">
        <v>172.0</v>
      </c>
      <c r="FP160" s="114">
        <v>176.0</v>
      </c>
      <c r="FQ160" s="114">
        <v>121.0</v>
      </c>
      <c r="FR160" s="114">
        <v>174.0</v>
      </c>
      <c r="FS160" s="114">
        <v>166.0</v>
      </c>
      <c r="FT160" s="114">
        <v>103.0</v>
      </c>
      <c r="FU160" s="114">
        <v>123.0</v>
      </c>
      <c r="FV160" s="114">
        <v>110.0</v>
      </c>
      <c r="FW160" s="114">
        <v>89.0</v>
      </c>
      <c r="FX160" s="114">
        <v>123.0</v>
      </c>
      <c r="FY160" s="114">
        <v>126.0</v>
      </c>
      <c r="FZ160" s="114">
        <v>119.0</v>
      </c>
      <c r="GA160" s="114">
        <v>176.0</v>
      </c>
      <c r="GB160" s="114">
        <v>176.0</v>
      </c>
      <c r="GC160" s="114">
        <v>170.0</v>
      </c>
      <c r="GD160" s="114">
        <v>157.0</v>
      </c>
      <c r="GE160" s="114">
        <v>111.0</v>
      </c>
      <c r="GF160" s="110" t="s">
        <v>1184</v>
      </c>
      <c r="GG160" s="114">
        <v>40.0</v>
      </c>
      <c r="GH160" s="114">
        <v>93.0</v>
      </c>
      <c r="GI160" s="114">
        <v>110.0</v>
      </c>
      <c r="GJ160" s="114">
        <v>103.0</v>
      </c>
      <c r="GK160" s="110" t="s">
        <v>1184</v>
      </c>
      <c r="GL160" s="114">
        <v>102.0</v>
      </c>
      <c r="GM160" s="114">
        <v>35.0</v>
      </c>
      <c r="GN160" s="114">
        <v>105.0</v>
      </c>
      <c r="GO160" s="114">
        <v>67.0</v>
      </c>
      <c r="GP160" s="114">
        <v>12.0</v>
      </c>
      <c r="GQ160" s="114">
        <v>10.0</v>
      </c>
      <c r="GR160" s="114">
        <v>129.0</v>
      </c>
      <c r="GS160" s="114">
        <v>1.0</v>
      </c>
      <c r="GT160" s="110" t="s">
        <v>1184</v>
      </c>
      <c r="GU160" s="110" t="s">
        <v>1184</v>
      </c>
      <c r="GV160" s="110" t="s">
        <v>1184</v>
      </c>
      <c r="GW160" s="110" t="s">
        <v>1184</v>
      </c>
      <c r="GX160" s="114">
        <v>156.0</v>
      </c>
      <c r="GY160" s="114">
        <v>147.0</v>
      </c>
      <c r="GZ160" s="114">
        <v>162.0</v>
      </c>
      <c r="HA160" s="114">
        <v>36.0</v>
      </c>
      <c r="HB160" s="114">
        <v>36.0</v>
      </c>
      <c r="HC160" s="114">
        <v>65.0</v>
      </c>
      <c r="HD160" s="114">
        <v>112.0</v>
      </c>
      <c r="HE160" s="114">
        <v>112.0</v>
      </c>
      <c r="HF160" s="114">
        <v>146.0</v>
      </c>
      <c r="HG160" s="114">
        <v>146.0</v>
      </c>
      <c r="HH160" s="114">
        <v>165.0</v>
      </c>
      <c r="HI160" s="114">
        <v>172.0</v>
      </c>
      <c r="HJ160" s="114">
        <v>1.0</v>
      </c>
      <c r="HK160" s="114">
        <v>157.0</v>
      </c>
      <c r="HL160" s="114">
        <v>154.0</v>
      </c>
      <c r="HM160" s="114">
        <v>86.0</v>
      </c>
      <c r="HN160" s="114">
        <v>1.0</v>
      </c>
      <c r="HO160" s="114">
        <v>142.0</v>
      </c>
      <c r="HP160" s="114">
        <v>26.0</v>
      </c>
      <c r="HQ160" s="114">
        <v>86.0</v>
      </c>
      <c r="HR160" s="114">
        <v>173.0</v>
      </c>
      <c r="HS160" s="114">
        <v>176.0</v>
      </c>
      <c r="HT160" s="114">
        <v>123.0</v>
      </c>
      <c r="HU160" s="114">
        <v>164.0</v>
      </c>
      <c r="HV160" s="114">
        <v>169.0</v>
      </c>
      <c r="HW160" s="114">
        <v>99.0</v>
      </c>
      <c r="HX160" s="114">
        <v>105.0</v>
      </c>
      <c r="HY160" s="114">
        <v>94.0</v>
      </c>
      <c r="HZ160" s="114">
        <v>84.0</v>
      </c>
      <c r="IA160" s="114">
        <v>121.0</v>
      </c>
      <c r="IB160" s="114">
        <v>123.0</v>
      </c>
      <c r="IC160" s="114">
        <v>121.0</v>
      </c>
      <c r="ID160" s="114">
        <v>176.0</v>
      </c>
      <c r="IE160" s="114">
        <v>176.0</v>
      </c>
      <c r="IF160" s="114">
        <v>170.0</v>
      </c>
      <c r="IG160" s="114">
        <v>157.0</v>
      </c>
      <c r="IH160" s="114">
        <v>118.0</v>
      </c>
      <c r="II160" s="110" t="s">
        <v>1184</v>
      </c>
      <c r="IJ160" s="114">
        <v>61.0</v>
      </c>
      <c r="IK160" s="114">
        <v>66.0</v>
      </c>
      <c r="IL160" s="114">
        <v>97.0</v>
      </c>
      <c r="IM160" s="114">
        <v>83.0</v>
      </c>
      <c r="IN160" s="110" t="s">
        <v>1184</v>
      </c>
      <c r="IO160" s="114">
        <v>75.0</v>
      </c>
      <c r="IP160" s="114">
        <v>27.0</v>
      </c>
      <c r="IQ160" s="114">
        <v>80.0</v>
      </c>
      <c r="IR160" s="114">
        <v>67.0</v>
      </c>
      <c r="IS160" s="114">
        <v>20.0</v>
      </c>
      <c r="IT160" s="114">
        <v>11.0</v>
      </c>
      <c r="IU160" s="114">
        <v>113.0</v>
      </c>
      <c r="IV160" s="114">
        <v>1.0</v>
      </c>
      <c r="IW160" s="110" t="s">
        <v>1184</v>
      </c>
      <c r="IX160" s="110" t="s">
        <v>1184</v>
      </c>
      <c r="IY160" s="110" t="s">
        <v>1184</v>
      </c>
      <c r="IZ160" s="110" t="s">
        <v>1184</v>
      </c>
      <c r="JA160" s="114">
        <v>170.0</v>
      </c>
      <c r="JB160" s="114">
        <v>161.0</v>
      </c>
      <c r="JC160" s="114">
        <v>168.0</v>
      </c>
      <c r="JD160" s="114">
        <v>34.0</v>
      </c>
      <c r="JE160" s="114">
        <v>36.0</v>
      </c>
      <c r="JF160" s="114">
        <v>56.0</v>
      </c>
      <c r="JG160" s="114">
        <v>112.0</v>
      </c>
      <c r="JH160" s="114">
        <v>112.0</v>
      </c>
      <c r="JI160" s="114">
        <v>69.0</v>
      </c>
      <c r="JJ160" s="114">
        <v>69.0</v>
      </c>
      <c r="JK160" s="114">
        <v>101.0</v>
      </c>
      <c r="JL160" s="114">
        <v>150.0</v>
      </c>
      <c r="JM160" s="114">
        <v>1.0</v>
      </c>
      <c r="JN160" s="114">
        <v>139.0</v>
      </c>
      <c r="JO160" s="114">
        <v>119.0</v>
      </c>
      <c r="JP160" s="114">
        <v>54.0</v>
      </c>
      <c r="JQ160" s="114">
        <v>10.0</v>
      </c>
      <c r="JR160" s="114">
        <v>33.0</v>
      </c>
      <c r="JS160" s="114">
        <v>23.0</v>
      </c>
    </row>
    <row r="161">
      <c r="A161" s="114">
        <v>795.0</v>
      </c>
      <c r="B161" s="110" t="s">
        <v>1354</v>
      </c>
      <c r="C161" s="110" t="s">
        <v>464</v>
      </c>
      <c r="D161" s="110" t="s">
        <v>1194</v>
      </c>
      <c r="E161" s="114">
        <v>37.0</v>
      </c>
      <c r="F161" s="114">
        <v>42.3</v>
      </c>
      <c r="G161" s="114">
        <v>38.7</v>
      </c>
      <c r="H161" s="114">
        <v>82.6</v>
      </c>
      <c r="I161" s="114">
        <v>0.9</v>
      </c>
      <c r="J161" s="114">
        <v>48.4</v>
      </c>
      <c r="K161" s="114">
        <v>33.5</v>
      </c>
      <c r="L161" s="114">
        <v>56.8</v>
      </c>
      <c r="M161" s="114">
        <v>61.6</v>
      </c>
      <c r="N161" s="114">
        <v>47.6</v>
      </c>
      <c r="O161" s="114">
        <v>47.4</v>
      </c>
      <c r="P161" s="114">
        <v>46.9</v>
      </c>
      <c r="Q161" s="114">
        <v>47.7</v>
      </c>
      <c r="R161" s="114">
        <v>42.9</v>
      </c>
      <c r="S161" s="114">
        <v>42.9</v>
      </c>
      <c r="T161" s="114">
        <v>48.5</v>
      </c>
      <c r="U161" s="114">
        <v>65.2</v>
      </c>
      <c r="V161" s="114">
        <v>15.3</v>
      </c>
      <c r="W161" s="110" t="s">
        <v>1184</v>
      </c>
      <c r="X161" s="114">
        <v>40.7</v>
      </c>
      <c r="Y161" s="114">
        <v>22.9</v>
      </c>
      <c r="Z161" s="114">
        <v>18.8</v>
      </c>
      <c r="AA161" s="114">
        <v>22.4</v>
      </c>
      <c r="AB161" s="110" t="s">
        <v>1184</v>
      </c>
      <c r="AC161" s="114">
        <v>5.3</v>
      </c>
      <c r="AD161" s="114">
        <v>96.4</v>
      </c>
      <c r="AE161" s="114">
        <v>18.1</v>
      </c>
      <c r="AF161" s="114">
        <v>44.5</v>
      </c>
      <c r="AG161" s="114">
        <v>84.0</v>
      </c>
      <c r="AH161" s="114">
        <v>100.0</v>
      </c>
      <c r="AI161" s="114">
        <v>57.4</v>
      </c>
      <c r="AJ161" s="114">
        <v>14.3</v>
      </c>
      <c r="AK161" s="110" t="s">
        <v>1184</v>
      </c>
      <c r="AL161" s="110" t="s">
        <v>1184</v>
      </c>
      <c r="AM161" s="110" t="s">
        <v>1184</v>
      </c>
      <c r="AN161" s="110" t="s">
        <v>1184</v>
      </c>
      <c r="AO161" s="114">
        <v>46.7</v>
      </c>
      <c r="AP161" s="114">
        <v>53.3</v>
      </c>
      <c r="AQ161" s="114">
        <v>40.1</v>
      </c>
      <c r="AR161" s="114">
        <v>51.8</v>
      </c>
      <c r="AS161" s="114">
        <v>63.8</v>
      </c>
      <c r="AT161" s="114">
        <v>39.9</v>
      </c>
      <c r="AU161" s="114">
        <v>9.8</v>
      </c>
      <c r="AV161" s="114">
        <v>9.8</v>
      </c>
      <c r="AW161" s="114">
        <v>30.2</v>
      </c>
      <c r="AX161" s="114">
        <v>30.2</v>
      </c>
      <c r="AY161" s="114">
        <v>29.5</v>
      </c>
      <c r="AZ161" s="114">
        <v>17.5</v>
      </c>
      <c r="BA161" s="114">
        <v>59.0</v>
      </c>
      <c r="BB161" s="114">
        <v>66.2</v>
      </c>
      <c r="BC161" s="114">
        <v>34.4</v>
      </c>
      <c r="BD161" s="114">
        <v>17.6</v>
      </c>
      <c r="BE161" s="114">
        <v>100.0</v>
      </c>
      <c r="BF161" s="114">
        <v>83.7</v>
      </c>
      <c r="BG161" s="114">
        <v>0.0</v>
      </c>
      <c r="BH161" s="114">
        <v>28.1</v>
      </c>
      <c r="BI161" s="114">
        <v>36.2</v>
      </c>
      <c r="BJ161" s="114">
        <v>32.9</v>
      </c>
      <c r="BK161" s="114">
        <v>68.3</v>
      </c>
      <c r="BL161" s="114">
        <v>0.0</v>
      </c>
      <c r="BM161" s="114">
        <v>45.6</v>
      </c>
      <c r="BN161" s="114">
        <v>36.0</v>
      </c>
      <c r="BO161" s="114">
        <v>57.0</v>
      </c>
      <c r="BP161" s="114">
        <v>62.8</v>
      </c>
      <c r="BQ161" s="114">
        <v>50.8</v>
      </c>
      <c r="BR161" s="114">
        <v>38.3</v>
      </c>
      <c r="BS161" s="114">
        <v>37.7</v>
      </c>
      <c r="BT161" s="114">
        <v>38.7</v>
      </c>
      <c r="BU161" s="114">
        <v>37.5</v>
      </c>
      <c r="BV161" s="114">
        <v>37.5</v>
      </c>
      <c r="BW161" s="114">
        <v>48.0</v>
      </c>
      <c r="BX161" s="114">
        <v>65.2</v>
      </c>
      <c r="BY161" s="114">
        <v>13.7</v>
      </c>
      <c r="BZ161" s="110" t="s">
        <v>1184</v>
      </c>
      <c r="CA161" s="114">
        <v>32.2</v>
      </c>
      <c r="CB161" s="114">
        <v>22.3</v>
      </c>
      <c r="CC161" s="114">
        <v>18.8</v>
      </c>
      <c r="CD161" s="114">
        <v>22.4</v>
      </c>
      <c r="CE161" s="110" t="s">
        <v>1184</v>
      </c>
      <c r="CF161" s="114">
        <v>1.7</v>
      </c>
      <c r="CG161" s="114">
        <v>98.2</v>
      </c>
      <c r="CH161" s="114">
        <v>17.8</v>
      </c>
      <c r="CI161" s="114">
        <v>44.5</v>
      </c>
      <c r="CJ161" s="114">
        <v>35.0</v>
      </c>
      <c r="CK161" s="114">
        <v>22.7</v>
      </c>
      <c r="CL161" s="114">
        <v>44.2</v>
      </c>
      <c r="CM161" s="114">
        <v>100.0</v>
      </c>
      <c r="CN161" s="110" t="s">
        <v>1184</v>
      </c>
      <c r="CO161" s="110" t="s">
        <v>1184</v>
      </c>
      <c r="CP161" s="110" t="s">
        <v>1184</v>
      </c>
      <c r="CQ161" s="110" t="s">
        <v>1184</v>
      </c>
      <c r="CR161" s="114">
        <v>57.0</v>
      </c>
      <c r="CS161" s="114">
        <v>62.2</v>
      </c>
      <c r="CT161" s="114">
        <v>51.8</v>
      </c>
      <c r="CU161" s="114">
        <v>63.4</v>
      </c>
      <c r="CV161" s="114">
        <v>63.8</v>
      </c>
      <c r="CW161" s="114">
        <v>63.0</v>
      </c>
      <c r="CX161" s="114">
        <v>9.8</v>
      </c>
      <c r="CY161" s="114">
        <v>9.8</v>
      </c>
      <c r="CZ161" s="114">
        <v>19.2</v>
      </c>
      <c r="DA161" s="114">
        <v>19.2</v>
      </c>
      <c r="DB161" s="114">
        <v>11.4</v>
      </c>
      <c r="DC161" s="114">
        <v>0.0</v>
      </c>
      <c r="DD161" s="114">
        <v>0.0</v>
      </c>
      <c r="DE161" s="114">
        <v>0.0</v>
      </c>
      <c r="DF161" s="114">
        <v>0.0</v>
      </c>
      <c r="DG161" s="114">
        <v>22.1</v>
      </c>
      <c r="DH161" s="114">
        <v>100.0</v>
      </c>
      <c r="DI161" s="114">
        <v>72.8</v>
      </c>
      <c r="DJ161" s="114">
        <v>8.9</v>
      </c>
      <c r="DK161" s="114">
        <v>8.9</v>
      </c>
      <c r="DL161" s="114">
        <v>6.1</v>
      </c>
      <c r="DM161" s="114">
        <v>5.8</v>
      </c>
      <c r="DN161" s="114">
        <v>14.3</v>
      </c>
      <c r="DO161" s="114">
        <v>0.9</v>
      </c>
      <c r="DP161" s="114">
        <v>2.8</v>
      </c>
      <c r="DQ161" s="114">
        <v>-2.5</v>
      </c>
      <c r="DR161" s="114">
        <v>-0.2</v>
      </c>
      <c r="DS161" s="114">
        <v>-1.2</v>
      </c>
      <c r="DT161" s="114">
        <v>-3.2</v>
      </c>
      <c r="DU161" s="114">
        <v>9.1</v>
      </c>
      <c r="DV161" s="114">
        <v>9.2</v>
      </c>
      <c r="DW161" s="114">
        <v>9.0</v>
      </c>
      <c r="DX161" s="114">
        <v>5.4</v>
      </c>
      <c r="DY161" s="114">
        <v>5.4</v>
      </c>
      <c r="DZ161" s="114">
        <v>0.5</v>
      </c>
      <c r="EA161" s="114">
        <v>0.0</v>
      </c>
      <c r="EB161" s="114">
        <v>1.6</v>
      </c>
      <c r="EC161" s="110" t="s">
        <v>1184</v>
      </c>
      <c r="ED161" s="114">
        <v>8.5</v>
      </c>
      <c r="EE161" s="114">
        <v>0.6</v>
      </c>
      <c r="EF161" s="114">
        <v>0.0</v>
      </c>
      <c r="EG161" s="114">
        <v>0.0</v>
      </c>
      <c r="EH161" s="110" t="s">
        <v>1184</v>
      </c>
      <c r="EI161" s="114">
        <v>3.6</v>
      </c>
      <c r="EJ161" s="114">
        <v>-1.8</v>
      </c>
      <c r="EK161" s="114">
        <v>0.3</v>
      </c>
      <c r="EL161" s="114">
        <v>0.0</v>
      </c>
      <c r="EM161" s="114">
        <v>49.0</v>
      </c>
      <c r="EN161" s="114">
        <v>77.3</v>
      </c>
      <c r="EO161" s="114">
        <v>13.2</v>
      </c>
      <c r="EP161" s="114">
        <v>-85.7</v>
      </c>
      <c r="EQ161" s="110" t="s">
        <v>1184</v>
      </c>
      <c r="ER161" s="110" t="s">
        <v>1184</v>
      </c>
      <c r="ES161" s="110" t="s">
        <v>1184</v>
      </c>
      <c r="ET161" s="110" t="s">
        <v>1184</v>
      </c>
      <c r="EU161" s="114">
        <v>-10.3</v>
      </c>
      <c r="EV161" s="114">
        <v>-8.9</v>
      </c>
      <c r="EW161" s="114">
        <v>-11.7</v>
      </c>
      <c r="EX161" s="114">
        <v>-11.6</v>
      </c>
      <c r="EY161" s="114">
        <v>0.0</v>
      </c>
      <c r="EZ161" s="114">
        <v>-23.1</v>
      </c>
      <c r="FA161" s="114">
        <v>0.0</v>
      </c>
      <c r="FB161" s="114">
        <v>0.0</v>
      </c>
      <c r="FC161" s="114">
        <v>11.0</v>
      </c>
      <c r="FD161" s="114">
        <v>11.0</v>
      </c>
      <c r="FE161" s="114">
        <v>18.1</v>
      </c>
      <c r="FF161" s="114">
        <v>17.5</v>
      </c>
      <c r="FG161" s="114">
        <v>59.0</v>
      </c>
      <c r="FH161" s="114">
        <v>66.2</v>
      </c>
      <c r="FI161" s="114">
        <v>34.4</v>
      </c>
      <c r="FJ161" s="114">
        <v>-4.5</v>
      </c>
      <c r="FK161" s="114">
        <v>0.0</v>
      </c>
      <c r="FL161" s="114">
        <v>10.9</v>
      </c>
      <c r="FM161" s="114">
        <v>-8.9</v>
      </c>
      <c r="FN161" s="114">
        <v>118.0</v>
      </c>
      <c r="FO161" s="114">
        <v>81.0</v>
      </c>
      <c r="FP161" s="114">
        <v>78.0</v>
      </c>
      <c r="FQ161" s="114">
        <v>35.0</v>
      </c>
      <c r="FR161" s="114">
        <v>172.0</v>
      </c>
      <c r="FS161" s="114">
        <v>81.0</v>
      </c>
      <c r="FT161" s="114">
        <v>70.0</v>
      </c>
      <c r="FU161" s="114">
        <v>74.0</v>
      </c>
      <c r="FV161" s="114">
        <v>54.0</v>
      </c>
      <c r="FW161" s="114">
        <v>54.0</v>
      </c>
      <c r="FX161" s="114">
        <v>92.0</v>
      </c>
      <c r="FY161" s="114">
        <v>100.0</v>
      </c>
      <c r="FZ161" s="114">
        <v>77.0</v>
      </c>
      <c r="GA161" s="114">
        <v>112.0</v>
      </c>
      <c r="GB161" s="114">
        <v>112.0</v>
      </c>
      <c r="GC161" s="114">
        <v>54.0</v>
      </c>
      <c r="GD161" s="114">
        <v>57.0</v>
      </c>
      <c r="GE161" s="114">
        <v>94.0</v>
      </c>
      <c r="GF161" s="110" t="s">
        <v>1184</v>
      </c>
      <c r="GG161" s="114">
        <v>108.0</v>
      </c>
      <c r="GH161" s="114">
        <v>156.0</v>
      </c>
      <c r="GI161" s="114">
        <v>158.0</v>
      </c>
      <c r="GJ161" s="114">
        <v>154.0</v>
      </c>
      <c r="GK161" s="110" t="s">
        <v>1184</v>
      </c>
      <c r="GL161" s="114">
        <v>165.0</v>
      </c>
      <c r="GM161" s="114">
        <v>18.0</v>
      </c>
      <c r="GN161" s="114">
        <v>147.0</v>
      </c>
      <c r="GO161" s="114">
        <v>81.0</v>
      </c>
      <c r="GP161" s="114">
        <v>11.0</v>
      </c>
      <c r="GQ161" s="114">
        <v>1.0</v>
      </c>
      <c r="GR161" s="114">
        <v>56.0</v>
      </c>
      <c r="GS161" s="114">
        <v>154.0</v>
      </c>
      <c r="GT161" s="110" t="s">
        <v>1184</v>
      </c>
      <c r="GU161" s="110" t="s">
        <v>1184</v>
      </c>
      <c r="GV161" s="110" t="s">
        <v>1184</v>
      </c>
      <c r="GW161" s="110" t="s">
        <v>1184</v>
      </c>
      <c r="GX161" s="114">
        <v>146.0</v>
      </c>
      <c r="GY161" s="114">
        <v>133.0</v>
      </c>
      <c r="GZ161" s="114">
        <v>149.0</v>
      </c>
      <c r="HA161" s="114">
        <v>32.0</v>
      </c>
      <c r="HB161" s="114">
        <v>25.0</v>
      </c>
      <c r="HC161" s="114">
        <v>81.0</v>
      </c>
      <c r="HD161" s="114">
        <v>78.0</v>
      </c>
      <c r="HE161" s="114">
        <v>78.0</v>
      </c>
      <c r="HF161" s="114">
        <v>129.0</v>
      </c>
      <c r="HG161" s="114">
        <v>129.0</v>
      </c>
      <c r="HH161" s="114">
        <v>108.0</v>
      </c>
      <c r="HI161" s="114">
        <v>157.0</v>
      </c>
      <c r="HJ161" s="114">
        <v>83.0</v>
      </c>
      <c r="HK161" s="114">
        <v>78.0</v>
      </c>
      <c r="HL161" s="114">
        <v>161.0</v>
      </c>
      <c r="HM161" s="114">
        <v>143.0</v>
      </c>
      <c r="HN161" s="114">
        <v>1.0</v>
      </c>
      <c r="HO161" s="114">
        <v>10.0</v>
      </c>
      <c r="HP161" s="114">
        <v>172.0</v>
      </c>
      <c r="HQ161" s="114">
        <v>159.0</v>
      </c>
      <c r="HR161" s="114">
        <v>86.0</v>
      </c>
      <c r="HS161" s="114">
        <v>89.0</v>
      </c>
      <c r="HT161" s="114">
        <v>36.0</v>
      </c>
      <c r="HU161" s="114">
        <v>171.0</v>
      </c>
      <c r="HV161" s="114">
        <v>105.0</v>
      </c>
      <c r="HW161" s="114">
        <v>60.0</v>
      </c>
      <c r="HX161" s="114">
        <v>64.0</v>
      </c>
      <c r="HY161" s="114">
        <v>44.0</v>
      </c>
      <c r="HZ161" s="114">
        <v>49.0</v>
      </c>
      <c r="IA161" s="114">
        <v>101.0</v>
      </c>
      <c r="IB161" s="114">
        <v>105.0</v>
      </c>
      <c r="IC161" s="114">
        <v>100.0</v>
      </c>
      <c r="ID161" s="114">
        <v>113.0</v>
      </c>
      <c r="IE161" s="114">
        <v>113.0</v>
      </c>
      <c r="IF161" s="114">
        <v>55.0</v>
      </c>
      <c r="IG161" s="114">
        <v>57.0</v>
      </c>
      <c r="IH161" s="114">
        <v>101.0</v>
      </c>
      <c r="II161" s="110" t="s">
        <v>1184</v>
      </c>
      <c r="IJ161" s="114">
        <v>135.0</v>
      </c>
      <c r="IK161" s="114">
        <v>149.0</v>
      </c>
      <c r="IL161" s="114">
        <v>151.0</v>
      </c>
      <c r="IM161" s="114">
        <v>148.0</v>
      </c>
      <c r="IN161" s="110" t="s">
        <v>1184</v>
      </c>
      <c r="IO161" s="114">
        <v>165.0</v>
      </c>
      <c r="IP161" s="114">
        <v>38.0</v>
      </c>
      <c r="IQ161" s="114">
        <v>135.0</v>
      </c>
      <c r="IR161" s="114">
        <v>81.0</v>
      </c>
      <c r="IS161" s="114">
        <v>58.0</v>
      </c>
      <c r="IT161" s="114">
        <v>58.0</v>
      </c>
      <c r="IU161" s="114">
        <v>108.0</v>
      </c>
      <c r="IV161" s="114">
        <v>1.0</v>
      </c>
      <c r="IW161" s="110" t="s">
        <v>1184</v>
      </c>
      <c r="IX161" s="110" t="s">
        <v>1184</v>
      </c>
      <c r="IY161" s="110" t="s">
        <v>1184</v>
      </c>
      <c r="IZ161" s="110" t="s">
        <v>1184</v>
      </c>
      <c r="JA161" s="114">
        <v>99.0</v>
      </c>
      <c r="JB161" s="114">
        <v>93.0</v>
      </c>
      <c r="JC161" s="114">
        <v>99.0</v>
      </c>
      <c r="JD161" s="114">
        <v>12.0</v>
      </c>
      <c r="JE161" s="114">
        <v>25.0</v>
      </c>
      <c r="JF161" s="114">
        <v>16.0</v>
      </c>
      <c r="JG161" s="114">
        <v>78.0</v>
      </c>
      <c r="JH161" s="114">
        <v>78.0</v>
      </c>
      <c r="JI161" s="114">
        <v>165.0</v>
      </c>
      <c r="JJ161" s="114">
        <v>165.0</v>
      </c>
      <c r="JK161" s="114">
        <v>150.0</v>
      </c>
      <c r="JL161" s="114">
        <v>170.0</v>
      </c>
      <c r="JM161" s="114">
        <v>77.0</v>
      </c>
      <c r="JN161" s="114">
        <v>169.0</v>
      </c>
      <c r="JO161" s="114">
        <v>173.0</v>
      </c>
      <c r="JP161" s="114">
        <v>133.0</v>
      </c>
      <c r="JQ161" s="114">
        <v>1.0</v>
      </c>
      <c r="JR161" s="114">
        <v>36.0</v>
      </c>
      <c r="JS161" s="114">
        <v>163.0</v>
      </c>
    </row>
    <row r="162">
      <c r="A162" s="114">
        <v>626.0</v>
      </c>
      <c r="B162" s="110" t="s">
        <v>1355</v>
      </c>
      <c r="C162" s="110" t="s">
        <v>814</v>
      </c>
      <c r="D162" s="110" t="s">
        <v>1215</v>
      </c>
      <c r="E162" s="114">
        <v>35.1</v>
      </c>
      <c r="F162" s="114">
        <v>29.6</v>
      </c>
      <c r="G162" s="114">
        <v>32.5</v>
      </c>
      <c r="H162" s="114">
        <v>11.7</v>
      </c>
      <c r="I162" s="114">
        <v>41.9</v>
      </c>
      <c r="J162" s="114">
        <v>43.2</v>
      </c>
      <c r="K162" s="114">
        <v>64.2</v>
      </c>
      <c r="L162" s="114">
        <v>88.6</v>
      </c>
      <c r="M162" s="114">
        <v>73.4</v>
      </c>
      <c r="N162" s="114">
        <v>20.5</v>
      </c>
      <c r="O162" s="114">
        <v>26.0</v>
      </c>
      <c r="P162" s="114">
        <v>25.6</v>
      </c>
      <c r="Q162" s="114">
        <v>26.2</v>
      </c>
      <c r="R162" s="114">
        <v>33.8</v>
      </c>
      <c r="S162" s="114">
        <v>33.8</v>
      </c>
      <c r="T162" s="114">
        <v>18.3</v>
      </c>
      <c r="U162" s="114">
        <v>4.6</v>
      </c>
      <c r="V162" s="114">
        <v>13.5</v>
      </c>
      <c r="W162" s="114">
        <v>50.6</v>
      </c>
      <c r="X162" s="114">
        <v>39.9</v>
      </c>
      <c r="Y162" s="114">
        <v>54.9</v>
      </c>
      <c r="Z162" s="114">
        <v>94.5</v>
      </c>
      <c r="AA162" s="114">
        <v>94.5</v>
      </c>
      <c r="AB162" s="114">
        <v>7.3</v>
      </c>
      <c r="AC162" s="114">
        <v>17.3</v>
      </c>
      <c r="AD162" s="114">
        <v>99.4</v>
      </c>
      <c r="AE162" s="114">
        <v>37.5</v>
      </c>
      <c r="AF162" s="114">
        <v>36.3</v>
      </c>
      <c r="AG162" s="114">
        <v>34.4</v>
      </c>
      <c r="AH162" s="114">
        <v>23.5</v>
      </c>
      <c r="AI162" s="114">
        <v>100.0</v>
      </c>
      <c r="AJ162" s="110" t="s">
        <v>1184</v>
      </c>
      <c r="AK162" s="114">
        <v>33.3</v>
      </c>
      <c r="AL162" s="114">
        <v>48.0</v>
      </c>
      <c r="AM162" s="114">
        <v>18.5</v>
      </c>
      <c r="AN162" s="110" t="s">
        <v>1184</v>
      </c>
      <c r="AO162" s="114">
        <v>42.1</v>
      </c>
      <c r="AP162" s="114">
        <v>37.3</v>
      </c>
      <c r="AQ162" s="114">
        <v>46.8</v>
      </c>
      <c r="AR162" s="114">
        <v>18.5</v>
      </c>
      <c r="AS162" s="114">
        <v>2.0</v>
      </c>
      <c r="AT162" s="114">
        <v>34.9</v>
      </c>
      <c r="AU162" s="114">
        <v>0.6</v>
      </c>
      <c r="AV162" s="114">
        <v>0.6</v>
      </c>
      <c r="AW162" s="114">
        <v>32.8</v>
      </c>
      <c r="AX162" s="114">
        <v>32.8</v>
      </c>
      <c r="AY162" s="114">
        <v>8.1</v>
      </c>
      <c r="AZ162" s="114">
        <v>21.5</v>
      </c>
      <c r="BA162" s="110" t="s">
        <v>1184</v>
      </c>
      <c r="BB162" s="114">
        <v>46.2</v>
      </c>
      <c r="BC162" s="114">
        <v>67.4</v>
      </c>
      <c r="BD162" s="114">
        <v>55.0</v>
      </c>
      <c r="BE162" s="114">
        <v>40.5</v>
      </c>
      <c r="BF162" s="114">
        <v>30.1</v>
      </c>
      <c r="BG162" s="114">
        <v>51.8</v>
      </c>
      <c r="BH162" s="114">
        <v>35.4</v>
      </c>
      <c r="BI162" s="114">
        <v>30.8</v>
      </c>
      <c r="BJ162" s="114">
        <v>36.4</v>
      </c>
      <c r="BK162" s="114">
        <v>10.0</v>
      </c>
      <c r="BL162" s="114">
        <v>50.2</v>
      </c>
      <c r="BM162" s="114">
        <v>62.5</v>
      </c>
      <c r="BN162" s="114">
        <v>63.1</v>
      </c>
      <c r="BO162" s="114">
        <v>83.2</v>
      </c>
      <c r="BP162" s="114">
        <v>70.9</v>
      </c>
      <c r="BQ162" s="114">
        <v>17.5</v>
      </c>
      <c r="BR162" s="114">
        <v>21.6</v>
      </c>
      <c r="BS162" s="114">
        <v>21.1</v>
      </c>
      <c r="BT162" s="114">
        <v>22.0</v>
      </c>
      <c r="BU162" s="114">
        <v>34.9</v>
      </c>
      <c r="BV162" s="114">
        <v>34.9</v>
      </c>
      <c r="BW162" s="114">
        <v>19.2</v>
      </c>
      <c r="BX162" s="114">
        <v>4.6</v>
      </c>
      <c r="BY162" s="114">
        <v>10.9</v>
      </c>
      <c r="BZ162" s="114">
        <v>56.8</v>
      </c>
      <c r="CA162" s="114">
        <v>31.3</v>
      </c>
      <c r="CB162" s="114">
        <v>45.3</v>
      </c>
      <c r="CC162" s="114">
        <v>75.4</v>
      </c>
      <c r="CD162" s="114">
        <v>75.4</v>
      </c>
      <c r="CE162" s="114">
        <v>7.3</v>
      </c>
      <c r="CF162" s="114">
        <v>13.1</v>
      </c>
      <c r="CG162" s="114">
        <v>99.9</v>
      </c>
      <c r="CH162" s="114">
        <v>30.4</v>
      </c>
      <c r="CI162" s="114">
        <v>36.3</v>
      </c>
      <c r="CJ162" s="114">
        <v>33.4</v>
      </c>
      <c r="CK162" s="114">
        <v>22.4</v>
      </c>
      <c r="CL162" s="114">
        <v>100.0</v>
      </c>
      <c r="CM162" s="110" t="s">
        <v>1184</v>
      </c>
      <c r="CN162" s="114">
        <v>33.9</v>
      </c>
      <c r="CO162" s="114">
        <v>49.3</v>
      </c>
      <c r="CP162" s="114">
        <v>18.5</v>
      </c>
      <c r="CQ162" s="110" t="s">
        <v>1184</v>
      </c>
      <c r="CR162" s="114">
        <v>0.0</v>
      </c>
      <c r="CS162" s="114">
        <v>0.0</v>
      </c>
      <c r="CT162" s="114">
        <v>0.0</v>
      </c>
      <c r="CU162" s="114">
        <v>14.8</v>
      </c>
      <c r="CV162" s="114">
        <v>2.0</v>
      </c>
      <c r="CW162" s="114">
        <v>27.6</v>
      </c>
      <c r="CX162" s="114">
        <v>0.6</v>
      </c>
      <c r="CY162" s="114">
        <v>0.6</v>
      </c>
      <c r="CZ162" s="114">
        <v>42.3</v>
      </c>
      <c r="DA162" s="114">
        <v>42.3</v>
      </c>
      <c r="DB162" s="114">
        <v>46.6</v>
      </c>
      <c r="DC162" s="114">
        <v>0.0</v>
      </c>
      <c r="DD162" s="110" t="s">
        <v>1184</v>
      </c>
      <c r="DE162" s="114">
        <v>49.7</v>
      </c>
      <c r="DF162" s="114">
        <v>53.1</v>
      </c>
      <c r="DG162" s="114">
        <v>49.1</v>
      </c>
      <c r="DH162" s="114">
        <v>56.9</v>
      </c>
      <c r="DI162" s="114">
        <v>0.0</v>
      </c>
      <c r="DJ162" s="114">
        <v>54.0</v>
      </c>
      <c r="DK162" s="114">
        <v>-0.3</v>
      </c>
      <c r="DL162" s="114">
        <v>-1.2</v>
      </c>
      <c r="DM162" s="114">
        <v>-3.9</v>
      </c>
      <c r="DN162" s="114">
        <v>1.7</v>
      </c>
      <c r="DO162" s="114">
        <v>-8.3</v>
      </c>
      <c r="DP162" s="114">
        <v>-19.3</v>
      </c>
      <c r="DQ162" s="114">
        <v>1.1</v>
      </c>
      <c r="DR162" s="114">
        <v>5.4</v>
      </c>
      <c r="DS162" s="114">
        <v>2.5</v>
      </c>
      <c r="DT162" s="114">
        <v>3.0</v>
      </c>
      <c r="DU162" s="114">
        <v>4.4</v>
      </c>
      <c r="DV162" s="114">
        <v>4.5</v>
      </c>
      <c r="DW162" s="114">
        <v>4.2</v>
      </c>
      <c r="DX162" s="114">
        <v>-1.1</v>
      </c>
      <c r="DY162" s="114">
        <v>-1.1</v>
      </c>
      <c r="DZ162" s="114">
        <v>-0.9</v>
      </c>
      <c r="EA162" s="114">
        <v>0.0</v>
      </c>
      <c r="EB162" s="114">
        <v>2.6</v>
      </c>
      <c r="EC162" s="114">
        <v>-6.2</v>
      </c>
      <c r="ED162" s="114">
        <v>8.6</v>
      </c>
      <c r="EE162" s="114">
        <v>9.6</v>
      </c>
      <c r="EF162" s="114">
        <v>19.1</v>
      </c>
      <c r="EG162" s="114">
        <v>19.1</v>
      </c>
      <c r="EH162" s="114">
        <v>0.0</v>
      </c>
      <c r="EI162" s="114">
        <v>4.2</v>
      </c>
      <c r="EJ162" s="114">
        <v>-0.5</v>
      </c>
      <c r="EK162" s="114">
        <v>7.1</v>
      </c>
      <c r="EL162" s="114">
        <v>0.0</v>
      </c>
      <c r="EM162" s="114">
        <v>1.0</v>
      </c>
      <c r="EN162" s="114">
        <v>1.1</v>
      </c>
      <c r="EO162" s="114">
        <v>0.0</v>
      </c>
      <c r="EP162" s="110" t="s">
        <v>1184</v>
      </c>
      <c r="EQ162" s="114">
        <v>-0.6</v>
      </c>
      <c r="ER162" s="114">
        <v>-1.3</v>
      </c>
      <c r="ES162" s="114">
        <v>0.0</v>
      </c>
      <c r="ET162" s="110" t="s">
        <v>1184</v>
      </c>
      <c r="EU162" s="114">
        <v>42.1</v>
      </c>
      <c r="EV162" s="114">
        <v>37.3</v>
      </c>
      <c r="EW162" s="114">
        <v>46.8</v>
      </c>
      <c r="EX162" s="114">
        <v>3.7</v>
      </c>
      <c r="EY162" s="114">
        <v>0.0</v>
      </c>
      <c r="EZ162" s="114">
        <v>7.3</v>
      </c>
      <c r="FA162" s="114">
        <v>0.0</v>
      </c>
      <c r="FB162" s="114">
        <v>0.0</v>
      </c>
      <c r="FC162" s="114">
        <v>-9.5</v>
      </c>
      <c r="FD162" s="114">
        <v>-9.5</v>
      </c>
      <c r="FE162" s="114">
        <v>-38.5</v>
      </c>
      <c r="FF162" s="114">
        <v>21.5</v>
      </c>
      <c r="FG162" s="110" t="s">
        <v>1184</v>
      </c>
      <c r="FH162" s="114">
        <v>-3.5</v>
      </c>
      <c r="FI162" s="114">
        <v>14.3</v>
      </c>
      <c r="FJ162" s="114">
        <v>5.9</v>
      </c>
      <c r="FK162" s="114">
        <v>-16.4</v>
      </c>
      <c r="FL162" s="114">
        <v>30.1</v>
      </c>
      <c r="FM162" s="114">
        <v>-2.2</v>
      </c>
      <c r="FN162" s="114">
        <v>129.0</v>
      </c>
      <c r="FO162" s="114">
        <v>119.0</v>
      </c>
      <c r="FP162" s="114">
        <v>100.0</v>
      </c>
      <c r="FQ162" s="114">
        <v>147.0</v>
      </c>
      <c r="FR162" s="114">
        <v>55.0</v>
      </c>
      <c r="FS162" s="114">
        <v>98.0</v>
      </c>
      <c r="FT162" s="114">
        <v>24.0</v>
      </c>
      <c r="FU162" s="114">
        <v>14.0</v>
      </c>
      <c r="FV162" s="114">
        <v>29.0</v>
      </c>
      <c r="FW162" s="114">
        <v>115.0</v>
      </c>
      <c r="FX162" s="114">
        <v>132.0</v>
      </c>
      <c r="FY162" s="114">
        <v>133.0</v>
      </c>
      <c r="FZ162" s="114">
        <v>129.0</v>
      </c>
      <c r="GA162" s="114">
        <v>150.0</v>
      </c>
      <c r="GB162" s="114">
        <v>150.0</v>
      </c>
      <c r="GC162" s="114">
        <v>125.0</v>
      </c>
      <c r="GD162" s="114">
        <v>143.0</v>
      </c>
      <c r="GE162" s="114">
        <v>115.0</v>
      </c>
      <c r="GF162" s="114">
        <v>27.0</v>
      </c>
      <c r="GG162" s="114">
        <v>115.0</v>
      </c>
      <c r="GH162" s="114">
        <v>96.0</v>
      </c>
      <c r="GI162" s="114">
        <v>63.0</v>
      </c>
      <c r="GJ162" s="114">
        <v>66.0</v>
      </c>
      <c r="GK162" s="114">
        <v>70.0</v>
      </c>
      <c r="GL162" s="114">
        <v>129.0</v>
      </c>
      <c r="GM162" s="114">
        <v>2.0</v>
      </c>
      <c r="GN162" s="114">
        <v>113.0</v>
      </c>
      <c r="GO162" s="114">
        <v>144.0</v>
      </c>
      <c r="GP162" s="114">
        <v>53.0</v>
      </c>
      <c r="GQ162" s="114">
        <v>48.0</v>
      </c>
      <c r="GR162" s="114">
        <v>1.0</v>
      </c>
      <c r="GS162" s="110" t="s">
        <v>1184</v>
      </c>
      <c r="GT162" s="114">
        <v>24.0</v>
      </c>
      <c r="GU162" s="114">
        <v>26.0</v>
      </c>
      <c r="GV162" s="114">
        <v>40.0</v>
      </c>
      <c r="GW162" s="110" t="s">
        <v>1184</v>
      </c>
      <c r="GX162" s="114">
        <v>154.0</v>
      </c>
      <c r="GY162" s="114">
        <v>151.0</v>
      </c>
      <c r="GZ162" s="114">
        <v>139.0</v>
      </c>
      <c r="HA162" s="114">
        <v>154.0</v>
      </c>
      <c r="HB162" s="114">
        <v>150.0</v>
      </c>
      <c r="HC162" s="114">
        <v>106.0</v>
      </c>
      <c r="HD162" s="114">
        <v>130.0</v>
      </c>
      <c r="HE162" s="114">
        <v>130.0</v>
      </c>
      <c r="HF162" s="114">
        <v>122.0</v>
      </c>
      <c r="HG162" s="114">
        <v>122.0</v>
      </c>
      <c r="HH162" s="114">
        <v>153.0</v>
      </c>
      <c r="HI162" s="114">
        <v>150.0</v>
      </c>
      <c r="HJ162" s="110" t="s">
        <v>1184</v>
      </c>
      <c r="HK162" s="114">
        <v>136.0</v>
      </c>
      <c r="HL162" s="114">
        <v>89.0</v>
      </c>
      <c r="HM162" s="114">
        <v>48.0</v>
      </c>
      <c r="HN162" s="114">
        <v>95.0</v>
      </c>
      <c r="HO162" s="114">
        <v>145.0</v>
      </c>
      <c r="HP162" s="114">
        <v>92.0</v>
      </c>
      <c r="HQ162" s="114">
        <v>111.0</v>
      </c>
      <c r="HR162" s="114">
        <v>108.0</v>
      </c>
      <c r="HS162" s="114">
        <v>72.0</v>
      </c>
      <c r="HT162" s="114">
        <v>136.0</v>
      </c>
      <c r="HU162" s="114">
        <v>34.0</v>
      </c>
      <c r="HV162" s="114">
        <v>49.0</v>
      </c>
      <c r="HW162" s="114">
        <v>24.0</v>
      </c>
      <c r="HX162" s="114">
        <v>21.0</v>
      </c>
      <c r="HY162" s="114">
        <v>33.0</v>
      </c>
      <c r="HZ162" s="114">
        <v>141.0</v>
      </c>
      <c r="IA162" s="114">
        <v>125.0</v>
      </c>
      <c r="IB162" s="114">
        <v>127.0</v>
      </c>
      <c r="IC162" s="114">
        <v>123.0</v>
      </c>
      <c r="ID162" s="114">
        <v>121.0</v>
      </c>
      <c r="IE162" s="114">
        <v>121.0</v>
      </c>
      <c r="IF162" s="114">
        <v>123.0</v>
      </c>
      <c r="IG162" s="114">
        <v>143.0</v>
      </c>
      <c r="IH162" s="114">
        <v>125.0</v>
      </c>
      <c r="II162" s="114">
        <v>13.0</v>
      </c>
      <c r="IJ162" s="114">
        <v>142.0</v>
      </c>
      <c r="IK162" s="114">
        <v>99.0</v>
      </c>
      <c r="IL162" s="114">
        <v>79.0</v>
      </c>
      <c r="IM162" s="114">
        <v>84.0</v>
      </c>
      <c r="IN162" s="114">
        <v>51.0</v>
      </c>
      <c r="IO162" s="114">
        <v>117.0</v>
      </c>
      <c r="IP162" s="114">
        <v>2.0</v>
      </c>
      <c r="IQ162" s="114">
        <v>103.0</v>
      </c>
      <c r="IR162" s="114">
        <v>144.0</v>
      </c>
      <c r="IS162" s="114">
        <v>67.0</v>
      </c>
      <c r="IT162" s="114">
        <v>61.0</v>
      </c>
      <c r="IU162" s="114">
        <v>1.0</v>
      </c>
      <c r="IV162" s="110" t="s">
        <v>1184</v>
      </c>
      <c r="IW162" s="114">
        <v>26.0</v>
      </c>
      <c r="IX162" s="114">
        <v>27.0</v>
      </c>
      <c r="IY162" s="114">
        <v>40.0</v>
      </c>
      <c r="IZ162" s="110" t="s">
        <v>1184</v>
      </c>
      <c r="JA162" s="114">
        <v>177.0</v>
      </c>
      <c r="JB162" s="114">
        <v>172.0</v>
      </c>
      <c r="JC162" s="114">
        <v>171.0</v>
      </c>
      <c r="JD162" s="114">
        <v>166.0</v>
      </c>
      <c r="JE162" s="114">
        <v>150.0</v>
      </c>
      <c r="JF162" s="114">
        <v>131.0</v>
      </c>
      <c r="JG162" s="114">
        <v>130.0</v>
      </c>
      <c r="JH162" s="114">
        <v>130.0</v>
      </c>
      <c r="JI162" s="114">
        <v>75.0</v>
      </c>
      <c r="JJ162" s="114">
        <v>75.0</v>
      </c>
      <c r="JK162" s="114">
        <v>47.0</v>
      </c>
      <c r="JL162" s="114">
        <v>170.0</v>
      </c>
      <c r="JM162" s="110" t="s">
        <v>1184</v>
      </c>
      <c r="JN162" s="114">
        <v>96.0</v>
      </c>
      <c r="JO162" s="114">
        <v>113.0</v>
      </c>
      <c r="JP162" s="114">
        <v>50.0</v>
      </c>
      <c r="JQ162" s="114">
        <v>52.0</v>
      </c>
      <c r="JR162" s="114">
        <v>175.0</v>
      </c>
      <c r="JS162" s="114">
        <v>90.0</v>
      </c>
    </row>
    <row r="163">
      <c r="A163" s="114">
        <v>776.0</v>
      </c>
      <c r="B163" s="110" t="s">
        <v>1356</v>
      </c>
      <c r="C163" s="110" t="s">
        <v>803</v>
      </c>
      <c r="D163" s="110" t="s">
        <v>1215</v>
      </c>
      <c r="E163" s="114">
        <v>43.8</v>
      </c>
      <c r="F163" s="114">
        <v>45.6</v>
      </c>
      <c r="G163" s="114">
        <v>41.9</v>
      </c>
      <c r="H163" s="114">
        <v>24.3</v>
      </c>
      <c r="I163" s="114">
        <v>42.6</v>
      </c>
      <c r="J163" s="114">
        <v>53.6</v>
      </c>
      <c r="K163" s="114">
        <v>100.0</v>
      </c>
      <c r="L163" s="114">
        <v>100.0</v>
      </c>
      <c r="M163" s="114">
        <v>100.0</v>
      </c>
      <c r="N163" s="114">
        <v>100.0</v>
      </c>
      <c r="O163" s="114">
        <v>46.5</v>
      </c>
      <c r="P163" s="114">
        <v>51.9</v>
      </c>
      <c r="Q163" s="114">
        <v>42.8</v>
      </c>
      <c r="R163" s="114">
        <v>77.9</v>
      </c>
      <c r="S163" s="114">
        <v>77.9</v>
      </c>
      <c r="T163" s="114">
        <v>31.7</v>
      </c>
      <c r="U163" s="114">
        <v>22.4</v>
      </c>
      <c r="V163" s="114">
        <v>12.2</v>
      </c>
      <c r="W163" s="114">
        <v>69.8</v>
      </c>
      <c r="X163" s="114">
        <v>40.9</v>
      </c>
      <c r="Y163" s="114">
        <v>31.9</v>
      </c>
      <c r="Z163" s="114">
        <v>58.3</v>
      </c>
      <c r="AA163" s="114">
        <v>58.3</v>
      </c>
      <c r="AB163" s="114">
        <v>0.5</v>
      </c>
      <c r="AC163" s="114">
        <v>5.0</v>
      </c>
      <c r="AD163" s="110" t="s">
        <v>1184</v>
      </c>
      <c r="AE163" s="114">
        <v>9.3</v>
      </c>
      <c r="AF163" s="114">
        <v>42.6</v>
      </c>
      <c r="AG163" s="110" t="s">
        <v>1184</v>
      </c>
      <c r="AH163" s="110" t="s">
        <v>1184</v>
      </c>
      <c r="AI163" s="110" t="s">
        <v>1184</v>
      </c>
      <c r="AJ163" s="110" t="s">
        <v>1184</v>
      </c>
      <c r="AK163" s="114">
        <v>54.8</v>
      </c>
      <c r="AL163" s="114">
        <v>100.0</v>
      </c>
      <c r="AM163" s="114">
        <v>9.5</v>
      </c>
      <c r="AN163" s="110" t="s">
        <v>1184</v>
      </c>
      <c r="AO163" s="114">
        <v>70.5</v>
      </c>
      <c r="AP163" s="114">
        <v>41.1</v>
      </c>
      <c r="AQ163" s="114">
        <v>100.0</v>
      </c>
      <c r="AR163" s="114">
        <v>34.1</v>
      </c>
      <c r="AS163" s="110" t="s">
        <v>1184</v>
      </c>
      <c r="AT163" s="114">
        <v>34.1</v>
      </c>
      <c r="AU163" s="110" t="s">
        <v>1184</v>
      </c>
      <c r="AV163" s="110" t="s">
        <v>1184</v>
      </c>
      <c r="AW163" s="114">
        <v>46.0</v>
      </c>
      <c r="AX163" s="114">
        <v>46.0</v>
      </c>
      <c r="AY163" s="114">
        <v>2.3</v>
      </c>
      <c r="AZ163" s="114">
        <v>45.4</v>
      </c>
      <c r="BA163" s="110" t="s">
        <v>1184</v>
      </c>
      <c r="BB163" s="114">
        <v>71.7</v>
      </c>
      <c r="BC163" s="114">
        <v>97.5</v>
      </c>
      <c r="BD163" s="114">
        <v>87.0</v>
      </c>
      <c r="BE163" s="110" t="s">
        <v>1184</v>
      </c>
      <c r="BF163" s="114">
        <v>15.1</v>
      </c>
      <c r="BG163" s="114">
        <v>60.1</v>
      </c>
      <c r="BH163" s="114">
        <v>46.8</v>
      </c>
      <c r="BI163" s="114">
        <v>44.2</v>
      </c>
      <c r="BJ163" s="114">
        <v>41.0</v>
      </c>
      <c r="BK163" s="114">
        <v>19.9</v>
      </c>
      <c r="BL163" s="114">
        <v>45.0</v>
      </c>
      <c r="BM163" s="114">
        <v>47.4</v>
      </c>
      <c r="BN163" s="114">
        <v>100.0</v>
      </c>
      <c r="BO163" s="114">
        <v>99.5</v>
      </c>
      <c r="BP163" s="114">
        <v>100.0</v>
      </c>
      <c r="BQ163" s="114">
        <v>100.0</v>
      </c>
      <c r="BR163" s="114">
        <v>45.5</v>
      </c>
      <c r="BS163" s="114">
        <v>49.1</v>
      </c>
      <c r="BT163" s="114">
        <v>43.2</v>
      </c>
      <c r="BU163" s="114">
        <v>73.9</v>
      </c>
      <c r="BV163" s="114">
        <v>73.9</v>
      </c>
      <c r="BW163" s="114">
        <v>28.8</v>
      </c>
      <c r="BX163" s="114">
        <v>22.4</v>
      </c>
      <c r="BY163" s="114">
        <v>11.8</v>
      </c>
      <c r="BZ163" s="114">
        <v>58.6</v>
      </c>
      <c r="CA163" s="114">
        <v>36.4</v>
      </c>
      <c r="CB163" s="114">
        <v>31.0</v>
      </c>
      <c r="CC163" s="114">
        <v>58.3</v>
      </c>
      <c r="CD163" s="114">
        <v>58.3</v>
      </c>
      <c r="CE163" s="114">
        <v>0.5</v>
      </c>
      <c r="CF163" s="114">
        <v>0.0</v>
      </c>
      <c r="CG163" s="110" t="s">
        <v>1184</v>
      </c>
      <c r="CH163" s="114">
        <v>6.8</v>
      </c>
      <c r="CI163" s="114">
        <v>42.6</v>
      </c>
      <c r="CJ163" s="110" t="s">
        <v>1184</v>
      </c>
      <c r="CK163" s="110" t="s">
        <v>1184</v>
      </c>
      <c r="CL163" s="110" t="s">
        <v>1184</v>
      </c>
      <c r="CM163" s="110" t="s">
        <v>1184</v>
      </c>
      <c r="CN163" s="114">
        <v>50.2</v>
      </c>
      <c r="CO163" s="114">
        <v>90.8</v>
      </c>
      <c r="CP163" s="114">
        <v>9.5</v>
      </c>
      <c r="CQ163" s="110" t="s">
        <v>1184</v>
      </c>
      <c r="CR163" s="114">
        <v>62.2</v>
      </c>
      <c r="CS163" s="114">
        <v>75.7</v>
      </c>
      <c r="CT163" s="114">
        <v>48.7</v>
      </c>
      <c r="CU163" s="114">
        <v>17.3</v>
      </c>
      <c r="CV163" s="110" t="s">
        <v>1184</v>
      </c>
      <c r="CW163" s="114">
        <v>17.3</v>
      </c>
      <c r="CX163" s="110" t="s">
        <v>1184</v>
      </c>
      <c r="CY163" s="110" t="s">
        <v>1184</v>
      </c>
      <c r="CZ163" s="114">
        <v>59.7</v>
      </c>
      <c r="DA163" s="114">
        <v>59.7</v>
      </c>
      <c r="DB163" s="114">
        <v>29.7</v>
      </c>
      <c r="DC163" s="114">
        <v>44.5</v>
      </c>
      <c r="DD163" s="110" t="s">
        <v>1184</v>
      </c>
      <c r="DE163" s="114">
        <v>69.4</v>
      </c>
      <c r="DF163" s="114">
        <v>79.1</v>
      </c>
      <c r="DG163" s="114">
        <v>95.0</v>
      </c>
      <c r="DH163" s="110" t="s">
        <v>1184</v>
      </c>
      <c r="DI163" s="114">
        <v>19.8</v>
      </c>
      <c r="DJ163" s="114">
        <v>69.9</v>
      </c>
      <c r="DK163" s="114">
        <v>-3.0</v>
      </c>
      <c r="DL163" s="114">
        <v>1.4</v>
      </c>
      <c r="DM163" s="114">
        <v>0.9</v>
      </c>
      <c r="DN163" s="114">
        <v>4.4</v>
      </c>
      <c r="DO163" s="114">
        <v>-2.4</v>
      </c>
      <c r="DP163" s="114">
        <v>6.2</v>
      </c>
      <c r="DQ163" s="114">
        <v>0.0</v>
      </c>
      <c r="DR163" s="114">
        <v>0.5</v>
      </c>
      <c r="DS163" s="114">
        <v>0.0</v>
      </c>
      <c r="DT163" s="114">
        <v>0.0</v>
      </c>
      <c r="DU163" s="114">
        <v>1.0</v>
      </c>
      <c r="DV163" s="114">
        <v>2.8</v>
      </c>
      <c r="DW163" s="114">
        <v>-0.4</v>
      </c>
      <c r="DX163" s="114">
        <v>4.0</v>
      </c>
      <c r="DY163" s="114">
        <v>4.0</v>
      </c>
      <c r="DZ163" s="114">
        <v>2.9</v>
      </c>
      <c r="EA163" s="114">
        <v>0.0</v>
      </c>
      <c r="EB163" s="114">
        <v>0.4</v>
      </c>
      <c r="EC163" s="114">
        <v>11.2</v>
      </c>
      <c r="ED163" s="114">
        <v>4.5</v>
      </c>
      <c r="EE163" s="114">
        <v>0.9</v>
      </c>
      <c r="EF163" s="114">
        <v>0.0</v>
      </c>
      <c r="EG163" s="114">
        <v>0.0</v>
      </c>
      <c r="EH163" s="114">
        <v>0.0</v>
      </c>
      <c r="EI163" s="114">
        <v>5.0</v>
      </c>
      <c r="EJ163" s="110" t="s">
        <v>1184</v>
      </c>
      <c r="EK163" s="114">
        <v>2.5</v>
      </c>
      <c r="EL163" s="114">
        <v>0.0</v>
      </c>
      <c r="EM163" s="110" t="s">
        <v>1184</v>
      </c>
      <c r="EN163" s="110" t="s">
        <v>1184</v>
      </c>
      <c r="EO163" s="110" t="s">
        <v>1184</v>
      </c>
      <c r="EP163" s="110" t="s">
        <v>1184</v>
      </c>
      <c r="EQ163" s="114">
        <v>4.6</v>
      </c>
      <c r="ER163" s="114">
        <v>9.2</v>
      </c>
      <c r="ES163" s="114">
        <v>0.0</v>
      </c>
      <c r="ET163" s="110" t="s">
        <v>1184</v>
      </c>
      <c r="EU163" s="114">
        <v>8.3</v>
      </c>
      <c r="EV163" s="114">
        <v>-34.6</v>
      </c>
      <c r="EW163" s="114">
        <v>51.3</v>
      </c>
      <c r="EX163" s="114">
        <v>16.8</v>
      </c>
      <c r="EY163" s="110" t="s">
        <v>1184</v>
      </c>
      <c r="EZ163" s="114">
        <v>16.8</v>
      </c>
      <c r="FA163" s="110" t="s">
        <v>1184</v>
      </c>
      <c r="FB163" s="110" t="s">
        <v>1184</v>
      </c>
      <c r="FC163" s="114">
        <v>-13.7</v>
      </c>
      <c r="FD163" s="114">
        <v>-13.7</v>
      </c>
      <c r="FE163" s="114">
        <v>-27.4</v>
      </c>
      <c r="FF163" s="114">
        <v>0.9</v>
      </c>
      <c r="FG163" s="110" t="s">
        <v>1184</v>
      </c>
      <c r="FH163" s="114">
        <v>2.3</v>
      </c>
      <c r="FI163" s="114">
        <v>18.4</v>
      </c>
      <c r="FJ163" s="114">
        <v>-8.0</v>
      </c>
      <c r="FK163" s="110" t="s">
        <v>1184</v>
      </c>
      <c r="FL163" s="114">
        <v>-4.7</v>
      </c>
      <c r="FM163" s="114">
        <v>-9.8</v>
      </c>
      <c r="FN163" s="114">
        <v>80.0</v>
      </c>
      <c r="FO163" s="114">
        <v>67.0</v>
      </c>
      <c r="FP163" s="114">
        <v>68.0</v>
      </c>
      <c r="FQ163" s="114">
        <v>114.0</v>
      </c>
      <c r="FR163" s="114">
        <v>52.0</v>
      </c>
      <c r="FS163" s="114">
        <v>60.0</v>
      </c>
      <c r="FT163" s="114">
        <v>1.0</v>
      </c>
      <c r="FU163" s="114">
        <v>1.0</v>
      </c>
      <c r="FV163" s="114">
        <v>1.0</v>
      </c>
      <c r="FW163" s="114">
        <v>1.0</v>
      </c>
      <c r="FX163" s="114">
        <v>95.0</v>
      </c>
      <c r="FY163" s="114">
        <v>86.0</v>
      </c>
      <c r="FZ163" s="114">
        <v>97.0</v>
      </c>
      <c r="GA163" s="114">
        <v>26.0</v>
      </c>
      <c r="GB163" s="114">
        <v>26.0</v>
      </c>
      <c r="GC163" s="114">
        <v>90.0</v>
      </c>
      <c r="GD163" s="114">
        <v>109.0</v>
      </c>
      <c r="GE163" s="114">
        <v>131.0</v>
      </c>
      <c r="GF163" s="114">
        <v>6.0</v>
      </c>
      <c r="GG163" s="114">
        <v>105.0</v>
      </c>
      <c r="GH163" s="114">
        <v>139.0</v>
      </c>
      <c r="GI163" s="114">
        <v>120.0</v>
      </c>
      <c r="GJ163" s="114">
        <v>121.0</v>
      </c>
      <c r="GK163" s="114">
        <v>107.0</v>
      </c>
      <c r="GL163" s="114">
        <v>167.0</v>
      </c>
      <c r="GM163" s="110" t="s">
        <v>1184</v>
      </c>
      <c r="GN163" s="114">
        <v>160.0</v>
      </c>
      <c r="GO163" s="114">
        <v>96.0</v>
      </c>
      <c r="GP163" s="110" t="s">
        <v>1184</v>
      </c>
      <c r="GQ163" s="110" t="s">
        <v>1184</v>
      </c>
      <c r="GR163" s="110" t="s">
        <v>1184</v>
      </c>
      <c r="GS163" s="110" t="s">
        <v>1184</v>
      </c>
      <c r="GT163" s="114">
        <v>8.0</v>
      </c>
      <c r="GU163" s="114">
        <v>1.0</v>
      </c>
      <c r="GV163" s="114">
        <v>101.0</v>
      </c>
      <c r="GW163" s="110" t="s">
        <v>1184</v>
      </c>
      <c r="GX163" s="114">
        <v>85.0</v>
      </c>
      <c r="GY163" s="114">
        <v>148.0</v>
      </c>
      <c r="GZ163" s="114">
        <v>1.0</v>
      </c>
      <c r="HA163" s="114">
        <v>92.0</v>
      </c>
      <c r="HB163" s="110" t="s">
        <v>1184</v>
      </c>
      <c r="HC163" s="114">
        <v>111.0</v>
      </c>
      <c r="HD163" s="110" t="s">
        <v>1184</v>
      </c>
      <c r="HE163" s="110" t="s">
        <v>1184</v>
      </c>
      <c r="HF163" s="114">
        <v>66.0</v>
      </c>
      <c r="HG163" s="114">
        <v>66.0</v>
      </c>
      <c r="HH163" s="114">
        <v>162.0</v>
      </c>
      <c r="HI163" s="114">
        <v>77.0</v>
      </c>
      <c r="HJ163" s="110" t="s">
        <v>1184</v>
      </c>
      <c r="HK163" s="114">
        <v>58.0</v>
      </c>
      <c r="HL163" s="114">
        <v>54.0</v>
      </c>
      <c r="HM163" s="114">
        <v>15.0</v>
      </c>
      <c r="HN163" s="110" t="s">
        <v>1184</v>
      </c>
      <c r="HO163" s="114">
        <v>167.0</v>
      </c>
      <c r="HP163" s="114">
        <v>72.0</v>
      </c>
      <c r="HQ163" s="114">
        <v>47.0</v>
      </c>
      <c r="HR163" s="114">
        <v>56.0</v>
      </c>
      <c r="HS163" s="114">
        <v>56.0</v>
      </c>
      <c r="HT163" s="114">
        <v>110.0</v>
      </c>
      <c r="HU163" s="114">
        <v>49.0</v>
      </c>
      <c r="HV163" s="114">
        <v>96.0</v>
      </c>
      <c r="HW163" s="114">
        <v>1.0</v>
      </c>
      <c r="HX163" s="114">
        <v>5.0</v>
      </c>
      <c r="HY163" s="114">
        <v>1.0</v>
      </c>
      <c r="HZ163" s="114">
        <v>1.0</v>
      </c>
      <c r="IA163" s="114">
        <v>88.0</v>
      </c>
      <c r="IB163" s="114">
        <v>83.0</v>
      </c>
      <c r="IC163" s="114">
        <v>87.0</v>
      </c>
      <c r="ID163" s="114">
        <v>20.0</v>
      </c>
      <c r="IE163" s="114">
        <v>20.0</v>
      </c>
      <c r="IF163" s="114">
        <v>97.0</v>
      </c>
      <c r="IG163" s="114">
        <v>109.0</v>
      </c>
      <c r="IH163" s="114">
        <v>119.0</v>
      </c>
      <c r="II163" s="114">
        <v>10.0</v>
      </c>
      <c r="IJ163" s="114">
        <v>111.0</v>
      </c>
      <c r="IK163" s="114">
        <v>129.0</v>
      </c>
      <c r="IL163" s="114">
        <v>105.0</v>
      </c>
      <c r="IM163" s="114">
        <v>106.0</v>
      </c>
      <c r="IN163" s="114">
        <v>98.0</v>
      </c>
      <c r="IO163" s="114">
        <v>174.0</v>
      </c>
      <c r="IP163" s="110" t="s">
        <v>1184</v>
      </c>
      <c r="IQ163" s="114">
        <v>155.0</v>
      </c>
      <c r="IR163" s="114">
        <v>96.0</v>
      </c>
      <c r="IS163" s="110" t="s">
        <v>1184</v>
      </c>
      <c r="IT163" s="110" t="s">
        <v>1184</v>
      </c>
      <c r="IU163" s="110" t="s">
        <v>1184</v>
      </c>
      <c r="IV163" s="110" t="s">
        <v>1184</v>
      </c>
      <c r="IW163" s="114">
        <v>10.0</v>
      </c>
      <c r="IX163" s="114">
        <v>7.0</v>
      </c>
      <c r="IY163" s="114">
        <v>101.0</v>
      </c>
      <c r="IZ163" s="110" t="s">
        <v>1184</v>
      </c>
      <c r="JA163" s="114">
        <v>92.0</v>
      </c>
      <c r="JB163" s="114">
        <v>75.0</v>
      </c>
      <c r="JC163" s="114">
        <v>108.0</v>
      </c>
      <c r="JD163" s="114">
        <v>162.0</v>
      </c>
      <c r="JE163" s="110" t="s">
        <v>1184</v>
      </c>
      <c r="JF163" s="114">
        <v>161.0</v>
      </c>
      <c r="JG163" s="110" t="s">
        <v>1184</v>
      </c>
      <c r="JH163" s="110" t="s">
        <v>1184</v>
      </c>
      <c r="JI163" s="114">
        <v>11.0</v>
      </c>
      <c r="JJ163" s="114">
        <v>11.0</v>
      </c>
      <c r="JK163" s="114">
        <v>103.0</v>
      </c>
      <c r="JL163" s="114">
        <v>64.0</v>
      </c>
      <c r="JM163" s="110" t="s">
        <v>1184</v>
      </c>
      <c r="JN163" s="114">
        <v>52.0</v>
      </c>
      <c r="JO163" s="114">
        <v>59.0</v>
      </c>
      <c r="JP163" s="114">
        <v>6.0</v>
      </c>
      <c r="JQ163" s="110" t="s">
        <v>1184</v>
      </c>
      <c r="JR163" s="114">
        <v>166.0</v>
      </c>
      <c r="JS163" s="114">
        <v>58.0</v>
      </c>
    </row>
    <row r="164">
      <c r="A164" s="114">
        <v>780.0</v>
      </c>
      <c r="B164" s="110" t="s">
        <v>1357</v>
      </c>
      <c r="C164" s="110" t="s">
        <v>461</v>
      </c>
      <c r="D164" s="110" t="s">
        <v>1192</v>
      </c>
      <c r="E164" s="114">
        <v>47.8</v>
      </c>
      <c r="F164" s="114">
        <v>52.7</v>
      </c>
      <c r="G164" s="114">
        <v>54.3</v>
      </c>
      <c r="H164" s="114">
        <v>88.9</v>
      </c>
      <c r="I164" s="114">
        <v>21.2</v>
      </c>
      <c r="J164" s="114">
        <v>100.0</v>
      </c>
      <c r="K164" s="114">
        <v>39.5</v>
      </c>
      <c r="L164" s="114">
        <v>80.6</v>
      </c>
      <c r="M164" s="114">
        <v>85.4</v>
      </c>
      <c r="N164" s="114">
        <v>53.2</v>
      </c>
      <c r="O164" s="114">
        <v>53.4</v>
      </c>
      <c r="P164" s="114">
        <v>60.9</v>
      </c>
      <c r="Q164" s="114">
        <v>48.5</v>
      </c>
      <c r="R164" s="114">
        <v>81.1</v>
      </c>
      <c r="S164" s="114">
        <v>81.1</v>
      </c>
      <c r="T164" s="114">
        <v>13.3</v>
      </c>
      <c r="U164" s="114">
        <v>5.7</v>
      </c>
      <c r="V164" s="114">
        <v>16.2</v>
      </c>
      <c r="W164" s="114">
        <v>25.6</v>
      </c>
      <c r="X164" s="114">
        <v>44.0</v>
      </c>
      <c r="Y164" s="114">
        <v>65.3</v>
      </c>
      <c r="Z164" s="114">
        <v>99.4</v>
      </c>
      <c r="AA164" s="114">
        <v>98.8</v>
      </c>
      <c r="AB164" s="114">
        <v>0.4</v>
      </c>
      <c r="AC164" s="114">
        <v>100.0</v>
      </c>
      <c r="AD164" s="114">
        <v>0.0</v>
      </c>
      <c r="AE164" s="114">
        <v>35.2</v>
      </c>
      <c r="AF164" s="114">
        <v>51.4</v>
      </c>
      <c r="AG164" s="114">
        <v>36.0</v>
      </c>
      <c r="AH164" s="114">
        <v>21.7</v>
      </c>
      <c r="AI164" s="114">
        <v>58.1</v>
      </c>
      <c r="AJ164" s="114">
        <v>100.0</v>
      </c>
      <c r="AK164" s="114">
        <v>16.5</v>
      </c>
      <c r="AL164" s="114">
        <v>16.6</v>
      </c>
      <c r="AM164" s="114">
        <v>18.2</v>
      </c>
      <c r="AN164" s="114">
        <v>14.1</v>
      </c>
      <c r="AO164" s="114">
        <v>69.4</v>
      </c>
      <c r="AP164" s="114">
        <v>63.8</v>
      </c>
      <c r="AQ164" s="114">
        <v>75.1</v>
      </c>
      <c r="AR164" s="114">
        <v>4.1</v>
      </c>
      <c r="AS164" s="114">
        <v>2.9</v>
      </c>
      <c r="AT164" s="114">
        <v>5.2</v>
      </c>
      <c r="AU164" s="114">
        <v>3.0</v>
      </c>
      <c r="AV164" s="114">
        <v>3.0</v>
      </c>
      <c r="AW164" s="114">
        <v>49.3</v>
      </c>
      <c r="AX164" s="114">
        <v>49.3</v>
      </c>
      <c r="AY164" s="114">
        <v>55.9</v>
      </c>
      <c r="AZ164" s="114">
        <v>60.8</v>
      </c>
      <c r="BA164" s="110" t="s">
        <v>1184</v>
      </c>
      <c r="BB164" s="114">
        <v>65.9</v>
      </c>
      <c r="BC164" s="114">
        <v>82.0</v>
      </c>
      <c r="BD164" s="114">
        <v>37.7</v>
      </c>
      <c r="BE164" s="114">
        <v>77.2</v>
      </c>
      <c r="BF164" s="114">
        <v>45.4</v>
      </c>
      <c r="BG164" s="114">
        <v>0.0</v>
      </c>
      <c r="BH164" s="114">
        <v>28.8</v>
      </c>
      <c r="BI164" s="114">
        <v>49.5</v>
      </c>
      <c r="BJ164" s="114">
        <v>51.0</v>
      </c>
      <c r="BK164" s="114">
        <v>81.3</v>
      </c>
      <c r="BL164" s="114">
        <v>21.3</v>
      </c>
      <c r="BM164" s="114">
        <v>95.4</v>
      </c>
      <c r="BN164" s="114">
        <v>37.1</v>
      </c>
      <c r="BO164" s="114">
        <v>74.7</v>
      </c>
      <c r="BP164" s="114">
        <v>84.0</v>
      </c>
      <c r="BQ164" s="114">
        <v>52.6</v>
      </c>
      <c r="BR164" s="114">
        <v>51.6</v>
      </c>
      <c r="BS164" s="114">
        <v>57.4</v>
      </c>
      <c r="BT164" s="114">
        <v>47.7</v>
      </c>
      <c r="BU164" s="114">
        <v>73.8</v>
      </c>
      <c r="BV164" s="114">
        <v>73.8</v>
      </c>
      <c r="BW164" s="114">
        <v>12.3</v>
      </c>
      <c r="BX164" s="114">
        <v>5.7</v>
      </c>
      <c r="BY164" s="114">
        <v>14.4</v>
      </c>
      <c r="BZ164" s="114">
        <v>23.6</v>
      </c>
      <c r="CA164" s="114">
        <v>34.9</v>
      </c>
      <c r="CB164" s="114">
        <v>61.5</v>
      </c>
      <c r="CC164" s="114">
        <v>99.4</v>
      </c>
      <c r="CD164" s="114">
        <v>98.8</v>
      </c>
      <c r="CE164" s="114">
        <v>0.4</v>
      </c>
      <c r="CF164" s="114">
        <v>78.2</v>
      </c>
      <c r="CG164" s="114">
        <v>0.0</v>
      </c>
      <c r="CH164" s="114">
        <v>26.5</v>
      </c>
      <c r="CI164" s="114">
        <v>51.4</v>
      </c>
      <c r="CJ164" s="114">
        <v>14.8</v>
      </c>
      <c r="CK164" s="114">
        <v>14.9</v>
      </c>
      <c r="CL164" s="114">
        <v>19.8</v>
      </c>
      <c r="CM164" s="114">
        <v>9.5</v>
      </c>
      <c r="CN164" s="114">
        <v>20.0</v>
      </c>
      <c r="CO164" s="114">
        <v>24.9</v>
      </c>
      <c r="CP164" s="114">
        <v>18.2</v>
      </c>
      <c r="CQ164" s="114">
        <v>16.0</v>
      </c>
      <c r="CR164" s="114">
        <v>28.0</v>
      </c>
      <c r="CS164" s="114">
        <v>22.5</v>
      </c>
      <c r="CT164" s="114">
        <v>33.6</v>
      </c>
      <c r="CU164" s="114">
        <v>4.4</v>
      </c>
      <c r="CV164" s="114">
        <v>2.9</v>
      </c>
      <c r="CW164" s="114">
        <v>5.9</v>
      </c>
      <c r="CX164" s="114">
        <v>3.0</v>
      </c>
      <c r="CY164" s="114">
        <v>3.0</v>
      </c>
      <c r="CZ164" s="114">
        <v>11.1</v>
      </c>
      <c r="DA164" s="114">
        <v>11.1</v>
      </c>
      <c r="DB164" s="114">
        <v>0.0</v>
      </c>
      <c r="DC164" s="114">
        <v>0.0</v>
      </c>
      <c r="DD164" s="110" t="s">
        <v>1184</v>
      </c>
      <c r="DE164" s="114">
        <v>15.0</v>
      </c>
      <c r="DF164" s="114">
        <v>46.1</v>
      </c>
      <c r="DG164" s="114">
        <v>19.2</v>
      </c>
      <c r="DH164" s="114">
        <v>32.0</v>
      </c>
      <c r="DI164" s="114">
        <v>23.8</v>
      </c>
      <c r="DJ164" s="114">
        <v>0.0</v>
      </c>
      <c r="DK164" s="114">
        <v>19.0</v>
      </c>
      <c r="DL164" s="114">
        <v>3.2</v>
      </c>
      <c r="DM164" s="114">
        <v>3.3</v>
      </c>
      <c r="DN164" s="114">
        <v>7.6</v>
      </c>
      <c r="DO164" s="114">
        <v>-0.1</v>
      </c>
      <c r="DP164" s="114">
        <v>4.6</v>
      </c>
      <c r="DQ164" s="114">
        <v>2.4</v>
      </c>
      <c r="DR164" s="114">
        <v>5.9</v>
      </c>
      <c r="DS164" s="114">
        <v>1.4</v>
      </c>
      <c r="DT164" s="114">
        <v>0.6</v>
      </c>
      <c r="DU164" s="114">
        <v>1.8</v>
      </c>
      <c r="DV164" s="114">
        <v>3.5</v>
      </c>
      <c r="DW164" s="114">
        <v>0.8</v>
      </c>
      <c r="DX164" s="114">
        <v>7.3</v>
      </c>
      <c r="DY164" s="114">
        <v>7.3</v>
      </c>
      <c r="DZ164" s="114">
        <v>1.0</v>
      </c>
      <c r="EA164" s="114">
        <v>0.0</v>
      </c>
      <c r="EB164" s="114">
        <v>1.8</v>
      </c>
      <c r="EC164" s="114">
        <v>2.0</v>
      </c>
      <c r="ED164" s="114">
        <v>9.1</v>
      </c>
      <c r="EE164" s="114">
        <v>3.8</v>
      </c>
      <c r="EF164" s="114">
        <v>0.0</v>
      </c>
      <c r="EG164" s="114">
        <v>0.0</v>
      </c>
      <c r="EH164" s="114">
        <v>0.0</v>
      </c>
      <c r="EI164" s="114">
        <v>21.8</v>
      </c>
      <c r="EJ164" s="114">
        <v>0.0</v>
      </c>
      <c r="EK164" s="114">
        <v>8.7</v>
      </c>
      <c r="EL164" s="114">
        <v>0.0</v>
      </c>
      <c r="EM164" s="114">
        <v>21.2</v>
      </c>
      <c r="EN164" s="114">
        <v>6.8</v>
      </c>
      <c r="EO164" s="114">
        <v>38.3</v>
      </c>
      <c r="EP164" s="114">
        <v>90.5</v>
      </c>
      <c r="EQ164" s="114">
        <v>-3.5</v>
      </c>
      <c r="ER164" s="114">
        <v>-8.3</v>
      </c>
      <c r="ES164" s="114">
        <v>0.0</v>
      </c>
      <c r="ET164" s="114">
        <v>-1.9</v>
      </c>
      <c r="EU164" s="114">
        <v>41.4</v>
      </c>
      <c r="EV164" s="114">
        <v>41.3</v>
      </c>
      <c r="EW164" s="114">
        <v>41.5</v>
      </c>
      <c r="EX164" s="114">
        <v>-0.3</v>
      </c>
      <c r="EY164" s="114">
        <v>0.0</v>
      </c>
      <c r="EZ164" s="114">
        <v>-0.7</v>
      </c>
      <c r="FA164" s="114">
        <v>0.0</v>
      </c>
      <c r="FB164" s="114">
        <v>0.0</v>
      </c>
      <c r="FC164" s="114">
        <v>38.2</v>
      </c>
      <c r="FD164" s="114">
        <v>38.2</v>
      </c>
      <c r="FE164" s="114">
        <v>55.9</v>
      </c>
      <c r="FF164" s="114">
        <v>60.8</v>
      </c>
      <c r="FG164" s="110" t="s">
        <v>1184</v>
      </c>
      <c r="FH164" s="114">
        <v>50.9</v>
      </c>
      <c r="FI164" s="114">
        <v>35.9</v>
      </c>
      <c r="FJ164" s="114">
        <v>18.5</v>
      </c>
      <c r="FK164" s="114">
        <v>45.2</v>
      </c>
      <c r="FL164" s="114">
        <v>21.6</v>
      </c>
      <c r="FM164" s="114">
        <v>0.0</v>
      </c>
      <c r="FN164" s="114">
        <v>59.0</v>
      </c>
      <c r="FO164" s="114">
        <v>48.0</v>
      </c>
      <c r="FP164" s="114">
        <v>38.0</v>
      </c>
      <c r="FQ164" s="114">
        <v>31.0</v>
      </c>
      <c r="FR164" s="114">
        <v>128.0</v>
      </c>
      <c r="FS164" s="114">
        <v>1.0</v>
      </c>
      <c r="FT164" s="114">
        <v>51.0</v>
      </c>
      <c r="FU164" s="114">
        <v>27.0</v>
      </c>
      <c r="FV164" s="114">
        <v>20.0</v>
      </c>
      <c r="FW164" s="114">
        <v>47.0</v>
      </c>
      <c r="FX164" s="114">
        <v>71.0</v>
      </c>
      <c r="FY164" s="114">
        <v>64.0</v>
      </c>
      <c r="FZ164" s="114">
        <v>73.0</v>
      </c>
      <c r="GA164" s="114">
        <v>23.0</v>
      </c>
      <c r="GB164" s="114">
        <v>23.0</v>
      </c>
      <c r="GC164" s="114">
        <v>147.0</v>
      </c>
      <c r="GD164" s="114">
        <v>139.0</v>
      </c>
      <c r="GE164" s="114">
        <v>87.0</v>
      </c>
      <c r="GF164" s="114">
        <v>96.0</v>
      </c>
      <c r="GG164" s="114">
        <v>94.0</v>
      </c>
      <c r="GH164" s="114">
        <v>66.0</v>
      </c>
      <c r="GI164" s="114">
        <v>47.0</v>
      </c>
      <c r="GJ164" s="114">
        <v>46.0</v>
      </c>
      <c r="GK164" s="114">
        <v>108.0</v>
      </c>
      <c r="GL164" s="114">
        <v>1.0</v>
      </c>
      <c r="GM164" s="114">
        <v>152.0</v>
      </c>
      <c r="GN164" s="114">
        <v>119.0</v>
      </c>
      <c r="GO164" s="114">
        <v>53.0</v>
      </c>
      <c r="GP164" s="114">
        <v>48.0</v>
      </c>
      <c r="GQ164" s="114">
        <v>55.0</v>
      </c>
      <c r="GR164" s="114">
        <v>55.0</v>
      </c>
      <c r="GS164" s="114">
        <v>1.0</v>
      </c>
      <c r="GT164" s="114">
        <v>84.0</v>
      </c>
      <c r="GU164" s="114">
        <v>82.0</v>
      </c>
      <c r="GV164" s="114">
        <v>41.0</v>
      </c>
      <c r="GW164" s="114">
        <v>33.0</v>
      </c>
      <c r="GX164" s="114">
        <v>89.0</v>
      </c>
      <c r="GY164" s="114">
        <v>107.0</v>
      </c>
      <c r="GZ164" s="114">
        <v>70.0</v>
      </c>
      <c r="HA164" s="114">
        <v>179.0</v>
      </c>
      <c r="HB164" s="114">
        <v>149.0</v>
      </c>
      <c r="HC164" s="114">
        <v>176.0</v>
      </c>
      <c r="HD164" s="114">
        <v>107.0</v>
      </c>
      <c r="HE164" s="114">
        <v>107.0</v>
      </c>
      <c r="HF164" s="114">
        <v>53.0</v>
      </c>
      <c r="HG164" s="114">
        <v>53.0</v>
      </c>
      <c r="HH164" s="114">
        <v>33.0</v>
      </c>
      <c r="HI164" s="114">
        <v>30.0</v>
      </c>
      <c r="HJ164" s="110" t="s">
        <v>1184</v>
      </c>
      <c r="HK164" s="114">
        <v>81.0</v>
      </c>
      <c r="HL164" s="114">
        <v>72.0</v>
      </c>
      <c r="HM164" s="114">
        <v>88.0</v>
      </c>
      <c r="HN164" s="114">
        <v>29.0</v>
      </c>
      <c r="HO164" s="114">
        <v>109.0</v>
      </c>
      <c r="HP164" s="114">
        <v>172.0</v>
      </c>
      <c r="HQ164" s="114">
        <v>155.0</v>
      </c>
      <c r="HR164" s="114">
        <v>46.0</v>
      </c>
      <c r="HS164" s="114">
        <v>35.0</v>
      </c>
      <c r="HT164" s="114">
        <v>31.0</v>
      </c>
      <c r="HU164" s="114">
        <v>123.0</v>
      </c>
      <c r="HV164" s="114">
        <v>11.0</v>
      </c>
      <c r="HW164" s="114">
        <v>59.0</v>
      </c>
      <c r="HX164" s="114">
        <v>29.0</v>
      </c>
      <c r="HY164" s="114">
        <v>20.0</v>
      </c>
      <c r="HZ164" s="114">
        <v>46.0</v>
      </c>
      <c r="IA164" s="114">
        <v>67.0</v>
      </c>
      <c r="IB164" s="114">
        <v>63.0</v>
      </c>
      <c r="IC164" s="114">
        <v>71.0</v>
      </c>
      <c r="ID164" s="114">
        <v>21.0</v>
      </c>
      <c r="IE164" s="114">
        <v>21.0</v>
      </c>
      <c r="IF164" s="114">
        <v>147.0</v>
      </c>
      <c r="IG164" s="114">
        <v>139.0</v>
      </c>
      <c r="IH164" s="114">
        <v>94.0</v>
      </c>
      <c r="II164" s="114">
        <v>94.0</v>
      </c>
      <c r="IJ164" s="114">
        <v>118.0</v>
      </c>
      <c r="IK164" s="114">
        <v>46.0</v>
      </c>
      <c r="IL164" s="114">
        <v>35.0</v>
      </c>
      <c r="IM164" s="114">
        <v>34.0</v>
      </c>
      <c r="IN164" s="114">
        <v>99.0</v>
      </c>
      <c r="IO164" s="114">
        <v>2.0</v>
      </c>
      <c r="IP164" s="114">
        <v>157.0</v>
      </c>
      <c r="IQ164" s="114">
        <v>116.0</v>
      </c>
      <c r="IR164" s="114">
        <v>53.0</v>
      </c>
      <c r="IS164" s="114">
        <v>170.0</v>
      </c>
      <c r="IT164" s="114">
        <v>110.0</v>
      </c>
      <c r="IU164" s="114">
        <v>151.0</v>
      </c>
      <c r="IV164" s="114">
        <v>153.0</v>
      </c>
      <c r="IW164" s="114">
        <v>62.0</v>
      </c>
      <c r="IX164" s="114">
        <v>58.0</v>
      </c>
      <c r="IY164" s="114">
        <v>41.0</v>
      </c>
      <c r="IZ164" s="114">
        <v>23.0</v>
      </c>
      <c r="JA164" s="114">
        <v>156.0</v>
      </c>
      <c r="JB164" s="114">
        <v>159.0</v>
      </c>
      <c r="JC164" s="114">
        <v>147.0</v>
      </c>
      <c r="JD164" s="114">
        <v>178.0</v>
      </c>
      <c r="JE164" s="114">
        <v>149.0</v>
      </c>
      <c r="JF164" s="114">
        <v>176.0</v>
      </c>
      <c r="JG164" s="114">
        <v>107.0</v>
      </c>
      <c r="JH164" s="114">
        <v>107.0</v>
      </c>
      <c r="JI164" s="114">
        <v>175.0</v>
      </c>
      <c r="JJ164" s="114">
        <v>175.0</v>
      </c>
      <c r="JK164" s="114">
        <v>161.0</v>
      </c>
      <c r="JL164" s="114">
        <v>170.0</v>
      </c>
      <c r="JM164" s="110" t="s">
        <v>1184</v>
      </c>
      <c r="JN164" s="114">
        <v>158.0</v>
      </c>
      <c r="JO164" s="114">
        <v>129.0</v>
      </c>
      <c r="JP164" s="114">
        <v>140.0</v>
      </c>
      <c r="JQ164" s="114">
        <v>127.0</v>
      </c>
      <c r="JR164" s="114">
        <v>160.0</v>
      </c>
      <c r="JS164" s="114">
        <v>173.0</v>
      </c>
    </row>
    <row r="165">
      <c r="A165" s="114">
        <v>788.0</v>
      </c>
      <c r="B165" s="110" t="s">
        <v>1358</v>
      </c>
      <c r="C165" s="110" t="s">
        <v>462</v>
      </c>
      <c r="D165" s="110" t="s">
        <v>1190</v>
      </c>
      <c r="E165" s="114">
        <v>40.7</v>
      </c>
      <c r="F165" s="114">
        <v>43.2</v>
      </c>
      <c r="G165" s="114">
        <v>43.3</v>
      </c>
      <c r="H165" s="114">
        <v>80.5</v>
      </c>
      <c r="I165" s="114">
        <v>16.9</v>
      </c>
      <c r="J165" s="114">
        <v>38.8</v>
      </c>
      <c r="K165" s="114">
        <v>16.7</v>
      </c>
      <c r="L165" s="114">
        <v>21.9</v>
      </c>
      <c r="M165" s="114">
        <v>45.1</v>
      </c>
      <c r="N165" s="114">
        <v>45.7</v>
      </c>
      <c r="O165" s="114">
        <v>52.6</v>
      </c>
      <c r="P165" s="114">
        <v>58.0</v>
      </c>
      <c r="Q165" s="114">
        <v>49.1</v>
      </c>
      <c r="R165" s="114">
        <v>35.9</v>
      </c>
      <c r="S165" s="114">
        <v>35.9</v>
      </c>
      <c r="T165" s="114">
        <v>26.2</v>
      </c>
      <c r="U165" s="114">
        <v>33.0</v>
      </c>
      <c r="V165" s="114">
        <v>10.9</v>
      </c>
      <c r="W165" s="114">
        <v>27.8</v>
      </c>
      <c r="X165" s="114">
        <v>32.7</v>
      </c>
      <c r="Y165" s="114">
        <v>26.4</v>
      </c>
      <c r="Z165" s="114">
        <v>32.0</v>
      </c>
      <c r="AA165" s="114">
        <v>37.1</v>
      </c>
      <c r="AB165" s="114">
        <v>9.9</v>
      </c>
      <c r="AC165" s="114">
        <v>9.5</v>
      </c>
      <c r="AD165" s="114">
        <v>90.9</v>
      </c>
      <c r="AE165" s="114">
        <v>17.3</v>
      </c>
      <c r="AF165" s="114">
        <v>42.4</v>
      </c>
      <c r="AG165" s="114">
        <v>29.7</v>
      </c>
      <c r="AH165" s="114">
        <v>6.3</v>
      </c>
      <c r="AI165" s="114">
        <v>100.0</v>
      </c>
      <c r="AJ165" s="114">
        <v>100.0</v>
      </c>
      <c r="AK165" s="114">
        <v>22.1</v>
      </c>
      <c r="AL165" s="114">
        <v>28.7</v>
      </c>
      <c r="AM165" s="114">
        <v>24.9</v>
      </c>
      <c r="AN165" s="114">
        <v>10.1</v>
      </c>
      <c r="AO165" s="114">
        <v>80.6</v>
      </c>
      <c r="AP165" s="114">
        <v>100.0</v>
      </c>
      <c r="AQ165" s="114">
        <v>61.3</v>
      </c>
      <c r="AR165" s="114">
        <v>24.8</v>
      </c>
      <c r="AS165" s="114">
        <v>25.3</v>
      </c>
      <c r="AT165" s="114">
        <v>24.3</v>
      </c>
      <c r="AU165" s="114">
        <v>43.0</v>
      </c>
      <c r="AV165" s="114">
        <v>43.0</v>
      </c>
      <c r="AW165" s="114">
        <v>48.3</v>
      </c>
      <c r="AX165" s="114">
        <v>48.3</v>
      </c>
      <c r="AY165" s="114">
        <v>51.8</v>
      </c>
      <c r="AZ165" s="114">
        <v>74.1</v>
      </c>
      <c r="BA165" s="110" t="s">
        <v>1184</v>
      </c>
      <c r="BB165" s="114">
        <v>67.5</v>
      </c>
      <c r="BC165" s="114">
        <v>44.6</v>
      </c>
      <c r="BD165" s="114">
        <v>41.2</v>
      </c>
      <c r="BE165" s="114">
        <v>0.0</v>
      </c>
      <c r="BF165" s="114">
        <v>57.2</v>
      </c>
      <c r="BG165" s="114">
        <v>61.1</v>
      </c>
      <c r="BH165" s="114">
        <v>32.6</v>
      </c>
      <c r="BI165" s="114">
        <v>37.5</v>
      </c>
      <c r="BJ165" s="114">
        <v>35.0</v>
      </c>
      <c r="BK165" s="114">
        <v>65.4</v>
      </c>
      <c r="BL165" s="114">
        <v>10.8</v>
      </c>
      <c r="BM165" s="114">
        <v>42.1</v>
      </c>
      <c r="BN165" s="114">
        <v>19.6</v>
      </c>
      <c r="BO165" s="114">
        <v>24.0</v>
      </c>
      <c r="BP165" s="114">
        <v>47.0</v>
      </c>
      <c r="BQ165" s="114">
        <v>43.6</v>
      </c>
      <c r="BR165" s="114">
        <v>50.9</v>
      </c>
      <c r="BS165" s="114">
        <v>54.6</v>
      </c>
      <c r="BT165" s="114">
        <v>48.4</v>
      </c>
      <c r="BU165" s="114">
        <v>29.7</v>
      </c>
      <c r="BV165" s="114">
        <v>29.7</v>
      </c>
      <c r="BW165" s="114">
        <v>25.3</v>
      </c>
      <c r="BX165" s="114">
        <v>33.0</v>
      </c>
      <c r="BY165" s="114">
        <v>10.3</v>
      </c>
      <c r="BZ165" s="114">
        <v>24.8</v>
      </c>
      <c r="CA165" s="114">
        <v>29.6</v>
      </c>
      <c r="CB165" s="114">
        <v>19.9</v>
      </c>
      <c r="CC165" s="114">
        <v>17.9</v>
      </c>
      <c r="CD165" s="114">
        <v>31.5</v>
      </c>
      <c r="CE165" s="114">
        <v>6.2</v>
      </c>
      <c r="CF165" s="114">
        <v>0.8</v>
      </c>
      <c r="CG165" s="114">
        <v>95.8</v>
      </c>
      <c r="CH165" s="114">
        <v>14.9</v>
      </c>
      <c r="CI165" s="114">
        <v>42.4</v>
      </c>
      <c r="CJ165" s="114">
        <v>32.3</v>
      </c>
      <c r="CK165" s="114">
        <v>20.1</v>
      </c>
      <c r="CL165" s="114">
        <v>37.8</v>
      </c>
      <c r="CM165" s="114">
        <v>100.0</v>
      </c>
      <c r="CN165" s="114">
        <v>23.4</v>
      </c>
      <c r="CO165" s="114">
        <v>31.6</v>
      </c>
      <c r="CP165" s="114">
        <v>24.9</v>
      </c>
      <c r="CQ165" s="114">
        <v>10.9</v>
      </c>
      <c r="CR165" s="114">
        <v>66.8</v>
      </c>
      <c r="CS165" s="114">
        <v>63.6</v>
      </c>
      <c r="CT165" s="114">
        <v>69.9</v>
      </c>
      <c r="CU165" s="114">
        <v>28.0</v>
      </c>
      <c r="CV165" s="114">
        <v>25.3</v>
      </c>
      <c r="CW165" s="114">
        <v>30.7</v>
      </c>
      <c r="CX165" s="114">
        <v>43.0</v>
      </c>
      <c r="CY165" s="114">
        <v>43.0</v>
      </c>
      <c r="CZ165" s="114">
        <v>33.4</v>
      </c>
      <c r="DA165" s="114">
        <v>33.4</v>
      </c>
      <c r="DB165" s="114">
        <v>30.2</v>
      </c>
      <c r="DC165" s="114">
        <v>32.3</v>
      </c>
      <c r="DD165" s="110" t="s">
        <v>1184</v>
      </c>
      <c r="DE165" s="114">
        <v>58.6</v>
      </c>
      <c r="DF165" s="114">
        <v>26.9</v>
      </c>
      <c r="DG165" s="114">
        <v>32.1</v>
      </c>
      <c r="DH165" s="114">
        <v>34.8</v>
      </c>
      <c r="DI165" s="114">
        <v>52.7</v>
      </c>
      <c r="DJ165" s="114">
        <v>57.9</v>
      </c>
      <c r="DK165" s="114">
        <v>8.1</v>
      </c>
      <c r="DL165" s="114">
        <v>5.7</v>
      </c>
      <c r="DM165" s="114">
        <v>8.3</v>
      </c>
      <c r="DN165" s="114">
        <v>15.1</v>
      </c>
      <c r="DO165" s="114">
        <v>6.1</v>
      </c>
      <c r="DP165" s="114">
        <v>-3.3</v>
      </c>
      <c r="DQ165" s="114">
        <v>-2.9</v>
      </c>
      <c r="DR165" s="114">
        <v>-2.1</v>
      </c>
      <c r="DS165" s="114">
        <v>-1.9</v>
      </c>
      <c r="DT165" s="114">
        <v>2.1</v>
      </c>
      <c r="DU165" s="114">
        <v>1.7</v>
      </c>
      <c r="DV165" s="114">
        <v>3.4</v>
      </c>
      <c r="DW165" s="114">
        <v>0.7</v>
      </c>
      <c r="DX165" s="114">
        <v>6.2</v>
      </c>
      <c r="DY165" s="114">
        <v>6.2</v>
      </c>
      <c r="DZ165" s="114">
        <v>0.9</v>
      </c>
      <c r="EA165" s="114">
        <v>0.0</v>
      </c>
      <c r="EB165" s="114">
        <v>0.6</v>
      </c>
      <c r="EC165" s="114">
        <v>3.0</v>
      </c>
      <c r="ED165" s="114">
        <v>3.1</v>
      </c>
      <c r="EE165" s="114">
        <v>6.5</v>
      </c>
      <c r="EF165" s="114">
        <v>14.1</v>
      </c>
      <c r="EG165" s="114">
        <v>5.6</v>
      </c>
      <c r="EH165" s="114">
        <v>3.7</v>
      </c>
      <c r="EI165" s="114">
        <v>8.7</v>
      </c>
      <c r="EJ165" s="114">
        <v>-4.9</v>
      </c>
      <c r="EK165" s="114">
        <v>2.4</v>
      </c>
      <c r="EL165" s="114">
        <v>0.0</v>
      </c>
      <c r="EM165" s="114">
        <v>-2.6</v>
      </c>
      <c r="EN165" s="114">
        <v>-13.8</v>
      </c>
      <c r="EO165" s="114">
        <v>62.2</v>
      </c>
      <c r="EP165" s="114">
        <v>0.0</v>
      </c>
      <c r="EQ165" s="114">
        <v>-1.3</v>
      </c>
      <c r="ER165" s="114">
        <v>-2.9</v>
      </c>
      <c r="ES165" s="114">
        <v>0.0</v>
      </c>
      <c r="ET165" s="114">
        <v>-0.8</v>
      </c>
      <c r="EU165" s="114">
        <v>13.8</v>
      </c>
      <c r="EV165" s="114">
        <v>36.4</v>
      </c>
      <c r="EW165" s="114">
        <v>-8.6</v>
      </c>
      <c r="EX165" s="114">
        <v>-3.2</v>
      </c>
      <c r="EY165" s="114">
        <v>0.0</v>
      </c>
      <c r="EZ165" s="114">
        <v>-6.4</v>
      </c>
      <c r="FA165" s="114">
        <v>0.0</v>
      </c>
      <c r="FB165" s="114">
        <v>0.0</v>
      </c>
      <c r="FC165" s="114">
        <v>14.9</v>
      </c>
      <c r="FD165" s="114">
        <v>14.9</v>
      </c>
      <c r="FE165" s="114">
        <v>21.6</v>
      </c>
      <c r="FF165" s="114">
        <v>41.8</v>
      </c>
      <c r="FG165" s="110" t="s">
        <v>1184</v>
      </c>
      <c r="FH165" s="114">
        <v>8.9</v>
      </c>
      <c r="FI165" s="114">
        <v>17.7</v>
      </c>
      <c r="FJ165" s="114">
        <v>9.1</v>
      </c>
      <c r="FK165" s="114">
        <v>-34.8</v>
      </c>
      <c r="FL165" s="114">
        <v>4.5</v>
      </c>
      <c r="FM165" s="114">
        <v>3.2</v>
      </c>
      <c r="FN165" s="114">
        <v>96.0</v>
      </c>
      <c r="FO165" s="114">
        <v>75.0</v>
      </c>
      <c r="FP165" s="114">
        <v>64.0</v>
      </c>
      <c r="FQ165" s="114">
        <v>38.0</v>
      </c>
      <c r="FR165" s="114">
        <v>140.0</v>
      </c>
      <c r="FS165" s="114">
        <v>119.0</v>
      </c>
      <c r="FT165" s="114">
        <v>137.0</v>
      </c>
      <c r="FU165" s="114">
        <v>151.0</v>
      </c>
      <c r="FV165" s="114">
        <v>119.0</v>
      </c>
      <c r="FW165" s="114">
        <v>58.0</v>
      </c>
      <c r="FX165" s="114">
        <v>76.0</v>
      </c>
      <c r="FY165" s="114">
        <v>72.0</v>
      </c>
      <c r="FZ165" s="114">
        <v>70.0</v>
      </c>
      <c r="GA165" s="114">
        <v>138.0</v>
      </c>
      <c r="GB165" s="114">
        <v>138.0</v>
      </c>
      <c r="GC165" s="114">
        <v>109.0</v>
      </c>
      <c r="GD165" s="114">
        <v>102.0</v>
      </c>
      <c r="GE165" s="114">
        <v>140.0</v>
      </c>
      <c r="GF165" s="114">
        <v>92.0</v>
      </c>
      <c r="GG165" s="114">
        <v>154.0</v>
      </c>
      <c r="GH165" s="114">
        <v>153.0</v>
      </c>
      <c r="GI165" s="114">
        <v>144.0</v>
      </c>
      <c r="GJ165" s="114">
        <v>143.0</v>
      </c>
      <c r="GK165" s="114">
        <v>63.0</v>
      </c>
      <c r="GL165" s="114">
        <v>156.0</v>
      </c>
      <c r="GM165" s="114">
        <v>52.0</v>
      </c>
      <c r="GN165" s="114">
        <v>150.0</v>
      </c>
      <c r="GO165" s="114">
        <v>97.0</v>
      </c>
      <c r="GP165" s="114">
        <v>71.0</v>
      </c>
      <c r="GQ165" s="114">
        <v>135.0</v>
      </c>
      <c r="GR165" s="114">
        <v>1.0</v>
      </c>
      <c r="GS165" s="114">
        <v>1.0</v>
      </c>
      <c r="GT165" s="114">
        <v>54.0</v>
      </c>
      <c r="GU165" s="114">
        <v>58.0</v>
      </c>
      <c r="GV165" s="114">
        <v>24.0</v>
      </c>
      <c r="GW165" s="114">
        <v>49.0</v>
      </c>
      <c r="GX165" s="114">
        <v>64.0</v>
      </c>
      <c r="GY165" s="114">
        <v>1.0</v>
      </c>
      <c r="GZ165" s="114">
        <v>101.0</v>
      </c>
      <c r="HA165" s="114">
        <v>133.0</v>
      </c>
      <c r="HB165" s="114">
        <v>91.0</v>
      </c>
      <c r="HC165" s="114">
        <v>141.0</v>
      </c>
      <c r="HD165" s="114">
        <v>45.0</v>
      </c>
      <c r="HE165" s="114">
        <v>45.0</v>
      </c>
      <c r="HF165" s="114">
        <v>55.0</v>
      </c>
      <c r="HG165" s="114">
        <v>55.0</v>
      </c>
      <c r="HH165" s="114">
        <v>46.0</v>
      </c>
      <c r="HI165" s="114">
        <v>12.0</v>
      </c>
      <c r="HJ165" s="110" t="s">
        <v>1184</v>
      </c>
      <c r="HK165" s="114">
        <v>75.0</v>
      </c>
      <c r="HL165" s="114">
        <v>149.0</v>
      </c>
      <c r="HM165" s="114">
        <v>73.0</v>
      </c>
      <c r="HN165" s="114">
        <v>152.0</v>
      </c>
      <c r="HO165" s="114">
        <v>64.0</v>
      </c>
      <c r="HP165" s="114">
        <v>67.0</v>
      </c>
      <c r="HQ165" s="114">
        <v>134.0</v>
      </c>
      <c r="HR165" s="114">
        <v>82.0</v>
      </c>
      <c r="HS165" s="114">
        <v>79.0</v>
      </c>
      <c r="HT165" s="114">
        <v>42.0</v>
      </c>
      <c r="HU165" s="114">
        <v>150.0</v>
      </c>
      <c r="HV165" s="114">
        <v>121.0</v>
      </c>
      <c r="HW165" s="114">
        <v>120.0</v>
      </c>
      <c r="HX165" s="114">
        <v>147.0</v>
      </c>
      <c r="HY165" s="114">
        <v>103.0</v>
      </c>
      <c r="HZ165" s="114">
        <v>66.0</v>
      </c>
      <c r="IA165" s="114">
        <v>70.0</v>
      </c>
      <c r="IB165" s="114">
        <v>68.0</v>
      </c>
      <c r="IC165" s="114">
        <v>67.0</v>
      </c>
      <c r="ID165" s="114">
        <v>145.0</v>
      </c>
      <c r="IE165" s="114">
        <v>145.0</v>
      </c>
      <c r="IF165" s="114">
        <v>109.0</v>
      </c>
      <c r="IG165" s="114">
        <v>102.0</v>
      </c>
      <c r="IH165" s="114">
        <v>134.0</v>
      </c>
      <c r="II165" s="114">
        <v>86.0</v>
      </c>
      <c r="IJ165" s="114">
        <v>150.0</v>
      </c>
      <c r="IK165" s="114">
        <v>153.0</v>
      </c>
      <c r="IL165" s="114">
        <v>152.0</v>
      </c>
      <c r="IM165" s="114">
        <v>138.0</v>
      </c>
      <c r="IN165" s="114">
        <v>55.0</v>
      </c>
      <c r="IO165" s="114">
        <v>168.0</v>
      </c>
      <c r="IP165" s="114">
        <v>84.0</v>
      </c>
      <c r="IQ165" s="114">
        <v>143.0</v>
      </c>
      <c r="IR165" s="114">
        <v>97.0</v>
      </c>
      <c r="IS165" s="114">
        <v>75.0</v>
      </c>
      <c r="IT165" s="114">
        <v>77.0</v>
      </c>
      <c r="IU165" s="114">
        <v>129.0</v>
      </c>
      <c r="IV165" s="114">
        <v>1.0</v>
      </c>
      <c r="IW165" s="114">
        <v>45.0</v>
      </c>
      <c r="IX165" s="114">
        <v>46.0</v>
      </c>
      <c r="IY165" s="114">
        <v>24.0</v>
      </c>
      <c r="IZ165" s="114">
        <v>46.0</v>
      </c>
      <c r="JA165" s="114">
        <v>83.0</v>
      </c>
      <c r="JB165" s="114">
        <v>91.0</v>
      </c>
      <c r="JC165" s="114">
        <v>61.0</v>
      </c>
      <c r="JD165" s="114">
        <v>122.0</v>
      </c>
      <c r="JE165" s="114">
        <v>91.0</v>
      </c>
      <c r="JF165" s="114">
        <v>120.0</v>
      </c>
      <c r="JG165" s="114">
        <v>45.0</v>
      </c>
      <c r="JH165" s="114">
        <v>45.0</v>
      </c>
      <c r="JI165" s="114">
        <v>122.0</v>
      </c>
      <c r="JJ165" s="114">
        <v>122.0</v>
      </c>
      <c r="JK165" s="114">
        <v>99.0</v>
      </c>
      <c r="JL165" s="114">
        <v>104.0</v>
      </c>
      <c r="JM165" s="110" t="s">
        <v>1184</v>
      </c>
      <c r="JN165" s="114">
        <v>77.0</v>
      </c>
      <c r="JO165" s="114">
        <v>163.0</v>
      </c>
      <c r="JP165" s="114">
        <v>105.0</v>
      </c>
      <c r="JQ165" s="114">
        <v>117.0</v>
      </c>
      <c r="JR165" s="114">
        <v>91.0</v>
      </c>
      <c r="JS165" s="114">
        <v>82.0</v>
      </c>
    </row>
    <row r="166">
      <c r="A166" s="114">
        <v>792.0</v>
      </c>
      <c r="B166" s="110" t="s">
        <v>1359</v>
      </c>
      <c r="C166" s="110" t="s">
        <v>740</v>
      </c>
      <c r="D166" s="110" t="s">
        <v>1188</v>
      </c>
      <c r="E166" s="114">
        <v>26.3</v>
      </c>
      <c r="F166" s="114">
        <v>47.8</v>
      </c>
      <c r="G166" s="114">
        <v>44.6</v>
      </c>
      <c r="H166" s="114">
        <v>75.7</v>
      </c>
      <c r="I166" s="114">
        <v>23.6</v>
      </c>
      <c r="J166" s="114">
        <v>27.7</v>
      </c>
      <c r="K166" s="114">
        <v>17.3</v>
      </c>
      <c r="L166" s="114">
        <v>37.5</v>
      </c>
      <c r="M166" s="114">
        <v>57.8</v>
      </c>
      <c r="N166" s="114">
        <v>40.1</v>
      </c>
      <c r="O166" s="114">
        <v>52.7</v>
      </c>
      <c r="P166" s="114">
        <v>61.2</v>
      </c>
      <c r="Q166" s="114">
        <v>47.0</v>
      </c>
      <c r="R166" s="114">
        <v>60.8</v>
      </c>
      <c r="S166" s="114">
        <v>60.8</v>
      </c>
      <c r="T166" s="114">
        <v>40.6</v>
      </c>
      <c r="U166" s="114">
        <v>56.0</v>
      </c>
      <c r="V166" s="114">
        <v>32.0</v>
      </c>
      <c r="W166" s="114">
        <v>18.3</v>
      </c>
      <c r="X166" s="114">
        <v>20.3</v>
      </c>
      <c r="Y166" s="114">
        <v>7.5</v>
      </c>
      <c r="Z166" s="114">
        <v>1.1</v>
      </c>
      <c r="AA166" s="114">
        <v>1.4</v>
      </c>
      <c r="AB166" s="114">
        <v>0.0</v>
      </c>
      <c r="AC166" s="114">
        <v>9.1</v>
      </c>
      <c r="AD166" s="114">
        <v>87.1</v>
      </c>
      <c r="AE166" s="114">
        <v>1.1</v>
      </c>
      <c r="AF166" s="114">
        <v>37.3</v>
      </c>
      <c r="AG166" s="114">
        <v>22.0</v>
      </c>
      <c r="AH166" s="114">
        <v>17.1</v>
      </c>
      <c r="AI166" s="114">
        <v>30.6</v>
      </c>
      <c r="AJ166" s="114">
        <v>43.0</v>
      </c>
      <c r="AK166" s="114">
        <v>9.5</v>
      </c>
      <c r="AL166" s="114">
        <v>6.9</v>
      </c>
      <c r="AM166" s="114">
        <v>13.1</v>
      </c>
      <c r="AN166" s="114">
        <v>8.2</v>
      </c>
      <c r="AO166" s="114">
        <v>61.8</v>
      </c>
      <c r="AP166" s="114">
        <v>55.9</v>
      </c>
      <c r="AQ166" s="114">
        <v>67.7</v>
      </c>
      <c r="AR166" s="114">
        <v>39.1</v>
      </c>
      <c r="AS166" s="114">
        <v>20.9</v>
      </c>
      <c r="AT166" s="114">
        <v>57.4</v>
      </c>
      <c r="AU166" s="114">
        <v>30.5</v>
      </c>
      <c r="AV166" s="114">
        <v>30.5</v>
      </c>
      <c r="AW166" s="114">
        <v>21.5</v>
      </c>
      <c r="AX166" s="114">
        <v>21.5</v>
      </c>
      <c r="AY166" s="114">
        <v>26.5</v>
      </c>
      <c r="AZ166" s="114">
        <v>18.6</v>
      </c>
      <c r="BA166" s="114">
        <v>69.6</v>
      </c>
      <c r="BB166" s="114">
        <v>6.2</v>
      </c>
      <c r="BC166" s="114">
        <v>100.0</v>
      </c>
      <c r="BD166" s="114">
        <v>0.1</v>
      </c>
      <c r="BE166" s="114">
        <v>48.6</v>
      </c>
      <c r="BF166" s="114">
        <v>51.1</v>
      </c>
      <c r="BG166" s="114">
        <v>39.6</v>
      </c>
      <c r="BH166" s="114">
        <v>26.8</v>
      </c>
      <c r="BI166" s="114">
        <v>40.7</v>
      </c>
      <c r="BJ166" s="114">
        <v>35.1</v>
      </c>
      <c r="BK166" s="114">
        <v>61.0</v>
      </c>
      <c r="BL166" s="114">
        <v>16.5</v>
      </c>
      <c r="BM166" s="114">
        <v>24.3</v>
      </c>
      <c r="BN166" s="114">
        <v>16.0</v>
      </c>
      <c r="BO166" s="114">
        <v>28.5</v>
      </c>
      <c r="BP166" s="114">
        <v>51.4</v>
      </c>
      <c r="BQ166" s="114">
        <v>42.2</v>
      </c>
      <c r="BR166" s="114">
        <v>48.2</v>
      </c>
      <c r="BS166" s="114">
        <v>52.9</v>
      </c>
      <c r="BT166" s="114">
        <v>45.1</v>
      </c>
      <c r="BU166" s="114">
        <v>52.4</v>
      </c>
      <c r="BV166" s="114">
        <v>52.4</v>
      </c>
      <c r="BW166" s="114">
        <v>40.4</v>
      </c>
      <c r="BX166" s="114">
        <v>56.0</v>
      </c>
      <c r="BY166" s="114">
        <v>30.7</v>
      </c>
      <c r="BZ166" s="114">
        <v>18.9</v>
      </c>
      <c r="CA166" s="114">
        <v>22.0</v>
      </c>
      <c r="CB166" s="114">
        <v>7.4</v>
      </c>
      <c r="CC166" s="114">
        <v>1.1</v>
      </c>
      <c r="CD166" s="114">
        <v>1.4</v>
      </c>
      <c r="CE166" s="114">
        <v>0.0</v>
      </c>
      <c r="CF166" s="114">
        <v>7.1</v>
      </c>
      <c r="CG166" s="114">
        <v>97.3</v>
      </c>
      <c r="CH166" s="114">
        <v>1.0</v>
      </c>
      <c r="CI166" s="114">
        <v>37.3</v>
      </c>
      <c r="CJ166" s="114">
        <v>28.1</v>
      </c>
      <c r="CK166" s="114">
        <v>22.2</v>
      </c>
      <c r="CL166" s="114">
        <v>38.6</v>
      </c>
      <c r="CM166" s="114">
        <v>53.2</v>
      </c>
      <c r="CN166" s="114">
        <v>15.1</v>
      </c>
      <c r="CO166" s="114">
        <v>23.5</v>
      </c>
      <c r="CP166" s="114">
        <v>13.1</v>
      </c>
      <c r="CQ166" s="114">
        <v>6.7</v>
      </c>
      <c r="CR166" s="114">
        <v>63.0</v>
      </c>
      <c r="CS166" s="114">
        <v>61.0</v>
      </c>
      <c r="CT166" s="114">
        <v>65.1</v>
      </c>
      <c r="CU166" s="114">
        <v>36.9</v>
      </c>
      <c r="CV166" s="114">
        <v>20.9</v>
      </c>
      <c r="CW166" s="114">
        <v>52.9</v>
      </c>
      <c r="CX166" s="114">
        <v>30.5</v>
      </c>
      <c r="CY166" s="114">
        <v>30.5</v>
      </c>
      <c r="CZ166" s="114">
        <v>24.7</v>
      </c>
      <c r="DA166" s="114">
        <v>24.7</v>
      </c>
      <c r="DB166" s="114">
        <v>25.5</v>
      </c>
      <c r="DC166" s="114">
        <v>43.2</v>
      </c>
      <c r="DD166" s="114">
        <v>52.3</v>
      </c>
      <c r="DE166" s="114">
        <v>78.8</v>
      </c>
      <c r="DF166" s="114">
        <v>65.6</v>
      </c>
      <c r="DG166" s="114">
        <v>2.8</v>
      </c>
      <c r="DH166" s="114">
        <v>62.7</v>
      </c>
      <c r="DI166" s="114">
        <v>46.8</v>
      </c>
      <c r="DJ166" s="114">
        <v>45.7</v>
      </c>
      <c r="DK166" s="114">
        <v>-0.5</v>
      </c>
      <c r="DL166" s="114">
        <v>7.1</v>
      </c>
      <c r="DM166" s="114">
        <v>9.5</v>
      </c>
      <c r="DN166" s="114">
        <v>14.7</v>
      </c>
      <c r="DO166" s="114">
        <v>7.1</v>
      </c>
      <c r="DP166" s="114">
        <v>3.4</v>
      </c>
      <c r="DQ166" s="114">
        <v>1.3</v>
      </c>
      <c r="DR166" s="114">
        <v>9.0</v>
      </c>
      <c r="DS166" s="114">
        <v>6.4</v>
      </c>
      <c r="DT166" s="114">
        <v>-2.1</v>
      </c>
      <c r="DU166" s="114">
        <v>4.5</v>
      </c>
      <c r="DV166" s="114">
        <v>8.3</v>
      </c>
      <c r="DW166" s="114">
        <v>1.9</v>
      </c>
      <c r="DX166" s="114">
        <v>8.4</v>
      </c>
      <c r="DY166" s="114">
        <v>8.4</v>
      </c>
      <c r="DZ166" s="114">
        <v>0.2</v>
      </c>
      <c r="EA166" s="114">
        <v>0.0</v>
      </c>
      <c r="EB166" s="114">
        <v>1.3</v>
      </c>
      <c r="EC166" s="114">
        <v>-0.6</v>
      </c>
      <c r="ED166" s="114">
        <v>-1.7</v>
      </c>
      <c r="EE166" s="114">
        <v>0.1</v>
      </c>
      <c r="EF166" s="114">
        <v>0.0</v>
      </c>
      <c r="EG166" s="114">
        <v>0.0</v>
      </c>
      <c r="EH166" s="114">
        <v>0.0</v>
      </c>
      <c r="EI166" s="114">
        <v>2.0</v>
      </c>
      <c r="EJ166" s="114">
        <v>-10.2</v>
      </c>
      <c r="EK166" s="114">
        <v>0.1</v>
      </c>
      <c r="EL166" s="114">
        <v>0.0</v>
      </c>
      <c r="EM166" s="114">
        <v>-6.1</v>
      </c>
      <c r="EN166" s="114">
        <v>-5.1</v>
      </c>
      <c r="EO166" s="114">
        <v>-8.0</v>
      </c>
      <c r="EP166" s="114">
        <v>-10.2</v>
      </c>
      <c r="EQ166" s="114">
        <v>-5.6</v>
      </c>
      <c r="ER166" s="114">
        <v>-16.6</v>
      </c>
      <c r="ES166" s="114">
        <v>0.0</v>
      </c>
      <c r="ET166" s="114">
        <v>1.5</v>
      </c>
      <c r="EU166" s="114">
        <v>-1.2</v>
      </c>
      <c r="EV166" s="114">
        <v>-5.1</v>
      </c>
      <c r="EW166" s="114">
        <v>2.6</v>
      </c>
      <c r="EX166" s="114">
        <v>2.2</v>
      </c>
      <c r="EY166" s="114">
        <v>0.0</v>
      </c>
      <c r="EZ166" s="114">
        <v>4.5</v>
      </c>
      <c r="FA166" s="114">
        <v>0.0</v>
      </c>
      <c r="FB166" s="114">
        <v>0.0</v>
      </c>
      <c r="FC166" s="114">
        <v>-3.2</v>
      </c>
      <c r="FD166" s="114">
        <v>-3.2</v>
      </c>
      <c r="FE166" s="114">
        <v>1.0</v>
      </c>
      <c r="FF166" s="114">
        <v>-24.6</v>
      </c>
      <c r="FG166" s="114">
        <v>17.3</v>
      </c>
      <c r="FH166" s="114">
        <v>-72.6</v>
      </c>
      <c r="FI166" s="114">
        <v>34.4</v>
      </c>
      <c r="FJ166" s="114">
        <v>-2.7</v>
      </c>
      <c r="FK166" s="114">
        <v>-14.1</v>
      </c>
      <c r="FL166" s="114">
        <v>4.3</v>
      </c>
      <c r="FM166" s="114">
        <v>-6.1</v>
      </c>
      <c r="FN166" s="114">
        <v>172.0</v>
      </c>
      <c r="FO166" s="114">
        <v>60.0</v>
      </c>
      <c r="FP166" s="114">
        <v>58.0</v>
      </c>
      <c r="FQ166" s="114">
        <v>42.0</v>
      </c>
      <c r="FR166" s="114">
        <v>117.0</v>
      </c>
      <c r="FS166" s="114">
        <v>160.0</v>
      </c>
      <c r="FT166" s="114">
        <v>134.0</v>
      </c>
      <c r="FU166" s="114">
        <v>122.0</v>
      </c>
      <c r="FV166" s="114">
        <v>70.0</v>
      </c>
      <c r="FW166" s="114">
        <v>73.0</v>
      </c>
      <c r="FX166" s="114">
        <v>75.0</v>
      </c>
      <c r="FY166" s="114">
        <v>61.0</v>
      </c>
      <c r="FZ166" s="114">
        <v>80.0</v>
      </c>
      <c r="GA166" s="114">
        <v>59.0</v>
      </c>
      <c r="GB166" s="114">
        <v>59.0</v>
      </c>
      <c r="GC166" s="114">
        <v>70.0</v>
      </c>
      <c r="GD166" s="114">
        <v>64.0</v>
      </c>
      <c r="GE166" s="114">
        <v>28.0</v>
      </c>
      <c r="GF166" s="114">
        <v>113.0</v>
      </c>
      <c r="GG166" s="114">
        <v>176.0</v>
      </c>
      <c r="GH166" s="114">
        <v>178.0</v>
      </c>
      <c r="GI166" s="114">
        <v>178.0</v>
      </c>
      <c r="GJ166" s="114">
        <v>178.0</v>
      </c>
      <c r="GK166" s="114">
        <v>119.0</v>
      </c>
      <c r="GL166" s="114">
        <v>158.0</v>
      </c>
      <c r="GM166" s="114">
        <v>72.0</v>
      </c>
      <c r="GN166" s="114">
        <v>171.0</v>
      </c>
      <c r="GO166" s="114">
        <v>132.0</v>
      </c>
      <c r="GP166" s="114">
        <v>111.0</v>
      </c>
      <c r="GQ166" s="114">
        <v>76.0</v>
      </c>
      <c r="GR166" s="114">
        <v>134.0</v>
      </c>
      <c r="GS166" s="114">
        <v>93.0</v>
      </c>
      <c r="GT166" s="114">
        <v>125.0</v>
      </c>
      <c r="GU166" s="114">
        <v>102.0</v>
      </c>
      <c r="GV166" s="114">
        <v>72.0</v>
      </c>
      <c r="GW166" s="114">
        <v>59.0</v>
      </c>
      <c r="GX166" s="114">
        <v>113.0</v>
      </c>
      <c r="GY166" s="114">
        <v>125.0</v>
      </c>
      <c r="GZ166" s="114">
        <v>84.0</v>
      </c>
      <c r="HA166" s="114">
        <v>75.0</v>
      </c>
      <c r="HB166" s="114">
        <v>113.0</v>
      </c>
      <c r="HC166" s="114">
        <v>32.0</v>
      </c>
      <c r="HD166" s="114">
        <v>52.0</v>
      </c>
      <c r="HE166" s="114">
        <v>52.0</v>
      </c>
      <c r="HF166" s="114">
        <v>166.0</v>
      </c>
      <c r="HG166" s="114">
        <v>166.0</v>
      </c>
      <c r="HH166" s="114">
        <v>119.0</v>
      </c>
      <c r="HI166" s="114">
        <v>156.0</v>
      </c>
      <c r="HJ166" s="114">
        <v>48.0</v>
      </c>
      <c r="HK166" s="114">
        <v>174.0</v>
      </c>
      <c r="HL166" s="114">
        <v>1.0</v>
      </c>
      <c r="HM166" s="114">
        <v>170.0</v>
      </c>
      <c r="HN166" s="114">
        <v>76.0</v>
      </c>
      <c r="HO166" s="114">
        <v>83.0</v>
      </c>
      <c r="HP166" s="114">
        <v>117.0</v>
      </c>
      <c r="HQ166" s="114">
        <v>165.0</v>
      </c>
      <c r="HR166" s="114">
        <v>69.0</v>
      </c>
      <c r="HS166" s="114">
        <v>76.0</v>
      </c>
      <c r="HT166" s="114">
        <v>50.0</v>
      </c>
      <c r="HU166" s="114">
        <v>132.0</v>
      </c>
      <c r="HV166" s="114">
        <v>166.0</v>
      </c>
      <c r="HW166" s="114">
        <v>133.0</v>
      </c>
      <c r="HX166" s="114">
        <v>134.0</v>
      </c>
      <c r="HY166" s="114">
        <v>86.0</v>
      </c>
      <c r="HZ166" s="114">
        <v>69.0</v>
      </c>
      <c r="IA166" s="114">
        <v>81.0</v>
      </c>
      <c r="IB166" s="114">
        <v>75.0</v>
      </c>
      <c r="IC166" s="114">
        <v>79.0</v>
      </c>
      <c r="ID166" s="114">
        <v>61.0</v>
      </c>
      <c r="IE166" s="114">
        <v>61.0</v>
      </c>
      <c r="IF166" s="114">
        <v>69.0</v>
      </c>
      <c r="IG166" s="114">
        <v>64.0</v>
      </c>
      <c r="IH166" s="114">
        <v>31.0</v>
      </c>
      <c r="II166" s="114">
        <v>109.0</v>
      </c>
      <c r="IJ166" s="114">
        <v>171.0</v>
      </c>
      <c r="IK166" s="114">
        <v>175.0</v>
      </c>
      <c r="IL166" s="114">
        <v>174.0</v>
      </c>
      <c r="IM166" s="114">
        <v>175.0</v>
      </c>
      <c r="IN166" s="114">
        <v>114.0</v>
      </c>
      <c r="IO166" s="114">
        <v>138.0</v>
      </c>
      <c r="IP166" s="114">
        <v>52.0</v>
      </c>
      <c r="IQ166" s="114">
        <v>167.0</v>
      </c>
      <c r="IR166" s="114">
        <v>132.0</v>
      </c>
      <c r="IS166" s="114">
        <v>102.0</v>
      </c>
      <c r="IT166" s="114">
        <v>63.0</v>
      </c>
      <c r="IU166" s="114">
        <v>127.0</v>
      </c>
      <c r="IV166" s="114">
        <v>85.0</v>
      </c>
      <c r="IW166" s="114">
        <v>92.0</v>
      </c>
      <c r="IX166" s="114">
        <v>62.0</v>
      </c>
      <c r="IY166" s="114">
        <v>72.0</v>
      </c>
      <c r="IZ166" s="114">
        <v>69.0</v>
      </c>
      <c r="JA166" s="114">
        <v>90.0</v>
      </c>
      <c r="JB166" s="114">
        <v>95.0</v>
      </c>
      <c r="JC166" s="114">
        <v>73.0</v>
      </c>
      <c r="JD166" s="114">
        <v>83.0</v>
      </c>
      <c r="JE166" s="114">
        <v>113.0</v>
      </c>
      <c r="JF166" s="114">
        <v>37.0</v>
      </c>
      <c r="JG166" s="114">
        <v>52.0</v>
      </c>
      <c r="JH166" s="114">
        <v>52.0</v>
      </c>
      <c r="JI166" s="114">
        <v>150.0</v>
      </c>
      <c r="JJ166" s="114">
        <v>150.0</v>
      </c>
      <c r="JK166" s="114">
        <v>110.0</v>
      </c>
      <c r="JL166" s="114">
        <v>68.0</v>
      </c>
      <c r="JM166" s="114">
        <v>49.0</v>
      </c>
      <c r="JN166" s="114">
        <v>39.0</v>
      </c>
      <c r="JO166" s="114">
        <v>85.0</v>
      </c>
      <c r="JP166" s="114">
        <v>168.0</v>
      </c>
      <c r="JQ166" s="114">
        <v>36.0</v>
      </c>
      <c r="JR166" s="114">
        <v>114.0</v>
      </c>
      <c r="JS166" s="114">
        <v>99.0</v>
      </c>
    </row>
    <row r="167">
      <c r="A167" s="114">
        <v>158.0</v>
      </c>
      <c r="B167" s="110" t="s">
        <v>1360</v>
      </c>
      <c r="C167" s="110" t="s">
        <v>734</v>
      </c>
      <c r="D167" s="110" t="s">
        <v>1215</v>
      </c>
      <c r="E167" s="114">
        <v>45.3</v>
      </c>
      <c r="F167" s="114">
        <v>56.7</v>
      </c>
      <c r="G167" s="114">
        <v>46.2</v>
      </c>
      <c r="H167" s="114">
        <v>60.9</v>
      </c>
      <c r="I167" s="114">
        <v>40.7</v>
      </c>
      <c r="J167" s="114">
        <v>50.2</v>
      </c>
      <c r="K167" s="114">
        <v>0.0</v>
      </c>
      <c r="L167" s="114">
        <v>10.3</v>
      </c>
      <c r="M167" s="114">
        <v>30.3</v>
      </c>
      <c r="N167" s="114">
        <v>36.4</v>
      </c>
      <c r="O167" s="114">
        <v>72.4</v>
      </c>
      <c r="P167" s="114">
        <v>80.2</v>
      </c>
      <c r="Q167" s="114">
        <v>67.2</v>
      </c>
      <c r="R167" s="114">
        <v>72.8</v>
      </c>
      <c r="S167" s="114">
        <v>72.8</v>
      </c>
      <c r="T167" s="114">
        <v>59.2</v>
      </c>
      <c r="U167" s="114">
        <v>95.5</v>
      </c>
      <c r="V167" s="114">
        <v>13.8</v>
      </c>
      <c r="W167" s="114">
        <v>32.0</v>
      </c>
      <c r="X167" s="114">
        <v>46.4</v>
      </c>
      <c r="Y167" s="114">
        <v>58.0</v>
      </c>
      <c r="Z167" s="114">
        <v>100.0</v>
      </c>
      <c r="AA167" s="114">
        <v>100.0</v>
      </c>
      <c r="AB167" s="114">
        <v>8.4</v>
      </c>
      <c r="AC167" s="114">
        <v>23.4</v>
      </c>
      <c r="AD167" s="114">
        <v>70.0</v>
      </c>
      <c r="AE167" s="114">
        <v>39.2</v>
      </c>
      <c r="AF167" s="114">
        <v>38.8</v>
      </c>
      <c r="AG167" s="114">
        <v>28.1</v>
      </c>
      <c r="AH167" s="114">
        <v>30.9</v>
      </c>
      <c r="AI167" s="114">
        <v>22.4</v>
      </c>
      <c r="AJ167" s="114">
        <v>16.6</v>
      </c>
      <c r="AK167" s="114">
        <v>25.3</v>
      </c>
      <c r="AL167" s="114">
        <v>42.6</v>
      </c>
      <c r="AM167" s="114">
        <v>16.2</v>
      </c>
      <c r="AN167" s="114">
        <v>14.7</v>
      </c>
      <c r="AO167" s="114">
        <v>100.0</v>
      </c>
      <c r="AP167" s="114">
        <v>100.0</v>
      </c>
      <c r="AQ167" s="114">
        <v>100.0</v>
      </c>
      <c r="AR167" s="114">
        <v>33.8</v>
      </c>
      <c r="AS167" s="114">
        <v>14.2</v>
      </c>
      <c r="AT167" s="114">
        <v>53.4</v>
      </c>
      <c r="AU167" s="114">
        <v>6.5</v>
      </c>
      <c r="AV167" s="114">
        <v>6.5</v>
      </c>
      <c r="AW167" s="114">
        <v>38.1</v>
      </c>
      <c r="AX167" s="114">
        <v>38.1</v>
      </c>
      <c r="AY167" s="114">
        <v>47.1</v>
      </c>
      <c r="AZ167" s="114">
        <v>40.8</v>
      </c>
      <c r="BA167" s="114">
        <v>89.0</v>
      </c>
      <c r="BB167" s="114">
        <v>71.4</v>
      </c>
      <c r="BC167" s="114">
        <v>100.0</v>
      </c>
      <c r="BD167" s="114">
        <v>13.4</v>
      </c>
      <c r="BE167" s="114">
        <v>76.6</v>
      </c>
      <c r="BF167" s="114">
        <v>48.0</v>
      </c>
      <c r="BG167" s="114">
        <v>17.4</v>
      </c>
      <c r="BH167" s="114">
        <v>38.3</v>
      </c>
      <c r="BI167" s="114">
        <v>52.9</v>
      </c>
      <c r="BJ167" s="114">
        <v>42.0</v>
      </c>
      <c r="BK167" s="114">
        <v>54.3</v>
      </c>
      <c r="BL167" s="114">
        <v>38.7</v>
      </c>
      <c r="BM167" s="114">
        <v>39.2</v>
      </c>
      <c r="BN167" s="114">
        <v>0.0</v>
      </c>
      <c r="BO167" s="114">
        <v>10.5</v>
      </c>
      <c r="BP167" s="114">
        <v>19.1</v>
      </c>
      <c r="BQ167" s="114">
        <v>35.7</v>
      </c>
      <c r="BR167" s="114">
        <v>70.1</v>
      </c>
      <c r="BS167" s="114">
        <v>76.1</v>
      </c>
      <c r="BT167" s="114">
        <v>66.1</v>
      </c>
      <c r="BU167" s="114">
        <v>66.4</v>
      </c>
      <c r="BV167" s="114">
        <v>66.4</v>
      </c>
      <c r="BW167" s="114">
        <v>56.2</v>
      </c>
      <c r="BX167" s="114">
        <v>95.5</v>
      </c>
      <c r="BY167" s="114">
        <v>13.8</v>
      </c>
      <c r="BZ167" s="114">
        <v>20.1</v>
      </c>
      <c r="CA167" s="114">
        <v>46.2</v>
      </c>
      <c r="CB167" s="114">
        <v>56.7</v>
      </c>
      <c r="CC167" s="114">
        <v>100.0</v>
      </c>
      <c r="CD167" s="114">
        <v>100.0</v>
      </c>
      <c r="CE167" s="114">
        <v>8.4</v>
      </c>
      <c r="CF167" s="114">
        <v>8.7</v>
      </c>
      <c r="CG167" s="114">
        <v>98.2</v>
      </c>
      <c r="CH167" s="114">
        <v>39.1</v>
      </c>
      <c r="CI167" s="114">
        <v>38.8</v>
      </c>
      <c r="CJ167" s="114">
        <v>36.0</v>
      </c>
      <c r="CK167" s="114">
        <v>26.6</v>
      </c>
      <c r="CL167" s="114">
        <v>100.0</v>
      </c>
      <c r="CM167" s="114">
        <v>27.9</v>
      </c>
      <c r="CN167" s="114">
        <v>18.0</v>
      </c>
      <c r="CO167" s="114">
        <v>22.0</v>
      </c>
      <c r="CP167" s="114">
        <v>16.2</v>
      </c>
      <c r="CQ167" s="114">
        <v>15.2</v>
      </c>
      <c r="CR167" s="114">
        <v>100.0</v>
      </c>
      <c r="CS167" s="114">
        <v>100.0</v>
      </c>
      <c r="CT167" s="114">
        <v>100.0</v>
      </c>
      <c r="CU167" s="114">
        <v>30.2</v>
      </c>
      <c r="CV167" s="114">
        <v>14.2</v>
      </c>
      <c r="CW167" s="114">
        <v>46.2</v>
      </c>
      <c r="CX167" s="114">
        <v>6.5</v>
      </c>
      <c r="CY167" s="114">
        <v>6.5</v>
      </c>
      <c r="CZ167" s="114">
        <v>21.8</v>
      </c>
      <c r="DA167" s="114">
        <v>21.8</v>
      </c>
      <c r="DB167" s="114">
        <v>27.4</v>
      </c>
      <c r="DC167" s="114">
        <v>30.4</v>
      </c>
      <c r="DD167" s="114">
        <v>41.6</v>
      </c>
      <c r="DE167" s="114">
        <v>0.0</v>
      </c>
      <c r="DF167" s="114">
        <v>22.0</v>
      </c>
      <c r="DG167" s="114">
        <v>10.5</v>
      </c>
      <c r="DH167" s="114">
        <v>13.9</v>
      </c>
      <c r="DI167" s="114">
        <v>58.0</v>
      </c>
      <c r="DJ167" s="114">
        <v>19.4</v>
      </c>
      <c r="DK167" s="114">
        <v>7.0</v>
      </c>
      <c r="DL167" s="114">
        <v>3.8</v>
      </c>
      <c r="DM167" s="114">
        <v>4.2</v>
      </c>
      <c r="DN167" s="114">
        <v>6.6</v>
      </c>
      <c r="DO167" s="114">
        <v>2.0</v>
      </c>
      <c r="DP167" s="114">
        <v>11.0</v>
      </c>
      <c r="DQ167" s="114">
        <v>0.0</v>
      </c>
      <c r="DR167" s="114">
        <v>-0.2</v>
      </c>
      <c r="DS167" s="114">
        <v>11.2</v>
      </c>
      <c r="DT167" s="114">
        <v>0.7</v>
      </c>
      <c r="DU167" s="114">
        <v>2.3</v>
      </c>
      <c r="DV167" s="114">
        <v>4.1</v>
      </c>
      <c r="DW167" s="114">
        <v>1.1</v>
      </c>
      <c r="DX167" s="114">
        <v>6.4</v>
      </c>
      <c r="DY167" s="114">
        <v>6.4</v>
      </c>
      <c r="DZ167" s="114">
        <v>3.0</v>
      </c>
      <c r="EA167" s="114">
        <v>0.0</v>
      </c>
      <c r="EB167" s="114">
        <v>0.0</v>
      </c>
      <c r="EC167" s="114">
        <v>11.9</v>
      </c>
      <c r="ED167" s="114">
        <v>0.2</v>
      </c>
      <c r="EE167" s="114">
        <v>1.3</v>
      </c>
      <c r="EF167" s="114">
        <v>0.0</v>
      </c>
      <c r="EG167" s="114">
        <v>0.0</v>
      </c>
      <c r="EH167" s="114">
        <v>0.0</v>
      </c>
      <c r="EI167" s="114">
        <v>14.7</v>
      </c>
      <c r="EJ167" s="114">
        <v>-28.2</v>
      </c>
      <c r="EK167" s="114">
        <v>0.1</v>
      </c>
      <c r="EL167" s="114">
        <v>0.0</v>
      </c>
      <c r="EM167" s="114">
        <v>-7.9</v>
      </c>
      <c r="EN167" s="114">
        <v>4.3</v>
      </c>
      <c r="EO167" s="114">
        <v>-77.6</v>
      </c>
      <c r="EP167" s="114">
        <v>-11.3</v>
      </c>
      <c r="EQ167" s="114">
        <v>7.3</v>
      </c>
      <c r="ER167" s="114">
        <v>20.6</v>
      </c>
      <c r="ES167" s="114">
        <v>0.0</v>
      </c>
      <c r="ET167" s="114">
        <v>-0.5</v>
      </c>
      <c r="EU167" s="114">
        <v>0.0</v>
      </c>
      <c r="EV167" s="114">
        <v>0.0</v>
      </c>
      <c r="EW167" s="114">
        <v>0.0</v>
      </c>
      <c r="EX167" s="114">
        <v>3.6</v>
      </c>
      <c r="EY167" s="114">
        <v>0.0</v>
      </c>
      <c r="EZ167" s="114">
        <v>7.2</v>
      </c>
      <c r="FA167" s="114">
        <v>0.0</v>
      </c>
      <c r="FB167" s="114">
        <v>0.0</v>
      </c>
      <c r="FC167" s="114">
        <v>16.3</v>
      </c>
      <c r="FD167" s="114">
        <v>16.3</v>
      </c>
      <c r="FE167" s="114">
        <v>19.7</v>
      </c>
      <c r="FF167" s="114">
        <v>10.4</v>
      </c>
      <c r="FG167" s="114">
        <v>47.4</v>
      </c>
      <c r="FH167" s="114">
        <v>71.4</v>
      </c>
      <c r="FI167" s="114">
        <v>78.0</v>
      </c>
      <c r="FJ167" s="114">
        <v>2.9</v>
      </c>
      <c r="FK167" s="114">
        <v>62.7</v>
      </c>
      <c r="FL167" s="114">
        <v>-10.0</v>
      </c>
      <c r="FM167" s="114">
        <v>-2.0</v>
      </c>
      <c r="FN167" s="114">
        <v>74.0</v>
      </c>
      <c r="FO167" s="114">
        <v>40.0</v>
      </c>
      <c r="FP167" s="114">
        <v>53.0</v>
      </c>
      <c r="FQ167" s="114">
        <v>60.0</v>
      </c>
      <c r="FR167" s="114">
        <v>58.0</v>
      </c>
      <c r="FS167" s="114">
        <v>72.0</v>
      </c>
      <c r="FT167" s="114">
        <v>174.0</v>
      </c>
      <c r="FU167" s="114">
        <v>162.0</v>
      </c>
      <c r="FV167" s="114">
        <v>139.0</v>
      </c>
      <c r="FW167" s="114">
        <v>82.0</v>
      </c>
      <c r="FX167" s="114">
        <v>32.0</v>
      </c>
      <c r="FY167" s="114">
        <v>41.0</v>
      </c>
      <c r="FZ167" s="114">
        <v>31.0</v>
      </c>
      <c r="GA167" s="114">
        <v>34.0</v>
      </c>
      <c r="GB167" s="114">
        <v>34.0</v>
      </c>
      <c r="GC167" s="114">
        <v>40.0</v>
      </c>
      <c r="GD167" s="114">
        <v>17.0</v>
      </c>
      <c r="GE167" s="114">
        <v>113.0</v>
      </c>
      <c r="GF167" s="114">
        <v>79.0</v>
      </c>
      <c r="GG167" s="114">
        <v>79.0</v>
      </c>
      <c r="GH167" s="114">
        <v>91.0</v>
      </c>
      <c r="GI167" s="114">
        <v>1.0</v>
      </c>
      <c r="GJ167" s="114">
        <v>1.0</v>
      </c>
      <c r="GK167" s="114">
        <v>68.0</v>
      </c>
      <c r="GL167" s="114">
        <v>122.0</v>
      </c>
      <c r="GM167" s="114">
        <v>129.0</v>
      </c>
      <c r="GN167" s="114">
        <v>106.0</v>
      </c>
      <c r="GO167" s="114">
        <v>121.0</v>
      </c>
      <c r="GP167" s="114">
        <v>81.0</v>
      </c>
      <c r="GQ167" s="114">
        <v>30.0</v>
      </c>
      <c r="GR167" s="114">
        <v>152.0</v>
      </c>
      <c r="GS167" s="114">
        <v>152.0</v>
      </c>
      <c r="GT167" s="114">
        <v>41.0</v>
      </c>
      <c r="GU167" s="114">
        <v>33.0</v>
      </c>
      <c r="GV167" s="114">
        <v>51.0</v>
      </c>
      <c r="GW167" s="114">
        <v>30.0</v>
      </c>
      <c r="GX167" s="114">
        <v>1.0</v>
      </c>
      <c r="GY167" s="114">
        <v>1.0</v>
      </c>
      <c r="GZ167" s="114">
        <v>1.0</v>
      </c>
      <c r="HA167" s="114">
        <v>94.0</v>
      </c>
      <c r="HB167" s="114">
        <v>138.0</v>
      </c>
      <c r="HC167" s="114">
        <v>39.0</v>
      </c>
      <c r="HD167" s="114">
        <v>89.0</v>
      </c>
      <c r="HE167" s="114">
        <v>89.0</v>
      </c>
      <c r="HF167" s="114">
        <v>97.0</v>
      </c>
      <c r="HG167" s="114">
        <v>97.0</v>
      </c>
      <c r="HH167" s="114">
        <v>64.0</v>
      </c>
      <c r="HI167" s="114">
        <v>92.0</v>
      </c>
      <c r="HJ167" s="114">
        <v>16.0</v>
      </c>
      <c r="HK167" s="114">
        <v>59.0</v>
      </c>
      <c r="HL167" s="114">
        <v>1.0</v>
      </c>
      <c r="HM167" s="114">
        <v>150.0</v>
      </c>
      <c r="HN167" s="114">
        <v>32.0</v>
      </c>
      <c r="HO167" s="114">
        <v>96.0</v>
      </c>
      <c r="HP167" s="114">
        <v>159.0</v>
      </c>
      <c r="HQ167" s="114">
        <v>90.0</v>
      </c>
      <c r="HR167" s="114">
        <v>37.0</v>
      </c>
      <c r="HS167" s="114">
        <v>51.0</v>
      </c>
      <c r="HT167" s="114">
        <v>57.0</v>
      </c>
      <c r="HU167" s="114">
        <v>66.0</v>
      </c>
      <c r="HV167" s="114">
        <v>135.0</v>
      </c>
      <c r="HW167" s="114">
        <v>175.0</v>
      </c>
      <c r="HX167" s="114">
        <v>163.0</v>
      </c>
      <c r="HY167" s="114">
        <v>155.0</v>
      </c>
      <c r="HZ167" s="114">
        <v>87.0</v>
      </c>
      <c r="IA167" s="114">
        <v>32.0</v>
      </c>
      <c r="IB167" s="114">
        <v>38.0</v>
      </c>
      <c r="IC167" s="114">
        <v>31.0</v>
      </c>
      <c r="ID167" s="114">
        <v>34.0</v>
      </c>
      <c r="IE167" s="114">
        <v>34.0</v>
      </c>
      <c r="IF167" s="114">
        <v>42.0</v>
      </c>
      <c r="IG167" s="114">
        <v>17.0</v>
      </c>
      <c r="IH167" s="114">
        <v>99.0</v>
      </c>
      <c r="II167" s="114">
        <v>106.0</v>
      </c>
      <c r="IJ167" s="114">
        <v>61.0</v>
      </c>
      <c r="IK167" s="114">
        <v>67.0</v>
      </c>
      <c r="IL167" s="114">
        <v>1.0</v>
      </c>
      <c r="IM167" s="114">
        <v>1.0</v>
      </c>
      <c r="IN167" s="114">
        <v>50.0</v>
      </c>
      <c r="IO167" s="114">
        <v>130.0</v>
      </c>
      <c r="IP167" s="114">
        <v>38.0</v>
      </c>
      <c r="IQ167" s="114">
        <v>79.0</v>
      </c>
      <c r="IR167" s="114">
        <v>121.0</v>
      </c>
      <c r="IS167" s="114">
        <v>54.0</v>
      </c>
      <c r="IT167" s="114">
        <v>46.0</v>
      </c>
      <c r="IU167" s="114">
        <v>1.0</v>
      </c>
      <c r="IV167" s="114">
        <v>125.0</v>
      </c>
      <c r="IW167" s="114">
        <v>76.0</v>
      </c>
      <c r="IX167" s="114">
        <v>67.0</v>
      </c>
      <c r="IY167" s="114">
        <v>51.0</v>
      </c>
      <c r="IZ167" s="114">
        <v>27.0</v>
      </c>
      <c r="JA167" s="114">
        <v>1.0</v>
      </c>
      <c r="JB167" s="114">
        <v>1.0</v>
      </c>
      <c r="JC167" s="114">
        <v>1.0</v>
      </c>
      <c r="JD167" s="114">
        <v>111.0</v>
      </c>
      <c r="JE167" s="114">
        <v>138.0</v>
      </c>
      <c r="JF167" s="114">
        <v>60.0</v>
      </c>
      <c r="JG167" s="114">
        <v>89.0</v>
      </c>
      <c r="JH167" s="114">
        <v>89.0</v>
      </c>
      <c r="JI167" s="114">
        <v>156.0</v>
      </c>
      <c r="JJ167" s="114">
        <v>156.0</v>
      </c>
      <c r="JK167" s="114">
        <v>108.0</v>
      </c>
      <c r="JL167" s="114">
        <v>109.0</v>
      </c>
      <c r="JM167" s="114">
        <v>56.0</v>
      </c>
      <c r="JN167" s="114">
        <v>169.0</v>
      </c>
      <c r="JO167" s="114">
        <v>166.0</v>
      </c>
      <c r="JP167" s="114">
        <v>156.0</v>
      </c>
      <c r="JQ167" s="114">
        <v>156.0</v>
      </c>
      <c r="JR167" s="114">
        <v>74.0</v>
      </c>
      <c r="JS167" s="114">
        <v>152.0</v>
      </c>
    </row>
    <row r="168">
      <c r="A168" s="114">
        <v>834.0</v>
      </c>
      <c r="B168" s="110" t="s">
        <v>1361</v>
      </c>
      <c r="C168" s="110" t="s">
        <v>458</v>
      </c>
      <c r="D168" s="110" t="s">
        <v>1186</v>
      </c>
      <c r="E168" s="114">
        <v>34.2</v>
      </c>
      <c r="F168" s="114">
        <v>28.2</v>
      </c>
      <c r="G168" s="114">
        <v>33.2</v>
      </c>
      <c r="H168" s="114">
        <v>10.7</v>
      </c>
      <c r="I168" s="114">
        <v>46.4</v>
      </c>
      <c r="J168" s="114">
        <v>50.8</v>
      </c>
      <c r="K168" s="114">
        <v>49.1</v>
      </c>
      <c r="L168" s="114">
        <v>72.0</v>
      </c>
      <c r="M168" s="114">
        <v>56.1</v>
      </c>
      <c r="N168" s="114">
        <v>18.9</v>
      </c>
      <c r="O168" s="114">
        <v>18.5</v>
      </c>
      <c r="P168" s="114">
        <v>18.6</v>
      </c>
      <c r="Q168" s="114">
        <v>18.4</v>
      </c>
      <c r="R168" s="114">
        <v>43.0</v>
      </c>
      <c r="S168" s="114">
        <v>43.0</v>
      </c>
      <c r="T168" s="114">
        <v>10.4</v>
      </c>
      <c r="U168" s="114">
        <v>2.8</v>
      </c>
      <c r="V168" s="114">
        <v>12.3</v>
      </c>
      <c r="W168" s="114">
        <v>23.4</v>
      </c>
      <c r="X168" s="114">
        <v>45.2</v>
      </c>
      <c r="Y168" s="114">
        <v>70.1</v>
      </c>
      <c r="Z168" s="114">
        <v>99.4</v>
      </c>
      <c r="AA168" s="114">
        <v>98.9</v>
      </c>
      <c r="AB168" s="114">
        <v>9.6</v>
      </c>
      <c r="AC168" s="114">
        <v>86.7</v>
      </c>
      <c r="AD168" s="114">
        <v>83.8</v>
      </c>
      <c r="AE168" s="114">
        <v>68.8</v>
      </c>
      <c r="AF168" s="114">
        <v>45.6</v>
      </c>
      <c r="AG168" s="114">
        <v>18.8</v>
      </c>
      <c r="AH168" s="114">
        <v>12.6</v>
      </c>
      <c r="AI168" s="114">
        <v>41.2</v>
      </c>
      <c r="AJ168" s="114">
        <v>33.7</v>
      </c>
      <c r="AK168" s="114">
        <v>19.1</v>
      </c>
      <c r="AL168" s="114">
        <v>27.5</v>
      </c>
      <c r="AM168" s="114">
        <v>10.8</v>
      </c>
      <c r="AN168" s="110" t="s">
        <v>1184</v>
      </c>
      <c r="AO168" s="114">
        <v>64.4</v>
      </c>
      <c r="AP168" s="114">
        <v>74.4</v>
      </c>
      <c r="AQ168" s="114">
        <v>54.3</v>
      </c>
      <c r="AR168" s="114">
        <v>31.1</v>
      </c>
      <c r="AS168" s="114">
        <v>18.2</v>
      </c>
      <c r="AT168" s="114">
        <v>44.0</v>
      </c>
      <c r="AU168" s="114">
        <v>2.9</v>
      </c>
      <c r="AV168" s="114">
        <v>2.9</v>
      </c>
      <c r="AW168" s="114">
        <v>25.3</v>
      </c>
      <c r="AX168" s="114">
        <v>25.3</v>
      </c>
      <c r="AY168" s="114">
        <v>10.6</v>
      </c>
      <c r="AZ168" s="114">
        <v>28.0</v>
      </c>
      <c r="BA168" s="110" t="s">
        <v>1184</v>
      </c>
      <c r="BB168" s="114">
        <v>51.8</v>
      </c>
      <c r="BC168" s="114">
        <v>55.2</v>
      </c>
      <c r="BD168" s="114">
        <v>23.1</v>
      </c>
      <c r="BE168" s="114">
        <v>56.7</v>
      </c>
      <c r="BF168" s="114">
        <v>70.4</v>
      </c>
      <c r="BG168" s="114">
        <v>84.8</v>
      </c>
      <c r="BH168" s="114">
        <v>30.8</v>
      </c>
      <c r="BI168" s="114">
        <v>26.9</v>
      </c>
      <c r="BJ168" s="114">
        <v>34.2</v>
      </c>
      <c r="BK168" s="114">
        <v>8.0</v>
      </c>
      <c r="BL168" s="114">
        <v>48.7</v>
      </c>
      <c r="BM168" s="114">
        <v>71.3</v>
      </c>
      <c r="BN168" s="114">
        <v>47.5</v>
      </c>
      <c r="BO168" s="114">
        <v>72.0</v>
      </c>
      <c r="BP168" s="114">
        <v>56.0</v>
      </c>
      <c r="BQ168" s="114">
        <v>23.6</v>
      </c>
      <c r="BR168" s="114">
        <v>12.7</v>
      </c>
      <c r="BS168" s="114">
        <v>12.7</v>
      </c>
      <c r="BT168" s="114">
        <v>12.7</v>
      </c>
      <c r="BU168" s="114">
        <v>38.4</v>
      </c>
      <c r="BV168" s="114">
        <v>38.4</v>
      </c>
      <c r="BW168" s="114">
        <v>10.6</v>
      </c>
      <c r="BX168" s="114">
        <v>2.8</v>
      </c>
      <c r="BY168" s="114">
        <v>10.4</v>
      </c>
      <c r="BZ168" s="114">
        <v>26.2</v>
      </c>
      <c r="CA168" s="114">
        <v>43.2</v>
      </c>
      <c r="CB168" s="114">
        <v>65.3</v>
      </c>
      <c r="CC168" s="114">
        <v>99.3</v>
      </c>
      <c r="CD168" s="114">
        <v>98.7</v>
      </c>
      <c r="CE168" s="114">
        <v>9.5</v>
      </c>
      <c r="CF168" s="114">
        <v>60.5</v>
      </c>
      <c r="CG168" s="114">
        <v>97.2</v>
      </c>
      <c r="CH168" s="114">
        <v>50.9</v>
      </c>
      <c r="CI168" s="114">
        <v>45.6</v>
      </c>
      <c r="CJ168" s="114">
        <v>30.5</v>
      </c>
      <c r="CK168" s="114">
        <v>15.5</v>
      </c>
      <c r="CL168" s="114">
        <v>50.9</v>
      </c>
      <c r="CM168" s="114">
        <v>100.0</v>
      </c>
      <c r="CN168" s="114">
        <v>17.6</v>
      </c>
      <c r="CO168" s="114">
        <v>24.4</v>
      </c>
      <c r="CP168" s="114">
        <v>10.8</v>
      </c>
      <c r="CQ168" s="110" t="s">
        <v>1184</v>
      </c>
      <c r="CR168" s="114">
        <v>46.8</v>
      </c>
      <c r="CS168" s="114">
        <v>65.6</v>
      </c>
      <c r="CT168" s="114">
        <v>28.0</v>
      </c>
      <c r="CU168" s="114">
        <v>27.8</v>
      </c>
      <c r="CV168" s="114">
        <v>18.2</v>
      </c>
      <c r="CW168" s="114">
        <v>37.4</v>
      </c>
      <c r="CX168" s="114">
        <v>2.9</v>
      </c>
      <c r="CY168" s="114">
        <v>2.9</v>
      </c>
      <c r="CZ168" s="114">
        <v>19.2</v>
      </c>
      <c r="DA168" s="114">
        <v>19.2</v>
      </c>
      <c r="DB168" s="114">
        <v>0.0</v>
      </c>
      <c r="DC168" s="114">
        <v>21.1</v>
      </c>
      <c r="DD168" s="110" t="s">
        <v>1184</v>
      </c>
      <c r="DE168" s="114">
        <v>40.2</v>
      </c>
      <c r="DF168" s="114">
        <v>25.3</v>
      </c>
      <c r="DG168" s="114">
        <v>25.2</v>
      </c>
      <c r="DH168" s="114">
        <v>32.2</v>
      </c>
      <c r="DI168" s="114">
        <v>65.7</v>
      </c>
      <c r="DJ168" s="114">
        <v>84.9</v>
      </c>
      <c r="DK168" s="114">
        <v>3.4</v>
      </c>
      <c r="DL168" s="114">
        <v>1.3</v>
      </c>
      <c r="DM168" s="114">
        <v>-1.0</v>
      </c>
      <c r="DN168" s="114">
        <v>2.7</v>
      </c>
      <c r="DO168" s="114">
        <v>-2.3</v>
      </c>
      <c r="DP168" s="114">
        <v>-20.5</v>
      </c>
      <c r="DQ168" s="114">
        <v>1.6</v>
      </c>
      <c r="DR168" s="114">
        <v>0.0</v>
      </c>
      <c r="DS168" s="114">
        <v>0.1</v>
      </c>
      <c r="DT168" s="114">
        <v>-4.7</v>
      </c>
      <c r="DU168" s="114">
        <v>5.8</v>
      </c>
      <c r="DV168" s="114">
        <v>5.9</v>
      </c>
      <c r="DW168" s="114">
        <v>5.7</v>
      </c>
      <c r="DX168" s="114">
        <v>4.6</v>
      </c>
      <c r="DY168" s="114">
        <v>4.6</v>
      </c>
      <c r="DZ168" s="114">
        <v>-0.2</v>
      </c>
      <c r="EA168" s="114">
        <v>0.0</v>
      </c>
      <c r="EB168" s="114">
        <v>1.9</v>
      </c>
      <c r="EC168" s="114">
        <v>-2.8</v>
      </c>
      <c r="ED168" s="114">
        <v>2.0</v>
      </c>
      <c r="EE168" s="114">
        <v>4.8</v>
      </c>
      <c r="EF168" s="114">
        <v>0.1</v>
      </c>
      <c r="EG168" s="114">
        <v>0.2</v>
      </c>
      <c r="EH168" s="114">
        <v>0.1</v>
      </c>
      <c r="EI168" s="114">
        <v>26.2</v>
      </c>
      <c r="EJ168" s="114">
        <v>-13.4</v>
      </c>
      <c r="EK168" s="114">
        <v>17.9</v>
      </c>
      <c r="EL168" s="114">
        <v>0.0</v>
      </c>
      <c r="EM168" s="114">
        <v>-11.7</v>
      </c>
      <c r="EN168" s="114">
        <v>-2.9</v>
      </c>
      <c r="EO168" s="114">
        <v>-9.7</v>
      </c>
      <c r="EP168" s="114">
        <v>-66.3</v>
      </c>
      <c r="EQ168" s="114">
        <v>1.5</v>
      </c>
      <c r="ER168" s="114">
        <v>3.1</v>
      </c>
      <c r="ES168" s="114">
        <v>0.0</v>
      </c>
      <c r="ET168" s="110" t="s">
        <v>1184</v>
      </c>
      <c r="EU168" s="114">
        <v>17.6</v>
      </c>
      <c r="EV168" s="114">
        <v>8.8</v>
      </c>
      <c r="EW168" s="114">
        <v>26.3</v>
      </c>
      <c r="EX168" s="114">
        <v>3.3</v>
      </c>
      <c r="EY168" s="114">
        <v>0.0</v>
      </c>
      <c r="EZ168" s="114">
        <v>6.6</v>
      </c>
      <c r="FA168" s="114">
        <v>0.0</v>
      </c>
      <c r="FB168" s="114">
        <v>0.0</v>
      </c>
      <c r="FC168" s="114">
        <v>6.1</v>
      </c>
      <c r="FD168" s="114">
        <v>6.1</v>
      </c>
      <c r="FE168" s="114">
        <v>10.6</v>
      </c>
      <c r="FF168" s="114">
        <v>6.9</v>
      </c>
      <c r="FG168" s="110" t="s">
        <v>1184</v>
      </c>
      <c r="FH168" s="114">
        <v>11.6</v>
      </c>
      <c r="FI168" s="114">
        <v>29.9</v>
      </c>
      <c r="FJ168" s="114">
        <v>-2.1</v>
      </c>
      <c r="FK168" s="114">
        <v>24.5</v>
      </c>
      <c r="FL168" s="114">
        <v>4.7</v>
      </c>
      <c r="FM168" s="114">
        <v>-0.1</v>
      </c>
      <c r="FN168" s="114">
        <v>134.0</v>
      </c>
      <c r="FO168" s="114">
        <v>125.0</v>
      </c>
      <c r="FP168" s="114">
        <v>98.0</v>
      </c>
      <c r="FQ168" s="114">
        <v>154.0</v>
      </c>
      <c r="FR168" s="114">
        <v>48.0</v>
      </c>
      <c r="FS168" s="114">
        <v>69.0</v>
      </c>
      <c r="FT168" s="114">
        <v>32.0</v>
      </c>
      <c r="FU168" s="114">
        <v>36.0</v>
      </c>
      <c r="FV168" s="114">
        <v>77.0</v>
      </c>
      <c r="FW168" s="114">
        <v>122.0</v>
      </c>
      <c r="FX168" s="114">
        <v>141.0</v>
      </c>
      <c r="FY168" s="114">
        <v>142.0</v>
      </c>
      <c r="FZ168" s="114">
        <v>140.0</v>
      </c>
      <c r="GA168" s="114">
        <v>109.0</v>
      </c>
      <c r="GB168" s="114">
        <v>109.0</v>
      </c>
      <c r="GC168" s="114">
        <v>161.0</v>
      </c>
      <c r="GD168" s="114">
        <v>155.0</v>
      </c>
      <c r="GE168" s="114">
        <v>129.0</v>
      </c>
      <c r="GF168" s="114">
        <v>100.0</v>
      </c>
      <c r="GG168" s="114">
        <v>87.0</v>
      </c>
      <c r="GH168" s="114">
        <v>56.0</v>
      </c>
      <c r="GI168" s="114">
        <v>47.0</v>
      </c>
      <c r="GJ168" s="114">
        <v>45.0</v>
      </c>
      <c r="GK168" s="114">
        <v>64.0</v>
      </c>
      <c r="GL168" s="114">
        <v>4.0</v>
      </c>
      <c r="GM168" s="114">
        <v>95.0</v>
      </c>
      <c r="GN168" s="114">
        <v>56.0</v>
      </c>
      <c r="GO168" s="114">
        <v>76.0</v>
      </c>
      <c r="GP168" s="114">
        <v>129.0</v>
      </c>
      <c r="GQ168" s="114">
        <v>99.0</v>
      </c>
      <c r="GR168" s="114">
        <v>101.0</v>
      </c>
      <c r="GS168" s="114">
        <v>112.0</v>
      </c>
      <c r="GT168" s="114">
        <v>71.0</v>
      </c>
      <c r="GU168" s="114">
        <v>60.0</v>
      </c>
      <c r="GV168" s="114">
        <v>90.0</v>
      </c>
      <c r="GW168" s="110" t="s">
        <v>1184</v>
      </c>
      <c r="GX168" s="114">
        <v>102.0</v>
      </c>
      <c r="GY168" s="114">
        <v>88.0</v>
      </c>
      <c r="GZ168" s="114">
        <v>126.0</v>
      </c>
      <c r="HA168" s="114">
        <v>109.0</v>
      </c>
      <c r="HB168" s="114">
        <v>123.0</v>
      </c>
      <c r="HC168" s="114">
        <v>69.0</v>
      </c>
      <c r="HD168" s="114">
        <v>110.0</v>
      </c>
      <c r="HE168" s="114">
        <v>110.0</v>
      </c>
      <c r="HF168" s="114">
        <v>154.0</v>
      </c>
      <c r="HG168" s="114">
        <v>154.0</v>
      </c>
      <c r="HH168" s="114">
        <v>147.0</v>
      </c>
      <c r="HI168" s="114">
        <v>130.0</v>
      </c>
      <c r="HJ168" s="110" t="s">
        <v>1184</v>
      </c>
      <c r="HK168" s="114">
        <v>119.0</v>
      </c>
      <c r="HL168" s="114">
        <v>123.0</v>
      </c>
      <c r="HM168" s="114">
        <v>130.0</v>
      </c>
      <c r="HN168" s="114">
        <v>54.0</v>
      </c>
      <c r="HO168" s="114">
        <v>26.0</v>
      </c>
      <c r="HP168" s="114">
        <v>24.0</v>
      </c>
      <c r="HQ168" s="114">
        <v>145.0</v>
      </c>
      <c r="HR168" s="114">
        <v>118.0</v>
      </c>
      <c r="HS168" s="114">
        <v>82.0</v>
      </c>
      <c r="HT168" s="114">
        <v>148.0</v>
      </c>
      <c r="HU168" s="114">
        <v>39.0</v>
      </c>
      <c r="HV168" s="114">
        <v>30.0</v>
      </c>
      <c r="HW168" s="114">
        <v>33.0</v>
      </c>
      <c r="HX168" s="114">
        <v>33.0</v>
      </c>
      <c r="HY168" s="114">
        <v>71.0</v>
      </c>
      <c r="HZ168" s="114">
        <v>118.0</v>
      </c>
      <c r="IA168" s="114">
        <v>141.0</v>
      </c>
      <c r="IB168" s="114">
        <v>143.0</v>
      </c>
      <c r="IC168" s="114">
        <v>141.0</v>
      </c>
      <c r="ID168" s="114">
        <v>110.0</v>
      </c>
      <c r="IE168" s="114">
        <v>110.0</v>
      </c>
      <c r="IF168" s="114">
        <v>159.0</v>
      </c>
      <c r="IG168" s="114">
        <v>155.0</v>
      </c>
      <c r="IH168" s="114">
        <v>131.0</v>
      </c>
      <c r="II168" s="114">
        <v>83.0</v>
      </c>
      <c r="IJ168" s="114">
        <v>76.0</v>
      </c>
      <c r="IK168" s="114">
        <v>41.0</v>
      </c>
      <c r="IL168" s="114">
        <v>36.0</v>
      </c>
      <c r="IM168" s="114">
        <v>35.0</v>
      </c>
      <c r="IN168" s="114">
        <v>45.0</v>
      </c>
      <c r="IO168" s="114">
        <v>6.0</v>
      </c>
      <c r="IP168" s="114">
        <v>56.0</v>
      </c>
      <c r="IQ168" s="114">
        <v>60.0</v>
      </c>
      <c r="IR168" s="114">
        <v>76.0</v>
      </c>
      <c r="IS168" s="114">
        <v>83.0</v>
      </c>
      <c r="IT168" s="114">
        <v>106.0</v>
      </c>
      <c r="IU168" s="114">
        <v>89.0</v>
      </c>
      <c r="IV168" s="114">
        <v>1.0</v>
      </c>
      <c r="IW168" s="114">
        <v>77.0</v>
      </c>
      <c r="IX168" s="114">
        <v>60.0</v>
      </c>
      <c r="IY168" s="114">
        <v>90.0</v>
      </c>
      <c r="IZ168" s="110" t="s">
        <v>1184</v>
      </c>
      <c r="JA168" s="114">
        <v>116.0</v>
      </c>
      <c r="JB168" s="114">
        <v>89.0</v>
      </c>
      <c r="JC168" s="114">
        <v>152.0</v>
      </c>
      <c r="JD168" s="114">
        <v>125.0</v>
      </c>
      <c r="JE168" s="114">
        <v>123.0</v>
      </c>
      <c r="JF168" s="114">
        <v>98.0</v>
      </c>
      <c r="JG168" s="114">
        <v>110.0</v>
      </c>
      <c r="JH168" s="114">
        <v>110.0</v>
      </c>
      <c r="JI168" s="114">
        <v>165.0</v>
      </c>
      <c r="JJ168" s="114">
        <v>165.0</v>
      </c>
      <c r="JK168" s="114">
        <v>161.0</v>
      </c>
      <c r="JL168" s="114">
        <v>133.0</v>
      </c>
      <c r="JM168" s="110" t="s">
        <v>1184</v>
      </c>
      <c r="JN168" s="114">
        <v>125.0</v>
      </c>
      <c r="JO168" s="114">
        <v>164.0</v>
      </c>
      <c r="JP168" s="114">
        <v>124.0</v>
      </c>
      <c r="JQ168" s="114">
        <v>126.0</v>
      </c>
      <c r="JR168" s="114">
        <v>55.0</v>
      </c>
      <c r="JS168" s="114">
        <v>26.0</v>
      </c>
    </row>
    <row r="169">
      <c r="A169" s="114">
        <v>800.0</v>
      </c>
      <c r="B169" s="110" t="s">
        <v>1362</v>
      </c>
      <c r="C169" s="110" t="s">
        <v>465</v>
      </c>
      <c r="D169" s="110" t="s">
        <v>1186</v>
      </c>
      <c r="E169" s="114">
        <v>35.8</v>
      </c>
      <c r="F169" s="114">
        <v>24.9</v>
      </c>
      <c r="G169" s="114">
        <v>27.4</v>
      </c>
      <c r="H169" s="114">
        <v>11.4</v>
      </c>
      <c r="I169" s="114">
        <v>40.8</v>
      </c>
      <c r="J169" s="114">
        <v>36.1</v>
      </c>
      <c r="K169" s="114">
        <v>29.9</v>
      </c>
      <c r="L169" s="114">
        <v>24.4</v>
      </c>
      <c r="M169" s="114">
        <v>14.4</v>
      </c>
      <c r="N169" s="114">
        <v>4.1</v>
      </c>
      <c r="O169" s="114">
        <v>17.6</v>
      </c>
      <c r="P169" s="114">
        <v>17.5</v>
      </c>
      <c r="Q169" s="114">
        <v>17.7</v>
      </c>
      <c r="R169" s="114">
        <v>41.3</v>
      </c>
      <c r="S169" s="114">
        <v>41.3</v>
      </c>
      <c r="T169" s="114">
        <v>13.2</v>
      </c>
      <c r="U169" s="114">
        <v>7.7</v>
      </c>
      <c r="V169" s="114">
        <v>24.1</v>
      </c>
      <c r="W169" s="110" t="s">
        <v>1184</v>
      </c>
      <c r="X169" s="114">
        <v>49.2</v>
      </c>
      <c r="Y169" s="114">
        <v>75.8</v>
      </c>
      <c r="Z169" s="114">
        <v>95.2</v>
      </c>
      <c r="AA169" s="114">
        <v>95.3</v>
      </c>
      <c r="AB169" s="110" t="s">
        <v>1184</v>
      </c>
      <c r="AC169" s="114">
        <v>35.0</v>
      </c>
      <c r="AD169" s="114">
        <v>86.9</v>
      </c>
      <c r="AE169" s="114">
        <v>71.5</v>
      </c>
      <c r="AF169" s="114">
        <v>40.7</v>
      </c>
      <c r="AG169" s="114">
        <v>14.6</v>
      </c>
      <c r="AH169" s="114">
        <v>8.8</v>
      </c>
      <c r="AI169" s="114">
        <v>22.2</v>
      </c>
      <c r="AJ169" s="114">
        <v>41.4</v>
      </c>
      <c r="AK169" s="110" t="s">
        <v>1184</v>
      </c>
      <c r="AL169" s="110" t="s">
        <v>1184</v>
      </c>
      <c r="AM169" s="110" t="s">
        <v>1184</v>
      </c>
      <c r="AN169" s="110" t="s">
        <v>1184</v>
      </c>
      <c r="AO169" s="114">
        <v>63.2</v>
      </c>
      <c r="AP169" s="114">
        <v>77.7</v>
      </c>
      <c r="AQ169" s="114">
        <v>48.8</v>
      </c>
      <c r="AR169" s="114">
        <v>21.3</v>
      </c>
      <c r="AS169" s="114">
        <v>4.0</v>
      </c>
      <c r="AT169" s="114">
        <v>38.7</v>
      </c>
      <c r="AU169" s="114">
        <v>0.4</v>
      </c>
      <c r="AV169" s="114">
        <v>0.4</v>
      </c>
      <c r="AW169" s="114">
        <v>26.8</v>
      </c>
      <c r="AX169" s="114">
        <v>26.8</v>
      </c>
      <c r="AY169" s="114">
        <v>15.4</v>
      </c>
      <c r="AZ169" s="114">
        <v>22.4</v>
      </c>
      <c r="BA169" s="110" t="s">
        <v>1184</v>
      </c>
      <c r="BB169" s="114">
        <v>44.2</v>
      </c>
      <c r="BC169" s="114">
        <v>52.0</v>
      </c>
      <c r="BD169" s="114">
        <v>29.8</v>
      </c>
      <c r="BE169" s="114">
        <v>16.8</v>
      </c>
      <c r="BF169" s="114">
        <v>53.3</v>
      </c>
      <c r="BG169" s="114">
        <v>96.1</v>
      </c>
      <c r="BH169" s="114">
        <v>32.7</v>
      </c>
      <c r="BI169" s="114">
        <v>24.8</v>
      </c>
      <c r="BJ169" s="114">
        <v>30.0</v>
      </c>
      <c r="BK169" s="114">
        <v>8.5</v>
      </c>
      <c r="BL169" s="114">
        <v>46.1</v>
      </c>
      <c r="BM169" s="114">
        <v>56.5</v>
      </c>
      <c r="BN169" s="114">
        <v>32.5</v>
      </c>
      <c r="BO169" s="114">
        <v>22.7</v>
      </c>
      <c r="BP169" s="114">
        <v>18.5</v>
      </c>
      <c r="BQ169" s="114">
        <v>9.1</v>
      </c>
      <c r="BR169" s="114">
        <v>14.2</v>
      </c>
      <c r="BS169" s="114">
        <v>14.1</v>
      </c>
      <c r="BT169" s="114">
        <v>14.2</v>
      </c>
      <c r="BU169" s="114">
        <v>35.6</v>
      </c>
      <c r="BV169" s="114">
        <v>35.6</v>
      </c>
      <c r="BW169" s="114">
        <v>12.2</v>
      </c>
      <c r="BX169" s="114">
        <v>7.7</v>
      </c>
      <c r="BY169" s="114">
        <v>21.0</v>
      </c>
      <c r="BZ169" s="110" t="s">
        <v>1184</v>
      </c>
      <c r="CA169" s="114">
        <v>46.7</v>
      </c>
      <c r="CB169" s="114">
        <v>75.6</v>
      </c>
      <c r="CC169" s="114">
        <v>95.2</v>
      </c>
      <c r="CD169" s="114">
        <v>95.3</v>
      </c>
      <c r="CE169" s="110" t="s">
        <v>1184</v>
      </c>
      <c r="CF169" s="114">
        <v>32.6</v>
      </c>
      <c r="CG169" s="114">
        <v>96.7</v>
      </c>
      <c r="CH169" s="114">
        <v>70.2</v>
      </c>
      <c r="CI169" s="114">
        <v>40.7</v>
      </c>
      <c r="CJ169" s="114">
        <v>26.1</v>
      </c>
      <c r="CK169" s="114">
        <v>18.6</v>
      </c>
      <c r="CL169" s="114">
        <v>50.2</v>
      </c>
      <c r="CM169" s="114">
        <v>46.8</v>
      </c>
      <c r="CN169" s="110" t="s">
        <v>1184</v>
      </c>
      <c r="CO169" s="110" t="s">
        <v>1184</v>
      </c>
      <c r="CP169" s="110" t="s">
        <v>1184</v>
      </c>
      <c r="CQ169" s="110" t="s">
        <v>1184</v>
      </c>
      <c r="CR169" s="114">
        <v>19.6</v>
      </c>
      <c r="CS169" s="114">
        <v>11.7</v>
      </c>
      <c r="CT169" s="114">
        <v>27.5</v>
      </c>
      <c r="CU169" s="114">
        <v>20.2</v>
      </c>
      <c r="CV169" s="114">
        <v>4.0</v>
      </c>
      <c r="CW169" s="114">
        <v>36.4</v>
      </c>
      <c r="CX169" s="114">
        <v>0.4</v>
      </c>
      <c r="CY169" s="114">
        <v>0.4</v>
      </c>
      <c r="CZ169" s="114">
        <v>21.2</v>
      </c>
      <c r="DA169" s="114">
        <v>21.2</v>
      </c>
      <c r="DB169" s="114">
        <v>0.0</v>
      </c>
      <c r="DC169" s="114">
        <v>18.6</v>
      </c>
      <c r="DD169" s="110" t="s">
        <v>1184</v>
      </c>
      <c r="DE169" s="114">
        <v>42.6</v>
      </c>
      <c r="DF169" s="114">
        <v>54.1</v>
      </c>
      <c r="DG169" s="114">
        <v>29.1</v>
      </c>
      <c r="DH169" s="114">
        <v>35.0</v>
      </c>
      <c r="DI169" s="114">
        <v>55.6</v>
      </c>
      <c r="DJ169" s="114">
        <v>94.3</v>
      </c>
      <c r="DK169" s="114">
        <v>3.1</v>
      </c>
      <c r="DL169" s="114">
        <v>0.1</v>
      </c>
      <c r="DM169" s="114">
        <v>-2.6</v>
      </c>
      <c r="DN169" s="114">
        <v>2.9</v>
      </c>
      <c r="DO169" s="114">
        <v>-5.3</v>
      </c>
      <c r="DP169" s="114">
        <v>-20.4</v>
      </c>
      <c r="DQ169" s="114">
        <v>-2.6</v>
      </c>
      <c r="DR169" s="114">
        <v>1.7</v>
      </c>
      <c r="DS169" s="114">
        <v>-4.1</v>
      </c>
      <c r="DT169" s="114">
        <v>-5.0</v>
      </c>
      <c r="DU169" s="114">
        <v>3.4</v>
      </c>
      <c r="DV169" s="114">
        <v>3.4</v>
      </c>
      <c r="DW169" s="114">
        <v>3.5</v>
      </c>
      <c r="DX169" s="114">
        <v>5.7</v>
      </c>
      <c r="DY169" s="114">
        <v>5.7</v>
      </c>
      <c r="DZ169" s="114">
        <v>1.0</v>
      </c>
      <c r="EA169" s="114">
        <v>0.0</v>
      </c>
      <c r="EB169" s="114">
        <v>3.1</v>
      </c>
      <c r="EC169" s="110" t="s">
        <v>1184</v>
      </c>
      <c r="ED169" s="114">
        <v>2.5</v>
      </c>
      <c r="EE169" s="114">
        <v>0.2</v>
      </c>
      <c r="EF169" s="114">
        <v>0.0</v>
      </c>
      <c r="EG169" s="114">
        <v>0.0</v>
      </c>
      <c r="EH169" s="110" t="s">
        <v>1184</v>
      </c>
      <c r="EI169" s="114">
        <v>2.4</v>
      </c>
      <c r="EJ169" s="114">
        <v>-9.8</v>
      </c>
      <c r="EK169" s="114">
        <v>1.3</v>
      </c>
      <c r="EL169" s="114">
        <v>0.0</v>
      </c>
      <c r="EM169" s="114">
        <v>-11.5</v>
      </c>
      <c r="EN169" s="114">
        <v>-9.8</v>
      </c>
      <c r="EO169" s="114">
        <v>-28.0</v>
      </c>
      <c r="EP169" s="114">
        <v>-5.4</v>
      </c>
      <c r="EQ169" s="110" t="s">
        <v>1184</v>
      </c>
      <c r="ER169" s="110" t="s">
        <v>1184</v>
      </c>
      <c r="ES169" s="110" t="s">
        <v>1184</v>
      </c>
      <c r="ET169" s="110" t="s">
        <v>1184</v>
      </c>
      <c r="EU169" s="114">
        <v>43.6</v>
      </c>
      <c r="EV169" s="114">
        <v>66.0</v>
      </c>
      <c r="EW169" s="114">
        <v>21.3</v>
      </c>
      <c r="EX169" s="114">
        <v>1.1</v>
      </c>
      <c r="EY169" s="114">
        <v>0.0</v>
      </c>
      <c r="EZ169" s="114">
        <v>2.3</v>
      </c>
      <c r="FA169" s="114">
        <v>0.0</v>
      </c>
      <c r="FB169" s="114">
        <v>0.0</v>
      </c>
      <c r="FC169" s="114">
        <v>5.6</v>
      </c>
      <c r="FD169" s="114">
        <v>5.6</v>
      </c>
      <c r="FE169" s="114">
        <v>15.4</v>
      </c>
      <c r="FF169" s="114">
        <v>3.8</v>
      </c>
      <c r="FG169" s="110" t="s">
        <v>1184</v>
      </c>
      <c r="FH169" s="114">
        <v>1.6</v>
      </c>
      <c r="FI169" s="114">
        <v>-2.1</v>
      </c>
      <c r="FJ169" s="114">
        <v>0.7</v>
      </c>
      <c r="FK169" s="114">
        <v>-18.2</v>
      </c>
      <c r="FL169" s="114">
        <v>-2.3</v>
      </c>
      <c r="FM169" s="114">
        <v>1.8</v>
      </c>
      <c r="FN169" s="114">
        <v>125.0</v>
      </c>
      <c r="FO169" s="114">
        <v>136.0</v>
      </c>
      <c r="FP169" s="114">
        <v>126.0</v>
      </c>
      <c r="FQ169" s="114">
        <v>150.0</v>
      </c>
      <c r="FR169" s="114">
        <v>57.0</v>
      </c>
      <c r="FS169" s="114">
        <v>129.0</v>
      </c>
      <c r="FT169" s="114">
        <v>84.0</v>
      </c>
      <c r="FU169" s="114">
        <v>147.0</v>
      </c>
      <c r="FV169" s="114">
        <v>160.0</v>
      </c>
      <c r="FW169" s="114">
        <v>166.0</v>
      </c>
      <c r="FX169" s="114">
        <v>143.0</v>
      </c>
      <c r="FY169" s="114">
        <v>146.0</v>
      </c>
      <c r="FZ169" s="114">
        <v>143.0</v>
      </c>
      <c r="GA169" s="114">
        <v>118.0</v>
      </c>
      <c r="GB169" s="114">
        <v>118.0</v>
      </c>
      <c r="GC169" s="114">
        <v>150.0</v>
      </c>
      <c r="GD169" s="114">
        <v>135.0</v>
      </c>
      <c r="GE169" s="114">
        <v>52.0</v>
      </c>
      <c r="GF169" s="110" t="s">
        <v>1184</v>
      </c>
      <c r="GG169" s="114">
        <v>66.0</v>
      </c>
      <c r="GH169" s="114">
        <v>44.0</v>
      </c>
      <c r="GI169" s="114">
        <v>61.0</v>
      </c>
      <c r="GJ169" s="114">
        <v>64.0</v>
      </c>
      <c r="GK169" s="110" t="s">
        <v>1184</v>
      </c>
      <c r="GL169" s="114">
        <v>81.0</v>
      </c>
      <c r="GM169" s="114">
        <v>74.0</v>
      </c>
      <c r="GN169" s="114">
        <v>49.0</v>
      </c>
      <c r="GO169" s="114">
        <v>110.0</v>
      </c>
      <c r="GP169" s="114">
        <v>156.0</v>
      </c>
      <c r="GQ169" s="114">
        <v>125.0</v>
      </c>
      <c r="GR169" s="114">
        <v>153.0</v>
      </c>
      <c r="GS169" s="114">
        <v>97.0</v>
      </c>
      <c r="GT169" s="110" t="s">
        <v>1184</v>
      </c>
      <c r="GU169" s="110" t="s">
        <v>1184</v>
      </c>
      <c r="GV169" s="110" t="s">
        <v>1184</v>
      </c>
      <c r="GW169" s="110" t="s">
        <v>1184</v>
      </c>
      <c r="GX169" s="114">
        <v>107.0</v>
      </c>
      <c r="GY169" s="114">
        <v>85.0</v>
      </c>
      <c r="GZ169" s="114">
        <v>137.0</v>
      </c>
      <c r="HA169" s="114">
        <v>148.0</v>
      </c>
      <c r="HB169" s="114">
        <v>147.0</v>
      </c>
      <c r="HC169" s="114">
        <v>91.0</v>
      </c>
      <c r="HD169" s="114">
        <v>132.0</v>
      </c>
      <c r="HE169" s="114">
        <v>132.0</v>
      </c>
      <c r="HF169" s="114">
        <v>148.0</v>
      </c>
      <c r="HG169" s="114">
        <v>148.0</v>
      </c>
      <c r="HH169" s="114">
        <v>139.0</v>
      </c>
      <c r="HI169" s="114">
        <v>148.0</v>
      </c>
      <c r="HJ169" s="110" t="s">
        <v>1184</v>
      </c>
      <c r="HK169" s="114">
        <v>140.0</v>
      </c>
      <c r="HL169" s="114">
        <v>137.0</v>
      </c>
      <c r="HM169" s="114">
        <v>111.0</v>
      </c>
      <c r="HN169" s="114">
        <v>135.0</v>
      </c>
      <c r="HO169" s="114">
        <v>75.0</v>
      </c>
      <c r="HP169" s="114">
        <v>13.0</v>
      </c>
      <c r="HQ169" s="114">
        <v>133.0</v>
      </c>
      <c r="HR169" s="114">
        <v>126.0</v>
      </c>
      <c r="HS169" s="114">
        <v>103.0</v>
      </c>
      <c r="HT169" s="114">
        <v>144.0</v>
      </c>
      <c r="HU169" s="114">
        <v>44.0</v>
      </c>
      <c r="HV169" s="114">
        <v>66.0</v>
      </c>
      <c r="HW169" s="114">
        <v>74.0</v>
      </c>
      <c r="HX169" s="114">
        <v>149.0</v>
      </c>
      <c r="HY169" s="114">
        <v>157.0</v>
      </c>
      <c r="HZ169" s="114">
        <v>165.0</v>
      </c>
      <c r="IA169" s="114">
        <v>137.0</v>
      </c>
      <c r="IB169" s="114">
        <v>138.0</v>
      </c>
      <c r="IC169" s="114">
        <v>136.0</v>
      </c>
      <c r="ID169" s="114">
        <v>119.0</v>
      </c>
      <c r="IE169" s="114">
        <v>119.0</v>
      </c>
      <c r="IF169" s="114">
        <v>149.0</v>
      </c>
      <c r="IG169" s="114">
        <v>135.0</v>
      </c>
      <c r="IH169" s="114">
        <v>60.0</v>
      </c>
      <c r="II169" s="110" t="s">
        <v>1184</v>
      </c>
      <c r="IJ169" s="114">
        <v>58.0</v>
      </c>
      <c r="IK169" s="114">
        <v>22.0</v>
      </c>
      <c r="IL169" s="114">
        <v>47.0</v>
      </c>
      <c r="IM169" s="114">
        <v>48.0</v>
      </c>
      <c r="IN169" s="110" t="s">
        <v>1184</v>
      </c>
      <c r="IO169" s="114">
        <v>44.0</v>
      </c>
      <c r="IP169" s="114">
        <v>68.0</v>
      </c>
      <c r="IQ169" s="114">
        <v>29.0</v>
      </c>
      <c r="IR169" s="114">
        <v>110.0</v>
      </c>
      <c r="IS169" s="114">
        <v>114.0</v>
      </c>
      <c r="IT169" s="114">
        <v>88.0</v>
      </c>
      <c r="IU169" s="114">
        <v>92.0</v>
      </c>
      <c r="IV169" s="114">
        <v>96.0</v>
      </c>
      <c r="IW169" s="110" t="s">
        <v>1184</v>
      </c>
      <c r="IX169" s="110" t="s">
        <v>1184</v>
      </c>
      <c r="IY169" s="110" t="s">
        <v>1184</v>
      </c>
      <c r="IZ169" s="110" t="s">
        <v>1184</v>
      </c>
      <c r="JA169" s="114">
        <v>166.0</v>
      </c>
      <c r="JB169" s="114">
        <v>167.0</v>
      </c>
      <c r="JC169" s="114">
        <v>153.0</v>
      </c>
      <c r="JD169" s="114">
        <v>153.0</v>
      </c>
      <c r="JE169" s="114">
        <v>147.0</v>
      </c>
      <c r="JF169" s="114">
        <v>102.0</v>
      </c>
      <c r="JG169" s="114">
        <v>132.0</v>
      </c>
      <c r="JH169" s="114">
        <v>132.0</v>
      </c>
      <c r="JI169" s="114">
        <v>157.0</v>
      </c>
      <c r="JJ169" s="114">
        <v>157.0</v>
      </c>
      <c r="JK169" s="114">
        <v>161.0</v>
      </c>
      <c r="JL169" s="114">
        <v>140.0</v>
      </c>
      <c r="JM169" s="110" t="s">
        <v>1184</v>
      </c>
      <c r="JN169" s="114">
        <v>118.0</v>
      </c>
      <c r="JO169" s="114">
        <v>110.0</v>
      </c>
      <c r="JP169" s="114">
        <v>113.0</v>
      </c>
      <c r="JQ169" s="114">
        <v>116.0</v>
      </c>
      <c r="JR169" s="114">
        <v>81.0</v>
      </c>
      <c r="JS169" s="114">
        <v>15.0</v>
      </c>
    </row>
    <row r="170">
      <c r="A170" s="114">
        <v>804.0</v>
      </c>
      <c r="B170" s="110" t="s">
        <v>1363</v>
      </c>
      <c r="C170" s="110" t="s">
        <v>466</v>
      </c>
      <c r="D170" s="110" t="s">
        <v>1194</v>
      </c>
      <c r="E170" s="114">
        <v>49.6</v>
      </c>
      <c r="F170" s="114">
        <v>43.6</v>
      </c>
      <c r="G170" s="114">
        <v>35.9</v>
      </c>
      <c r="H170" s="114">
        <v>50.8</v>
      </c>
      <c r="I170" s="114">
        <v>21.7</v>
      </c>
      <c r="J170" s="114">
        <v>53.8</v>
      </c>
      <c r="K170" s="114">
        <v>21.0</v>
      </c>
      <c r="L170" s="114">
        <v>34.6</v>
      </c>
      <c r="M170" s="114">
        <v>59.9</v>
      </c>
      <c r="N170" s="114">
        <v>63.4</v>
      </c>
      <c r="O170" s="114">
        <v>55.2</v>
      </c>
      <c r="P170" s="114">
        <v>55.2</v>
      </c>
      <c r="Q170" s="114">
        <v>55.1</v>
      </c>
      <c r="R170" s="114">
        <v>68.4</v>
      </c>
      <c r="S170" s="114">
        <v>68.4</v>
      </c>
      <c r="T170" s="114">
        <v>32.0</v>
      </c>
      <c r="U170" s="114">
        <v>51.5</v>
      </c>
      <c r="V170" s="114">
        <v>4.5</v>
      </c>
      <c r="W170" s="114">
        <v>20.4</v>
      </c>
      <c r="X170" s="114">
        <v>48.0</v>
      </c>
      <c r="Y170" s="114">
        <v>61.7</v>
      </c>
      <c r="Z170" s="114">
        <v>75.3</v>
      </c>
      <c r="AA170" s="114">
        <v>76.0</v>
      </c>
      <c r="AB170" s="114">
        <v>69.3</v>
      </c>
      <c r="AC170" s="114">
        <v>15.7</v>
      </c>
      <c r="AD170" s="114">
        <v>84.2</v>
      </c>
      <c r="AE170" s="114">
        <v>67.3</v>
      </c>
      <c r="AF170" s="114">
        <v>30.1</v>
      </c>
      <c r="AG170" s="114">
        <v>23.3</v>
      </c>
      <c r="AH170" s="114">
        <v>11.1</v>
      </c>
      <c r="AI170" s="114">
        <v>63.8</v>
      </c>
      <c r="AJ170" s="114">
        <v>55.7</v>
      </c>
      <c r="AK170" s="114">
        <v>23.7</v>
      </c>
      <c r="AL170" s="114">
        <v>27.4</v>
      </c>
      <c r="AM170" s="114">
        <v>29.6</v>
      </c>
      <c r="AN170" s="114">
        <v>11.4</v>
      </c>
      <c r="AO170" s="114">
        <v>94.6</v>
      </c>
      <c r="AP170" s="114">
        <v>100.0</v>
      </c>
      <c r="AQ170" s="114">
        <v>89.3</v>
      </c>
      <c r="AR170" s="114">
        <v>44.7</v>
      </c>
      <c r="AS170" s="114">
        <v>10.0</v>
      </c>
      <c r="AT170" s="114">
        <v>79.5</v>
      </c>
      <c r="AU170" s="114">
        <v>14.1</v>
      </c>
      <c r="AV170" s="114">
        <v>14.1</v>
      </c>
      <c r="AW170" s="114">
        <v>54.7</v>
      </c>
      <c r="AX170" s="114">
        <v>54.7</v>
      </c>
      <c r="AY170" s="114">
        <v>67.1</v>
      </c>
      <c r="AZ170" s="114">
        <v>59.0</v>
      </c>
      <c r="BA170" s="114">
        <v>37.8</v>
      </c>
      <c r="BB170" s="114">
        <v>63.8</v>
      </c>
      <c r="BC170" s="114">
        <v>86.8</v>
      </c>
      <c r="BD170" s="114">
        <v>39.1</v>
      </c>
      <c r="BE170" s="114">
        <v>46.7</v>
      </c>
      <c r="BF170" s="114">
        <v>81.3</v>
      </c>
      <c r="BG170" s="114">
        <v>42.2</v>
      </c>
      <c r="BH170" s="114">
        <v>43.4</v>
      </c>
      <c r="BI170" s="114">
        <v>39.6</v>
      </c>
      <c r="BJ170" s="114">
        <v>29.3</v>
      </c>
      <c r="BK170" s="114">
        <v>45.7</v>
      </c>
      <c r="BL170" s="114">
        <v>13.2</v>
      </c>
      <c r="BM170" s="114">
        <v>43.2</v>
      </c>
      <c r="BN170" s="114">
        <v>21.8</v>
      </c>
      <c r="BO170" s="114">
        <v>26.8</v>
      </c>
      <c r="BP170" s="114">
        <v>55.6</v>
      </c>
      <c r="BQ170" s="114">
        <v>62.5</v>
      </c>
      <c r="BR170" s="114">
        <v>55.7</v>
      </c>
      <c r="BS170" s="114">
        <v>55.4</v>
      </c>
      <c r="BT170" s="114">
        <v>55.9</v>
      </c>
      <c r="BU170" s="114">
        <v>63.8</v>
      </c>
      <c r="BV170" s="114">
        <v>63.8</v>
      </c>
      <c r="BW170" s="114">
        <v>32.2</v>
      </c>
      <c r="BX170" s="114">
        <v>51.5</v>
      </c>
      <c r="BY170" s="114">
        <v>4.2</v>
      </c>
      <c r="BZ170" s="114">
        <v>21.5</v>
      </c>
      <c r="CA170" s="114">
        <v>43.7</v>
      </c>
      <c r="CB170" s="114">
        <v>58.8</v>
      </c>
      <c r="CC170" s="114">
        <v>75.3</v>
      </c>
      <c r="CD170" s="114">
        <v>76.0</v>
      </c>
      <c r="CE170" s="114">
        <v>69.3</v>
      </c>
      <c r="CF170" s="114">
        <v>13.3</v>
      </c>
      <c r="CG170" s="114">
        <v>86.9</v>
      </c>
      <c r="CH170" s="114">
        <v>36.3</v>
      </c>
      <c r="CI170" s="114">
        <v>30.1</v>
      </c>
      <c r="CJ170" s="114">
        <v>29.7</v>
      </c>
      <c r="CK170" s="114">
        <v>15.4</v>
      </c>
      <c r="CL170" s="114">
        <v>100.0</v>
      </c>
      <c r="CM170" s="114">
        <v>45.4</v>
      </c>
      <c r="CN170" s="114">
        <v>15.3</v>
      </c>
      <c r="CO170" s="114">
        <v>7.7</v>
      </c>
      <c r="CP170" s="114">
        <v>29.6</v>
      </c>
      <c r="CQ170" s="114">
        <v>6.8</v>
      </c>
      <c r="CR170" s="114">
        <v>69.9</v>
      </c>
      <c r="CS170" s="114">
        <v>68.2</v>
      </c>
      <c r="CT170" s="114">
        <v>71.7</v>
      </c>
      <c r="CU170" s="114">
        <v>35.6</v>
      </c>
      <c r="CV170" s="114">
        <v>10.0</v>
      </c>
      <c r="CW170" s="114">
        <v>61.2</v>
      </c>
      <c r="CX170" s="114">
        <v>14.1</v>
      </c>
      <c r="CY170" s="114">
        <v>14.1</v>
      </c>
      <c r="CZ170" s="114">
        <v>45.1</v>
      </c>
      <c r="DA170" s="114">
        <v>45.1</v>
      </c>
      <c r="DB170" s="114">
        <v>51.1</v>
      </c>
      <c r="DC170" s="114">
        <v>70.4</v>
      </c>
      <c r="DD170" s="114">
        <v>53.8</v>
      </c>
      <c r="DE170" s="114">
        <v>69.4</v>
      </c>
      <c r="DF170" s="114">
        <v>100.0</v>
      </c>
      <c r="DG170" s="114">
        <v>22.2</v>
      </c>
      <c r="DH170" s="114">
        <v>41.6</v>
      </c>
      <c r="DI170" s="114">
        <v>100.0</v>
      </c>
      <c r="DJ170" s="114">
        <v>33.3</v>
      </c>
      <c r="DK170" s="114">
        <v>6.2</v>
      </c>
      <c r="DL170" s="114">
        <v>4.0</v>
      </c>
      <c r="DM170" s="114">
        <v>6.6</v>
      </c>
      <c r="DN170" s="114">
        <v>5.1</v>
      </c>
      <c r="DO170" s="114">
        <v>8.5</v>
      </c>
      <c r="DP170" s="114">
        <v>10.6</v>
      </c>
      <c r="DQ170" s="114">
        <v>-0.8</v>
      </c>
      <c r="DR170" s="114">
        <v>7.8</v>
      </c>
      <c r="DS170" s="114">
        <v>4.3</v>
      </c>
      <c r="DT170" s="114">
        <v>0.9</v>
      </c>
      <c r="DU170" s="114">
        <v>-0.5</v>
      </c>
      <c r="DV170" s="114">
        <v>-0.2</v>
      </c>
      <c r="DW170" s="114">
        <v>-0.8</v>
      </c>
      <c r="DX170" s="114">
        <v>4.6</v>
      </c>
      <c r="DY170" s="114">
        <v>4.6</v>
      </c>
      <c r="DZ170" s="114">
        <v>-0.2</v>
      </c>
      <c r="EA170" s="114">
        <v>0.0</v>
      </c>
      <c r="EB170" s="114">
        <v>0.3</v>
      </c>
      <c r="EC170" s="114">
        <v>-1.1</v>
      </c>
      <c r="ED170" s="114">
        <v>4.3</v>
      </c>
      <c r="EE170" s="114">
        <v>2.9</v>
      </c>
      <c r="EF170" s="114">
        <v>0.0</v>
      </c>
      <c r="EG170" s="114">
        <v>0.0</v>
      </c>
      <c r="EH170" s="114">
        <v>0.0</v>
      </c>
      <c r="EI170" s="114">
        <v>2.4</v>
      </c>
      <c r="EJ170" s="114">
        <v>-2.7</v>
      </c>
      <c r="EK170" s="114">
        <v>31.0</v>
      </c>
      <c r="EL170" s="114">
        <v>0.0</v>
      </c>
      <c r="EM170" s="114">
        <v>-6.4</v>
      </c>
      <c r="EN170" s="114">
        <v>-4.3</v>
      </c>
      <c r="EO170" s="114">
        <v>-36.2</v>
      </c>
      <c r="EP170" s="114">
        <v>10.3</v>
      </c>
      <c r="EQ170" s="114">
        <v>8.4</v>
      </c>
      <c r="ER170" s="114">
        <v>19.7</v>
      </c>
      <c r="ES170" s="114">
        <v>0.0</v>
      </c>
      <c r="ET170" s="114">
        <v>4.6</v>
      </c>
      <c r="EU170" s="114">
        <v>24.7</v>
      </c>
      <c r="EV170" s="114">
        <v>31.8</v>
      </c>
      <c r="EW170" s="114">
        <v>17.6</v>
      </c>
      <c r="EX170" s="114">
        <v>9.1</v>
      </c>
      <c r="EY170" s="114">
        <v>0.0</v>
      </c>
      <c r="EZ170" s="114">
        <v>18.3</v>
      </c>
      <c r="FA170" s="114">
        <v>0.0</v>
      </c>
      <c r="FB170" s="114">
        <v>0.0</v>
      </c>
      <c r="FC170" s="114">
        <v>9.6</v>
      </c>
      <c r="FD170" s="114">
        <v>9.6</v>
      </c>
      <c r="FE170" s="114">
        <v>16.0</v>
      </c>
      <c r="FF170" s="114">
        <v>-11.4</v>
      </c>
      <c r="FG170" s="114">
        <v>-16.0</v>
      </c>
      <c r="FH170" s="114">
        <v>-5.6</v>
      </c>
      <c r="FI170" s="114">
        <v>-13.2</v>
      </c>
      <c r="FJ170" s="114">
        <v>16.9</v>
      </c>
      <c r="FK170" s="114">
        <v>5.1</v>
      </c>
      <c r="FL170" s="114">
        <v>-18.7</v>
      </c>
      <c r="FM170" s="114">
        <v>8.9</v>
      </c>
      <c r="FN170" s="114">
        <v>52.0</v>
      </c>
      <c r="FO170" s="114">
        <v>74.0</v>
      </c>
      <c r="FP170" s="114">
        <v>88.0</v>
      </c>
      <c r="FQ170" s="114">
        <v>71.0</v>
      </c>
      <c r="FR170" s="114">
        <v>125.0</v>
      </c>
      <c r="FS170" s="114">
        <v>59.0</v>
      </c>
      <c r="FT170" s="114">
        <v>114.0</v>
      </c>
      <c r="FU170" s="114">
        <v>128.0</v>
      </c>
      <c r="FV170" s="114">
        <v>63.0</v>
      </c>
      <c r="FW170" s="114">
        <v>34.0</v>
      </c>
      <c r="FX170" s="114">
        <v>66.0</v>
      </c>
      <c r="FY170" s="114">
        <v>79.0</v>
      </c>
      <c r="FZ170" s="114">
        <v>58.0</v>
      </c>
      <c r="GA170" s="114">
        <v>42.0</v>
      </c>
      <c r="GB170" s="114">
        <v>42.0</v>
      </c>
      <c r="GC170" s="114">
        <v>88.0</v>
      </c>
      <c r="GD170" s="114">
        <v>72.0</v>
      </c>
      <c r="GE170" s="114">
        <v>174.0</v>
      </c>
      <c r="GF170" s="114">
        <v>104.0</v>
      </c>
      <c r="GG170" s="114">
        <v>73.0</v>
      </c>
      <c r="GH170" s="114">
        <v>76.0</v>
      </c>
      <c r="GI170" s="114">
        <v>101.0</v>
      </c>
      <c r="GJ170" s="114">
        <v>102.0</v>
      </c>
      <c r="GK170" s="114">
        <v>37.0</v>
      </c>
      <c r="GL170" s="114">
        <v>135.0</v>
      </c>
      <c r="GM170" s="114">
        <v>90.0</v>
      </c>
      <c r="GN170" s="114">
        <v>59.0</v>
      </c>
      <c r="GO170" s="114">
        <v>172.0</v>
      </c>
      <c r="GP170" s="114">
        <v>103.0</v>
      </c>
      <c r="GQ170" s="114">
        <v>109.0</v>
      </c>
      <c r="GR170" s="114">
        <v>45.0</v>
      </c>
      <c r="GS170" s="114">
        <v>67.0</v>
      </c>
      <c r="GT170" s="114">
        <v>47.0</v>
      </c>
      <c r="GU170" s="114">
        <v>61.0</v>
      </c>
      <c r="GV170" s="114">
        <v>18.0</v>
      </c>
      <c r="GW170" s="114">
        <v>42.0</v>
      </c>
      <c r="GX170" s="114">
        <v>40.0</v>
      </c>
      <c r="GY170" s="114">
        <v>1.0</v>
      </c>
      <c r="GZ170" s="114">
        <v>46.0</v>
      </c>
      <c r="HA170" s="114">
        <v>53.0</v>
      </c>
      <c r="HB170" s="114">
        <v>141.0</v>
      </c>
      <c r="HC170" s="114">
        <v>1.0</v>
      </c>
      <c r="HD170" s="114">
        <v>68.0</v>
      </c>
      <c r="HE170" s="114">
        <v>68.0</v>
      </c>
      <c r="HF170" s="114">
        <v>31.0</v>
      </c>
      <c r="HG170" s="114">
        <v>31.0</v>
      </c>
      <c r="HH170" s="114">
        <v>14.0</v>
      </c>
      <c r="HI170" s="114">
        <v>31.0</v>
      </c>
      <c r="HJ170" s="114">
        <v>112.0</v>
      </c>
      <c r="HK170" s="114">
        <v>88.0</v>
      </c>
      <c r="HL170" s="114">
        <v>63.0</v>
      </c>
      <c r="HM170" s="114">
        <v>82.0</v>
      </c>
      <c r="HN170" s="114">
        <v>81.0</v>
      </c>
      <c r="HO170" s="114">
        <v>14.0</v>
      </c>
      <c r="HP170" s="114">
        <v>107.0</v>
      </c>
      <c r="HQ170" s="114">
        <v>67.0</v>
      </c>
      <c r="HR170" s="114">
        <v>71.0</v>
      </c>
      <c r="HS170" s="114">
        <v>109.0</v>
      </c>
      <c r="HT170" s="114">
        <v>69.0</v>
      </c>
      <c r="HU170" s="114">
        <v>141.0</v>
      </c>
      <c r="HV170" s="114">
        <v>115.0</v>
      </c>
      <c r="HW170" s="114">
        <v>114.0</v>
      </c>
      <c r="HX170" s="114">
        <v>140.0</v>
      </c>
      <c r="HY170" s="114">
        <v>73.0</v>
      </c>
      <c r="HZ170" s="114">
        <v>33.0</v>
      </c>
      <c r="IA170" s="114">
        <v>55.0</v>
      </c>
      <c r="IB170" s="114">
        <v>66.0</v>
      </c>
      <c r="IC170" s="114">
        <v>50.0</v>
      </c>
      <c r="ID170" s="114">
        <v>38.0</v>
      </c>
      <c r="IE170" s="114">
        <v>38.0</v>
      </c>
      <c r="IF170" s="114">
        <v>89.0</v>
      </c>
      <c r="IG170" s="114">
        <v>72.0</v>
      </c>
      <c r="IH170" s="114">
        <v>170.0</v>
      </c>
      <c r="II170" s="114">
        <v>100.0</v>
      </c>
      <c r="IJ170" s="114">
        <v>71.0</v>
      </c>
      <c r="IK170" s="114">
        <v>62.0</v>
      </c>
      <c r="IL170" s="114">
        <v>80.0</v>
      </c>
      <c r="IM170" s="114">
        <v>82.0</v>
      </c>
      <c r="IN170" s="114">
        <v>22.0</v>
      </c>
      <c r="IO170" s="114">
        <v>116.0</v>
      </c>
      <c r="IP170" s="114">
        <v>144.0</v>
      </c>
      <c r="IQ170" s="114">
        <v>92.0</v>
      </c>
      <c r="IR170" s="114">
        <v>172.0</v>
      </c>
      <c r="IS170" s="114">
        <v>93.0</v>
      </c>
      <c r="IT170" s="114">
        <v>107.0</v>
      </c>
      <c r="IU170" s="114">
        <v>1.0</v>
      </c>
      <c r="IV170" s="114">
        <v>98.0</v>
      </c>
      <c r="IW170" s="114">
        <v>90.0</v>
      </c>
      <c r="IX170" s="114">
        <v>101.0</v>
      </c>
      <c r="IY170" s="114">
        <v>18.0</v>
      </c>
      <c r="IZ170" s="114">
        <v>67.0</v>
      </c>
      <c r="JA170" s="114">
        <v>74.0</v>
      </c>
      <c r="JB170" s="114">
        <v>85.0</v>
      </c>
      <c r="JC170" s="114">
        <v>57.0</v>
      </c>
      <c r="JD170" s="114">
        <v>88.0</v>
      </c>
      <c r="JE170" s="114">
        <v>141.0</v>
      </c>
      <c r="JF170" s="114">
        <v>19.0</v>
      </c>
      <c r="JG170" s="114">
        <v>68.0</v>
      </c>
      <c r="JH170" s="114">
        <v>68.0</v>
      </c>
      <c r="JI170" s="114">
        <v>52.0</v>
      </c>
      <c r="JJ170" s="114">
        <v>52.0</v>
      </c>
      <c r="JK170" s="114">
        <v>25.0</v>
      </c>
      <c r="JL170" s="114">
        <v>21.0</v>
      </c>
      <c r="JM170" s="114">
        <v>43.0</v>
      </c>
      <c r="JN170" s="114">
        <v>52.0</v>
      </c>
      <c r="JO170" s="114">
        <v>1.0</v>
      </c>
      <c r="JP170" s="114">
        <v>130.0</v>
      </c>
      <c r="JQ170" s="114">
        <v>103.0</v>
      </c>
      <c r="JR170" s="114">
        <v>1.0</v>
      </c>
      <c r="JS170" s="114">
        <v>128.0</v>
      </c>
    </row>
    <row r="171">
      <c r="A171" s="114">
        <v>858.0</v>
      </c>
      <c r="B171" s="110" t="s">
        <v>1364</v>
      </c>
      <c r="C171" s="110" t="s">
        <v>470</v>
      </c>
      <c r="D171" s="110" t="s">
        <v>1192</v>
      </c>
      <c r="E171" s="114">
        <v>37.4</v>
      </c>
      <c r="F171" s="114">
        <v>62.7</v>
      </c>
      <c r="G171" s="114">
        <v>63.6</v>
      </c>
      <c r="H171" s="114">
        <v>64.2</v>
      </c>
      <c r="I171" s="114">
        <v>66.1</v>
      </c>
      <c r="J171" s="114">
        <v>59.5</v>
      </c>
      <c r="K171" s="114">
        <v>39.2</v>
      </c>
      <c r="L171" s="114">
        <v>68.3</v>
      </c>
      <c r="M171" s="114">
        <v>79.4</v>
      </c>
      <c r="N171" s="114">
        <v>36.4</v>
      </c>
      <c r="O171" s="114">
        <v>70.8</v>
      </c>
      <c r="P171" s="114">
        <v>84.5</v>
      </c>
      <c r="Q171" s="114">
        <v>61.8</v>
      </c>
      <c r="R171" s="114">
        <v>61.5</v>
      </c>
      <c r="S171" s="114">
        <v>61.5</v>
      </c>
      <c r="T171" s="114">
        <v>38.5</v>
      </c>
      <c r="U171" s="114">
        <v>40.8</v>
      </c>
      <c r="V171" s="114">
        <v>24.8</v>
      </c>
      <c r="W171" s="114">
        <v>47.6</v>
      </c>
      <c r="X171" s="114">
        <v>25.8</v>
      </c>
      <c r="Y171" s="114">
        <v>17.8</v>
      </c>
      <c r="Z171" s="114">
        <v>20.5</v>
      </c>
      <c r="AA171" s="114">
        <v>20.6</v>
      </c>
      <c r="AB171" s="114">
        <v>3.3</v>
      </c>
      <c r="AC171" s="114">
        <v>10.6</v>
      </c>
      <c r="AD171" s="114">
        <v>72.4</v>
      </c>
      <c r="AE171" s="114">
        <v>24.0</v>
      </c>
      <c r="AF171" s="114">
        <v>29.0</v>
      </c>
      <c r="AG171" s="114">
        <v>15.7</v>
      </c>
      <c r="AH171" s="114">
        <v>6.2</v>
      </c>
      <c r="AI171" s="114">
        <v>51.0</v>
      </c>
      <c r="AJ171" s="114">
        <v>37.3</v>
      </c>
      <c r="AK171" s="114">
        <v>5.7</v>
      </c>
      <c r="AL171" s="114">
        <v>8.1</v>
      </c>
      <c r="AM171" s="114">
        <v>5.5</v>
      </c>
      <c r="AN171" s="114">
        <v>2.9</v>
      </c>
      <c r="AO171" s="114">
        <v>79.7</v>
      </c>
      <c r="AP171" s="114">
        <v>100.0</v>
      </c>
      <c r="AQ171" s="114">
        <v>59.4</v>
      </c>
      <c r="AR171" s="114">
        <v>70.7</v>
      </c>
      <c r="AS171" s="114">
        <v>70.0</v>
      </c>
      <c r="AT171" s="114">
        <v>71.4</v>
      </c>
      <c r="AU171" s="114">
        <v>2.1</v>
      </c>
      <c r="AV171" s="114">
        <v>2.1</v>
      </c>
      <c r="AW171" s="114">
        <v>37.0</v>
      </c>
      <c r="AX171" s="114">
        <v>37.0</v>
      </c>
      <c r="AY171" s="114">
        <v>42.2</v>
      </c>
      <c r="AZ171" s="114">
        <v>36.6</v>
      </c>
      <c r="BA171" s="114">
        <v>0.0</v>
      </c>
      <c r="BB171" s="114">
        <v>77.9</v>
      </c>
      <c r="BC171" s="114">
        <v>58.0</v>
      </c>
      <c r="BD171" s="114">
        <v>35.0</v>
      </c>
      <c r="BE171" s="114">
        <v>15.6</v>
      </c>
      <c r="BF171" s="114">
        <v>42.7</v>
      </c>
      <c r="BG171" s="114">
        <v>20.0</v>
      </c>
      <c r="BH171" s="114">
        <v>34.1</v>
      </c>
      <c r="BI171" s="114">
        <v>58.4</v>
      </c>
      <c r="BJ171" s="114">
        <v>59.7</v>
      </c>
      <c r="BK171" s="114">
        <v>56.4</v>
      </c>
      <c r="BL171" s="114">
        <v>63.3</v>
      </c>
      <c r="BM171" s="114">
        <v>63.3</v>
      </c>
      <c r="BN171" s="114">
        <v>41.9</v>
      </c>
      <c r="BO171" s="114">
        <v>66.7</v>
      </c>
      <c r="BP171" s="114">
        <v>83.7</v>
      </c>
      <c r="BQ171" s="114">
        <v>41.6</v>
      </c>
      <c r="BR171" s="114">
        <v>64.9</v>
      </c>
      <c r="BS171" s="114">
        <v>74.8</v>
      </c>
      <c r="BT171" s="114">
        <v>58.3</v>
      </c>
      <c r="BU171" s="114">
        <v>56.4</v>
      </c>
      <c r="BV171" s="114">
        <v>56.4</v>
      </c>
      <c r="BW171" s="114">
        <v>36.4</v>
      </c>
      <c r="BX171" s="114">
        <v>40.8</v>
      </c>
      <c r="BY171" s="114">
        <v>24.8</v>
      </c>
      <c r="BZ171" s="114">
        <v>39.1</v>
      </c>
      <c r="CA171" s="114">
        <v>18.5</v>
      </c>
      <c r="CB171" s="114">
        <v>14.1</v>
      </c>
      <c r="CC171" s="114">
        <v>15.9</v>
      </c>
      <c r="CD171" s="114">
        <v>16.1</v>
      </c>
      <c r="CE171" s="114">
        <v>1.1</v>
      </c>
      <c r="CF171" s="114">
        <v>2.0</v>
      </c>
      <c r="CG171" s="114">
        <v>92.3</v>
      </c>
      <c r="CH171" s="114">
        <v>17.8</v>
      </c>
      <c r="CI171" s="114">
        <v>29.0</v>
      </c>
      <c r="CJ171" s="114">
        <v>14.5</v>
      </c>
      <c r="CK171" s="114">
        <v>5.4</v>
      </c>
      <c r="CL171" s="114">
        <v>59.6</v>
      </c>
      <c r="CM171" s="114">
        <v>24.2</v>
      </c>
      <c r="CN171" s="114">
        <v>10.3</v>
      </c>
      <c r="CO171" s="114">
        <v>20.9</v>
      </c>
      <c r="CP171" s="114">
        <v>5.5</v>
      </c>
      <c r="CQ171" s="114">
        <v>3.0</v>
      </c>
      <c r="CR171" s="114">
        <v>22.7</v>
      </c>
      <c r="CS171" s="114">
        <v>13.2</v>
      </c>
      <c r="CT171" s="114">
        <v>32.2</v>
      </c>
      <c r="CU171" s="114">
        <v>65.0</v>
      </c>
      <c r="CV171" s="114">
        <v>70.0</v>
      </c>
      <c r="CW171" s="114">
        <v>59.9</v>
      </c>
      <c r="CX171" s="114">
        <v>2.1</v>
      </c>
      <c r="CY171" s="114">
        <v>2.1</v>
      </c>
      <c r="CZ171" s="114">
        <v>38.7</v>
      </c>
      <c r="DA171" s="114">
        <v>38.7</v>
      </c>
      <c r="DB171" s="114">
        <v>45.5</v>
      </c>
      <c r="DC171" s="114">
        <v>34.8</v>
      </c>
      <c r="DD171" s="114">
        <v>6.6</v>
      </c>
      <c r="DE171" s="114">
        <v>50.7</v>
      </c>
      <c r="DF171" s="114">
        <v>98.9</v>
      </c>
      <c r="DG171" s="114">
        <v>33.3</v>
      </c>
      <c r="DH171" s="114">
        <v>33.4</v>
      </c>
      <c r="DI171" s="114">
        <v>34.4</v>
      </c>
      <c r="DJ171" s="114">
        <v>20.7</v>
      </c>
      <c r="DK171" s="114">
        <v>3.3</v>
      </c>
      <c r="DL171" s="114">
        <v>4.3</v>
      </c>
      <c r="DM171" s="114">
        <v>3.9</v>
      </c>
      <c r="DN171" s="114">
        <v>7.8</v>
      </c>
      <c r="DO171" s="114">
        <v>2.8</v>
      </c>
      <c r="DP171" s="114">
        <v>-3.8</v>
      </c>
      <c r="DQ171" s="114">
        <v>-2.7</v>
      </c>
      <c r="DR171" s="114">
        <v>1.6</v>
      </c>
      <c r="DS171" s="114">
        <v>-4.3</v>
      </c>
      <c r="DT171" s="114">
        <v>-5.2</v>
      </c>
      <c r="DU171" s="114">
        <v>5.9</v>
      </c>
      <c r="DV171" s="114">
        <v>9.7</v>
      </c>
      <c r="DW171" s="114">
        <v>3.5</v>
      </c>
      <c r="DX171" s="114">
        <v>5.1</v>
      </c>
      <c r="DY171" s="114">
        <v>5.1</v>
      </c>
      <c r="DZ171" s="114">
        <v>2.1</v>
      </c>
      <c r="EA171" s="114">
        <v>0.0</v>
      </c>
      <c r="EB171" s="114">
        <v>0.0</v>
      </c>
      <c r="EC171" s="114">
        <v>8.5</v>
      </c>
      <c r="ED171" s="114">
        <v>7.3</v>
      </c>
      <c r="EE171" s="114">
        <v>3.7</v>
      </c>
      <c r="EF171" s="114">
        <v>4.6</v>
      </c>
      <c r="EG171" s="114">
        <v>4.5</v>
      </c>
      <c r="EH171" s="114">
        <v>2.2</v>
      </c>
      <c r="EI171" s="114">
        <v>8.6</v>
      </c>
      <c r="EJ171" s="114">
        <v>-19.9</v>
      </c>
      <c r="EK171" s="114">
        <v>6.2</v>
      </c>
      <c r="EL171" s="114">
        <v>0.0</v>
      </c>
      <c r="EM171" s="114">
        <v>1.2</v>
      </c>
      <c r="EN171" s="114">
        <v>0.8</v>
      </c>
      <c r="EO171" s="114">
        <v>-8.6</v>
      </c>
      <c r="EP171" s="114">
        <v>13.1</v>
      </c>
      <c r="EQ171" s="114">
        <v>-4.6</v>
      </c>
      <c r="ER171" s="114">
        <v>-12.8</v>
      </c>
      <c r="ES171" s="114">
        <v>0.0</v>
      </c>
      <c r="ET171" s="114">
        <v>-0.1</v>
      </c>
      <c r="EU171" s="114">
        <v>57.0</v>
      </c>
      <c r="EV171" s="114">
        <v>86.8</v>
      </c>
      <c r="EW171" s="114">
        <v>27.2</v>
      </c>
      <c r="EX171" s="114">
        <v>5.7</v>
      </c>
      <c r="EY171" s="114">
        <v>0.0</v>
      </c>
      <c r="EZ171" s="114">
        <v>11.5</v>
      </c>
      <c r="FA171" s="114">
        <v>0.0</v>
      </c>
      <c r="FB171" s="114">
        <v>0.0</v>
      </c>
      <c r="FC171" s="114">
        <v>-1.7</v>
      </c>
      <c r="FD171" s="114">
        <v>-1.7</v>
      </c>
      <c r="FE171" s="114">
        <v>-3.3</v>
      </c>
      <c r="FF171" s="114">
        <v>1.8</v>
      </c>
      <c r="FG171" s="114">
        <v>-6.6</v>
      </c>
      <c r="FH171" s="114">
        <v>27.2</v>
      </c>
      <c r="FI171" s="114">
        <v>-40.9</v>
      </c>
      <c r="FJ171" s="114">
        <v>1.7</v>
      </c>
      <c r="FK171" s="114">
        <v>-17.8</v>
      </c>
      <c r="FL171" s="114">
        <v>8.3</v>
      </c>
      <c r="FM171" s="114">
        <v>-0.7</v>
      </c>
      <c r="FN171" s="114">
        <v>113.0</v>
      </c>
      <c r="FO171" s="114">
        <v>33.0</v>
      </c>
      <c r="FP171" s="114">
        <v>29.0</v>
      </c>
      <c r="FQ171" s="114">
        <v>56.0</v>
      </c>
      <c r="FR171" s="114">
        <v>21.0</v>
      </c>
      <c r="FS171" s="114">
        <v>49.0</v>
      </c>
      <c r="FT171" s="114">
        <v>52.0</v>
      </c>
      <c r="FU171" s="114">
        <v>47.0</v>
      </c>
      <c r="FV171" s="114">
        <v>25.0</v>
      </c>
      <c r="FW171" s="114">
        <v>82.0</v>
      </c>
      <c r="FX171" s="114">
        <v>35.0</v>
      </c>
      <c r="FY171" s="114">
        <v>29.0</v>
      </c>
      <c r="FZ171" s="114">
        <v>38.0</v>
      </c>
      <c r="GA171" s="114">
        <v>56.0</v>
      </c>
      <c r="GB171" s="114">
        <v>56.0</v>
      </c>
      <c r="GC171" s="114">
        <v>77.0</v>
      </c>
      <c r="GD171" s="114">
        <v>87.0</v>
      </c>
      <c r="GE171" s="114">
        <v>46.0</v>
      </c>
      <c r="GF171" s="114">
        <v>35.0</v>
      </c>
      <c r="GG171" s="114">
        <v>166.0</v>
      </c>
      <c r="GH171" s="114">
        <v>162.0</v>
      </c>
      <c r="GI171" s="114">
        <v>156.0</v>
      </c>
      <c r="GJ171" s="114">
        <v>157.0</v>
      </c>
      <c r="GK171" s="114">
        <v>80.0</v>
      </c>
      <c r="GL171" s="114">
        <v>153.0</v>
      </c>
      <c r="GM171" s="114">
        <v>126.0</v>
      </c>
      <c r="GN171" s="114">
        <v>137.0</v>
      </c>
      <c r="GO171" s="114">
        <v>175.0</v>
      </c>
      <c r="GP171" s="114">
        <v>150.0</v>
      </c>
      <c r="GQ171" s="114">
        <v>137.0</v>
      </c>
      <c r="GR171" s="114">
        <v>65.0</v>
      </c>
      <c r="GS171" s="114">
        <v>104.0</v>
      </c>
      <c r="GT171" s="114">
        <v>134.0</v>
      </c>
      <c r="GU171" s="114">
        <v>101.0</v>
      </c>
      <c r="GV171" s="114">
        <v>123.0</v>
      </c>
      <c r="GW171" s="114">
        <v>89.0</v>
      </c>
      <c r="GX171" s="114">
        <v>67.0</v>
      </c>
      <c r="GY171" s="114">
        <v>1.0</v>
      </c>
      <c r="GZ171" s="114">
        <v>110.0</v>
      </c>
      <c r="HA171" s="114">
        <v>4.0</v>
      </c>
      <c r="HB171" s="114">
        <v>14.0</v>
      </c>
      <c r="HC171" s="114">
        <v>7.0</v>
      </c>
      <c r="HD171" s="114">
        <v>114.0</v>
      </c>
      <c r="HE171" s="114">
        <v>114.0</v>
      </c>
      <c r="HF171" s="114">
        <v>102.0</v>
      </c>
      <c r="HG171" s="114">
        <v>102.0</v>
      </c>
      <c r="HH171" s="114">
        <v>74.0</v>
      </c>
      <c r="HI171" s="114">
        <v>110.0</v>
      </c>
      <c r="HJ171" s="114">
        <v>120.0</v>
      </c>
      <c r="HK171" s="114">
        <v>41.0</v>
      </c>
      <c r="HL171" s="114">
        <v>112.0</v>
      </c>
      <c r="HM171" s="114">
        <v>91.0</v>
      </c>
      <c r="HN171" s="114">
        <v>136.0</v>
      </c>
      <c r="HO171" s="114">
        <v>117.0</v>
      </c>
      <c r="HP171" s="114">
        <v>154.0</v>
      </c>
      <c r="HQ171" s="114">
        <v>123.0</v>
      </c>
      <c r="HR171" s="114">
        <v>34.0</v>
      </c>
      <c r="HS171" s="114">
        <v>29.0</v>
      </c>
      <c r="HT171" s="114">
        <v>53.0</v>
      </c>
      <c r="HU171" s="114">
        <v>16.0</v>
      </c>
      <c r="HV171" s="114">
        <v>45.0</v>
      </c>
      <c r="HW171" s="114">
        <v>43.0</v>
      </c>
      <c r="HX171" s="114">
        <v>44.0</v>
      </c>
      <c r="HY171" s="114">
        <v>21.0</v>
      </c>
      <c r="HZ171" s="114">
        <v>72.0</v>
      </c>
      <c r="IA171" s="114">
        <v>38.0</v>
      </c>
      <c r="IB171" s="114">
        <v>40.0</v>
      </c>
      <c r="IC171" s="114">
        <v>41.0</v>
      </c>
      <c r="ID171" s="114">
        <v>55.0</v>
      </c>
      <c r="IE171" s="114">
        <v>55.0</v>
      </c>
      <c r="IF171" s="114">
        <v>81.0</v>
      </c>
      <c r="IG171" s="114">
        <v>87.0</v>
      </c>
      <c r="IH171" s="114">
        <v>42.0</v>
      </c>
      <c r="II171" s="114">
        <v>48.0</v>
      </c>
      <c r="IJ171" s="114">
        <v>179.0</v>
      </c>
      <c r="IK171" s="114">
        <v>164.0</v>
      </c>
      <c r="IL171" s="114">
        <v>156.0</v>
      </c>
      <c r="IM171" s="114">
        <v>156.0</v>
      </c>
      <c r="IN171" s="114">
        <v>89.0</v>
      </c>
      <c r="IO171" s="114">
        <v>162.0</v>
      </c>
      <c r="IP171" s="114">
        <v>121.0</v>
      </c>
      <c r="IQ171" s="114">
        <v>135.0</v>
      </c>
      <c r="IR171" s="114">
        <v>175.0</v>
      </c>
      <c r="IS171" s="114">
        <v>171.0</v>
      </c>
      <c r="IT171" s="114">
        <v>159.0</v>
      </c>
      <c r="IU171" s="114">
        <v>76.0</v>
      </c>
      <c r="IV171" s="114">
        <v>136.0</v>
      </c>
      <c r="IW171" s="114">
        <v>125.0</v>
      </c>
      <c r="IX171" s="114">
        <v>71.0</v>
      </c>
      <c r="IY171" s="114">
        <v>123.0</v>
      </c>
      <c r="IZ171" s="114">
        <v>90.0</v>
      </c>
      <c r="JA171" s="114">
        <v>161.0</v>
      </c>
      <c r="JB171" s="114">
        <v>164.0</v>
      </c>
      <c r="JC171" s="114">
        <v>149.0</v>
      </c>
      <c r="JD171" s="114">
        <v>10.0</v>
      </c>
      <c r="JE171" s="114">
        <v>14.0</v>
      </c>
      <c r="JF171" s="114">
        <v>21.0</v>
      </c>
      <c r="JG171" s="114">
        <v>114.0</v>
      </c>
      <c r="JH171" s="114">
        <v>114.0</v>
      </c>
      <c r="JI171" s="114">
        <v>96.0</v>
      </c>
      <c r="JJ171" s="114">
        <v>96.0</v>
      </c>
      <c r="JK171" s="114">
        <v>52.0</v>
      </c>
      <c r="JL171" s="114">
        <v>97.0</v>
      </c>
      <c r="JM171" s="114">
        <v>67.0</v>
      </c>
      <c r="JN171" s="114">
        <v>92.0</v>
      </c>
      <c r="JO171" s="114">
        <v>41.0</v>
      </c>
      <c r="JP171" s="114">
        <v>100.0</v>
      </c>
      <c r="JQ171" s="114">
        <v>122.0</v>
      </c>
      <c r="JR171" s="114">
        <v>145.0</v>
      </c>
      <c r="JS171" s="114">
        <v>150.0</v>
      </c>
    </row>
    <row r="172">
      <c r="A172" s="114">
        <v>840.0</v>
      </c>
      <c r="B172" s="110" t="s">
        <v>1365</v>
      </c>
      <c r="C172" s="110" t="s">
        <v>798</v>
      </c>
      <c r="D172" s="110" t="s">
        <v>1197</v>
      </c>
      <c r="E172" s="114">
        <v>51.1</v>
      </c>
      <c r="F172" s="114">
        <v>76.8</v>
      </c>
      <c r="G172" s="114">
        <v>77.0</v>
      </c>
      <c r="H172" s="114">
        <v>97.2</v>
      </c>
      <c r="I172" s="114">
        <v>74.6</v>
      </c>
      <c r="J172" s="114">
        <v>36.7</v>
      </c>
      <c r="K172" s="114">
        <v>15.2</v>
      </c>
      <c r="L172" s="114">
        <v>34.7</v>
      </c>
      <c r="M172" s="114">
        <v>54.9</v>
      </c>
      <c r="N172" s="114">
        <v>34.8</v>
      </c>
      <c r="O172" s="114">
        <v>86.1</v>
      </c>
      <c r="P172" s="114">
        <v>81.4</v>
      </c>
      <c r="Q172" s="114">
        <v>89.3</v>
      </c>
      <c r="R172" s="114">
        <v>75.1</v>
      </c>
      <c r="S172" s="114">
        <v>75.1</v>
      </c>
      <c r="T172" s="114">
        <v>54.3</v>
      </c>
      <c r="U172" s="114">
        <v>96.0</v>
      </c>
      <c r="V172" s="114">
        <v>14.8</v>
      </c>
      <c r="W172" s="114">
        <v>10.5</v>
      </c>
      <c r="X172" s="114">
        <v>51.4</v>
      </c>
      <c r="Y172" s="114">
        <v>60.6</v>
      </c>
      <c r="Z172" s="114">
        <v>55.5</v>
      </c>
      <c r="AA172" s="114">
        <v>63.4</v>
      </c>
      <c r="AB172" s="114">
        <v>100.0</v>
      </c>
      <c r="AC172" s="114">
        <v>14.8</v>
      </c>
      <c r="AD172" s="114">
        <v>84.0</v>
      </c>
      <c r="AE172" s="114">
        <v>44.5</v>
      </c>
      <c r="AF172" s="114">
        <v>46.3</v>
      </c>
      <c r="AG172" s="114">
        <v>20.1</v>
      </c>
      <c r="AH172" s="114">
        <v>9.8</v>
      </c>
      <c r="AI172" s="114">
        <v>52.5</v>
      </c>
      <c r="AJ172" s="114">
        <v>50.0</v>
      </c>
      <c r="AK172" s="114">
        <v>17.2</v>
      </c>
      <c r="AL172" s="114">
        <v>27.1</v>
      </c>
      <c r="AM172" s="114">
        <v>13.0</v>
      </c>
      <c r="AN172" s="114">
        <v>10.0</v>
      </c>
      <c r="AO172" s="114">
        <v>100.0</v>
      </c>
      <c r="AP172" s="114">
        <v>100.0</v>
      </c>
      <c r="AQ172" s="114">
        <v>100.0</v>
      </c>
      <c r="AR172" s="114">
        <v>61.4</v>
      </c>
      <c r="AS172" s="114">
        <v>50.9</v>
      </c>
      <c r="AT172" s="114">
        <v>71.9</v>
      </c>
      <c r="AU172" s="114">
        <v>58.9</v>
      </c>
      <c r="AV172" s="114">
        <v>58.9</v>
      </c>
      <c r="AW172" s="114">
        <v>37.2</v>
      </c>
      <c r="AX172" s="114">
        <v>37.2</v>
      </c>
      <c r="AY172" s="114">
        <v>57.8</v>
      </c>
      <c r="AZ172" s="114">
        <v>53.3</v>
      </c>
      <c r="BA172" s="114">
        <v>81.7</v>
      </c>
      <c r="BB172" s="114">
        <v>73.6</v>
      </c>
      <c r="BC172" s="114">
        <v>100.0</v>
      </c>
      <c r="BD172" s="114">
        <v>0.0</v>
      </c>
      <c r="BE172" s="114">
        <v>50.7</v>
      </c>
      <c r="BF172" s="114">
        <v>61.2</v>
      </c>
      <c r="BG172" s="114">
        <v>5.7</v>
      </c>
      <c r="BH172" s="114">
        <v>47.8</v>
      </c>
      <c r="BI172" s="114">
        <v>70.2</v>
      </c>
      <c r="BJ172" s="114">
        <v>67.9</v>
      </c>
      <c r="BK172" s="114">
        <v>92.6</v>
      </c>
      <c r="BL172" s="114">
        <v>61.0</v>
      </c>
      <c r="BM172" s="114">
        <v>31.7</v>
      </c>
      <c r="BN172" s="114">
        <v>7.4</v>
      </c>
      <c r="BO172" s="114">
        <v>24.2</v>
      </c>
      <c r="BP172" s="114">
        <v>41.5</v>
      </c>
      <c r="BQ172" s="114">
        <v>40.9</v>
      </c>
      <c r="BR172" s="114">
        <v>83.8</v>
      </c>
      <c r="BS172" s="114">
        <v>78.9</v>
      </c>
      <c r="BT172" s="114">
        <v>87.1</v>
      </c>
      <c r="BU172" s="114">
        <v>67.7</v>
      </c>
      <c r="BV172" s="114">
        <v>67.7</v>
      </c>
      <c r="BW172" s="114">
        <v>51.6</v>
      </c>
      <c r="BX172" s="114">
        <v>96.0</v>
      </c>
      <c r="BY172" s="114">
        <v>14.3</v>
      </c>
      <c r="BZ172" s="114">
        <v>0.3</v>
      </c>
      <c r="CA172" s="114">
        <v>50.3</v>
      </c>
      <c r="CB172" s="114">
        <v>59.5</v>
      </c>
      <c r="CC172" s="114">
        <v>54.3</v>
      </c>
      <c r="CD172" s="114">
        <v>62.1</v>
      </c>
      <c r="CE172" s="114">
        <v>100.0</v>
      </c>
      <c r="CF172" s="114">
        <v>13.1</v>
      </c>
      <c r="CG172" s="114">
        <v>97.3</v>
      </c>
      <c r="CH172" s="114">
        <v>36.7</v>
      </c>
      <c r="CI172" s="114">
        <v>46.3</v>
      </c>
      <c r="CJ172" s="114">
        <v>17.5</v>
      </c>
      <c r="CK172" s="114">
        <v>9.7</v>
      </c>
      <c r="CL172" s="114">
        <v>57.7</v>
      </c>
      <c r="CM172" s="114">
        <v>24.4</v>
      </c>
      <c r="CN172" s="114">
        <v>13.8</v>
      </c>
      <c r="CO172" s="114">
        <v>18.5</v>
      </c>
      <c r="CP172" s="114">
        <v>13.0</v>
      </c>
      <c r="CQ172" s="114">
        <v>8.8</v>
      </c>
      <c r="CR172" s="114">
        <v>100.0</v>
      </c>
      <c r="CS172" s="114">
        <v>100.0</v>
      </c>
      <c r="CT172" s="114">
        <v>100.0</v>
      </c>
      <c r="CU172" s="114">
        <v>63.4</v>
      </c>
      <c r="CV172" s="114">
        <v>50.9</v>
      </c>
      <c r="CW172" s="114">
        <v>75.9</v>
      </c>
      <c r="CX172" s="114">
        <v>58.9</v>
      </c>
      <c r="CY172" s="114">
        <v>58.9</v>
      </c>
      <c r="CZ172" s="114">
        <v>33.2</v>
      </c>
      <c r="DA172" s="114">
        <v>33.2</v>
      </c>
      <c r="DB172" s="114">
        <v>46.6</v>
      </c>
      <c r="DC172" s="114">
        <v>62.9</v>
      </c>
      <c r="DD172" s="114">
        <v>49.2</v>
      </c>
      <c r="DE172" s="114">
        <v>83.4</v>
      </c>
      <c r="DF172" s="114">
        <v>100.0</v>
      </c>
      <c r="DG172" s="114">
        <v>0.0</v>
      </c>
      <c r="DH172" s="114">
        <v>66.3</v>
      </c>
      <c r="DI172" s="114">
        <v>55.2</v>
      </c>
      <c r="DJ172" s="114">
        <v>2.5</v>
      </c>
      <c r="DK172" s="114">
        <v>3.3</v>
      </c>
      <c r="DL172" s="114">
        <v>6.6</v>
      </c>
      <c r="DM172" s="114">
        <v>9.1</v>
      </c>
      <c r="DN172" s="114">
        <v>4.6</v>
      </c>
      <c r="DO172" s="114">
        <v>13.6</v>
      </c>
      <c r="DP172" s="114">
        <v>5.0</v>
      </c>
      <c r="DQ172" s="114">
        <v>7.8</v>
      </c>
      <c r="DR172" s="114">
        <v>10.5</v>
      </c>
      <c r="DS172" s="114">
        <v>13.4</v>
      </c>
      <c r="DT172" s="114">
        <v>-6.1</v>
      </c>
      <c r="DU172" s="114">
        <v>2.3</v>
      </c>
      <c r="DV172" s="114">
        <v>2.5</v>
      </c>
      <c r="DW172" s="114">
        <v>2.2</v>
      </c>
      <c r="DX172" s="114">
        <v>7.4</v>
      </c>
      <c r="DY172" s="114">
        <v>7.4</v>
      </c>
      <c r="DZ172" s="114">
        <v>2.7</v>
      </c>
      <c r="EA172" s="114">
        <v>0.0</v>
      </c>
      <c r="EB172" s="114">
        <v>0.5</v>
      </c>
      <c r="EC172" s="114">
        <v>10.2</v>
      </c>
      <c r="ED172" s="114">
        <v>1.1</v>
      </c>
      <c r="EE172" s="114">
        <v>1.1</v>
      </c>
      <c r="EF172" s="114">
        <v>1.2</v>
      </c>
      <c r="EG172" s="114">
        <v>1.3</v>
      </c>
      <c r="EH172" s="114">
        <v>0.0</v>
      </c>
      <c r="EI172" s="114">
        <v>1.7</v>
      </c>
      <c r="EJ172" s="114">
        <v>-13.3</v>
      </c>
      <c r="EK172" s="114">
        <v>7.8</v>
      </c>
      <c r="EL172" s="114">
        <v>0.0</v>
      </c>
      <c r="EM172" s="114">
        <v>2.6</v>
      </c>
      <c r="EN172" s="114">
        <v>0.1</v>
      </c>
      <c r="EO172" s="114">
        <v>-5.2</v>
      </c>
      <c r="EP172" s="114">
        <v>25.6</v>
      </c>
      <c r="EQ172" s="114">
        <v>3.4</v>
      </c>
      <c r="ER172" s="114">
        <v>8.6</v>
      </c>
      <c r="ES172" s="114">
        <v>0.0</v>
      </c>
      <c r="ET172" s="114">
        <v>1.2</v>
      </c>
      <c r="EU172" s="114">
        <v>0.0</v>
      </c>
      <c r="EV172" s="114">
        <v>0.0</v>
      </c>
      <c r="EW172" s="114">
        <v>0.0</v>
      </c>
      <c r="EX172" s="114">
        <v>-2.0</v>
      </c>
      <c r="EY172" s="114">
        <v>0.0</v>
      </c>
      <c r="EZ172" s="114">
        <v>-4.0</v>
      </c>
      <c r="FA172" s="114">
        <v>0.0</v>
      </c>
      <c r="FB172" s="114">
        <v>0.0</v>
      </c>
      <c r="FC172" s="114">
        <v>4.0</v>
      </c>
      <c r="FD172" s="114">
        <v>4.0</v>
      </c>
      <c r="FE172" s="114">
        <v>11.2</v>
      </c>
      <c r="FF172" s="114">
        <v>-9.6</v>
      </c>
      <c r="FG172" s="114">
        <v>32.5</v>
      </c>
      <c r="FH172" s="114">
        <v>-9.8</v>
      </c>
      <c r="FI172" s="114">
        <v>0.0</v>
      </c>
      <c r="FJ172" s="114">
        <v>0.0</v>
      </c>
      <c r="FK172" s="114">
        <v>-15.6</v>
      </c>
      <c r="FL172" s="114">
        <v>6.0</v>
      </c>
      <c r="FM172" s="114">
        <v>3.2</v>
      </c>
      <c r="FN172" s="114">
        <v>43.0</v>
      </c>
      <c r="FO172" s="114">
        <v>22.0</v>
      </c>
      <c r="FP172" s="114">
        <v>16.0</v>
      </c>
      <c r="FQ172" s="114">
        <v>24.0</v>
      </c>
      <c r="FR172" s="114">
        <v>15.0</v>
      </c>
      <c r="FS172" s="114">
        <v>125.0</v>
      </c>
      <c r="FT172" s="114">
        <v>143.0</v>
      </c>
      <c r="FU172" s="114">
        <v>127.0</v>
      </c>
      <c r="FV172" s="114">
        <v>82.0</v>
      </c>
      <c r="FW172" s="114">
        <v>88.0</v>
      </c>
      <c r="FX172" s="114">
        <v>26.0</v>
      </c>
      <c r="FY172" s="114">
        <v>35.0</v>
      </c>
      <c r="FZ172" s="114">
        <v>23.0</v>
      </c>
      <c r="GA172" s="114">
        <v>31.0</v>
      </c>
      <c r="GB172" s="114">
        <v>31.0</v>
      </c>
      <c r="GC172" s="114">
        <v>46.0</v>
      </c>
      <c r="GD172" s="114">
        <v>15.0</v>
      </c>
      <c r="GE172" s="114">
        <v>105.0</v>
      </c>
      <c r="GF172" s="114">
        <v>127.0</v>
      </c>
      <c r="GG172" s="114">
        <v>57.0</v>
      </c>
      <c r="GH172" s="114">
        <v>80.0</v>
      </c>
      <c r="GI172" s="114">
        <v>125.0</v>
      </c>
      <c r="GJ172" s="114">
        <v>115.0</v>
      </c>
      <c r="GK172" s="114">
        <v>1.0</v>
      </c>
      <c r="GL172" s="114">
        <v>141.0</v>
      </c>
      <c r="GM172" s="114">
        <v>93.0</v>
      </c>
      <c r="GN172" s="114">
        <v>94.0</v>
      </c>
      <c r="GO172" s="114">
        <v>74.0</v>
      </c>
      <c r="GP172" s="114">
        <v>119.0</v>
      </c>
      <c r="GQ172" s="114">
        <v>117.0</v>
      </c>
      <c r="GR172" s="114">
        <v>63.0</v>
      </c>
      <c r="GS172" s="114">
        <v>79.0</v>
      </c>
      <c r="GT172" s="114">
        <v>80.0</v>
      </c>
      <c r="GU172" s="114">
        <v>62.0</v>
      </c>
      <c r="GV172" s="114">
        <v>74.0</v>
      </c>
      <c r="GW172" s="114">
        <v>51.0</v>
      </c>
      <c r="GX172" s="114">
        <v>1.0</v>
      </c>
      <c r="GY172" s="114">
        <v>1.0</v>
      </c>
      <c r="GZ172" s="114">
        <v>1.0</v>
      </c>
      <c r="HA172" s="114">
        <v>18.0</v>
      </c>
      <c r="HB172" s="114">
        <v>39.0</v>
      </c>
      <c r="HC172" s="114">
        <v>6.0</v>
      </c>
      <c r="HD172" s="114">
        <v>35.0</v>
      </c>
      <c r="HE172" s="114">
        <v>35.0</v>
      </c>
      <c r="HF172" s="114">
        <v>101.0</v>
      </c>
      <c r="HG172" s="114">
        <v>101.0</v>
      </c>
      <c r="HH172" s="114">
        <v>30.0</v>
      </c>
      <c r="HI172" s="114">
        <v>50.0</v>
      </c>
      <c r="HJ172" s="114">
        <v>22.0</v>
      </c>
      <c r="HK172" s="114">
        <v>50.0</v>
      </c>
      <c r="HL172" s="114">
        <v>1.0</v>
      </c>
      <c r="HM172" s="114">
        <v>171.0</v>
      </c>
      <c r="HN172" s="114">
        <v>66.0</v>
      </c>
      <c r="HO172" s="114">
        <v>44.0</v>
      </c>
      <c r="HP172" s="114">
        <v>167.0</v>
      </c>
      <c r="HQ172" s="114">
        <v>40.0</v>
      </c>
      <c r="HR172" s="114">
        <v>23.0</v>
      </c>
      <c r="HS172" s="114">
        <v>17.0</v>
      </c>
      <c r="HT172" s="114">
        <v>20.0</v>
      </c>
      <c r="HU172" s="114">
        <v>19.0</v>
      </c>
      <c r="HV172" s="114">
        <v>156.0</v>
      </c>
      <c r="HW172" s="114">
        <v>161.0</v>
      </c>
      <c r="HX172" s="114">
        <v>145.0</v>
      </c>
      <c r="HY172" s="114">
        <v>121.0</v>
      </c>
      <c r="HZ172" s="114">
        <v>75.0</v>
      </c>
      <c r="IA172" s="114">
        <v>27.0</v>
      </c>
      <c r="IB172" s="114">
        <v>33.0</v>
      </c>
      <c r="IC172" s="114">
        <v>24.0</v>
      </c>
      <c r="ID172" s="114">
        <v>32.0</v>
      </c>
      <c r="IE172" s="114">
        <v>32.0</v>
      </c>
      <c r="IF172" s="114">
        <v>47.0</v>
      </c>
      <c r="IG172" s="114">
        <v>15.0</v>
      </c>
      <c r="IH172" s="114">
        <v>95.0</v>
      </c>
      <c r="II172" s="114">
        <v>134.0</v>
      </c>
      <c r="IJ172" s="114">
        <v>44.0</v>
      </c>
      <c r="IK172" s="114">
        <v>59.0</v>
      </c>
      <c r="IL172" s="114">
        <v>109.0</v>
      </c>
      <c r="IM172" s="114">
        <v>97.0</v>
      </c>
      <c r="IN172" s="114">
        <v>1.0</v>
      </c>
      <c r="IO172" s="114">
        <v>117.0</v>
      </c>
      <c r="IP172" s="114">
        <v>52.0</v>
      </c>
      <c r="IQ172" s="114">
        <v>88.0</v>
      </c>
      <c r="IR172" s="114">
        <v>74.0</v>
      </c>
      <c r="IS172" s="114">
        <v>163.0</v>
      </c>
      <c r="IT172" s="114">
        <v>145.0</v>
      </c>
      <c r="IU172" s="114">
        <v>83.0</v>
      </c>
      <c r="IV172" s="114">
        <v>135.0</v>
      </c>
      <c r="IW172" s="114">
        <v>106.0</v>
      </c>
      <c r="IX172" s="114">
        <v>77.0</v>
      </c>
      <c r="IY172" s="114">
        <v>74.0</v>
      </c>
      <c r="IZ172" s="114">
        <v>56.0</v>
      </c>
      <c r="JA172" s="114">
        <v>1.0</v>
      </c>
      <c r="JB172" s="114">
        <v>1.0</v>
      </c>
      <c r="JC172" s="114">
        <v>1.0</v>
      </c>
      <c r="JD172" s="114">
        <v>12.0</v>
      </c>
      <c r="JE172" s="114">
        <v>39.0</v>
      </c>
      <c r="JF172" s="114">
        <v>4.0</v>
      </c>
      <c r="JG172" s="114">
        <v>35.0</v>
      </c>
      <c r="JH172" s="114">
        <v>35.0</v>
      </c>
      <c r="JI172" s="114">
        <v>123.0</v>
      </c>
      <c r="JJ172" s="114">
        <v>123.0</v>
      </c>
      <c r="JK172" s="114">
        <v>47.0</v>
      </c>
      <c r="JL172" s="114">
        <v>29.0</v>
      </c>
      <c r="JM172" s="114">
        <v>51.0</v>
      </c>
      <c r="JN172" s="114">
        <v>33.0</v>
      </c>
      <c r="JO172" s="114">
        <v>1.0</v>
      </c>
      <c r="JP172" s="114">
        <v>170.0</v>
      </c>
      <c r="JQ172" s="114">
        <v>34.0</v>
      </c>
      <c r="JR172" s="114">
        <v>82.0</v>
      </c>
      <c r="JS172" s="114">
        <v>168.0</v>
      </c>
    </row>
    <row r="173">
      <c r="A173" s="114">
        <v>860.0</v>
      </c>
      <c r="B173" s="110" t="s">
        <v>1366</v>
      </c>
      <c r="C173" s="110" t="s">
        <v>471</v>
      </c>
      <c r="D173" s="110" t="s">
        <v>1194</v>
      </c>
      <c r="E173" s="114">
        <v>38.2</v>
      </c>
      <c r="F173" s="114">
        <v>26.5</v>
      </c>
      <c r="G173" s="114">
        <v>16.7</v>
      </c>
      <c r="H173" s="114">
        <v>32.7</v>
      </c>
      <c r="I173" s="114">
        <v>0.0</v>
      </c>
      <c r="J173" s="114">
        <v>36.9</v>
      </c>
      <c r="K173" s="114">
        <v>6.7</v>
      </c>
      <c r="L173" s="114">
        <v>30.8</v>
      </c>
      <c r="M173" s="114">
        <v>51.0</v>
      </c>
      <c r="N173" s="114">
        <v>39.5</v>
      </c>
      <c r="O173" s="114">
        <v>52.1</v>
      </c>
      <c r="P173" s="114">
        <v>49.2</v>
      </c>
      <c r="Q173" s="114">
        <v>54.0</v>
      </c>
      <c r="R173" s="114">
        <v>27.3</v>
      </c>
      <c r="S173" s="114">
        <v>27.3</v>
      </c>
      <c r="T173" s="114">
        <v>15.9</v>
      </c>
      <c r="U173" s="114">
        <v>8.1</v>
      </c>
      <c r="V173" s="114">
        <v>31.6</v>
      </c>
      <c r="W173" s="110" t="s">
        <v>1184</v>
      </c>
      <c r="X173" s="114">
        <v>41.0</v>
      </c>
      <c r="Y173" s="114">
        <v>33.8</v>
      </c>
      <c r="Z173" s="114">
        <v>33.8</v>
      </c>
      <c r="AA173" s="114">
        <v>43.5</v>
      </c>
      <c r="AB173" s="110" t="s">
        <v>1184</v>
      </c>
      <c r="AC173" s="114">
        <v>9.5</v>
      </c>
      <c r="AD173" s="114">
        <v>75.3</v>
      </c>
      <c r="AE173" s="114">
        <v>22.8</v>
      </c>
      <c r="AF173" s="114">
        <v>45.6</v>
      </c>
      <c r="AG173" s="114">
        <v>61.7</v>
      </c>
      <c r="AH173" s="114">
        <v>64.5</v>
      </c>
      <c r="AI173" s="114">
        <v>49.8</v>
      </c>
      <c r="AJ173" s="114">
        <v>57.0</v>
      </c>
      <c r="AK173" s="110" t="s">
        <v>1184</v>
      </c>
      <c r="AL173" s="110" t="s">
        <v>1184</v>
      </c>
      <c r="AM173" s="110" t="s">
        <v>1184</v>
      </c>
      <c r="AN173" s="110" t="s">
        <v>1184</v>
      </c>
      <c r="AO173" s="114">
        <v>56.6</v>
      </c>
      <c r="AP173" s="114">
        <v>29.4</v>
      </c>
      <c r="AQ173" s="114">
        <v>83.7</v>
      </c>
      <c r="AR173" s="114">
        <v>47.2</v>
      </c>
      <c r="AS173" s="114">
        <v>46.9</v>
      </c>
      <c r="AT173" s="114">
        <v>47.5</v>
      </c>
      <c r="AU173" s="114">
        <v>0.0</v>
      </c>
      <c r="AV173" s="114">
        <v>0.0</v>
      </c>
      <c r="AW173" s="114">
        <v>41.3</v>
      </c>
      <c r="AX173" s="114">
        <v>41.3</v>
      </c>
      <c r="AY173" s="114">
        <v>51.6</v>
      </c>
      <c r="AZ173" s="114">
        <v>41.1</v>
      </c>
      <c r="BA173" s="114">
        <v>51.4</v>
      </c>
      <c r="BB173" s="114">
        <v>30.1</v>
      </c>
      <c r="BC173" s="114">
        <v>100.0</v>
      </c>
      <c r="BD173" s="114">
        <v>18.8</v>
      </c>
      <c r="BE173" s="114">
        <v>56.0</v>
      </c>
      <c r="BF173" s="114">
        <v>93.8</v>
      </c>
      <c r="BG173" s="114">
        <v>43.2</v>
      </c>
      <c r="BH173" s="114">
        <v>36.3</v>
      </c>
      <c r="BI173" s="114">
        <v>23.3</v>
      </c>
      <c r="BJ173" s="114">
        <v>13.0</v>
      </c>
      <c r="BK173" s="114">
        <v>23.1</v>
      </c>
      <c r="BL173" s="114">
        <v>0.0</v>
      </c>
      <c r="BM173" s="114">
        <v>33.3</v>
      </c>
      <c r="BN173" s="114">
        <v>9.1</v>
      </c>
      <c r="BO173" s="114">
        <v>28.7</v>
      </c>
      <c r="BP173" s="114">
        <v>53.1</v>
      </c>
      <c r="BQ173" s="114">
        <v>42.0</v>
      </c>
      <c r="BR173" s="114">
        <v>50.0</v>
      </c>
      <c r="BS173" s="114">
        <v>47.2</v>
      </c>
      <c r="BT173" s="114">
        <v>51.8</v>
      </c>
      <c r="BU173" s="114">
        <v>20.9</v>
      </c>
      <c r="BV173" s="114">
        <v>20.9</v>
      </c>
      <c r="BW173" s="114">
        <v>15.8</v>
      </c>
      <c r="BX173" s="114">
        <v>8.1</v>
      </c>
      <c r="BY173" s="114">
        <v>31.1</v>
      </c>
      <c r="BZ173" s="110" t="s">
        <v>1184</v>
      </c>
      <c r="CA173" s="114">
        <v>39.5</v>
      </c>
      <c r="CB173" s="114">
        <v>27.2</v>
      </c>
      <c r="CC173" s="114">
        <v>23.7</v>
      </c>
      <c r="CD173" s="114">
        <v>35.9</v>
      </c>
      <c r="CE173" s="110" t="s">
        <v>1184</v>
      </c>
      <c r="CF173" s="114">
        <v>0.7</v>
      </c>
      <c r="CG173" s="114">
        <v>89.2</v>
      </c>
      <c r="CH173" s="114">
        <v>18.3</v>
      </c>
      <c r="CI173" s="114">
        <v>45.6</v>
      </c>
      <c r="CJ173" s="114">
        <v>55.4</v>
      </c>
      <c r="CK173" s="114">
        <v>40.5</v>
      </c>
      <c r="CL173" s="114">
        <v>100.0</v>
      </c>
      <c r="CM173" s="114">
        <v>100.0</v>
      </c>
      <c r="CN173" s="110" t="s">
        <v>1184</v>
      </c>
      <c r="CO173" s="110" t="s">
        <v>1184</v>
      </c>
      <c r="CP173" s="110" t="s">
        <v>1184</v>
      </c>
      <c r="CQ173" s="110" t="s">
        <v>1184</v>
      </c>
      <c r="CR173" s="114">
        <v>85.6</v>
      </c>
      <c r="CS173" s="114">
        <v>82.5</v>
      </c>
      <c r="CT173" s="114">
        <v>88.6</v>
      </c>
      <c r="CU173" s="114">
        <v>46.7</v>
      </c>
      <c r="CV173" s="114">
        <v>46.9</v>
      </c>
      <c r="CW173" s="114">
        <v>46.6</v>
      </c>
      <c r="CX173" s="114">
        <v>0.0</v>
      </c>
      <c r="CY173" s="114">
        <v>0.0</v>
      </c>
      <c r="CZ173" s="114">
        <v>39.6</v>
      </c>
      <c r="DA173" s="114">
        <v>39.6</v>
      </c>
      <c r="DB173" s="114">
        <v>49.7</v>
      </c>
      <c r="DC173" s="114">
        <v>13.3</v>
      </c>
      <c r="DD173" s="114">
        <v>0.0</v>
      </c>
      <c r="DE173" s="114">
        <v>65.0</v>
      </c>
      <c r="DF173" s="114">
        <v>67.8</v>
      </c>
      <c r="DG173" s="114">
        <v>23.3</v>
      </c>
      <c r="DH173" s="114">
        <v>100.0</v>
      </c>
      <c r="DI173" s="114">
        <v>98.5</v>
      </c>
      <c r="DJ173" s="114">
        <v>40.5</v>
      </c>
      <c r="DK173" s="114">
        <v>1.9</v>
      </c>
      <c r="DL173" s="114">
        <v>3.2</v>
      </c>
      <c r="DM173" s="114">
        <v>3.7</v>
      </c>
      <c r="DN173" s="114">
        <v>9.6</v>
      </c>
      <c r="DO173" s="114">
        <v>0.0</v>
      </c>
      <c r="DP173" s="114">
        <v>3.6</v>
      </c>
      <c r="DQ173" s="114">
        <v>-2.4</v>
      </c>
      <c r="DR173" s="114">
        <v>2.1</v>
      </c>
      <c r="DS173" s="114">
        <v>-2.1</v>
      </c>
      <c r="DT173" s="114">
        <v>-2.5</v>
      </c>
      <c r="DU173" s="114">
        <v>2.1</v>
      </c>
      <c r="DV173" s="114">
        <v>2.0</v>
      </c>
      <c r="DW173" s="114">
        <v>2.2</v>
      </c>
      <c r="DX173" s="114">
        <v>6.4</v>
      </c>
      <c r="DY173" s="114">
        <v>6.4</v>
      </c>
      <c r="DZ173" s="114">
        <v>0.1</v>
      </c>
      <c r="EA173" s="114">
        <v>0.0</v>
      </c>
      <c r="EB173" s="114">
        <v>0.5</v>
      </c>
      <c r="EC173" s="110" t="s">
        <v>1184</v>
      </c>
      <c r="ED173" s="114">
        <v>1.5</v>
      </c>
      <c r="EE173" s="114">
        <v>6.6</v>
      </c>
      <c r="EF173" s="114">
        <v>10.1</v>
      </c>
      <c r="EG173" s="114">
        <v>7.6</v>
      </c>
      <c r="EH173" s="110" t="s">
        <v>1184</v>
      </c>
      <c r="EI173" s="114">
        <v>8.8</v>
      </c>
      <c r="EJ173" s="114">
        <v>-13.9</v>
      </c>
      <c r="EK173" s="114">
        <v>4.5</v>
      </c>
      <c r="EL173" s="114">
        <v>0.0</v>
      </c>
      <c r="EM173" s="114">
        <v>6.3</v>
      </c>
      <c r="EN173" s="114">
        <v>24.0</v>
      </c>
      <c r="EO173" s="114">
        <v>-50.2</v>
      </c>
      <c r="EP173" s="114">
        <v>-43.0</v>
      </c>
      <c r="EQ173" s="110" t="s">
        <v>1184</v>
      </c>
      <c r="ER173" s="110" t="s">
        <v>1184</v>
      </c>
      <c r="ES173" s="110" t="s">
        <v>1184</v>
      </c>
      <c r="ET173" s="110" t="s">
        <v>1184</v>
      </c>
      <c r="EU173" s="114">
        <v>-29.0</v>
      </c>
      <c r="EV173" s="114">
        <v>-53.1</v>
      </c>
      <c r="EW173" s="114">
        <v>-4.9</v>
      </c>
      <c r="EX173" s="114">
        <v>0.5</v>
      </c>
      <c r="EY173" s="114">
        <v>0.0</v>
      </c>
      <c r="EZ173" s="114">
        <v>0.9</v>
      </c>
      <c r="FA173" s="114">
        <v>0.0</v>
      </c>
      <c r="FB173" s="114">
        <v>0.0</v>
      </c>
      <c r="FC173" s="114">
        <v>1.7</v>
      </c>
      <c r="FD173" s="114">
        <v>1.7</v>
      </c>
      <c r="FE173" s="114">
        <v>1.9</v>
      </c>
      <c r="FF173" s="114">
        <v>27.8</v>
      </c>
      <c r="FG173" s="114">
        <v>51.4</v>
      </c>
      <c r="FH173" s="114">
        <v>-34.9</v>
      </c>
      <c r="FI173" s="114">
        <v>32.2</v>
      </c>
      <c r="FJ173" s="114">
        <v>-4.5</v>
      </c>
      <c r="FK173" s="114">
        <v>-44.0</v>
      </c>
      <c r="FL173" s="114">
        <v>-4.7</v>
      </c>
      <c r="FM173" s="114">
        <v>2.7</v>
      </c>
      <c r="FN173" s="114">
        <v>107.0</v>
      </c>
      <c r="FO173" s="114">
        <v>132.0</v>
      </c>
      <c r="FP173" s="114">
        <v>167.0</v>
      </c>
      <c r="FQ173" s="114">
        <v>104.0</v>
      </c>
      <c r="FR173" s="114">
        <v>174.0</v>
      </c>
      <c r="FS173" s="114">
        <v>123.0</v>
      </c>
      <c r="FT173" s="114">
        <v>162.0</v>
      </c>
      <c r="FU173" s="114">
        <v>139.0</v>
      </c>
      <c r="FV173" s="114">
        <v>103.0</v>
      </c>
      <c r="FW173" s="114">
        <v>74.0</v>
      </c>
      <c r="FX173" s="114">
        <v>77.0</v>
      </c>
      <c r="FY173" s="114">
        <v>94.0</v>
      </c>
      <c r="FZ173" s="114">
        <v>60.0</v>
      </c>
      <c r="GA173" s="114">
        <v>163.0</v>
      </c>
      <c r="GB173" s="114">
        <v>163.0</v>
      </c>
      <c r="GC173" s="114">
        <v>132.0</v>
      </c>
      <c r="GD173" s="114">
        <v>134.0</v>
      </c>
      <c r="GE173" s="114">
        <v>30.0</v>
      </c>
      <c r="GF173" s="110" t="s">
        <v>1184</v>
      </c>
      <c r="GG173" s="114">
        <v>104.0</v>
      </c>
      <c r="GH173" s="114">
        <v>138.0</v>
      </c>
      <c r="GI173" s="114">
        <v>142.0</v>
      </c>
      <c r="GJ173" s="114">
        <v>140.0</v>
      </c>
      <c r="GK173" s="110" t="s">
        <v>1184</v>
      </c>
      <c r="GL173" s="114">
        <v>156.0</v>
      </c>
      <c r="GM173" s="114">
        <v>118.0</v>
      </c>
      <c r="GN173" s="114">
        <v>140.0</v>
      </c>
      <c r="GO173" s="114">
        <v>76.0</v>
      </c>
      <c r="GP173" s="114">
        <v>22.0</v>
      </c>
      <c r="GQ173" s="114">
        <v>15.0</v>
      </c>
      <c r="GR173" s="114">
        <v>69.0</v>
      </c>
      <c r="GS173" s="114">
        <v>66.0</v>
      </c>
      <c r="GT173" s="110" t="s">
        <v>1184</v>
      </c>
      <c r="GU173" s="110" t="s">
        <v>1184</v>
      </c>
      <c r="GV173" s="110" t="s">
        <v>1184</v>
      </c>
      <c r="GW173" s="110" t="s">
        <v>1184</v>
      </c>
      <c r="GX173" s="114">
        <v>124.0</v>
      </c>
      <c r="GY173" s="114">
        <v>163.0</v>
      </c>
      <c r="GZ173" s="114">
        <v>53.0</v>
      </c>
      <c r="HA173" s="114">
        <v>47.0</v>
      </c>
      <c r="HB173" s="114">
        <v>45.0</v>
      </c>
      <c r="HC173" s="114">
        <v>58.0</v>
      </c>
      <c r="HD173" s="114">
        <v>141.0</v>
      </c>
      <c r="HE173" s="114">
        <v>141.0</v>
      </c>
      <c r="HF173" s="114">
        <v>83.0</v>
      </c>
      <c r="HG173" s="114">
        <v>83.0</v>
      </c>
      <c r="HH173" s="114">
        <v>48.0</v>
      </c>
      <c r="HI173" s="114">
        <v>91.0</v>
      </c>
      <c r="HJ173" s="114">
        <v>103.0</v>
      </c>
      <c r="HK173" s="114">
        <v>160.0</v>
      </c>
      <c r="HL173" s="114">
        <v>1.0</v>
      </c>
      <c r="HM173" s="114">
        <v>140.0</v>
      </c>
      <c r="HN173" s="114">
        <v>58.0</v>
      </c>
      <c r="HO173" s="114">
        <v>6.0</v>
      </c>
      <c r="HP173" s="114">
        <v>102.0</v>
      </c>
      <c r="HQ173" s="114">
        <v>106.0</v>
      </c>
      <c r="HR173" s="114">
        <v>136.0</v>
      </c>
      <c r="HS173" s="114">
        <v>173.0</v>
      </c>
      <c r="HT173" s="114">
        <v>105.0</v>
      </c>
      <c r="HU173" s="114">
        <v>171.0</v>
      </c>
      <c r="HV173" s="114">
        <v>150.0</v>
      </c>
      <c r="HW173" s="114">
        <v>156.0</v>
      </c>
      <c r="HX173" s="114">
        <v>133.0</v>
      </c>
      <c r="HY173" s="114">
        <v>82.0</v>
      </c>
      <c r="HZ173" s="114">
        <v>71.0</v>
      </c>
      <c r="IA173" s="114">
        <v>72.0</v>
      </c>
      <c r="IB173" s="114">
        <v>89.0</v>
      </c>
      <c r="IC173" s="114">
        <v>60.0</v>
      </c>
      <c r="ID173" s="114">
        <v>167.0</v>
      </c>
      <c r="IE173" s="114">
        <v>167.0</v>
      </c>
      <c r="IF173" s="114">
        <v>135.0</v>
      </c>
      <c r="IG173" s="114">
        <v>134.0</v>
      </c>
      <c r="IH173" s="114">
        <v>30.0</v>
      </c>
      <c r="II173" s="110" t="s">
        <v>1184</v>
      </c>
      <c r="IJ173" s="114">
        <v>94.0</v>
      </c>
      <c r="IK173" s="114">
        <v>137.0</v>
      </c>
      <c r="IL173" s="114">
        <v>145.0</v>
      </c>
      <c r="IM173" s="114">
        <v>135.0</v>
      </c>
      <c r="IN173" s="110" t="s">
        <v>1184</v>
      </c>
      <c r="IO173" s="114">
        <v>169.0</v>
      </c>
      <c r="IP173" s="114">
        <v>138.0</v>
      </c>
      <c r="IQ173" s="114">
        <v>133.0</v>
      </c>
      <c r="IR173" s="114">
        <v>76.0</v>
      </c>
      <c r="IS173" s="114">
        <v>16.0</v>
      </c>
      <c r="IT173" s="114">
        <v>13.0</v>
      </c>
      <c r="IU173" s="114">
        <v>1.0</v>
      </c>
      <c r="IV173" s="114">
        <v>1.0</v>
      </c>
      <c r="IW173" s="110" t="s">
        <v>1184</v>
      </c>
      <c r="IX173" s="110" t="s">
        <v>1184</v>
      </c>
      <c r="IY173" s="110" t="s">
        <v>1184</v>
      </c>
      <c r="IZ173" s="110" t="s">
        <v>1184</v>
      </c>
      <c r="JA173" s="114">
        <v>44.0</v>
      </c>
      <c r="JB173" s="114">
        <v>68.0</v>
      </c>
      <c r="JC173" s="114">
        <v>38.0</v>
      </c>
      <c r="JD173" s="114">
        <v>44.0</v>
      </c>
      <c r="JE173" s="114">
        <v>45.0</v>
      </c>
      <c r="JF173" s="114">
        <v>58.0</v>
      </c>
      <c r="JG173" s="114">
        <v>141.0</v>
      </c>
      <c r="JH173" s="114">
        <v>141.0</v>
      </c>
      <c r="JI173" s="114">
        <v>89.0</v>
      </c>
      <c r="JJ173" s="114">
        <v>89.0</v>
      </c>
      <c r="JK173" s="114">
        <v>30.0</v>
      </c>
      <c r="JL173" s="114">
        <v>153.0</v>
      </c>
      <c r="JM173" s="114">
        <v>77.0</v>
      </c>
      <c r="JN173" s="114">
        <v>64.0</v>
      </c>
      <c r="JO173" s="114">
        <v>82.0</v>
      </c>
      <c r="JP173" s="114">
        <v>126.0</v>
      </c>
      <c r="JQ173" s="114">
        <v>1.0</v>
      </c>
      <c r="JR173" s="114">
        <v>9.0</v>
      </c>
      <c r="JS173" s="114">
        <v>110.0</v>
      </c>
    </row>
    <row r="174">
      <c r="A174" s="114">
        <v>670.0</v>
      </c>
      <c r="B174" s="110" t="s">
        <v>1367</v>
      </c>
      <c r="C174" s="110" t="s">
        <v>822</v>
      </c>
      <c r="D174" s="110" t="s">
        <v>1192</v>
      </c>
      <c r="E174" s="114">
        <v>53.2</v>
      </c>
      <c r="F174" s="114">
        <v>42.5</v>
      </c>
      <c r="G174" s="114">
        <v>42.7</v>
      </c>
      <c r="H174" s="114">
        <v>49.7</v>
      </c>
      <c r="I174" s="114">
        <v>23.3</v>
      </c>
      <c r="J174" s="114">
        <v>100.0</v>
      </c>
      <c r="K174" s="114">
        <v>76.9</v>
      </c>
      <c r="L174" s="114">
        <v>73.0</v>
      </c>
      <c r="M174" s="114">
        <v>90.6</v>
      </c>
      <c r="N174" s="114">
        <v>90.9</v>
      </c>
      <c r="O174" s="114">
        <v>43.6</v>
      </c>
      <c r="P174" s="114">
        <v>47.4</v>
      </c>
      <c r="Q174" s="114">
        <v>41.1</v>
      </c>
      <c r="R174" s="114">
        <v>34.2</v>
      </c>
      <c r="S174" s="114">
        <v>34.2</v>
      </c>
      <c r="T174" s="114">
        <v>47.4</v>
      </c>
      <c r="U174" s="114">
        <v>55.6</v>
      </c>
      <c r="V174" s="114">
        <v>13.3</v>
      </c>
      <c r="W174" s="114">
        <v>65.0</v>
      </c>
      <c r="X174" s="114">
        <v>51.1</v>
      </c>
      <c r="Y174" s="114">
        <v>45.6</v>
      </c>
      <c r="Z174" s="114">
        <v>68.4</v>
      </c>
      <c r="AA174" s="114">
        <v>63.7</v>
      </c>
      <c r="AB174" s="114">
        <v>2.1</v>
      </c>
      <c r="AC174" s="114">
        <v>70.2</v>
      </c>
      <c r="AD174" s="110" t="s">
        <v>1184</v>
      </c>
      <c r="AE174" s="114">
        <v>27.5</v>
      </c>
      <c r="AF174" s="114">
        <v>29.5</v>
      </c>
      <c r="AG174" s="114">
        <v>51.9</v>
      </c>
      <c r="AH174" s="114">
        <v>35.9</v>
      </c>
      <c r="AI174" s="114">
        <v>100.0</v>
      </c>
      <c r="AJ174" s="114">
        <v>100.0</v>
      </c>
      <c r="AK174" s="114">
        <v>72.5</v>
      </c>
      <c r="AL174" s="110" t="s">
        <v>1184</v>
      </c>
      <c r="AM174" s="114">
        <v>100.0</v>
      </c>
      <c r="AN174" s="114">
        <v>37.2</v>
      </c>
      <c r="AO174" s="114">
        <v>91.5</v>
      </c>
      <c r="AP174" s="114">
        <v>100.0</v>
      </c>
      <c r="AQ174" s="114">
        <v>83.0</v>
      </c>
      <c r="AR174" s="114">
        <v>35.4</v>
      </c>
      <c r="AS174" s="110" t="s">
        <v>1184</v>
      </c>
      <c r="AT174" s="114">
        <v>35.4</v>
      </c>
      <c r="AU174" s="114">
        <v>14.0</v>
      </c>
      <c r="AV174" s="114">
        <v>14.0</v>
      </c>
      <c r="AW174" s="114">
        <v>61.0</v>
      </c>
      <c r="AX174" s="114">
        <v>61.0</v>
      </c>
      <c r="AY174" s="114">
        <v>32.3</v>
      </c>
      <c r="AZ174" s="114">
        <v>47.2</v>
      </c>
      <c r="BA174" s="114">
        <v>59.3</v>
      </c>
      <c r="BB174" s="114">
        <v>100.0</v>
      </c>
      <c r="BC174" s="114">
        <v>81.5</v>
      </c>
      <c r="BD174" s="114">
        <v>90.0</v>
      </c>
      <c r="BE174" s="114">
        <v>94.4</v>
      </c>
      <c r="BF174" s="114">
        <v>22.8</v>
      </c>
      <c r="BG174" s="114">
        <v>63.5</v>
      </c>
      <c r="BH174" s="114">
        <v>44.3</v>
      </c>
      <c r="BI174" s="114">
        <v>41.1</v>
      </c>
      <c r="BJ174" s="114">
        <v>41.6</v>
      </c>
      <c r="BK174" s="114">
        <v>44.3</v>
      </c>
      <c r="BL174" s="114">
        <v>25.9</v>
      </c>
      <c r="BM174" s="114">
        <v>99.8</v>
      </c>
      <c r="BN174" s="114">
        <v>74.7</v>
      </c>
      <c r="BO174" s="114">
        <v>70.2</v>
      </c>
      <c r="BP174" s="114">
        <v>88.4</v>
      </c>
      <c r="BQ174" s="114">
        <v>89.8</v>
      </c>
      <c r="BR174" s="114">
        <v>41.8</v>
      </c>
      <c r="BS174" s="114">
        <v>44.2</v>
      </c>
      <c r="BT174" s="114">
        <v>40.2</v>
      </c>
      <c r="BU174" s="114">
        <v>30.8</v>
      </c>
      <c r="BV174" s="114">
        <v>30.8</v>
      </c>
      <c r="BW174" s="114">
        <v>46.9</v>
      </c>
      <c r="BX174" s="114">
        <v>55.6</v>
      </c>
      <c r="BY174" s="114">
        <v>13.3</v>
      </c>
      <c r="BZ174" s="114">
        <v>63.2</v>
      </c>
      <c r="CA174" s="114">
        <v>43.5</v>
      </c>
      <c r="CB174" s="114">
        <v>42.8</v>
      </c>
      <c r="CC174" s="114">
        <v>68.4</v>
      </c>
      <c r="CD174" s="114">
        <v>63.7</v>
      </c>
      <c r="CE174" s="114">
        <v>2.1</v>
      </c>
      <c r="CF174" s="114">
        <v>56.4</v>
      </c>
      <c r="CG174" s="110" t="s">
        <v>1184</v>
      </c>
      <c r="CH174" s="114">
        <v>18.5</v>
      </c>
      <c r="CI174" s="114">
        <v>29.5</v>
      </c>
      <c r="CJ174" s="114">
        <v>46.5</v>
      </c>
      <c r="CK174" s="114">
        <v>28.7</v>
      </c>
      <c r="CL174" s="114">
        <v>100.0</v>
      </c>
      <c r="CM174" s="114">
        <v>100.0</v>
      </c>
      <c r="CN174" s="114">
        <v>67.0</v>
      </c>
      <c r="CO174" s="110" t="s">
        <v>1184</v>
      </c>
      <c r="CP174" s="114">
        <v>100.0</v>
      </c>
      <c r="CQ174" s="114">
        <v>24.6</v>
      </c>
      <c r="CR174" s="114">
        <v>42.0</v>
      </c>
      <c r="CS174" s="114">
        <v>40.3</v>
      </c>
      <c r="CT174" s="114">
        <v>43.8</v>
      </c>
      <c r="CU174" s="114">
        <v>34.9</v>
      </c>
      <c r="CV174" s="110" t="s">
        <v>1184</v>
      </c>
      <c r="CW174" s="114">
        <v>34.9</v>
      </c>
      <c r="CX174" s="114">
        <v>14.0</v>
      </c>
      <c r="CY174" s="114">
        <v>14.0</v>
      </c>
      <c r="CZ174" s="114">
        <v>46.8</v>
      </c>
      <c r="DA174" s="114">
        <v>46.8</v>
      </c>
      <c r="DB174" s="114">
        <v>13.6</v>
      </c>
      <c r="DC174" s="114">
        <v>44.9</v>
      </c>
      <c r="DD174" s="114">
        <v>0.0</v>
      </c>
      <c r="DE174" s="114">
        <v>59.5</v>
      </c>
      <c r="DF174" s="114">
        <v>69.9</v>
      </c>
      <c r="DG174" s="114">
        <v>89.4</v>
      </c>
      <c r="DH174" s="114">
        <v>0.0</v>
      </c>
      <c r="DI174" s="114">
        <v>25.5</v>
      </c>
      <c r="DJ174" s="114">
        <v>59.6</v>
      </c>
      <c r="DK174" s="114">
        <v>8.9</v>
      </c>
      <c r="DL174" s="114">
        <v>1.4</v>
      </c>
      <c r="DM174" s="114">
        <v>1.1</v>
      </c>
      <c r="DN174" s="114">
        <v>5.4</v>
      </c>
      <c r="DO174" s="114">
        <v>-2.6</v>
      </c>
      <c r="DP174" s="114">
        <v>0.2</v>
      </c>
      <c r="DQ174" s="114">
        <v>2.2</v>
      </c>
      <c r="DR174" s="114">
        <v>2.8</v>
      </c>
      <c r="DS174" s="114">
        <v>2.2</v>
      </c>
      <c r="DT174" s="114">
        <v>1.1</v>
      </c>
      <c r="DU174" s="114">
        <v>1.8</v>
      </c>
      <c r="DV174" s="114">
        <v>3.2</v>
      </c>
      <c r="DW174" s="114">
        <v>0.9</v>
      </c>
      <c r="DX174" s="114">
        <v>3.4</v>
      </c>
      <c r="DY174" s="114">
        <v>3.4</v>
      </c>
      <c r="DZ174" s="114">
        <v>0.5</v>
      </c>
      <c r="EA174" s="114">
        <v>0.0</v>
      </c>
      <c r="EB174" s="114">
        <v>0.0</v>
      </c>
      <c r="EC174" s="114">
        <v>1.8</v>
      </c>
      <c r="ED174" s="114">
        <v>7.6</v>
      </c>
      <c r="EE174" s="114">
        <v>2.8</v>
      </c>
      <c r="EF174" s="114">
        <v>0.0</v>
      </c>
      <c r="EG174" s="114">
        <v>0.0</v>
      </c>
      <c r="EH174" s="114">
        <v>0.0</v>
      </c>
      <c r="EI174" s="114">
        <v>13.8</v>
      </c>
      <c r="EJ174" s="110" t="s">
        <v>1184</v>
      </c>
      <c r="EK174" s="114">
        <v>9.0</v>
      </c>
      <c r="EL174" s="114">
        <v>0.0</v>
      </c>
      <c r="EM174" s="114">
        <v>5.4</v>
      </c>
      <c r="EN174" s="114">
        <v>7.2</v>
      </c>
      <c r="EO174" s="114">
        <v>0.0</v>
      </c>
      <c r="EP174" s="114">
        <v>0.0</v>
      </c>
      <c r="EQ174" s="114">
        <v>5.5</v>
      </c>
      <c r="ER174" s="110" t="s">
        <v>1184</v>
      </c>
      <c r="ES174" s="114">
        <v>0.0</v>
      </c>
      <c r="ET174" s="114">
        <v>12.6</v>
      </c>
      <c r="EU174" s="114">
        <v>49.5</v>
      </c>
      <c r="EV174" s="114">
        <v>59.7</v>
      </c>
      <c r="EW174" s="114">
        <v>39.2</v>
      </c>
      <c r="EX174" s="114">
        <v>0.5</v>
      </c>
      <c r="EY174" s="110" t="s">
        <v>1184</v>
      </c>
      <c r="EZ174" s="114">
        <v>0.5</v>
      </c>
      <c r="FA174" s="114">
        <v>0.0</v>
      </c>
      <c r="FB174" s="114">
        <v>0.0</v>
      </c>
      <c r="FC174" s="114">
        <v>14.2</v>
      </c>
      <c r="FD174" s="114">
        <v>14.2</v>
      </c>
      <c r="FE174" s="114">
        <v>18.7</v>
      </c>
      <c r="FF174" s="114">
        <v>2.3</v>
      </c>
      <c r="FG174" s="114">
        <v>59.3</v>
      </c>
      <c r="FH174" s="114">
        <v>40.5</v>
      </c>
      <c r="FI174" s="114">
        <v>11.6</v>
      </c>
      <c r="FJ174" s="114">
        <v>0.6</v>
      </c>
      <c r="FK174" s="114">
        <v>94.4</v>
      </c>
      <c r="FL174" s="114">
        <v>-2.7</v>
      </c>
      <c r="FM174" s="114">
        <v>3.9</v>
      </c>
      <c r="FN174" s="114">
        <v>36.0</v>
      </c>
      <c r="FO174" s="114">
        <v>79.0</v>
      </c>
      <c r="FP174" s="114">
        <v>66.0</v>
      </c>
      <c r="FQ174" s="114">
        <v>72.0</v>
      </c>
      <c r="FR174" s="114">
        <v>118.0</v>
      </c>
      <c r="FS174" s="114">
        <v>1.0</v>
      </c>
      <c r="FT174" s="114">
        <v>17.0</v>
      </c>
      <c r="FU174" s="114">
        <v>35.0</v>
      </c>
      <c r="FV174" s="114">
        <v>16.0</v>
      </c>
      <c r="FW174" s="114">
        <v>14.0</v>
      </c>
      <c r="FX174" s="114">
        <v>100.0</v>
      </c>
      <c r="FY174" s="114">
        <v>97.0</v>
      </c>
      <c r="FZ174" s="114">
        <v>103.0</v>
      </c>
      <c r="GA174" s="114">
        <v>146.0</v>
      </c>
      <c r="GB174" s="114">
        <v>146.0</v>
      </c>
      <c r="GC174" s="114">
        <v>56.0</v>
      </c>
      <c r="GD174" s="114">
        <v>65.0</v>
      </c>
      <c r="GE174" s="114">
        <v>117.0</v>
      </c>
      <c r="GF174" s="114">
        <v>8.0</v>
      </c>
      <c r="GG174" s="114">
        <v>61.0</v>
      </c>
      <c r="GH174" s="114">
        <v>122.0</v>
      </c>
      <c r="GI174" s="114">
        <v>106.0</v>
      </c>
      <c r="GJ174" s="114">
        <v>113.0</v>
      </c>
      <c r="GK174" s="114">
        <v>85.0</v>
      </c>
      <c r="GL174" s="114">
        <v>16.0</v>
      </c>
      <c r="GM174" s="110" t="s">
        <v>1184</v>
      </c>
      <c r="GN174" s="114">
        <v>131.0</v>
      </c>
      <c r="GO174" s="114">
        <v>173.0</v>
      </c>
      <c r="GP174" s="114">
        <v>30.0</v>
      </c>
      <c r="GQ174" s="114">
        <v>27.0</v>
      </c>
      <c r="GR174" s="114">
        <v>1.0</v>
      </c>
      <c r="GS174" s="114">
        <v>1.0</v>
      </c>
      <c r="GT174" s="114">
        <v>4.0</v>
      </c>
      <c r="GU174" s="110" t="s">
        <v>1184</v>
      </c>
      <c r="GV174" s="114">
        <v>1.0</v>
      </c>
      <c r="GW174" s="114">
        <v>4.0</v>
      </c>
      <c r="GX174" s="114">
        <v>46.0</v>
      </c>
      <c r="GY174" s="114">
        <v>1.0</v>
      </c>
      <c r="GZ174" s="114">
        <v>54.0</v>
      </c>
      <c r="HA174" s="114">
        <v>88.0</v>
      </c>
      <c r="HB174" s="110" t="s">
        <v>1184</v>
      </c>
      <c r="HC174" s="114">
        <v>103.0</v>
      </c>
      <c r="HD174" s="114">
        <v>69.0</v>
      </c>
      <c r="HE174" s="114">
        <v>69.0</v>
      </c>
      <c r="HF174" s="114">
        <v>22.0</v>
      </c>
      <c r="HG174" s="114">
        <v>22.0</v>
      </c>
      <c r="HH174" s="114">
        <v>100.0</v>
      </c>
      <c r="HI174" s="114">
        <v>73.0</v>
      </c>
      <c r="HJ174" s="114">
        <v>82.0</v>
      </c>
      <c r="HK174" s="114">
        <v>1.0</v>
      </c>
      <c r="HL174" s="114">
        <v>73.0</v>
      </c>
      <c r="HM174" s="114">
        <v>11.0</v>
      </c>
      <c r="HN174" s="114">
        <v>17.0</v>
      </c>
      <c r="HO174" s="114">
        <v>161.0</v>
      </c>
      <c r="HP174" s="114">
        <v>59.0</v>
      </c>
      <c r="HQ174" s="114">
        <v>62.0</v>
      </c>
      <c r="HR174" s="114">
        <v>68.0</v>
      </c>
      <c r="HS174" s="114">
        <v>52.0</v>
      </c>
      <c r="HT174" s="114">
        <v>71.0</v>
      </c>
      <c r="HU174" s="114">
        <v>108.0</v>
      </c>
      <c r="HV174" s="114">
        <v>6.0</v>
      </c>
      <c r="HW174" s="114">
        <v>16.0</v>
      </c>
      <c r="HX174" s="114">
        <v>38.0</v>
      </c>
      <c r="HY174" s="114">
        <v>13.0</v>
      </c>
      <c r="HZ174" s="114">
        <v>13.0</v>
      </c>
      <c r="IA174" s="114">
        <v>96.0</v>
      </c>
      <c r="IB174" s="114">
        <v>93.0</v>
      </c>
      <c r="IC174" s="114">
        <v>97.0</v>
      </c>
      <c r="ID174" s="114">
        <v>139.0</v>
      </c>
      <c r="IE174" s="114">
        <v>139.0</v>
      </c>
      <c r="IF174" s="114">
        <v>56.0</v>
      </c>
      <c r="IG174" s="114">
        <v>65.0</v>
      </c>
      <c r="IH174" s="114">
        <v>104.0</v>
      </c>
      <c r="II174" s="114">
        <v>4.0</v>
      </c>
      <c r="IJ174" s="114">
        <v>73.0</v>
      </c>
      <c r="IK174" s="114">
        <v>107.0</v>
      </c>
      <c r="IL174" s="114">
        <v>91.0</v>
      </c>
      <c r="IM174" s="114">
        <v>94.0</v>
      </c>
      <c r="IN174" s="114">
        <v>72.0</v>
      </c>
      <c r="IO174" s="114">
        <v>10.0</v>
      </c>
      <c r="IP174" s="110" t="s">
        <v>1184</v>
      </c>
      <c r="IQ174" s="114">
        <v>132.0</v>
      </c>
      <c r="IR174" s="114">
        <v>173.0</v>
      </c>
      <c r="IS174" s="114">
        <v>31.0</v>
      </c>
      <c r="IT174" s="114">
        <v>37.0</v>
      </c>
      <c r="IU174" s="114">
        <v>1.0</v>
      </c>
      <c r="IV174" s="114">
        <v>1.0</v>
      </c>
      <c r="IW174" s="114">
        <v>5.0</v>
      </c>
      <c r="IX174" s="110" t="s">
        <v>1184</v>
      </c>
      <c r="IY174" s="114">
        <v>1.0</v>
      </c>
      <c r="IZ174" s="114">
        <v>13.0</v>
      </c>
      <c r="JA174" s="114">
        <v>126.0</v>
      </c>
      <c r="JB174" s="114">
        <v>137.0</v>
      </c>
      <c r="JC174" s="114">
        <v>122.0</v>
      </c>
      <c r="JD174" s="114">
        <v>90.0</v>
      </c>
      <c r="JE174" s="110" t="s">
        <v>1184</v>
      </c>
      <c r="JF174" s="114">
        <v>106.0</v>
      </c>
      <c r="JG174" s="114">
        <v>69.0</v>
      </c>
      <c r="JH174" s="114">
        <v>69.0</v>
      </c>
      <c r="JI174" s="114">
        <v>41.0</v>
      </c>
      <c r="JJ174" s="114">
        <v>41.0</v>
      </c>
      <c r="JK174" s="114">
        <v>148.0</v>
      </c>
      <c r="JL174" s="114">
        <v>62.0</v>
      </c>
      <c r="JM174" s="114">
        <v>77.0</v>
      </c>
      <c r="JN174" s="114">
        <v>73.0</v>
      </c>
      <c r="JO174" s="114">
        <v>77.0</v>
      </c>
      <c r="JP174" s="114">
        <v>10.0</v>
      </c>
      <c r="JQ174" s="114">
        <v>162.0</v>
      </c>
      <c r="JR174" s="114">
        <v>159.0</v>
      </c>
      <c r="JS174" s="114">
        <v>79.0</v>
      </c>
    </row>
    <row r="175">
      <c r="A175" s="114">
        <v>862.0</v>
      </c>
      <c r="B175" s="110" t="s">
        <v>1368</v>
      </c>
      <c r="C175" s="110" t="s">
        <v>472</v>
      </c>
      <c r="D175" s="110" t="s">
        <v>1192</v>
      </c>
      <c r="E175" s="114">
        <v>46.4</v>
      </c>
      <c r="F175" s="114">
        <v>42.9</v>
      </c>
      <c r="G175" s="114">
        <v>46.7</v>
      </c>
      <c r="H175" s="114">
        <v>74.4</v>
      </c>
      <c r="I175" s="114">
        <v>25.1</v>
      </c>
      <c r="J175" s="114">
        <v>59.2</v>
      </c>
      <c r="K175" s="114">
        <v>30.5</v>
      </c>
      <c r="L175" s="114">
        <v>60.6</v>
      </c>
      <c r="M175" s="114">
        <v>58.2</v>
      </c>
      <c r="N175" s="114">
        <v>10.5</v>
      </c>
      <c r="O175" s="114">
        <v>46.8</v>
      </c>
      <c r="P175" s="114">
        <v>51.6</v>
      </c>
      <c r="Q175" s="114">
        <v>43.6</v>
      </c>
      <c r="R175" s="114">
        <v>42.5</v>
      </c>
      <c r="S175" s="114">
        <v>42.5</v>
      </c>
      <c r="T175" s="114">
        <v>12.1</v>
      </c>
      <c r="U175" s="114">
        <v>6.5</v>
      </c>
      <c r="V175" s="114">
        <v>21.3</v>
      </c>
      <c r="W175" s="114">
        <v>14.0</v>
      </c>
      <c r="X175" s="114">
        <v>52.0</v>
      </c>
      <c r="Y175" s="114">
        <v>71.5</v>
      </c>
      <c r="Z175" s="114">
        <v>100.0</v>
      </c>
      <c r="AA175" s="114">
        <v>100.0</v>
      </c>
      <c r="AB175" s="114">
        <v>11.4</v>
      </c>
      <c r="AC175" s="114">
        <v>72.9</v>
      </c>
      <c r="AD175" s="114">
        <v>89.2</v>
      </c>
      <c r="AE175" s="114">
        <v>86.5</v>
      </c>
      <c r="AF175" s="114">
        <v>56.8</v>
      </c>
      <c r="AG175" s="114">
        <v>33.6</v>
      </c>
      <c r="AH175" s="114">
        <v>20.1</v>
      </c>
      <c r="AI175" s="114">
        <v>48.2</v>
      </c>
      <c r="AJ175" s="114">
        <v>100.0</v>
      </c>
      <c r="AK175" s="114">
        <v>27.7</v>
      </c>
      <c r="AL175" s="114">
        <v>35.2</v>
      </c>
      <c r="AM175" s="114">
        <v>16.1</v>
      </c>
      <c r="AN175" s="114">
        <v>33.1</v>
      </c>
      <c r="AO175" s="114">
        <v>74.0</v>
      </c>
      <c r="AP175" s="114">
        <v>75.6</v>
      </c>
      <c r="AQ175" s="114">
        <v>72.3</v>
      </c>
      <c r="AR175" s="114">
        <v>43.6</v>
      </c>
      <c r="AS175" s="114">
        <v>64.4</v>
      </c>
      <c r="AT175" s="114">
        <v>22.9</v>
      </c>
      <c r="AU175" s="114">
        <v>6.4</v>
      </c>
      <c r="AV175" s="114">
        <v>6.4</v>
      </c>
      <c r="AW175" s="114">
        <v>42.1</v>
      </c>
      <c r="AX175" s="114">
        <v>42.1</v>
      </c>
      <c r="AY175" s="114">
        <v>54.5</v>
      </c>
      <c r="AZ175" s="114">
        <v>50.8</v>
      </c>
      <c r="BA175" s="114">
        <v>74.5</v>
      </c>
      <c r="BB175" s="114">
        <v>72.9</v>
      </c>
      <c r="BC175" s="114">
        <v>100.0</v>
      </c>
      <c r="BD175" s="114">
        <v>22.3</v>
      </c>
      <c r="BE175" s="114">
        <v>51.2</v>
      </c>
      <c r="BF175" s="114">
        <v>0.0</v>
      </c>
      <c r="BG175" s="114">
        <v>40.3</v>
      </c>
      <c r="BH175" s="114">
        <v>46.2</v>
      </c>
      <c r="BI175" s="114">
        <v>39.6</v>
      </c>
      <c r="BJ175" s="114">
        <v>42.7</v>
      </c>
      <c r="BK175" s="114">
        <v>65.5</v>
      </c>
      <c r="BL175" s="114">
        <v>22.8</v>
      </c>
      <c r="BM175" s="114">
        <v>66.6</v>
      </c>
      <c r="BN175" s="114">
        <v>30.5</v>
      </c>
      <c r="BO175" s="114">
        <v>56.5</v>
      </c>
      <c r="BP175" s="114">
        <v>65.6</v>
      </c>
      <c r="BQ175" s="114">
        <v>14.8</v>
      </c>
      <c r="BR175" s="114">
        <v>44.2</v>
      </c>
      <c r="BS175" s="114">
        <v>48.5</v>
      </c>
      <c r="BT175" s="114">
        <v>41.3</v>
      </c>
      <c r="BU175" s="114">
        <v>38.6</v>
      </c>
      <c r="BV175" s="114">
        <v>38.6</v>
      </c>
      <c r="BW175" s="114">
        <v>12.5</v>
      </c>
      <c r="BX175" s="114">
        <v>6.5</v>
      </c>
      <c r="BY175" s="114">
        <v>20.8</v>
      </c>
      <c r="BZ175" s="114">
        <v>16.3</v>
      </c>
      <c r="CA175" s="114">
        <v>48.2</v>
      </c>
      <c r="CB175" s="114">
        <v>69.8</v>
      </c>
      <c r="CC175" s="114">
        <v>100.0</v>
      </c>
      <c r="CD175" s="114">
        <v>100.0</v>
      </c>
      <c r="CE175" s="114">
        <v>11.4</v>
      </c>
      <c r="CF175" s="114">
        <v>59.6</v>
      </c>
      <c r="CG175" s="114">
        <v>95.2</v>
      </c>
      <c r="CH175" s="114">
        <v>86.4</v>
      </c>
      <c r="CI175" s="114">
        <v>56.8</v>
      </c>
      <c r="CJ175" s="114">
        <v>37.1</v>
      </c>
      <c r="CK175" s="114">
        <v>23.2</v>
      </c>
      <c r="CL175" s="114">
        <v>57.8</v>
      </c>
      <c r="CM175" s="114">
        <v>100.0</v>
      </c>
      <c r="CN175" s="114">
        <v>14.9</v>
      </c>
      <c r="CO175" s="114">
        <v>9.7</v>
      </c>
      <c r="CP175" s="114">
        <v>16.1</v>
      </c>
      <c r="CQ175" s="114">
        <v>20.2</v>
      </c>
      <c r="CR175" s="114">
        <v>49.0</v>
      </c>
      <c r="CS175" s="114">
        <v>49.8</v>
      </c>
      <c r="CT175" s="114">
        <v>48.1</v>
      </c>
      <c r="CU175" s="114">
        <v>45.4</v>
      </c>
      <c r="CV175" s="114">
        <v>64.4</v>
      </c>
      <c r="CW175" s="114">
        <v>26.4</v>
      </c>
      <c r="CX175" s="114">
        <v>6.4</v>
      </c>
      <c r="CY175" s="114">
        <v>6.4</v>
      </c>
      <c r="CZ175" s="114">
        <v>47.5</v>
      </c>
      <c r="DA175" s="114">
        <v>47.5</v>
      </c>
      <c r="DB175" s="114">
        <v>67.4</v>
      </c>
      <c r="DC175" s="114">
        <v>46.1</v>
      </c>
      <c r="DD175" s="114">
        <v>71.1</v>
      </c>
      <c r="DE175" s="114">
        <v>40.4</v>
      </c>
      <c r="DF175" s="114">
        <v>94.6</v>
      </c>
      <c r="DG175" s="114">
        <v>18.4</v>
      </c>
      <c r="DH175" s="114">
        <v>56.1</v>
      </c>
      <c r="DI175" s="114">
        <v>88.3</v>
      </c>
      <c r="DJ175" s="114">
        <v>29.5</v>
      </c>
      <c r="DK175" s="114">
        <v>0.2</v>
      </c>
      <c r="DL175" s="114">
        <v>3.3</v>
      </c>
      <c r="DM175" s="114">
        <v>4.0</v>
      </c>
      <c r="DN175" s="114">
        <v>8.9</v>
      </c>
      <c r="DO175" s="114">
        <v>2.3</v>
      </c>
      <c r="DP175" s="114">
        <v>-7.4</v>
      </c>
      <c r="DQ175" s="114">
        <v>0.0</v>
      </c>
      <c r="DR175" s="114">
        <v>4.1</v>
      </c>
      <c r="DS175" s="114">
        <v>-7.4</v>
      </c>
      <c r="DT175" s="114">
        <v>-4.3</v>
      </c>
      <c r="DU175" s="114">
        <v>2.6</v>
      </c>
      <c r="DV175" s="114">
        <v>3.1</v>
      </c>
      <c r="DW175" s="114">
        <v>2.3</v>
      </c>
      <c r="DX175" s="114">
        <v>3.9</v>
      </c>
      <c r="DY175" s="114">
        <v>3.9</v>
      </c>
      <c r="DZ175" s="114">
        <v>-0.4</v>
      </c>
      <c r="EA175" s="114">
        <v>0.0</v>
      </c>
      <c r="EB175" s="114">
        <v>0.5</v>
      </c>
      <c r="EC175" s="114">
        <v>-2.3</v>
      </c>
      <c r="ED175" s="114">
        <v>3.8</v>
      </c>
      <c r="EE175" s="114">
        <v>1.7</v>
      </c>
      <c r="EF175" s="114">
        <v>0.0</v>
      </c>
      <c r="EG175" s="114">
        <v>0.0</v>
      </c>
      <c r="EH175" s="114">
        <v>0.0</v>
      </c>
      <c r="EI175" s="114">
        <v>13.3</v>
      </c>
      <c r="EJ175" s="114">
        <v>-6.0</v>
      </c>
      <c r="EK175" s="114">
        <v>0.1</v>
      </c>
      <c r="EL175" s="114">
        <v>0.0</v>
      </c>
      <c r="EM175" s="114">
        <v>-3.5</v>
      </c>
      <c r="EN175" s="114">
        <v>-3.1</v>
      </c>
      <c r="EO175" s="114">
        <v>-9.6</v>
      </c>
      <c r="EP175" s="114">
        <v>0.0</v>
      </c>
      <c r="EQ175" s="114">
        <v>12.8</v>
      </c>
      <c r="ER175" s="114">
        <v>25.5</v>
      </c>
      <c r="ES175" s="114">
        <v>0.0</v>
      </c>
      <c r="ET175" s="114">
        <v>12.9</v>
      </c>
      <c r="EU175" s="114">
        <v>25.0</v>
      </c>
      <c r="EV175" s="114">
        <v>25.8</v>
      </c>
      <c r="EW175" s="114">
        <v>24.2</v>
      </c>
      <c r="EX175" s="114">
        <v>-1.8</v>
      </c>
      <c r="EY175" s="114">
        <v>0.0</v>
      </c>
      <c r="EZ175" s="114">
        <v>-3.5</v>
      </c>
      <c r="FA175" s="114">
        <v>0.0</v>
      </c>
      <c r="FB175" s="114">
        <v>0.0</v>
      </c>
      <c r="FC175" s="114">
        <v>-5.4</v>
      </c>
      <c r="FD175" s="114">
        <v>-5.4</v>
      </c>
      <c r="FE175" s="114">
        <v>-12.9</v>
      </c>
      <c r="FF175" s="114">
        <v>4.7</v>
      </c>
      <c r="FG175" s="114">
        <v>3.4</v>
      </c>
      <c r="FH175" s="114">
        <v>32.5</v>
      </c>
      <c r="FI175" s="114">
        <v>5.4</v>
      </c>
      <c r="FJ175" s="114">
        <v>3.9</v>
      </c>
      <c r="FK175" s="114">
        <v>-4.9</v>
      </c>
      <c r="FL175" s="114">
        <v>-88.3</v>
      </c>
      <c r="FM175" s="114">
        <v>10.8</v>
      </c>
      <c r="FN175" s="114">
        <v>67.0</v>
      </c>
      <c r="FO175" s="114">
        <v>78.0</v>
      </c>
      <c r="FP175" s="114">
        <v>52.0</v>
      </c>
      <c r="FQ175" s="114">
        <v>47.0</v>
      </c>
      <c r="FR175" s="114">
        <v>112.0</v>
      </c>
      <c r="FS175" s="114">
        <v>50.0</v>
      </c>
      <c r="FT175" s="114">
        <v>81.0</v>
      </c>
      <c r="FU175" s="114">
        <v>64.0</v>
      </c>
      <c r="FV175" s="114">
        <v>69.0</v>
      </c>
      <c r="FW175" s="114">
        <v>157.0</v>
      </c>
      <c r="FX175" s="114">
        <v>94.0</v>
      </c>
      <c r="FY175" s="114">
        <v>87.0</v>
      </c>
      <c r="FZ175" s="114">
        <v>95.0</v>
      </c>
      <c r="GA175" s="114">
        <v>115.0</v>
      </c>
      <c r="GB175" s="114">
        <v>115.0</v>
      </c>
      <c r="GC175" s="114">
        <v>153.0</v>
      </c>
      <c r="GD175" s="114">
        <v>137.0</v>
      </c>
      <c r="GE175" s="114">
        <v>65.0</v>
      </c>
      <c r="GF175" s="114">
        <v>122.0</v>
      </c>
      <c r="GG175" s="114">
        <v>55.0</v>
      </c>
      <c r="GH175" s="114">
        <v>52.0</v>
      </c>
      <c r="GI175" s="114">
        <v>1.0</v>
      </c>
      <c r="GJ175" s="114">
        <v>1.0</v>
      </c>
      <c r="GK175" s="114">
        <v>60.0</v>
      </c>
      <c r="GL175" s="114">
        <v>12.0</v>
      </c>
      <c r="GM175" s="114">
        <v>62.0</v>
      </c>
      <c r="GN175" s="114">
        <v>18.0</v>
      </c>
      <c r="GO175" s="114">
        <v>38.0</v>
      </c>
      <c r="GP175" s="114">
        <v>56.0</v>
      </c>
      <c r="GQ175" s="114">
        <v>63.0</v>
      </c>
      <c r="GR175" s="114">
        <v>76.0</v>
      </c>
      <c r="GS175" s="114">
        <v>1.0</v>
      </c>
      <c r="GT175" s="114">
        <v>32.0</v>
      </c>
      <c r="GU175" s="114">
        <v>44.0</v>
      </c>
      <c r="GV175" s="114">
        <v>52.0</v>
      </c>
      <c r="GW175" s="114">
        <v>8.0</v>
      </c>
      <c r="GX175" s="114">
        <v>77.0</v>
      </c>
      <c r="GY175" s="114">
        <v>86.0</v>
      </c>
      <c r="GZ175" s="114">
        <v>75.0</v>
      </c>
      <c r="HA175" s="114">
        <v>57.0</v>
      </c>
      <c r="HB175" s="114">
        <v>24.0</v>
      </c>
      <c r="HC175" s="114">
        <v>146.0</v>
      </c>
      <c r="HD175" s="114">
        <v>90.0</v>
      </c>
      <c r="HE175" s="114">
        <v>90.0</v>
      </c>
      <c r="HF175" s="114">
        <v>77.0</v>
      </c>
      <c r="HG175" s="114">
        <v>77.0</v>
      </c>
      <c r="HH175" s="114">
        <v>40.0</v>
      </c>
      <c r="HI175" s="114">
        <v>55.0</v>
      </c>
      <c r="HJ175" s="114">
        <v>38.0</v>
      </c>
      <c r="HK175" s="114">
        <v>53.0</v>
      </c>
      <c r="HL175" s="114">
        <v>1.0</v>
      </c>
      <c r="HM175" s="114">
        <v>133.0</v>
      </c>
      <c r="HN175" s="114">
        <v>64.0</v>
      </c>
      <c r="HO175" s="114">
        <v>176.0</v>
      </c>
      <c r="HP175" s="114">
        <v>115.0</v>
      </c>
      <c r="HQ175" s="114">
        <v>50.0</v>
      </c>
      <c r="HR175" s="114">
        <v>71.0</v>
      </c>
      <c r="HS175" s="114">
        <v>49.0</v>
      </c>
      <c r="HT175" s="114">
        <v>40.0</v>
      </c>
      <c r="HU175" s="114">
        <v>118.0</v>
      </c>
      <c r="HV175" s="114">
        <v>40.0</v>
      </c>
      <c r="HW175" s="114">
        <v>80.0</v>
      </c>
      <c r="HX175" s="114">
        <v>65.0</v>
      </c>
      <c r="HY175" s="114">
        <v>41.0</v>
      </c>
      <c r="HZ175" s="114">
        <v>149.0</v>
      </c>
      <c r="IA175" s="114">
        <v>90.0</v>
      </c>
      <c r="IB175" s="114">
        <v>85.0</v>
      </c>
      <c r="IC175" s="114">
        <v>92.0</v>
      </c>
      <c r="ID175" s="114">
        <v>108.0</v>
      </c>
      <c r="IE175" s="114">
        <v>108.0</v>
      </c>
      <c r="IF175" s="114">
        <v>145.0</v>
      </c>
      <c r="IG175" s="114">
        <v>137.0</v>
      </c>
      <c r="IH175" s="114">
        <v>62.0</v>
      </c>
      <c r="II175" s="114">
        <v>120.0</v>
      </c>
      <c r="IJ175" s="114">
        <v>53.0</v>
      </c>
      <c r="IK175" s="114">
        <v>33.0</v>
      </c>
      <c r="IL175" s="114">
        <v>1.0</v>
      </c>
      <c r="IM175" s="114">
        <v>1.0</v>
      </c>
      <c r="IN175" s="114">
        <v>40.0</v>
      </c>
      <c r="IO175" s="114">
        <v>7.0</v>
      </c>
      <c r="IP175" s="114">
        <v>92.0</v>
      </c>
      <c r="IQ175" s="114">
        <v>11.0</v>
      </c>
      <c r="IR175" s="114">
        <v>38.0</v>
      </c>
      <c r="IS175" s="114">
        <v>51.0</v>
      </c>
      <c r="IT175" s="114">
        <v>57.0</v>
      </c>
      <c r="IU175" s="114">
        <v>82.0</v>
      </c>
      <c r="IV175" s="114">
        <v>1.0</v>
      </c>
      <c r="IW175" s="114">
        <v>93.0</v>
      </c>
      <c r="IX175" s="114">
        <v>96.0</v>
      </c>
      <c r="IY175" s="114">
        <v>52.0</v>
      </c>
      <c r="IZ175" s="114">
        <v>18.0</v>
      </c>
      <c r="JA175" s="114">
        <v>113.0</v>
      </c>
      <c r="JB175" s="114">
        <v>113.0</v>
      </c>
      <c r="JC175" s="114">
        <v>110.0</v>
      </c>
      <c r="JD175" s="114">
        <v>45.0</v>
      </c>
      <c r="JE175" s="114">
        <v>24.0</v>
      </c>
      <c r="JF175" s="114">
        <v>136.0</v>
      </c>
      <c r="JG175" s="114">
        <v>90.0</v>
      </c>
      <c r="JH175" s="114">
        <v>90.0</v>
      </c>
      <c r="JI175" s="114">
        <v>35.0</v>
      </c>
      <c r="JJ175" s="114">
        <v>35.0</v>
      </c>
      <c r="JK175" s="114">
        <v>6.0</v>
      </c>
      <c r="JL175" s="114">
        <v>55.0</v>
      </c>
      <c r="JM175" s="114">
        <v>26.0</v>
      </c>
      <c r="JN175" s="114">
        <v>123.0</v>
      </c>
      <c r="JO175" s="114">
        <v>47.0</v>
      </c>
      <c r="JP175" s="114">
        <v>142.0</v>
      </c>
      <c r="JQ175" s="114">
        <v>56.0</v>
      </c>
      <c r="JR175" s="114">
        <v>17.0</v>
      </c>
      <c r="JS175" s="114">
        <v>135.0</v>
      </c>
    </row>
    <row r="176">
      <c r="A176" s="114">
        <v>704.0</v>
      </c>
      <c r="B176" s="110" t="s">
        <v>1369</v>
      </c>
      <c r="C176" s="110" t="s">
        <v>807</v>
      </c>
      <c r="D176" s="110" t="s">
        <v>1215</v>
      </c>
      <c r="E176" s="114">
        <v>20.1</v>
      </c>
      <c r="F176" s="114">
        <v>35.1</v>
      </c>
      <c r="G176" s="114">
        <v>26.5</v>
      </c>
      <c r="H176" s="114">
        <v>24.9</v>
      </c>
      <c r="I176" s="114">
        <v>28.4</v>
      </c>
      <c r="J176" s="114">
        <v>41.3</v>
      </c>
      <c r="K176" s="114">
        <v>14.9</v>
      </c>
      <c r="L176" s="114">
        <v>33.2</v>
      </c>
      <c r="M176" s="114">
        <v>8.4</v>
      </c>
      <c r="N176" s="114">
        <v>17.6</v>
      </c>
      <c r="O176" s="114">
        <v>52.8</v>
      </c>
      <c r="P176" s="114">
        <v>55.7</v>
      </c>
      <c r="Q176" s="114">
        <v>50.9</v>
      </c>
      <c r="R176" s="114">
        <v>47.1</v>
      </c>
      <c r="S176" s="114">
        <v>47.1</v>
      </c>
      <c r="T176" s="114">
        <v>25.6</v>
      </c>
      <c r="U176" s="114">
        <v>22.0</v>
      </c>
      <c r="V176" s="114">
        <v>46.0</v>
      </c>
      <c r="W176" s="114">
        <v>12.3</v>
      </c>
      <c r="X176" s="114">
        <v>22.1</v>
      </c>
      <c r="Y176" s="114">
        <v>27.9</v>
      </c>
      <c r="Z176" s="114">
        <v>43.9</v>
      </c>
      <c r="AA176" s="114">
        <v>28.0</v>
      </c>
      <c r="AB176" s="114">
        <v>3.8</v>
      </c>
      <c r="AC176" s="114">
        <v>25.1</v>
      </c>
      <c r="AD176" s="114">
        <v>39.8</v>
      </c>
      <c r="AE176" s="114">
        <v>40.3</v>
      </c>
      <c r="AF176" s="114">
        <v>37.2</v>
      </c>
      <c r="AG176" s="114">
        <v>8.5</v>
      </c>
      <c r="AH176" s="114">
        <v>2.4</v>
      </c>
      <c r="AI176" s="114">
        <v>24.4</v>
      </c>
      <c r="AJ176" s="114">
        <v>28.9</v>
      </c>
      <c r="AK176" s="114">
        <v>24.2</v>
      </c>
      <c r="AL176" s="114">
        <v>61.0</v>
      </c>
      <c r="AM176" s="114">
        <v>4.2</v>
      </c>
      <c r="AN176" s="114">
        <v>2.4</v>
      </c>
      <c r="AO176" s="114">
        <v>19.3</v>
      </c>
      <c r="AP176" s="114">
        <v>26.9</v>
      </c>
      <c r="AQ176" s="114">
        <v>11.7</v>
      </c>
      <c r="AR176" s="114">
        <v>39.6</v>
      </c>
      <c r="AS176" s="114">
        <v>28.9</v>
      </c>
      <c r="AT176" s="114">
        <v>50.3</v>
      </c>
      <c r="AU176" s="114">
        <v>0.3</v>
      </c>
      <c r="AV176" s="114">
        <v>0.3</v>
      </c>
      <c r="AW176" s="114">
        <v>10.1</v>
      </c>
      <c r="AX176" s="114">
        <v>10.1</v>
      </c>
      <c r="AY176" s="114">
        <v>0.0</v>
      </c>
      <c r="AZ176" s="114">
        <v>50.8</v>
      </c>
      <c r="BA176" s="110" t="s">
        <v>1184</v>
      </c>
      <c r="BB176" s="114">
        <v>40.1</v>
      </c>
      <c r="BC176" s="114">
        <v>0.0</v>
      </c>
      <c r="BD176" s="114">
        <v>2.5</v>
      </c>
      <c r="BE176" s="114">
        <v>12.5</v>
      </c>
      <c r="BF176" s="114">
        <v>45.9</v>
      </c>
      <c r="BG176" s="114">
        <v>53.1</v>
      </c>
      <c r="BH176" s="114">
        <v>20.7</v>
      </c>
      <c r="BI176" s="114">
        <v>31.0</v>
      </c>
      <c r="BJ176" s="114">
        <v>22.3</v>
      </c>
      <c r="BK176" s="114">
        <v>18.9</v>
      </c>
      <c r="BL176" s="114">
        <v>24.3</v>
      </c>
      <c r="BM176" s="114">
        <v>38.0</v>
      </c>
      <c r="BN176" s="114">
        <v>18.8</v>
      </c>
      <c r="BO176" s="114">
        <v>33.8</v>
      </c>
      <c r="BP176" s="114">
        <v>4.7</v>
      </c>
      <c r="BQ176" s="114">
        <v>19.8</v>
      </c>
      <c r="BR176" s="114">
        <v>48.4</v>
      </c>
      <c r="BS176" s="114">
        <v>49.2</v>
      </c>
      <c r="BT176" s="114">
        <v>47.8</v>
      </c>
      <c r="BU176" s="114">
        <v>41.6</v>
      </c>
      <c r="BV176" s="114">
        <v>41.6</v>
      </c>
      <c r="BW176" s="114">
        <v>24.2</v>
      </c>
      <c r="BX176" s="114">
        <v>22.0</v>
      </c>
      <c r="BY176" s="114">
        <v>40.7</v>
      </c>
      <c r="BZ176" s="114">
        <v>12.1</v>
      </c>
      <c r="CA176" s="114">
        <v>24.9</v>
      </c>
      <c r="CB176" s="114">
        <v>21.7</v>
      </c>
      <c r="CC176" s="114">
        <v>32.8</v>
      </c>
      <c r="CD176" s="114">
        <v>21.5</v>
      </c>
      <c r="CE176" s="114">
        <v>3.5</v>
      </c>
      <c r="CF176" s="114">
        <v>6.4</v>
      </c>
      <c r="CG176" s="114">
        <v>89.9</v>
      </c>
      <c r="CH176" s="114">
        <v>28.8</v>
      </c>
      <c r="CI176" s="114">
        <v>37.2</v>
      </c>
      <c r="CJ176" s="114">
        <v>21.1</v>
      </c>
      <c r="CK176" s="114">
        <v>10.8</v>
      </c>
      <c r="CL176" s="114">
        <v>44.4</v>
      </c>
      <c r="CM176" s="114">
        <v>59.6</v>
      </c>
      <c r="CN176" s="114">
        <v>38.5</v>
      </c>
      <c r="CO176" s="114">
        <v>100.0</v>
      </c>
      <c r="CP176" s="114">
        <v>4.2</v>
      </c>
      <c r="CQ176" s="114">
        <v>3.6</v>
      </c>
      <c r="CR176" s="114">
        <v>32.5</v>
      </c>
      <c r="CS176" s="114">
        <v>27.7</v>
      </c>
      <c r="CT176" s="114">
        <v>37.3</v>
      </c>
      <c r="CU176" s="114">
        <v>40.1</v>
      </c>
      <c r="CV176" s="114">
        <v>28.9</v>
      </c>
      <c r="CW176" s="114">
        <v>51.3</v>
      </c>
      <c r="CX176" s="114">
        <v>0.3</v>
      </c>
      <c r="CY176" s="114">
        <v>0.3</v>
      </c>
      <c r="CZ176" s="114">
        <v>10.8</v>
      </c>
      <c r="DA176" s="114">
        <v>10.8</v>
      </c>
      <c r="DB176" s="114">
        <v>0.0</v>
      </c>
      <c r="DC176" s="114">
        <v>20.7</v>
      </c>
      <c r="DD176" s="110" t="s">
        <v>1184</v>
      </c>
      <c r="DE176" s="114">
        <v>50.6</v>
      </c>
      <c r="DF176" s="114">
        <v>31.6</v>
      </c>
      <c r="DG176" s="114">
        <v>7.1</v>
      </c>
      <c r="DH176" s="114">
        <v>18.8</v>
      </c>
      <c r="DI176" s="114">
        <v>44.4</v>
      </c>
      <c r="DJ176" s="114">
        <v>66.3</v>
      </c>
      <c r="DK176" s="114">
        <v>-0.6</v>
      </c>
      <c r="DL176" s="114">
        <v>4.1</v>
      </c>
      <c r="DM176" s="114">
        <v>4.2</v>
      </c>
      <c r="DN176" s="114">
        <v>6.0</v>
      </c>
      <c r="DO176" s="114">
        <v>4.1</v>
      </c>
      <c r="DP176" s="114">
        <v>3.3</v>
      </c>
      <c r="DQ176" s="114">
        <v>-3.9</v>
      </c>
      <c r="DR176" s="114">
        <v>-0.6</v>
      </c>
      <c r="DS176" s="114">
        <v>3.7</v>
      </c>
      <c r="DT176" s="114">
        <v>-2.2</v>
      </c>
      <c r="DU176" s="114">
        <v>4.4</v>
      </c>
      <c r="DV176" s="114">
        <v>6.5</v>
      </c>
      <c r="DW176" s="114">
        <v>3.1</v>
      </c>
      <c r="DX176" s="114">
        <v>5.5</v>
      </c>
      <c r="DY176" s="114">
        <v>5.5</v>
      </c>
      <c r="DZ176" s="114">
        <v>1.4</v>
      </c>
      <c r="EA176" s="114">
        <v>0.0</v>
      </c>
      <c r="EB176" s="114">
        <v>5.3</v>
      </c>
      <c r="EC176" s="114">
        <v>0.2</v>
      </c>
      <c r="ED176" s="114">
        <v>-2.8</v>
      </c>
      <c r="EE176" s="114">
        <v>6.2</v>
      </c>
      <c r="EF176" s="114">
        <v>11.1</v>
      </c>
      <c r="EG176" s="114">
        <v>6.5</v>
      </c>
      <c r="EH176" s="114">
        <v>0.3</v>
      </c>
      <c r="EI176" s="114">
        <v>18.7</v>
      </c>
      <c r="EJ176" s="114">
        <v>-50.1</v>
      </c>
      <c r="EK176" s="114">
        <v>11.5</v>
      </c>
      <c r="EL176" s="114">
        <v>0.0</v>
      </c>
      <c r="EM176" s="114">
        <v>-12.6</v>
      </c>
      <c r="EN176" s="114">
        <v>-8.4</v>
      </c>
      <c r="EO176" s="114">
        <v>-20.0</v>
      </c>
      <c r="EP176" s="114">
        <v>-30.7</v>
      </c>
      <c r="EQ176" s="114">
        <v>-14.3</v>
      </c>
      <c r="ER176" s="114">
        <v>-39.0</v>
      </c>
      <c r="ES176" s="114">
        <v>0.0</v>
      </c>
      <c r="ET176" s="114">
        <v>-1.2</v>
      </c>
      <c r="EU176" s="114">
        <v>-13.2</v>
      </c>
      <c r="EV176" s="114">
        <v>-0.8</v>
      </c>
      <c r="EW176" s="114">
        <v>-25.6</v>
      </c>
      <c r="EX176" s="114">
        <v>-0.5</v>
      </c>
      <c r="EY176" s="114">
        <v>0.0</v>
      </c>
      <c r="EZ176" s="114">
        <v>-1.0</v>
      </c>
      <c r="FA176" s="114">
        <v>0.0</v>
      </c>
      <c r="FB176" s="114">
        <v>0.0</v>
      </c>
      <c r="FC176" s="114">
        <v>-0.7</v>
      </c>
      <c r="FD176" s="114">
        <v>-0.7</v>
      </c>
      <c r="FE176" s="114">
        <v>0.0</v>
      </c>
      <c r="FF176" s="114">
        <v>30.1</v>
      </c>
      <c r="FG176" s="110" t="s">
        <v>1184</v>
      </c>
      <c r="FH176" s="114">
        <v>-10.5</v>
      </c>
      <c r="FI176" s="114">
        <v>-31.6</v>
      </c>
      <c r="FJ176" s="114">
        <v>-4.6</v>
      </c>
      <c r="FK176" s="114">
        <v>-6.3</v>
      </c>
      <c r="FL176" s="114">
        <v>1.5</v>
      </c>
      <c r="FM176" s="114">
        <v>-13.2</v>
      </c>
      <c r="FN176" s="114">
        <v>178.0</v>
      </c>
      <c r="FO176" s="114">
        <v>104.0</v>
      </c>
      <c r="FP176" s="114">
        <v>130.0</v>
      </c>
      <c r="FQ176" s="114">
        <v>113.0</v>
      </c>
      <c r="FR176" s="114">
        <v>104.0</v>
      </c>
      <c r="FS176" s="114">
        <v>106.0</v>
      </c>
      <c r="FT176" s="114">
        <v>146.0</v>
      </c>
      <c r="FU176" s="114">
        <v>134.0</v>
      </c>
      <c r="FV176" s="114">
        <v>166.0</v>
      </c>
      <c r="FW176" s="114">
        <v>128.0</v>
      </c>
      <c r="FX176" s="114">
        <v>74.0</v>
      </c>
      <c r="FY176" s="114">
        <v>76.0</v>
      </c>
      <c r="FZ176" s="114">
        <v>64.0</v>
      </c>
      <c r="GA176" s="114">
        <v>92.0</v>
      </c>
      <c r="GB176" s="114">
        <v>92.0</v>
      </c>
      <c r="GC176" s="114">
        <v>111.0</v>
      </c>
      <c r="GD176" s="114">
        <v>110.0</v>
      </c>
      <c r="GE176" s="114">
        <v>10.0</v>
      </c>
      <c r="GF176" s="114">
        <v>126.0</v>
      </c>
      <c r="GG176" s="114">
        <v>171.0</v>
      </c>
      <c r="GH176" s="114">
        <v>149.0</v>
      </c>
      <c r="GI176" s="114">
        <v>133.0</v>
      </c>
      <c r="GJ176" s="114">
        <v>150.0</v>
      </c>
      <c r="GK176" s="114">
        <v>76.0</v>
      </c>
      <c r="GL176" s="114">
        <v>117.0</v>
      </c>
      <c r="GM176" s="114">
        <v>146.0</v>
      </c>
      <c r="GN176" s="114">
        <v>102.0</v>
      </c>
      <c r="GO176" s="114">
        <v>136.0</v>
      </c>
      <c r="GP176" s="114">
        <v>172.0</v>
      </c>
      <c r="GQ176" s="114">
        <v>155.0</v>
      </c>
      <c r="GR176" s="114">
        <v>148.0</v>
      </c>
      <c r="GS176" s="114">
        <v>131.0</v>
      </c>
      <c r="GT176" s="114">
        <v>44.0</v>
      </c>
      <c r="GU176" s="114">
        <v>16.0</v>
      </c>
      <c r="GV176" s="114">
        <v>126.0</v>
      </c>
      <c r="GW176" s="114">
        <v>91.0</v>
      </c>
      <c r="GX176" s="114">
        <v>174.0</v>
      </c>
      <c r="GY176" s="114">
        <v>167.0</v>
      </c>
      <c r="GZ176" s="114">
        <v>174.0</v>
      </c>
      <c r="HA176" s="114">
        <v>72.0</v>
      </c>
      <c r="HB176" s="114">
        <v>82.0</v>
      </c>
      <c r="HC176" s="114">
        <v>52.0</v>
      </c>
      <c r="HD176" s="114">
        <v>134.0</v>
      </c>
      <c r="HE176" s="114">
        <v>134.0</v>
      </c>
      <c r="HF176" s="114">
        <v>179.0</v>
      </c>
      <c r="HG176" s="114">
        <v>179.0</v>
      </c>
      <c r="HH176" s="114">
        <v>165.0</v>
      </c>
      <c r="HI176" s="114">
        <v>55.0</v>
      </c>
      <c r="HJ176" s="110" t="s">
        <v>1184</v>
      </c>
      <c r="HK176" s="114">
        <v>147.0</v>
      </c>
      <c r="HL176" s="114">
        <v>178.0</v>
      </c>
      <c r="HM176" s="114">
        <v>166.0</v>
      </c>
      <c r="HN176" s="114">
        <v>141.0</v>
      </c>
      <c r="HO176" s="114">
        <v>108.0</v>
      </c>
      <c r="HP176" s="114">
        <v>89.0</v>
      </c>
      <c r="HQ176" s="114">
        <v>177.0</v>
      </c>
      <c r="HR176" s="114">
        <v>106.0</v>
      </c>
      <c r="HS176" s="114">
        <v>141.0</v>
      </c>
      <c r="HT176" s="114">
        <v>113.0</v>
      </c>
      <c r="HU176" s="114">
        <v>113.0</v>
      </c>
      <c r="HV176" s="114">
        <v>138.0</v>
      </c>
      <c r="HW176" s="114">
        <v>123.0</v>
      </c>
      <c r="HX176" s="114">
        <v>114.0</v>
      </c>
      <c r="HY176" s="114">
        <v>168.0</v>
      </c>
      <c r="HZ176" s="114">
        <v>132.0</v>
      </c>
      <c r="IA176" s="114">
        <v>80.0</v>
      </c>
      <c r="IB176" s="114">
        <v>82.0</v>
      </c>
      <c r="IC176" s="114">
        <v>69.0</v>
      </c>
      <c r="ID176" s="114">
        <v>92.0</v>
      </c>
      <c r="IE176" s="114">
        <v>92.0</v>
      </c>
      <c r="IF176" s="114">
        <v>113.0</v>
      </c>
      <c r="IG176" s="114">
        <v>110.0</v>
      </c>
      <c r="IH176" s="114">
        <v>12.0</v>
      </c>
      <c r="II176" s="114">
        <v>126.0</v>
      </c>
      <c r="IJ176" s="114">
        <v>161.0</v>
      </c>
      <c r="IK176" s="114">
        <v>151.0</v>
      </c>
      <c r="IL176" s="114">
        <v>135.0</v>
      </c>
      <c r="IM176" s="114">
        <v>150.0</v>
      </c>
      <c r="IN176" s="114">
        <v>61.0</v>
      </c>
      <c r="IO176" s="114">
        <v>142.0</v>
      </c>
      <c r="IP176" s="114">
        <v>135.0</v>
      </c>
      <c r="IQ176" s="114">
        <v>107.0</v>
      </c>
      <c r="IR176" s="114">
        <v>136.0</v>
      </c>
      <c r="IS176" s="114">
        <v>147.0</v>
      </c>
      <c r="IT176" s="114">
        <v>141.0</v>
      </c>
      <c r="IU176" s="114">
        <v>106.0</v>
      </c>
      <c r="IV176" s="114">
        <v>76.0</v>
      </c>
      <c r="IW176" s="114">
        <v>20.0</v>
      </c>
      <c r="IX176" s="114">
        <v>1.0</v>
      </c>
      <c r="IY176" s="114">
        <v>126.0</v>
      </c>
      <c r="IZ176" s="114">
        <v>85.0</v>
      </c>
      <c r="JA176" s="114">
        <v>149.0</v>
      </c>
      <c r="JB176" s="114">
        <v>154.0</v>
      </c>
      <c r="JC176" s="114">
        <v>136.0</v>
      </c>
      <c r="JD176" s="114">
        <v>69.0</v>
      </c>
      <c r="JE176" s="114">
        <v>82.0</v>
      </c>
      <c r="JF176" s="114">
        <v>42.0</v>
      </c>
      <c r="JG176" s="114">
        <v>134.0</v>
      </c>
      <c r="JH176" s="114">
        <v>134.0</v>
      </c>
      <c r="JI176" s="114">
        <v>177.0</v>
      </c>
      <c r="JJ176" s="114">
        <v>177.0</v>
      </c>
      <c r="JK176" s="114">
        <v>161.0</v>
      </c>
      <c r="JL176" s="114">
        <v>135.0</v>
      </c>
      <c r="JM176" s="110" t="s">
        <v>1184</v>
      </c>
      <c r="JN176" s="114">
        <v>93.0</v>
      </c>
      <c r="JO176" s="114">
        <v>154.0</v>
      </c>
      <c r="JP176" s="114">
        <v>161.0</v>
      </c>
      <c r="JQ176" s="114">
        <v>149.0</v>
      </c>
      <c r="JR176" s="114">
        <v>119.0</v>
      </c>
      <c r="JS176" s="114">
        <v>66.0</v>
      </c>
    </row>
    <row r="177">
      <c r="A177" s="114">
        <v>548.0</v>
      </c>
      <c r="B177" s="110" t="s">
        <v>1370</v>
      </c>
      <c r="C177" s="110" t="s">
        <v>815</v>
      </c>
      <c r="D177" s="110" t="s">
        <v>1215</v>
      </c>
      <c r="E177" s="114">
        <v>36.9</v>
      </c>
      <c r="F177" s="114">
        <v>30.4</v>
      </c>
      <c r="G177" s="114">
        <v>30.7</v>
      </c>
      <c r="H177" s="114">
        <v>6.1</v>
      </c>
      <c r="I177" s="114">
        <v>34.5</v>
      </c>
      <c r="J177" s="114">
        <v>62.7</v>
      </c>
      <c r="K177" s="114">
        <v>100.0</v>
      </c>
      <c r="L177" s="114">
        <v>82.8</v>
      </c>
      <c r="M177" s="114">
        <v>100.0</v>
      </c>
      <c r="N177" s="114">
        <v>71.2</v>
      </c>
      <c r="O177" s="114">
        <v>21.5</v>
      </c>
      <c r="P177" s="114">
        <v>21.7</v>
      </c>
      <c r="Q177" s="114">
        <v>21.4</v>
      </c>
      <c r="R177" s="114">
        <v>44.9</v>
      </c>
      <c r="S177" s="114">
        <v>44.9</v>
      </c>
      <c r="T177" s="114">
        <v>36.5</v>
      </c>
      <c r="U177" s="114">
        <v>20.6</v>
      </c>
      <c r="V177" s="114">
        <v>52.9</v>
      </c>
      <c r="W177" s="114">
        <v>52.0</v>
      </c>
      <c r="X177" s="114">
        <v>28.0</v>
      </c>
      <c r="Y177" s="114">
        <v>20.0</v>
      </c>
      <c r="Z177" s="114">
        <v>24.1</v>
      </c>
      <c r="AA177" s="114">
        <v>24.1</v>
      </c>
      <c r="AB177" s="114">
        <v>0.1</v>
      </c>
      <c r="AC177" s="114">
        <v>6.8</v>
      </c>
      <c r="AD177" s="114">
        <v>99.0</v>
      </c>
      <c r="AE177" s="114">
        <v>3.2</v>
      </c>
      <c r="AF177" s="114">
        <v>63.3</v>
      </c>
      <c r="AG177" s="114">
        <v>38.6</v>
      </c>
      <c r="AH177" s="114">
        <v>28.4</v>
      </c>
      <c r="AI177" s="114">
        <v>100.0</v>
      </c>
      <c r="AJ177" s="110" t="s">
        <v>1184</v>
      </c>
      <c r="AK177" s="114">
        <v>21.0</v>
      </c>
      <c r="AL177" s="114">
        <v>18.6</v>
      </c>
      <c r="AM177" s="114">
        <v>11.5</v>
      </c>
      <c r="AN177" s="114">
        <v>36.4</v>
      </c>
      <c r="AO177" s="114">
        <v>63.9</v>
      </c>
      <c r="AP177" s="114">
        <v>28.2</v>
      </c>
      <c r="AQ177" s="114">
        <v>99.6</v>
      </c>
      <c r="AR177" s="114">
        <v>33.0</v>
      </c>
      <c r="AS177" s="110" t="s">
        <v>1184</v>
      </c>
      <c r="AT177" s="114">
        <v>33.0</v>
      </c>
      <c r="AU177" s="114">
        <v>4.5</v>
      </c>
      <c r="AV177" s="114">
        <v>4.5</v>
      </c>
      <c r="AW177" s="114">
        <v>50.1</v>
      </c>
      <c r="AX177" s="114">
        <v>50.1</v>
      </c>
      <c r="AY177" s="114">
        <v>21.7</v>
      </c>
      <c r="AZ177" s="114">
        <v>38.4</v>
      </c>
      <c r="BA177" s="110" t="s">
        <v>1184</v>
      </c>
      <c r="BB177" s="114">
        <v>61.5</v>
      </c>
      <c r="BC177" s="114">
        <v>85.2</v>
      </c>
      <c r="BD177" s="114">
        <v>80.5</v>
      </c>
      <c r="BE177" s="114">
        <v>24.3</v>
      </c>
      <c r="BF177" s="114">
        <v>41.8</v>
      </c>
      <c r="BG177" s="114">
        <v>67.7</v>
      </c>
      <c r="BH177" s="114">
        <v>46.1</v>
      </c>
      <c r="BI177" s="114">
        <v>30.2</v>
      </c>
      <c r="BJ177" s="114">
        <v>32.1</v>
      </c>
      <c r="BK177" s="114">
        <v>5.1</v>
      </c>
      <c r="BL177" s="114">
        <v>38.5</v>
      </c>
      <c r="BM177" s="114">
        <v>64.6</v>
      </c>
      <c r="BN177" s="114">
        <v>100.0</v>
      </c>
      <c r="BO177" s="114">
        <v>79.0</v>
      </c>
      <c r="BP177" s="114">
        <v>100.0</v>
      </c>
      <c r="BQ177" s="114">
        <v>64.3</v>
      </c>
      <c r="BR177" s="114">
        <v>18.2</v>
      </c>
      <c r="BS177" s="114">
        <v>18.2</v>
      </c>
      <c r="BT177" s="114">
        <v>18.3</v>
      </c>
      <c r="BU177" s="114">
        <v>43.3</v>
      </c>
      <c r="BV177" s="114">
        <v>43.3</v>
      </c>
      <c r="BW177" s="114">
        <v>36.8</v>
      </c>
      <c r="BX177" s="114">
        <v>20.6</v>
      </c>
      <c r="BY177" s="114">
        <v>52.0</v>
      </c>
      <c r="BZ177" s="114">
        <v>54.1</v>
      </c>
      <c r="CA177" s="114">
        <v>34.3</v>
      </c>
      <c r="CB177" s="114">
        <v>20.0</v>
      </c>
      <c r="CC177" s="114">
        <v>24.1</v>
      </c>
      <c r="CD177" s="114">
        <v>24.1</v>
      </c>
      <c r="CE177" s="114">
        <v>0.1</v>
      </c>
      <c r="CF177" s="114">
        <v>8.1</v>
      </c>
      <c r="CG177" s="114">
        <v>99.1</v>
      </c>
      <c r="CH177" s="114">
        <v>1.9</v>
      </c>
      <c r="CI177" s="114">
        <v>63.3</v>
      </c>
      <c r="CJ177" s="114">
        <v>49.7</v>
      </c>
      <c r="CK177" s="114">
        <v>41.4</v>
      </c>
      <c r="CL177" s="114">
        <v>100.0</v>
      </c>
      <c r="CM177" s="110" t="s">
        <v>1184</v>
      </c>
      <c r="CN177" s="114">
        <v>51.2</v>
      </c>
      <c r="CO177" s="114">
        <v>82.6</v>
      </c>
      <c r="CP177" s="114">
        <v>11.5</v>
      </c>
      <c r="CQ177" s="114">
        <v>61.6</v>
      </c>
      <c r="CR177" s="114">
        <v>72.3</v>
      </c>
      <c r="CS177" s="114">
        <v>94.7</v>
      </c>
      <c r="CT177" s="114">
        <v>50.0</v>
      </c>
      <c r="CU177" s="114">
        <v>30.9</v>
      </c>
      <c r="CV177" s="110" t="s">
        <v>1184</v>
      </c>
      <c r="CW177" s="114">
        <v>30.9</v>
      </c>
      <c r="CX177" s="114">
        <v>4.5</v>
      </c>
      <c r="CY177" s="114">
        <v>4.5</v>
      </c>
      <c r="CZ177" s="114">
        <v>67.4</v>
      </c>
      <c r="DA177" s="114">
        <v>67.4</v>
      </c>
      <c r="DB177" s="114">
        <v>71.0</v>
      </c>
      <c r="DC177" s="114">
        <v>35.8</v>
      </c>
      <c r="DD177" s="110" t="s">
        <v>1184</v>
      </c>
      <c r="DE177" s="114">
        <v>59.2</v>
      </c>
      <c r="DF177" s="114">
        <v>63.6</v>
      </c>
      <c r="DG177" s="114">
        <v>79.5</v>
      </c>
      <c r="DH177" s="114">
        <v>30.8</v>
      </c>
      <c r="DI177" s="114">
        <v>36.7</v>
      </c>
      <c r="DJ177" s="114">
        <v>66.2</v>
      </c>
      <c r="DK177" s="114">
        <v>-9.2</v>
      </c>
      <c r="DL177" s="114">
        <v>0.2</v>
      </c>
      <c r="DM177" s="114">
        <v>-1.4</v>
      </c>
      <c r="DN177" s="114">
        <v>1.0</v>
      </c>
      <c r="DO177" s="114">
        <v>-4.0</v>
      </c>
      <c r="DP177" s="114">
        <v>-1.9</v>
      </c>
      <c r="DQ177" s="114">
        <v>0.0</v>
      </c>
      <c r="DR177" s="114">
        <v>3.8</v>
      </c>
      <c r="DS177" s="114">
        <v>0.0</v>
      </c>
      <c r="DT177" s="114">
        <v>6.9</v>
      </c>
      <c r="DU177" s="114">
        <v>3.3</v>
      </c>
      <c r="DV177" s="114">
        <v>3.5</v>
      </c>
      <c r="DW177" s="114">
        <v>3.1</v>
      </c>
      <c r="DX177" s="114">
        <v>1.6</v>
      </c>
      <c r="DY177" s="114">
        <v>1.6</v>
      </c>
      <c r="DZ177" s="114">
        <v>-0.3</v>
      </c>
      <c r="EA177" s="114">
        <v>0.0</v>
      </c>
      <c r="EB177" s="114">
        <v>0.9</v>
      </c>
      <c r="EC177" s="114">
        <v>-2.1</v>
      </c>
      <c r="ED177" s="114">
        <v>-6.3</v>
      </c>
      <c r="EE177" s="114">
        <v>0.0</v>
      </c>
      <c r="EF177" s="114">
        <v>0.0</v>
      </c>
      <c r="EG177" s="114">
        <v>0.0</v>
      </c>
      <c r="EH177" s="114">
        <v>0.0</v>
      </c>
      <c r="EI177" s="114">
        <v>-1.3</v>
      </c>
      <c r="EJ177" s="114">
        <v>-0.1</v>
      </c>
      <c r="EK177" s="114">
        <v>1.3</v>
      </c>
      <c r="EL177" s="114">
        <v>0.0</v>
      </c>
      <c r="EM177" s="114">
        <v>-11.1</v>
      </c>
      <c r="EN177" s="114">
        <v>-13.0</v>
      </c>
      <c r="EO177" s="114">
        <v>0.0</v>
      </c>
      <c r="EP177" s="110" t="s">
        <v>1184</v>
      </c>
      <c r="EQ177" s="114">
        <v>-30.2</v>
      </c>
      <c r="ER177" s="114">
        <v>-64.0</v>
      </c>
      <c r="ES177" s="114">
        <v>0.0</v>
      </c>
      <c r="ET177" s="114">
        <v>-25.2</v>
      </c>
      <c r="EU177" s="114">
        <v>-8.4</v>
      </c>
      <c r="EV177" s="114">
        <v>-66.5</v>
      </c>
      <c r="EW177" s="114">
        <v>49.6</v>
      </c>
      <c r="EX177" s="114">
        <v>2.1</v>
      </c>
      <c r="EY177" s="110" t="s">
        <v>1184</v>
      </c>
      <c r="EZ177" s="114">
        <v>2.1</v>
      </c>
      <c r="FA177" s="114">
        <v>0.0</v>
      </c>
      <c r="FB177" s="114">
        <v>0.0</v>
      </c>
      <c r="FC177" s="114">
        <v>-17.3</v>
      </c>
      <c r="FD177" s="114">
        <v>-17.3</v>
      </c>
      <c r="FE177" s="114">
        <v>-49.3</v>
      </c>
      <c r="FF177" s="114">
        <v>2.6</v>
      </c>
      <c r="FG177" s="110" t="s">
        <v>1184</v>
      </c>
      <c r="FH177" s="114">
        <v>2.3</v>
      </c>
      <c r="FI177" s="114">
        <v>21.6</v>
      </c>
      <c r="FJ177" s="114">
        <v>1.0</v>
      </c>
      <c r="FK177" s="114">
        <v>-6.5</v>
      </c>
      <c r="FL177" s="114">
        <v>5.1</v>
      </c>
      <c r="FM177" s="114">
        <v>1.5</v>
      </c>
      <c r="FN177" s="114">
        <v>119.0</v>
      </c>
      <c r="FO177" s="114">
        <v>115.0</v>
      </c>
      <c r="FP177" s="114">
        <v>110.0</v>
      </c>
      <c r="FQ177" s="114">
        <v>175.0</v>
      </c>
      <c r="FR177" s="114">
        <v>83.0</v>
      </c>
      <c r="FS177" s="114">
        <v>42.0</v>
      </c>
      <c r="FT177" s="114">
        <v>1.0</v>
      </c>
      <c r="FU177" s="114">
        <v>24.0</v>
      </c>
      <c r="FV177" s="114">
        <v>1.0</v>
      </c>
      <c r="FW177" s="114">
        <v>28.0</v>
      </c>
      <c r="FX177" s="114">
        <v>135.0</v>
      </c>
      <c r="FY177" s="114">
        <v>136.0</v>
      </c>
      <c r="FZ177" s="114">
        <v>135.0</v>
      </c>
      <c r="GA177" s="114">
        <v>102.0</v>
      </c>
      <c r="GB177" s="114">
        <v>102.0</v>
      </c>
      <c r="GC177" s="114">
        <v>80.0</v>
      </c>
      <c r="GD177" s="114">
        <v>115.0</v>
      </c>
      <c r="GE177" s="114">
        <v>5.0</v>
      </c>
      <c r="GF177" s="114">
        <v>25.0</v>
      </c>
      <c r="GG177" s="114">
        <v>163.0</v>
      </c>
      <c r="GH177" s="114">
        <v>160.0</v>
      </c>
      <c r="GI177" s="114">
        <v>150.0</v>
      </c>
      <c r="GJ177" s="114">
        <v>153.0</v>
      </c>
      <c r="GK177" s="114">
        <v>115.0</v>
      </c>
      <c r="GL177" s="114">
        <v>162.0</v>
      </c>
      <c r="GM177" s="114">
        <v>5.0</v>
      </c>
      <c r="GN177" s="114">
        <v>167.0</v>
      </c>
      <c r="GO177" s="114">
        <v>19.0</v>
      </c>
      <c r="GP177" s="114">
        <v>43.0</v>
      </c>
      <c r="GQ177" s="114">
        <v>36.0</v>
      </c>
      <c r="GR177" s="114">
        <v>1.0</v>
      </c>
      <c r="GS177" s="110" t="s">
        <v>1184</v>
      </c>
      <c r="GT177" s="114">
        <v>59.0</v>
      </c>
      <c r="GU177" s="114">
        <v>76.0</v>
      </c>
      <c r="GV177" s="114">
        <v>82.0</v>
      </c>
      <c r="GW177" s="114">
        <v>5.0</v>
      </c>
      <c r="GX177" s="114">
        <v>104.0</v>
      </c>
      <c r="GY177" s="114">
        <v>164.0</v>
      </c>
      <c r="GZ177" s="114">
        <v>38.0</v>
      </c>
      <c r="HA177" s="114">
        <v>101.0</v>
      </c>
      <c r="HB177" s="110" t="s">
        <v>1184</v>
      </c>
      <c r="HC177" s="114">
        <v>118.0</v>
      </c>
      <c r="HD177" s="114">
        <v>96.0</v>
      </c>
      <c r="HE177" s="114">
        <v>96.0</v>
      </c>
      <c r="HF177" s="114">
        <v>49.0</v>
      </c>
      <c r="HG177" s="114">
        <v>49.0</v>
      </c>
      <c r="HH177" s="114">
        <v>126.0</v>
      </c>
      <c r="HI177" s="114">
        <v>101.0</v>
      </c>
      <c r="HJ177" s="110" t="s">
        <v>1184</v>
      </c>
      <c r="HK177" s="114">
        <v>96.0</v>
      </c>
      <c r="HL177" s="114">
        <v>66.0</v>
      </c>
      <c r="HM177" s="114">
        <v>20.0</v>
      </c>
      <c r="HN177" s="114">
        <v>125.0</v>
      </c>
      <c r="HO177" s="114">
        <v>119.0</v>
      </c>
      <c r="HP177" s="114">
        <v>50.0</v>
      </c>
      <c r="HQ177" s="114">
        <v>51.0</v>
      </c>
      <c r="HR177" s="114">
        <v>109.0</v>
      </c>
      <c r="HS177" s="114">
        <v>95.0</v>
      </c>
      <c r="HT177" s="114">
        <v>166.0</v>
      </c>
      <c r="HU177" s="114">
        <v>67.0</v>
      </c>
      <c r="HV177" s="114">
        <v>42.0</v>
      </c>
      <c r="HW177" s="114">
        <v>1.0</v>
      </c>
      <c r="HX177" s="114">
        <v>24.0</v>
      </c>
      <c r="HY177" s="114">
        <v>1.0</v>
      </c>
      <c r="HZ177" s="114">
        <v>29.0</v>
      </c>
      <c r="IA177" s="114">
        <v>130.0</v>
      </c>
      <c r="IB177" s="114">
        <v>131.0</v>
      </c>
      <c r="IC177" s="114">
        <v>130.0</v>
      </c>
      <c r="ID177" s="114">
        <v>86.0</v>
      </c>
      <c r="IE177" s="114">
        <v>86.0</v>
      </c>
      <c r="IF177" s="114">
        <v>78.0</v>
      </c>
      <c r="IG177" s="114">
        <v>115.0</v>
      </c>
      <c r="IH177" s="114">
        <v>6.0</v>
      </c>
      <c r="II177" s="114">
        <v>16.0</v>
      </c>
      <c r="IJ177" s="114">
        <v>121.0</v>
      </c>
      <c r="IK177" s="114">
        <v>152.0</v>
      </c>
      <c r="IL177" s="114">
        <v>144.0</v>
      </c>
      <c r="IM177" s="114">
        <v>147.0</v>
      </c>
      <c r="IN177" s="114">
        <v>110.0</v>
      </c>
      <c r="IO177" s="114">
        <v>135.0</v>
      </c>
      <c r="IP177" s="114">
        <v>15.0</v>
      </c>
      <c r="IQ177" s="114">
        <v>164.0</v>
      </c>
      <c r="IR177" s="114">
        <v>19.0</v>
      </c>
      <c r="IS177" s="114">
        <v>23.0</v>
      </c>
      <c r="IT177" s="114">
        <v>12.0</v>
      </c>
      <c r="IU177" s="114">
        <v>1.0</v>
      </c>
      <c r="IV177" s="110" t="s">
        <v>1184</v>
      </c>
      <c r="IW177" s="114">
        <v>9.0</v>
      </c>
      <c r="IX177" s="114">
        <v>10.0</v>
      </c>
      <c r="IY177" s="114">
        <v>82.0</v>
      </c>
      <c r="IZ177" s="114">
        <v>1.0</v>
      </c>
      <c r="JA177" s="114">
        <v>71.0</v>
      </c>
      <c r="JB177" s="114">
        <v>56.0</v>
      </c>
      <c r="JC177" s="114">
        <v>105.0</v>
      </c>
      <c r="JD177" s="114">
        <v>108.0</v>
      </c>
      <c r="JE177" s="110" t="s">
        <v>1184</v>
      </c>
      <c r="JF177" s="114">
        <v>118.0</v>
      </c>
      <c r="JG177" s="114">
        <v>96.0</v>
      </c>
      <c r="JH177" s="114">
        <v>96.0</v>
      </c>
      <c r="JI177" s="114">
        <v>7.0</v>
      </c>
      <c r="JJ177" s="114">
        <v>7.0</v>
      </c>
      <c r="JK177" s="114">
        <v>4.0</v>
      </c>
      <c r="JL177" s="114">
        <v>93.0</v>
      </c>
      <c r="JM177" s="110" t="s">
        <v>1184</v>
      </c>
      <c r="JN177" s="114">
        <v>75.0</v>
      </c>
      <c r="JO177" s="114">
        <v>88.0</v>
      </c>
      <c r="JP177" s="114">
        <v>16.0</v>
      </c>
      <c r="JQ177" s="114">
        <v>130.0</v>
      </c>
      <c r="JR177" s="114">
        <v>137.0</v>
      </c>
      <c r="JS177" s="114">
        <v>67.0</v>
      </c>
    </row>
    <row r="178">
      <c r="A178" s="114">
        <v>882.0</v>
      </c>
      <c r="B178" s="110" t="s">
        <v>1371</v>
      </c>
      <c r="C178" s="110" t="s">
        <v>802</v>
      </c>
      <c r="D178" s="110" t="s">
        <v>1215</v>
      </c>
      <c r="E178" s="114">
        <v>36.4</v>
      </c>
      <c r="F178" s="114">
        <v>44.0</v>
      </c>
      <c r="G178" s="114">
        <v>36.0</v>
      </c>
      <c r="H178" s="114">
        <v>14.5</v>
      </c>
      <c r="I178" s="114">
        <v>39.0</v>
      </c>
      <c r="J178" s="114">
        <v>46.0</v>
      </c>
      <c r="K178" s="114">
        <v>100.0</v>
      </c>
      <c r="L178" s="114">
        <v>97.8</v>
      </c>
      <c r="M178" s="114">
        <v>100.0</v>
      </c>
      <c r="N178" s="114">
        <v>100.0</v>
      </c>
      <c r="O178" s="114">
        <v>49.3</v>
      </c>
      <c r="P178" s="114">
        <v>62.5</v>
      </c>
      <c r="Q178" s="114">
        <v>40.4</v>
      </c>
      <c r="R178" s="114">
        <v>67.8</v>
      </c>
      <c r="S178" s="114">
        <v>67.8</v>
      </c>
      <c r="T178" s="114">
        <v>51.2</v>
      </c>
      <c r="U178" s="114">
        <v>36.8</v>
      </c>
      <c r="V178" s="114">
        <v>57.6</v>
      </c>
      <c r="W178" s="114">
        <v>73.6</v>
      </c>
      <c r="X178" s="114">
        <v>25.6</v>
      </c>
      <c r="Y178" s="114">
        <v>26.9</v>
      </c>
      <c r="Z178" s="114">
        <v>45.6</v>
      </c>
      <c r="AA178" s="114">
        <v>45.6</v>
      </c>
      <c r="AB178" s="114">
        <v>0.8</v>
      </c>
      <c r="AC178" s="114">
        <v>1.4</v>
      </c>
      <c r="AD178" s="114">
        <v>0.0</v>
      </c>
      <c r="AE178" s="114">
        <v>8.5</v>
      </c>
      <c r="AF178" s="114">
        <v>65.8</v>
      </c>
      <c r="AG178" s="110" t="s">
        <v>1184</v>
      </c>
      <c r="AH178" s="110" t="s">
        <v>1184</v>
      </c>
      <c r="AI178" s="110" t="s">
        <v>1184</v>
      </c>
      <c r="AJ178" s="110" t="s">
        <v>1184</v>
      </c>
      <c r="AK178" s="114">
        <v>15.5</v>
      </c>
      <c r="AL178" s="114">
        <v>10.2</v>
      </c>
      <c r="AM178" s="114">
        <v>20.7</v>
      </c>
      <c r="AN178" s="110" t="s">
        <v>1184</v>
      </c>
      <c r="AO178" s="114">
        <v>48.6</v>
      </c>
      <c r="AP178" s="114">
        <v>29.9</v>
      </c>
      <c r="AQ178" s="114">
        <v>67.3</v>
      </c>
      <c r="AR178" s="114">
        <v>27.7</v>
      </c>
      <c r="AS178" s="110" t="s">
        <v>1184</v>
      </c>
      <c r="AT178" s="114">
        <v>27.7</v>
      </c>
      <c r="AU178" s="114">
        <v>0.9</v>
      </c>
      <c r="AV178" s="114">
        <v>0.9</v>
      </c>
      <c r="AW178" s="114">
        <v>44.2</v>
      </c>
      <c r="AX178" s="114">
        <v>44.2</v>
      </c>
      <c r="AY178" s="114">
        <v>13.1</v>
      </c>
      <c r="AZ178" s="114">
        <v>28.0</v>
      </c>
      <c r="BA178" s="110" t="s">
        <v>1184</v>
      </c>
      <c r="BB178" s="114">
        <v>25.6</v>
      </c>
      <c r="BC178" s="114">
        <v>84.7</v>
      </c>
      <c r="BD178" s="114">
        <v>80.1</v>
      </c>
      <c r="BE178" s="110" t="s">
        <v>1184</v>
      </c>
      <c r="BF178" s="114">
        <v>6.0</v>
      </c>
      <c r="BG178" s="114">
        <v>62.3</v>
      </c>
      <c r="BH178" s="114">
        <v>43.8</v>
      </c>
      <c r="BI178" s="114">
        <v>42.8</v>
      </c>
      <c r="BJ178" s="114">
        <v>35.5</v>
      </c>
      <c r="BK178" s="114">
        <v>11.6</v>
      </c>
      <c r="BL178" s="114">
        <v>42.0</v>
      </c>
      <c r="BM178" s="114">
        <v>39.8</v>
      </c>
      <c r="BN178" s="114">
        <v>90.2</v>
      </c>
      <c r="BO178" s="114">
        <v>93.3</v>
      </c>
      <c r="BP178" s="114">
        <v>100.0</v>
      </c>
      <c r="BQ178" s="114">
        <v>100.0</v>
      </c>
      <c r="BR178" s="114">
        <v>47.7</v>
      </c>
      <c r="BS178" s="114">
        <v>59.0</v>
      </c>
      <c r="BT178" s="114">
        <v>40.2</v>
      </c>
      <c r="BU178" s="114">
        <v>65.5</v>
      </c>
      <c r="BV178" s="114">
        <v>65.5</v>
      </c>
      <c r="BW178" s="114">
        <v>48.1</v>
      </c>
      <c r="BX178" s="114">
        <v>36.8</v>
      </c>
      <c r="BY178" s="114">
        <v>56.4</v>
      </c>
      <c r="BZ178" s="114">
        <v>62.5</v>
      </c>
      <c r="CA178" s="114">
        <v>30.5</v>
      </c>
      <c r="CB178" s="114">
        <v>26.6</v>
      </c>
      <c r="CC178" s="114">
        <v>45.6</v>
      </c>
      <c r="CD178" s="114">
        <v>45.6</v>
      </c>
      <c r="CE178" s="114">
        <v>0.8</v>
      </c>
      <c r="CF178" s="114">
        <v>0.0</v>
      </c>
      <c r="CG178" s="114">
        <v>0.0</v>
      </c>
      <c r="CH178" s="114">
        <v>8.5</v>
      </c>
      <c r="CI178" s="114">
        <v>65.8</v>
      </c>
      <c r="CJ178" s="110" t="s">
        <v>1184</v>
      </c>
      <c r="CK178" s="110" t="s">
        <v>1184</v>
      </c>
      <c r="CL178" s="110" t="s">
        <v>1184</v>
      </c>
      <c r="CM178" s="110" t="s">
        <v>1184</v>
      </c>
      <c r="CN178" s="114">
        <v>32.5</v>
      </c>
      <c r="CO178" s="114">
        <v>44.3</v>
      </c>
      <c r="CP178" s="114">
        <v>20.7</v>
      </c>
      <c r="CQ178" s="110" t="s">
        <v>1184</v>
      </c>
      <c r="CR178" s="114">
        <v>75.7</v>
      </c>
      <c r="CS178" s="114">
        <v>73.3</v>
      </c>
      <c r="CT178" s="114">
        <v>78.0</v>
      </c>
      <c r="CU178" s="114">
        <v>22.2</v>
      </c>
      <c r="CV178" s="110" t="s">
        <v>1184</v>
      </c>
      <c r="CW178" s="114">
        <v>22.2</v>
      </c>
      <c r="CX178" s="114">
        <v>0.9</v>
      </c>
      <c r="CY178" s="114">
        <v>0.9</v>
      </c>
      <c r="CZ178" s="114">
        <v>59.0</v>
      </c>
      <c r="DA178" s="114">
        <v>59.0</v>
      </c>
      <c r="DB178" s="114">
        <v>31.8</v>
      </c>
      <c r="DC178" s="114">
        <v>37.8</v>
      </c>
      <c r="DD178" s="110" t="s">
        <v>1184</v>
      </c>
      <c r="DE178" s="114">
        <v>55.1</v>
      </c>
      <c r="DF178" s="114">
        <v>88.1</v>
      </c>
      <c r="DG178" s="114">
        <v>88.9</v>
      </c>
      <c r="DH178" s="110" t="s">
        <v>1184</v>
      </c>
      <c r="DI178" s="114">
        <v>52.8</v>
      </c>
      <c r="DJ178" s="114">
        <v>74.5</v>
      </c>
      <c r="DK178" s="114">
        <v>-7.4</v>
      </c>
      <c r="DL178" s="114">
        <v>1.2</v>
      </c>
      <c r="DM178" s="114">
        <v>0.5</v>
      </c>
      <c r="DN178" s="114">
        <v>2.9</v>
      </c>
      <c r="DO178" s="114">
        <v>-3.0</v>
      </c>
      <c r="DP178" s="114">
        <v>6.2</v>
      </c>
      <c r="DQ178" s="114">
        <v>9.8</v>
      </c>
      <c r="DR178" s="114">
        <v>4.5</v>
      </c>
      <c r="DS178" s="114">
        <v>0.0</v>
      </c>
      <c r="DT178" s="114">
        <v>0.0</v>
      </c>
      <c r="DU178" s="114">
        <v>1.6</v>
      </c>
      <c r="DV178" s="114">
        <v>3.5</v>
      </c>
      <c r="DW178" s="114">
        <v>0.2</v>
      </c>
      <c r="DX178" s="114">
        <v>2.3</v>
      </c>
      <c r="DY178" s="114">
        <v>2.3</v>
      </c>
      <c r="DZ178" s="114">
        <v>3.1</v>
      </c>
      <c r="EA178" s="114">
        <v>0.0</v>
      </c>
      <c r="EB178" s="114">
        <v>1.2</v>
      </c>
      <c r="EC178" s="114">
        <v>11.1</v>
      </c>
      <c r="ED178" s="114">
        <v>-4.9</v>
      </c>
      <c r="EE178" s="114">
        <v>0.3</v>
      </c>
      <c r="EF178" s="114">
        <v>0.0</v>
      </c>
      <c r="EG178" s="114">
        <v>0.0</v>
      </c>
      <c r="EH178" s="114">
        <v>0.0</v>
      </c>
      <c r="EI178" s="114">
        <v>1.4</v>
      </c>
      <c r="EJ178" s="114">
        <v>0.0</v>
      </c>
      <c r="EK178" s="114">
        <v>0.0</v>
      </c>
      <c r="EL178" s="114">
        <v>0.0</v>
      </c>
      <c r="EM178" s="110" t="s">
        <v>1184</v>
      </c>
      <c r="EN178" s="110" t="s">
        <v>1184</v>
      </c>
      <c r="EO178" s="110" t="s">
        <v>1184</v>
      </c>
      <c r="EP178" s="110" t="s">
        <v>1184</v>
      </c>
      <c r="EQ178" s="114">
        <v>-17.0</v>
      </c>
      <c r="ER178" s="114">
        <v>-34.1</v>
      </c>
      <c r="ES178" s="114">
        <v>0.0</v>
      </c>
      <c r="ET178" s="110" t="s">
        <v>1184</v>
      </c>
      <c r="EU178" s="114">
        <v>-27.1</v>
      </c>
      <c r="EV178" s="114">
        <v>-43.4</v>
      </c>
      <c r="EW178" s="114">
        <v>-10.7</v>
      </c>
      <c r="EX178" s="114">
        <v>5.5</v>
      </c>
      <c r="EY178" s="110" t="s">
        <v>1184</v>
      </c>
      <c r="EZ178" s="114">
        <v>5.5</v>
      </c>
      <c r="FA178" s="114">
        <v>0.0</v>
      </c>
      <c r="FB178" s="114">
        <v>0.0</v>
      </c>
      <c r="FC178" s="114">
        <v>-14.8</v>
      </c>
      <c r="FD178" s="114">
        <v>-14.8</v>
      </c>
      <c r="FE178" s="114">
        <v>-18.7</v>
      </c>
      <c r="FF178" s="114">
        <v>-9.8</v>
      </c>
      <c r="FG178" s="110" t="s">
        <v>1184</v>
      </c>
      <c r="FH178" s="114">
        <v>-29.5</v>
      </c>
      <c r="FI178" s="114">
        <v>-3.4</v>
      </c>
      <c r="FJ178" s="114">
        <v>-8.8</v>
      </c>
      <c r="FK178" s="110" t="s">
        <v>1184</v>
      </c>
      <c r="FL178" s="114">
        <v>-46.8</v>
      </c>
      <c r="FM178" s="114">
        <v>-12.2</v>
      </c>
      <c r="FN178" s="114">
        <v>122.0</v>
      </c>
      <c r="FO178" s="114">
        <v>72.0</v>
      </c>
      <c r="FP178" s="114">
        <v>87.0</v>
      </c>
      <c r="FQ178" s="114">
        <v>138.0</v>
      </c>
      <c r="FR178" s="114">
        <v>65.0</v>
      </c>
      <c r="FS178" s="114">
        <v>86.0</v>
      </c>
      <c r="FT178" s="114">
        <v>1.0</v>
      </c>
      <c r="FU178" s="114">
        <v>7.0</v>
      </c>
      <c r="FV178" s="114">
        <v>1.0</v>
      </c>
      <c r="FW178" s="114">
        <v>1.0</v>
      </c>
      <c r="FX178" s="114">
        <v>87.0</v>
      </c>
      <c r="FY178" s="114">
        <v>60.0</v>
      </c>
      <c r="FZ178" s="114">
        <v>105.0</v>
      </c>
      <c r="GA178" s="114">
        <v>44.0</v>
      </c>
      <c r="GB178" s="114">
        <v>44.0</v>
      </c>
      <c r="GC178" s="114">
        <v>50.0</v>
      </c>
      <c r="GD178" s="114">
        <v>93.0</v>
      </c>
      <c r="GE178" s="114">
        <v>2.0</v>
      </c>
      <c r="GF178" s="114">
        <v>3.0</v>
      </c>
      <c r="GG178" s="114">
        <v>167.0</v>
      </c>
      <c r="GH178" s="114">
        <v>151.0</v>
      </c>
      <c r="GI178" s="114">
        <v>132.0</v>
      </c>
      <c r="GJ178" s="114">
        <v>137.0</v>
      </c>
      <c r="GK178" s="114">
        <v>101.0</v>
      </c>
      <c r="GL178" s="114">
        <v>175.0</v>
      </c>
      <c r="GM178" s="114">
        <v>152.0</v>
      </c>
      <c r="GN178" s="114">
        <v>161.0</v>
      </c>
      <c r="GO178" s="114">
        <v>14.0</v>
      </c>
      <c r="GP178" s="110" t="s">
        <v>1184</v>
      </c>
      <c r="GQ178" s="110" t="s">
        <v>1184</v>
      </c>
      <c r="GR178" s="110" t="s">
        <v>1184</v>
      </c>
      <c r="GS178" s="110" t="s">
        <v>1184</v>
      </c>
      <c r="GT178" s="114">
        <v>93.0</v>
      </c>
      <c r="GU178" s="114">
        <v>93.0</v>
      </c>
      <c r="GV178" s="114">
        <v>30.0</v>
      </c>
      <c r="GW178" s="110" t="s">
        <v>1184</v>
      </c>
      <c r="GX178" s="114">
        <v>142.0</v>
      </c>
      <c r="GY178" s="114">
        <v>162.0</v>
      </c>
      <c r="GZ178" s="114">
        <v>88.0</v>
      </c>
      <c r="HA178" s="114">
        <v>122.0</v>
      </c>
      <c r="HB178" s="110" t="s">
        <v>1184</v>
      </c>
      <c r="HC178" s="114">
        <v>129.0</v>
      </c>
      <c r="HD178" s="114">
        <v>123.0</v>
      </c>
      <c r="HE178" s="114">
        <v>123.0</v>
      </c>
      <c r="HF178" s="114">
        <v>69.0</v>
      </c>
      <c r="HG178" s="114">
        <v>69.0</v>
      </c>
      <c r="HH178" s="114">
        <v>141.0</v>
      </c>
      <c r="HI178" s="114">
        <v>130.0</v>
      </c>
      <c r="HJ178" s="110" t="s">
        <v>1184</v>
      </c>
      <c r="HK178" s="114">
        <v>165.0</v>
      </c>
      <c r="HL178" s="114">
        <v>68.0</v>
      </c>
      <c r="HM178" s="114">
        <v>21.0</v>
      </c>
      <c r="HN178" s="110" t="s">
        <v>1184</v>
      </c>
      <c r="HO178" s="114">
        <v>174.0</v>
      </c>
      <c r="HP178" s="114">
        <v>62.0</v>
      </c>
      <c r="HQ178" s="114">
        <v>64.0</v>
      </c>
      <c r="HR178" s="114">
        <v>61.0</v>
      </c>
      <c r="HS178" s="114">
        <v>75.0</v>
      </c>
      <c r="HT178" s="114">
        <v>131.0</v>
      </c>
      <c r="HU178" s="114">
        <v>57.0</v>
      </c>
      <c r="HV178" s="114">
        <v>132.0</v>
      </c>
      <c r="HW178" s="114">
        <v>10.0</v>
      </c>
      <c r="HX178" s="114">
        <v>9.0</v>
      </c>
      <c r="HY178" s="114">
        <v>1.0</v>
      </c>
      <c r="HZ178" s="114">
        <v>1.0</v>
      </c>
      <c r="IA178" s="114">
        <v>85.0</v>
      </c>
      <c r="IB178" s="114">
        <v>58.0</v>
      </c>
      <c r="IC178" s="114">
        <v>97.0</v>
      </c>
      <c r="ID178" s="114">
        <v>36.0</v>
      </c>
      <c r="IE178" s="114">
        <v>36.0</v>
      </c>
      <c r="IF178" s="114">
        <v>54.0</v>
      </c>
      <c r="IG178" s="114">
        <v>93.0</v>
      </c>
      <c r="IH178" s="114">
        <v>2.0</v>
      </c>
      <c r="II178" s="114">
        <v>5.0</v>
      </c>
      <c r="IJ178" s="114">
        <v>146.0</v>
      </c>
      <c r="IK178" s="114">
        <v>138.0</v>
      </c>
      <c r="IL178" s="114">
        <v>122.0</v>
      </c>
      <c r="IM178" s="114">
        <v>121.0</v>
      </c>
      <c r="IN178" s="114">
        <v>94.0</v>
      </c>
      <c r="IO178" s="114">
        <v>174.0</v>
      </c>
      <c r="IP178" s="114">
        <v>157.0</v>
      </c>
      <c r="IQ178" s="114">
        <v>151.0</v>
      </c>
      <c r="IR178" s="114">
        <v>14.0</v>
      </c>
      <c r="IS178" s="110" t="s">
        <v>1184</v>
      </c>
      <c r="IT178" s="110" t="s">
        <v>1184</v>
      </c>
      <c r="IU178" s="110" t="s">
        <v>1184</v>
      </c>
      <c r="IV178" s="110" t="s">
        <v>1184</v>
      </c>
      <c r="IW178" s="114">
        <v>29.0</v>
      </c>
      <c r="IX178" s="114">
        <v>31.0</v>
      </c>
      <c r="IY178" s="114">
        <v>30.0</v>
      </c>
      <c r="IZ178" s="110" t="s">
        <v>1184</v>
      </c>
      <c r="JA178" s="114">
        <v>62.0</v>
      </c>
      <c r="JB178" s="114">
        <v>80.0</v>
      </c>
      <c r="JC178" s="114">
        <v>48.0</v>
      </c>
      <c r="JD178" s="114">
        <v>141.0</v>
      </c>
      <c r="JE178" s="110" t="s">
        <v>1184</v>
      </c>
      <c r="JF178" s="114">
        <v>151.0</v>
      </c>
      <c r="JG178" s="114">
        <v>123.0</v>
      </c>
      <c r="JH178" s="114">
        <v>123.0</v>
      </c>
      <c r="JI178" s="114">
        <v>12.0</v>
      </c>
      <c r="JJ178" s="114">
        <v>12.0</v>
      </c>
      <c r="JK178" s="114">
        <v>95.0</v>
      </c>
      <c r="JL178" s="114">
        <v>87.0</v>
      </c>
      <c r="JM178" s="110" t="s">
        <v>1184</v>
      </c>
      <c r="JN178" s="114">
        <v>82.0</v>
      </c>
      <c r="JO178" s="114">
        <v>52.0</v>
      </c>
      <c r="JP178" s="114">
        <v>12.0</v>
      </c>
      <c r="JQ178" s="110" t="s">
        <v>1184</v>
      </c>
      <c r="JR178" s="114">
        <v>90.0</v>
      </c>
      <c r="JS178" s="114">
        <v>48.0</v>
      </c>
    </row>
    <row r="179">
      <c r="A179" s="114">
        <v>710.0</v>
      </c>
      <c r="B179" s="110" t="s">
        <v>1372</v>
      </c>
      <c r="C179" s="110" t="s">
        <v>445</v>
      </c>
      <c r="D179" s="110" t="s">
        <v>1186</v>
      </c>
      <c r="E179" s="114">
        <v>37.2</v>
      </c>
      <c r="F179" s="114">
        <v>28.1</v>
      </c>
      <c r="G179" s="114">
        <v>22.2</v>
      </c>
      <c r="H179" s="114">
        <v>36.1</v>
      </c>
      <c r="I179" s="114">
        <v>13.1</v>
      </c>
      <c r="J179" s="114">
        <v>41.1</v>
      </c>
      <c r="K179" s="114">
        <v>0.4</v>
      </c>
      <c r="L179" s="114">
        <v>3.1</v>
      </c>
      <c r="M179" s="114">
        <v>0.0</v>
      </c>
      <c r="N179" s="114">
        <v>19.4</v>
      </c>
      <c r="O179" s="114">
        <v>24.7</v>
      </c>
      <c r="P179" s="114">
        <v>26.7</v>
      </c>
      <c r="Q179" s="114">
        <v>23.4</v>
      </c>
      <c r="R179" s="114">
        <v>58.1</v>
      </c>
      <c r="S179" s="114">
        <v>58.1</v>
      </c>
      <c r="T179" s="114">
        <v>39.2</v>
      </c>
      <c r="U179" s="114">
        <v>55.6</v>
      </c>
      <c r="V179" s="114">
        <v>28.2</v>
      </c>
      <c r="W179" s="114">
        <v>17.3</v>
      </c>
      <c r="X179" s="114">
        <v>44.2</v>
      </c>
      <c r="Y179" s="114">
        <v>54.7</v>
      </c>
      <c r="Z179" s="114">
        <v>43.4</v>
      </c>
      <c r="AA179" s="114">
        <v>46.4</v>
      </c>
      <c r="AB179" s="114">
        <v>100.0</v>
      </c>
      <c r="AC179" s="114">
        <v>24.1</v>
      </c>
      <c r="AD179" s="114">
        <v>95.1</v>
      </c>
      <c r="AE179" s="114">
        <v>36.8</v>
      </c>
      <c r="AF179" s="114">
        <v>41.2</v>
      </c>
      <c r="AG179" s="114">
        <v>14.4</v>
      </c>
      <c r="AH179" s="114">
        <v>5.8</v>
      </c>
      <c r="AI179" s="114">
        <v>41.4</v>
      </c>
      <c r="AJ179" s="114">
        <v>38.8</v>
      </c>
      <c r="AK179" s="114">
        <v>29.9</v>
      </c>
      <c r="AL179" s="114">
        <v>30.3</v>
      </c>
      <c r="AM179" s="114">
        <v>45.9</v>
      </c>
      <c r="AN179" s="114">
        <v>8.8</v>
      </c>
      <c r="AO179" s="114">
        <v>74.6</v>
      </c>
      <c r="AP179" s="114">
        <v>71.3</v>
      </c>
      <c r="AQ179" s="114">
        <v>77.9</v>
      </c>
      <c r="AR179" s="114">
        <v>61.1</v>
      </c>
      <c r="AS179" s="114">
        <v>67.8</v>
      </c>
      <c r="AT179" s="114">
        <v>54.4</v>
      </c>
      <c r="AU179" s="114">
        <v>21.7</v>
      </c>
      <c r="AV179" s="114">
        <v>21.7</v>
      </c>
      <c r="AW179" s="114">
        <v>34.1</v>
      </c>
      <c r="AX179" s="114">
        <v>34.1</v>
      </c>
      <c r="AY179" s="114">
        <v>54.6</v>
      </c>
      <c r="AZ179" s="114">
        <v>47.6</v>
      </c>
      <c r="BA179" s="114">
        <v>36.4</v>
      </c>
      <c r="BB179" s="114">
        <v>90.0</v>
      </c>
      <c r="BC179" s="114">
        <v>22.6</v>
      </c>
      <c r="BD179" s="114">
        <v>7.9</v>
      </c>
      <c r="BE179" s="114">
        <v>27.3</v>
      </c>
      <c r="BF179" s="114">
        <v>49.7</v>
      </c>
      <c r="BG179" s="114">
        <v>25.1</v>
      </c>
      <c r="BH179" s="114">
        <v>27.1</v>
      </c>
      <c r="BI179" s="114">
        <v>21.2</v>
      </c>
      <c r="BJ179" s="114">
        <v>14.7</v>
      </c>
      <c r="BK179" s="114">
        <v>24.9</v>
      </c>
      <c r="BL179" s="114">
        <v>4.7</v>
      </c>
      <c r="BM179" s="114">
        <v>43.7</v>
      </c>
      <c r="BN179" s="114">
        <v>5.2</v>
      </c>
      <c r="BO179" s="114">
        <v>6.3</v>
      </c>
      <c r="BP179" s="114">
        <v>12.1</v>
      </c>
      <c r="BQ179" s="114">
        <v>26.2</v>
      </c>
      <c r="BR179" s="114">
        <v>16.9</v>
      </c>
      <c r="BS179" s="114">
        <v>18.2</v>
      </c>
      <c r="BT179" s="114">
        <v>16.0</v>
      </c>
      <c r="BU179" s="114">
        <v>49.4</v>
      </c>
      <c r="BV179" s="114">
        <v>49.4</v>
      </c>
      <c r="BW179" s="114">
        <v>39.6</v>
      </c>
      <c r="BX179" s="114">
        <v>55.6</v>
      </c>
      <c r="BY179" s="114">
        <v>27.1</v>
      </c>
      <c r="BZ179" s="114">
        <v>20.1</v>
      </c>
      <c r="CA179" s="114">
        <v>31.5</v>
      </c>
      <c r="CB179" s="114">
        <v>28.3</v>
      </c>
      <c r="CC179" s="114">
        <v>37.5</v>
      </c>
      <c r="CD179" s="114">
        <v>39.2</v>
      </c>
      <c r="CE179" s="114">
        <v>2.8</v>
      </c>
      <c r="CF179" s="114">
        <v>14.2</v>
      </c>
      <c r="CG179" s="114">
        <v>97.9</v>
      </c>
      <c r="CH179" s="114">
        <v>30.3</v>
      </c>
      <c r="CI179" s="114">
        <v>41.2</v>
      </c>
      <c r="CJ179" s="114">
        <v>18.5</v>
      </c>
      <c r="CK179" s="114">
        <v>7.1</v>
      </c>
      <c r="CL179" s="114">
        <v>50.7</v>
      </c>
      <c r="CM179" s="114">
        <v>54.4</v>
      </c>
      <c r="CN179" s="114">
        <v>25.9</v>
      </c>
      <c r="CO179" s="114">
        <v>18.9</v>
      </c>
      <c r="CP179" s="114">
        <v>45.9</v>
      </c>
      <c r="CQ179" s="114">
        <v>9.2</v>
      </c>
      <c r="CR179" s="114">
        <v>55.3</v>
      </c>
      <c r="CS179" s="114">
        <v>54.1</v>
      </c>
      <c r="CT179" s="114">
        <v>56.4</v>
      </c>
      <c r="CU179" s="114">
        <v>63.1</v>
      </c>
      <c r="CV179" s="114">
        <v>67.8</v>
      </c>
      <c r="CW179" s="114">
        <v>58.4</v>
      </c>
      <c r="CX179" s="114">
        <v>21.7</v>
      </c>
      <c r="CY179" s="114">
        <v>21.7</v>
      </c>
      <c r="CZ179" s="114">
        <v>25.3</v>
      </c>
      <c r="DA179" s="114">
        <v>25.3</v>
      </c>
      <c r="DB179" s="114">
        <v>32.2</v>
      </c>
      <c r="DC179" s="114">
        <v>38.4</v>
      </c>
      <c r="DD179" s="114">
        <v>49.4</v>
      </c>
      <c r="DE179" s="114">
        <v>85.9</v>
      </c>
      <c r="DF179" s="114">
        <v>77.0</v>
      </c>
      <c r="DG179" s="114">
        <v>0.0</v>
      </c>
      <c r="DH179" s="114">
        <v>69.9</v>
      </c>
      <c r="DI179" s="114">
        <v>42.3</v>
      </c>
      <c r="DJ179" s="114">
        <v>17.3</v>
      </c>
      <c r="DK179" s="114">
        <v>10.1</v>
      </c>
      <c r="DL179" s="114">
        <v>6.9</v>
      </c>
      <c r="DM179" s="114">
        <v>7.5</v>
      </c>
      <c r="DN179" s="114">
        <v>11.2</v>
      </c>
      <c r="DO179" s="114">
        <v>8.4</v>
      </c>
      <c r="DP179" s="114">
        <v>-2.6</v>
      </c>
      <c r="DQ179" s="114">
        <v>-4.8</v>
      </c>
      <c r="DR179" s="114">
        <v>-3.2</v>
      </c>
      <c r="DS179" s="114">
        <v>-12.1</v>
      </c>
      <c r="DT179" s="114">
        <v>-6.8</v>
      </c>
      <c r="DU179" s="114">
        <v>7.8</v>
      </c>
      <c r="DV179" s="114">
        <v>8.5</v>
      </c>
      <c r="DW179" s="114">
        <v>7.4</v>
      </c>
      <c r="DX179" s="114">
        <v>8.7</v>
      </c>
      <c r="DY179" s="114">
        <v>8.7</v>
      </c>
      <c r="DZ179" s="114">
        <v>-0.4</v>
      </c>
      <c r="EA179" s="114">
        <v>0.0</v>
      </c>
      <c r="EB179" s="114">
        <v>1.1</v>
      </c>
      <c r="EC179" s="114">
        <v>-2.8</v>
      </c>
      <c r="ED179" s="114">
        <v>12.7</v>
      </c>
      <c r="EE179" s="114">
        <v>26.4</v>
      </c>
      <c r="EF179" s="114">
        <v>5.9</v>
      </c>
      <c r="EG179" s="114">
        <v>7.2</v>
      </c>
      <c r="EH179" s="114">
        <v>97.2</v>
      </c>
      <c r="EI179" s="114">
        <v>9.9</v>
      </c>
      <c r="EJ179" s="114">
        <v>-2.8</v>
      </c>
      <c r="EK179" s="114">
        <v>6.5</v>
      </c>
      <c r="EL179" s="114">
        <v>0.0</v>
      </c>
      <c r="EM179" s="114">
        <v>-4.1</v>
      </c>
      <c r="EN179" s="114">
        <v>-1.3</v>
      </c>
      <c r="EO179" s="114">
        <v>-9.3</v>
      </c>
      <c r="EP179" s="114">
        <v>-15.6</v>
      </c>
      <c r="EQ179" s="114">
        <v>4.0</v>
      </c>
      <c r="ER179" s="114">
        <v>11.4</v>
      </c>
      <c r="ES179" s="114">
        <v>0.0</v>
      </c>
      <c r="ET179" s="114">
        <v>-0.4</v>
      </c>
      <c r="EU179" s="114">
        <v>19.3</v>
      </c>
      <c r="EV179" s="114">
        <v>17.2</v>
      </c>
      <c r="EW179" s="114">
        <v>21.5</v>
      </c>
      <c r="EX179" s="114">
        <v>-2.0</v>
      </c>
      <c r="EY179" s="114">
        <v>0.0</v>
      </c>
      <c r="EZ179" s="114">
        <v>-4.0</v>
      </c>
      <c r="FA179" s="114">
        <v>0.0</v>
      </c>
      <c r="FB179" s="114">
        <v>0.0</v>
      </c>
      <c r="FC179" s="114">
        <v>8.8</v>
      </c>
      <c r="FD179" s="114">
        <v>8.8</v>
      </c>
      <c r="FE179" s="114">
        <v>22.4</v>
      </c>
      <c r="FF179" s="114">
        <v>9.2</v>
      </c>
      <c r="FG179" s="114">
        <v>-13.0</v>
      </c>
      <c r="FH179" s="114">
        <v>4.1</v>
      </c>
      <c r="FI179" s="114">
        <v>-54.4</v>
      </c>
      <c r="FJ179" s="114">
        <v>7.9</v>
      </c>
      <c r="FK179" s="114">
        <v>-42.6</v>
      </c>
      <c r="FL179" s="114">
        <v>7.4</v>
      </c>
      <c r="FM179" s="114">
        <v>7.8</v>
      </c>
      <c r="FN179" s="114">
        <v>116.0</v>
      </c>
      <c r="FO179" s="114">
        <v>126.0</v>
      </c>
      <c r="FP179" s="114">
        <v>147.0</v>
      </c>
      <c r="FQ179" s="114">
        <v>98.0</v>
      </c>
      <c r="FR179" s="114">
        <v>148.0</v>
      </c>
      <c r="FS179" s="114">
        <v>109.0</v>
      </c>
      <c r="FT179" s="114">
        <v>173.0</v>
      </c>
      <c r="FU179" s="114">
        <v>172.0</v>
      </c>
      <c r="FV179" s="114">
        <v>172.0</v>
      </c>
      <c r="FW179" s="114">
        <v>119.0</v>
      </c>
      <c r="FX179" s="114">
        <v>133.0</v>
      </c>
      <c r="FY179" s="114">
        <v>132.0</v>
      </c>
      <c r="FZ179" s="114">
        <v>133.0</v>
      </c>
      <c r="GA179" s="114">
        <v>65.0</v>
      </c>
      <c r="GB179" s="114">
        <v>65.0</v>
      </c>
      <c r="GC179" s="114">
        <v>73.0</v>
      </c>
      <c r="GD179" s="114">
        <v>65.0</v>
      </c>
      <c r="GE179" s="114">
        <v>39.0</v>
      </c>
      <c r="GF179" s="114">
        <v>116.0</v>
      </c>
      <c r="GG179" s="114">
        <v>92.0</v>
      </c>
      <c r="GH179" s="114">
        <v>97.0</v>
      </c>
      <c r="GI179" s="114">
        <v>135.0</v>
      </c>
      <c r="GJ179" s="114">
        <v>135.0</v>
      </c>
      <c r="GK179" s="114">
        <v>1.0</v>
      </c>
      <c r="GL179" s="114">
        <v>119.0</v>
      </c>
      <c r="GM179" s="114">
        <v>25.0</v>
      </c>
      <c r="GN179" s="114">
        <v>117.0</v>
      </c>
      <c r="GO179" s="114">
        <v>106.0</v>
      </c>
      <c r="GP179" s="114">
        <v>157.0</v>
      </c>
      <c r="GQ179" s="114">
        <v>139.0</v>
      </c>
      <c r="GR179" s="114">
        <v>100.0</v>
      </c>
      <c r="GS179" s="114">
        <v>100.0</v>
      </c>
      <c r="GT179" s="114">
        <v>30.0</v>
      </c>
      <c r="GU179" s="114">
        <v>55.0</v>
      </c>
      <c r="GV179" s="114">
        <v>9.0</v>
      </c>
      <c r="GW179" s="114">
        <v>57.0</v>
      </c>
      <c r="GX179" s="114">
        <v>74.0</v>
      </c>
      <c r="GY179" s="114">
        <v>95.0</v>
      </c>
      <c r="GZ179" s="114">
        <v>64.0</v>
      </c>
      <c r="HA179" s="114">
        <v>19.0</v>
      </c>
      <c r="HB179" s="114">
        <v>18.0</v>
      </c>
      <c r="HC179" s="114">
        <v>36.0</v>
      </c>
      <c r="HD179" s="114">
        <v>59.0</v>
      </c>
      <c r="HE179" s="114">
        <v>59.0</v>
      </c>
      <c r="HF179" s="114">
        <v>116.0</v>
      </c>
      <c r="HG179" s="114">
        <v>116.0</v>
      </c>
      <c r="HH179" s="114">
        <v>39.0</v>
      </c>
      <c r="HI179" s="114">
        <v>72.0</v>
      </c>
      <c r="HJ179" s="114">
        <v>113.0</v>
      </c>
      <c r="HK179" s="114">
        <v>24.0</v>
      </c>
      <c r="HL179" s="114">
        <v>172.0</v>
      </c>
      <c r="HM179" s="114">
        <v>163.0</v>
      </c>
      <c r="HN179" s="114">
        <v>118.0</v>
      </c>
      <c r="HO179" s="114">
        <v>90.0</v>
      </c>
      <c r="HP179" s="114">
        <v>144.0</v>
      </c>
      <c r="HQ179" s="114">
        <v>164.0</v>
      </c>
      <c r="HR179" s="114">
        <v>144.0</v>
      </c>
      <c r="HS179" s="114">
        <v>168.0</v>
      </c>
      <c r="HT179" s="114">
        <v>102.0</v>
      </c>
      <c r="HU179" s="114">
        <v>166.0</v>
      </c>
      <c r="HV179" s="114">
        <v>111.0</v>
      </c>
      <c r="HW179" s="114">
        <v>168.0</v>
      </c>
      <c r="HX179" s="114">
        <v>170.0</v>
      </c>
      <c r="HY179" s="114">
        <v>165.0</v>
      </c>
      <c r="HZ179" s="114">
        <v>111.0</v>
      </c>
      <c r="IA179" s="114">
        <v>133.0</v>
      </c>
      <c r="IB179" s="114">
        <v>131.0</v>
      </c>
      <c r="IC179" s="114">
        <v>135.0</v>
      </c>
      <c r="ID179" s="114">
        <v>67.0</v>
      </c>
      <c r="IE179" s="114">
        <v>67.0</v>
      </c>
      <c r="IF179" s="114">
        <v>72.0</v>
      </c>
      <c r="IG179" s="114">
        <v>65.0</v>
      </c>
      <c r="IH179" s="114">
        <v>40.0</v>
      </c>
      <c r="II179" s="114">
        <v>106.0</v>
      </c>
      <c r="IJ179" s="114">
        <v>139.0</v>
      </c>
      <c r="IK179" s="114">
        <v>134.0</v>
      </c>
      <c r="IL179" s="114">
        <v>131.0</v>
      </c>
      <c r="IM179" s="114">
        <v>130.0</v>
      </c>
      <c r="IN179" s="114">
        <v>66.0</v>
      </c>
      <c r="IO179" s="114">
        <v>111.0</v>
      </c>
      <c r="IP179" s="114">
        <v>44.0</v>
      </c>
      <c r="IQ179" s="114">
        <v>104.0</v>
      </c>
      <c r="IR179" s="114">
        <v>106.0</v>
      </c>
      <c r="IS179" s="114">
        <v>158.0</v>
      </c>
      <c r="IT179" s="114">
        <v>155.0</v>
      </c>
      <c r="IU179" s="114">
        <v>90.0</v>
      </c>
      <c r="IV179" s="114">
        <v>83.0</v>
      </c>
      <c r="IW179" s="114">
        <v>38.0</v>
      </c>
      <c r="IX179" s="114">
        <v>75.0</v>
      </c>
      <c r="IY179" s="114">
        <v>9.0</v>
      </c>
      <c r="IZ179" s="114">
        <v>52.0</v>
      </c>
      <c r="JA179" s="114">
        <v>103.0</v>
      </c>
      <c r="JB179" s="114">
        <v>108.0</v>
      </c>
      <c r="JC179" s="114">
        <v>90.0</v>
      </c>
      <c r="JD179" s="114">
        <v>14.0</v>
      </c>
      <c r="JE179" s="114">
        <v>18.0</v>
      </c>
      <c r="JF179" s="114">
        <v>25.0</v>
      </c>
      <c r="JG179" s="114">
        <v>59.0</v>
      </c>
      <c r="JH179" s="114">
        <v>59.0</v>
      </c>
      <c r="JI179" s="114">
        <v>146.0</v>
      </c>
      <c r="JJ179" s="114">
        <v>146.0</v>
      </c>
      <c r="JK179" s="114">
        <v>94.0</v>
      </c>
      <c r="JL179" s="114">
        <v>85.0</v>
      </c>
      <c r="JM179" s="114">
        <v>50.0</v>
      </c>
      <c r="JN179" s="114">
        <v>32.0</v>
      </c>
      <c r="JO179" s="114">
        <v>64.0</v>
      </c>
      <c r="JP179" s="114">
        <v>170.0</v>
      </c>
      <c r="JQ179" s="114">
        <v>30.0</v>
      </c>
      <c r="JR179" s="114">
        <v>125.0</v>
      </c>
      <c r="JS179" s="114">
        <v>155.0</v>
      </c>
    </row>
    <row r="180">
      <c r="A180" s="114">
        <v>894.0</v>
      </c>
      <c r="B180" s="110" t="s">
        <v>1373</v>
      </c>
      <c r="C180" s="110" t="s">
        <v>475</v>
      </c>
      <c r="D180" s="110" t="s">
        <v>1186</v>
      </c>
      <c r="E180" s="114">
        <v>38.4</v>
      </c>
      <c r="F180" s="114">
        <v>21.2</v>
      </c>
      <c r="G180" s="114">
        <v>23.6</v>
      </c>
      <c r="H180" s="114">
        <v>12.6</v>
      </c>
      <c r="I180" s="114">
        <v>28.6</v>
      </c>
      <c r="J180" s="114">
        <v>36.4</v>
      </c>
      <c r="K180" s="114">
        <v>37.6</v>
      </c>
      <c r="L180" s="114">
        <v>43.9</v>
      </c>
      <c r="M180" s="114">
        <v>46.6</v>
      </c>
      <c r="N180" s="114">
        <v>12.8</v>
      </c>
      <c r="O180" s="114">
        <v>13.5</v>
      </c>
      <c r="P180" s="114">
        <v>13.9</v>
      </c>
      <c r="Q180" s="114">
        <v>13.2</v>
      </c>
      <c r="R180" s="114">
        <v>41.7</v>
      </c>
      <c r="S180" s="114">
        <v>41.7</v>
      </c>
      <c r="T180" s="114">
        <v>6.9</v>
      </c>
      <c r="U180" s="114">
        <v>4.1</v>
      </c>
      <c r="V180" s="114">
        <v>12.6</v>
      </c>
      <c r="W180" s="110" t="s">
        <v>1184</v>
      </c>
      <c r="X180" s="114">
        <v>58.2</v>
      </c>
      <c r="Y180" s="114">
        <v>91.0</v>
      </c>
      <c r="Z180" s="114">
        <v>100.0</v>
      </c>
      <c r="AA180" s="114">
        <v>100.0</v>
      </c>
      <c r="AB180" s="110" t="s">
        <v>1184</v>
      </c>
      <c r="AC180" s="114">
        <v>79.8</v>
      </c>
      <c r="AD180" s="114">
        <v>91.8</v>
      </c>
      <c r="AE180" s="114">
        <v>90.6</v>
      </c>
      <c r="AF180" s="114">
        <v>61.5</v>
      </c>
      <c r="AG180" s="114">
        <v>19.9</v>
      </c>
      <c r="AH180" s="114">
        <v>11.5</v>
      </c>
      <c r="AI180" s="114">
        <v>36.8</v>
      </c>
      <c r="AJ180" s="114">
        <v>53.6</v>
      </c>
      <c r="AK180" s="110" t="s">
        <v>1184</v>
      </c>
      <c r="AL180" s="110" t="s">
        <v>1184</v>
      </c>
      <c r="AM180" s="110" t="s">
        <v>1184</v>
      </c>
      <c r="AN180" s="110" t="s">
        <v>1184</v>
      </c>
      <c r="AO180" s="114">
        <v>32.2</v>
      </c>
      <c r="AP180" s="114">
        <v>27.7</v>
      </c>
      <c r="AQ180" s="114">
        <v>36.6</v>
      </c>
      <c r="AR180" s="114">
        <v>53.2</v>
      </c>
      <c r="AS180" s="114">
        <v>69.8</v>
      </c>
      <c r="AT180" s="114">
        <v>36.6</v>
      </c>
      <c r="AU180" s="114">
        <v>4.5</v>
      </c>
      <c r="AV180" s="114">
        <v>4.5</v>
      </c>
      <c r="AW180" s="114">
        <v>25.6</v>
      </c>
      <c r="AX180" s="114">
        <v>25.6</v>
      </c>
      <c r="AY180" s="114">
        <v>0.0</v>
      </c>
      <c r="AZ180" s="114">
        <v>39.7</v>
      </c>
      <c r="BA180" s="114">
        <v>59.4</v>
      </c>
      <c r="BB180" s="114">
        <v>68.9</v>
      </c>
      <c r="BC180" s="114">
        <v>32.0</v>
      </c>
      <c r="BD180" s="114">
        <v>33.7</v>
      </c>
      <c r="BE180" s="114">
        <v>39.1</v>
      </c>
      <c r="BF180" s="114">
        <v>53.8</v>
      </c>
      <c r="BG180" s="114">
        <v>73.9</v>
      </c>
      <c r="BH180" s="114">
        <v>45.3</v>
      </c>
      <c r="BI180" s="114">
        <v>19.1</v>
      </c>
      <c r="BJ180" s="114">
        <v>24.3</v>
      </c>
      <c r="BK180" s="114">
        <v>7.8</v>
      </c>
      <c r="BL180" s="114">
        <v>34.0</v>
      </c>
      <c r="BM180" s="114">
        <v>35.2</v>
      </c>
      <c r="BN180" s="114">
        <v>37.9</v>
      </c>
      <c r="BO180" s="114">
        <v>43.6</v>
      </c>
      <c r="BP180" s="114">
        <v>47.0</v>
      </c>
      <c r="BQ180" s="114">
        <v>16.2</v>
      </c>
      <c r="BR180" s="114">
        <v>5.9</v>
      </c>
      <c r="BS180" s="114">
        <v>5.9</v>
      </c>
      <c r="BT180" s="114">
        <v>5.9</v>
      </c>
      <c r="BU180" s="114">
        <v>36.2</v>
      </c>
      <c r="BV180" s="114">
        <v>36.2</v>
      </c>
      <c r="BW180" s="114">
        <v>6.2</v>
      </c>
      <c r="BX180" s="114">
        <v>4.1</v>
      </c>
      <c r="BY180" s="114">
        <v>10.5</v>
      </c>
      <c r="BZ180" s="110" t="s">
        <v>1184</v>
      </c>
      <c r="CA180" s="114">
        <v>62.7</v>
      </c>
      <c r="CB180" s="114">
        <v>88.4</v>
      </c>
      <c r="CC180" s="114">
        <v>100.0</v>
      </c>
      <c r="CD180" s="114">
        <v>100.0</v>
      </c>
      <c r="CE180" s="110" t="s">
        <v>1184</v>
      </c>
      <c r="CF180" s="114">
        <v>64.3</v>
      </c>
      <c r="CG180" s="114">
        <v>98.4</v>
      </c>
      <c r="CH180" s="114">
        <v>90.4</v>
      </c>
      <c r="CI180" s="114">
        <v>61.5</v>
      </c>
      <c r="CJ180" s="114">
        <v>25.7</v>
      </c>
      <c r="CK180" s="114">
        <v>18.2</v>
      </c>
      <c r="CL180" s="114">
        <v>41.8</v>
      </c>
      <c r="CM180" s="114">
        <v>54.7</v>
      </c>
      <c r="CN180" s="110" t="s">
        <v>1184</v>
      </c>
      <c r="CO180" s="110" t="s">
        <v>1184</v>
      </c>
      <c r="CP180" s="110" t="s">
        <v>1184</v>
      </c>
      <c r="CQ180" s="110" t="s">
        <v>1184</v>
      </c>
      <c r="CR180" s="114">
        <v>75.1</v>
      </c>
      <c r="CS180" s="114">
        <v>92.7</v>
      </c>
      <c r="CT180" s="114">
        <v>57.4</v>
      </c>
      <c r="CU180" s="114">
        <v>52.0</v>
      </c>
      <c r="CV180" s="114">
        <v>69.8</v>
      </c>
      <c r="CW180" s="114">
        <v>34.1</v>
      </c>
      <c r="CX180" s="114">
        <v>4.5</v>
      </c>
      <c r="CY180" s="114">
        <v>4.5</v>
      </c>
      <c r="CZ180" s="114">
        <v>39.9</v>
      </c>
      <c r="DA180" s="114">
        <v>39.9</v>
      </c>
      <c r="DB180" s="114">
        <v>44.4</v>
      </c>
      <c r="DC180" s="114">
        <v>28.1</v>
      </c>
      <c r="DD180" s="114">
        <v>0.0</v>
      </c>
      <c r="DE180" s="114">
        <v>49.7</v>
      </c>
      <c r="DF180" s="114">
        <v>36.5</v>
      </c>
      <c r="DG180" s="114">
        <v>38.0</v>
      </c>
      <c r="DH180" s="114">
        <v>7.9</v>
      </c>
      <c r="DI180" s="114">
        <v>87.8</v>
      </c>
      <c r="DJ180" s="114">
        <v>72.8</v>
      </c>
      <c r="DK180" s="114">
        <v>-6.9</v>
      </c>
      <c r="DL180" s="114">
        <v>2.1</v>
      </c>
      <c r="DM180" s="114">
        <v>-0.7</v>
      </c>
      <c r="DN180" s="114">
        <v>4.8</v>
      </c>
      <c r="DO180" s="114">
        <v>-5.4</v>
      </c>
      <c r="DP180" s="114">
        <v>1.2</v>
      </c>
      <c r="DQ180" s="114">
        <v>-0.3</v>
      </c>
      <c r="DR180" s="114">
        <v>0.3</v>
      </c>
      <c r="DS180" s="114">
        <v>-0.4</v>
      </c>
      <c r="DT180" s="114">
        <v>-3.4</v>
      </c>
      <c r="DU180" s="114">
        <v>7.6</v>
      </c>
      <c r="DV180" s="114">
        <v>8.0</v>
      </c>
      <c r="DW180" s="114">
        <v>7.3</v>
      </c>
      <c r="DX180" s="114">
        <v>5.5</v>
      </c>
      <c r="DY180" s="114">
        <v>5.5</v>
      </c>
      <c r="DZ180" s="114">
        <v>0.7</v>
      </c>
      <c r="EA180" s="114">
        <v>0.0</v>
      </c>
      <c r="EB180" s="114">
        <v>2.1</v>
      </c>
      <c r="EC180" s="110" t="s">
        <v>1184</v>
      </c>
      <c r="ED180" s="114">
        <v>-4.5</v>
      </c>
      <c r="EE180" s="114">
        <v>2.6</v>
      </c>
      <c r="EF180" s="114">
        <v>0.0</v>
      </c>
      <c r="EG180" s="114">
        <v>0.0</v>
      </c>
      <c r="EH180" s="110" t="s">
        <v>1184</v>
      </c>
      <c r="EI180" s="114">
        <v>15.5</v>
      </c>
      <c r="EJ180" s="114">
        <v>-6.6</v>
      </c>
      <c r="EK180" s="114">
        <v>0.2</v>
      </c>
      <c r="EL180" s="114">
        <v>0.0</v>
      </c>
      <c r="EM180" s="114">
        <v>-5.8</v>
      </c>
      <c r="EN180" s="114">
        <v>-6.7</v>
      </c>
      <c r="EO180" s="114">
        <v>-5.0</v>
      </c>
      <c r="EP180" s="114">
        <v>-1.1</v>
      </c>
      <c r="EQ180" s="110" t="s">
        <v>1184</v>
      </c>
      <c r="ER180" s="110" t="s">
        <v>1184</v>
      </c>
      <c r="ES180" s="110" t="s">
        <v>1184</v>
      </c>
      <c r="ET180" s="110" t="s">
        <v>1184</v>
      </c>
      <c r="EU180" s="114">
        <v>-42.9</v>
      </c>
      <c r="EV180" s="114">
        <v>-65.0</v>
      </c>
      <c r="EW180" s="114">
        <v>-20.8</v>
      </c>
      <c r="EX180" s="114">
        <v>1.2</v>
      </c>
      <c r="EY180" s="114">
        <v>0.0</v>
      </c>
      <c r="EZ180" s="114">
        <v>2.5</v>
      </c>
      <c r="FA180" s="114">
        <v>0.0</v>
      </c>
      <c r="FB180" s="114">
        <v>0.0</v>
      </c>
      <c r="FC180" s="114">
        <v>-14.3</v>
      </c>
      <c r="FD180" s="114">
        <v>-14.3</v>
      </c>
      <c r="FE180" s="114">
        <v>-44.4</v>
      </c>
      <c r="FF180" s="114">
        <v>11.6</v>
      </c>
      <c r="FG180" s="114">
        <v>59.4</v>
      </c>
      <c r="FH180" s="114">
        <v>19.2</v>
      </c>
      <c r="FI180" s="114">
        <v>-4.5</v>
      </c>
      <c r="FJ180" s="114">
        <v>-4.3</v>
      </c>
      <c r="FK180" s="114">
        <v>31.2</v>
      </c>
      <c r="FL180" s="114">
        <v>-34.0</v>
      </c>
      <c r="FM180" s="114">
        <v>1.1</v>
      </c>
      <c r="FN180" s="114">
        <v>106.0</v>
      </c>
      <c r="FO180" s="114">
        <v>153.0</v>
      </c>
      <c r="FP180" s="114">
        <v>139.0</v>
      </c>
      <c r="FQ180" s="114">
        <v>142.0</v>
      </c>
      <c r="FR180" s="114">
        <v>102.0</v>
      </c>
      <c r="FS180" s="114">
        <v>127.0</v>
      </c>
      <c r="FT180" s="114">
        <v>59.0</v>
      </c>
      <c r="FU180" s="114">
        <v>104.0</v>
      </c>
      <c r="FV180" s="114">
        <v>114.0</v>
      </c>
      <c r="FW180" s="114">
        <v>147.0</v>
      </c>
      <c r="FX180" s="114">
        <v>158.0</v>
      </c>
      <c r="FY180" s="114">
        <v>155.0</v>
      </c>
      <c r="FZ180" s="114">
        <v>159.0</v>
      </c>
      <c r="GA180" s="114">
        <v>117.0</v>
      </c>
      <c r="GB180" s="114">
        <v>117.0</v>
      </c>
      <c r="GC180" s="114">
        <v>169.0</v>
      </c>
      <c r="GD180" s="114">
        <v>145.0</v>
      </c>
      <c r="GE180" s="114">
        <v>126.0</v>
      </c>
      <c r="GF180" s="110" t="s">
        <v>1184</v>
      </c>
      <c r="GG180" s="114">
        <v>29.0</v>
      </c>
      <c r="GH180" s="114">
        <v>2.0</v>
      </c>
      <c r="GI180" s="114">
        <v>1.0</v>
      </c>
      <c r="GJ180" s="114">
        <v>1.0</v>
      </c>
      <c r="GK180" s="110" t="s">
        <v>1184</v>
      </c>
      <c r="GL180" s="114">
        <v>8.0</v>
      </c>
      <c r="GM180" s="114">
        <v>46.0</v>
      </c>
      <c r="GN180" s="114">
        <v>4.0</v>
      </c>
      <c r="GO180" s="114">
        <v>22.0</v>
      </c>
      <c r="GP180" s="114">
        <v>123.0</v>
      </c>
      <c r="GQ180" s="114">
        <v>103.0</v>
      </c>
      <c r="GR180" s="114">
        <v>111.0</v>
      </c>
      <c r="GS180" s="114">
        <v>70.0</v>
      </c>
      <c r="GT180" s="110" t="s">
        <v>1184</v>
      </c>
      <c r="GU180" s="110" t="s">
        <v>1184</v>
      </c>
      <c r="GV180" s="110" t="s">
        <v>1184</v>
      </c>
      <c r="GW180" s="110" t="s">
        <v>1184</v>
      </c>
      <c r="GX180" s="114">
        <v>165.0</v>
      </c>
      <c r="GY180" s="114">
        <v>165.0</v>
      </c>
      <c r="GZ180" s="114">
        <v>154.0</v>
      </c>
      <c r="HA180" s="114">
        <v>29.0</v>
      </c>
      <c r="HB180" s="114">
        <v>15.0</v>
      </c>
      <c r="HC180" s="114">
        <v>99.0</v>
      </c>
      <c r="HD180" s="114">
        <v>96.0</v>
      </c>
      <c r="HE180" s="114">
        <v>96.0</v>
      </c>
      <c r="HF180" s="114">
        <v>152.0</v>
      </c>
      <c r="HG180" s="114">
        <v>152.0</v>
      </c>
      <c r="HH180" s="114">
        <v>165.0</v>
      </c>
      <c r="HI180" s="114">
        <v>97.0</v>
      </c>
      <c r="HJ180" s="114">
        <v>80.0</v>
      </c>
      <c r="HK180" s="114">
        <v>70.0</v>
      </c>
      <c r="HL180" s="114">
        <v>165.0</v>
      </c>
      <c r="HM180" s="114">
        <v>97.0</v>
      </c>
      <c r="HN180" s="114">
        <v>100.0</v>
      </c>
      <c r="HO180" s="114">
        <v>71.0</v>
      </c>
      <c r="HP180" s="114">
        <v>41.0</v>
      </c>
      <c r="HQ180" s="114">
        <v>56.0</v>
      </c>
      <c r="HR180" s="114">
        <v>156.0</v>
      </c>
      <c r="HS180" s="114">
        <v>131.0</v>
      </c>
      <c r="HT180" s="114">
        <v>151.0</v>
      </c>
      <c r="HU180" s="114">
        <v>80.0</v>
      </c>
      <c r="HV180" s="114">
        <v>145.0</v>
      </c>
      <c r="HW180" s="114">
        <v>58.0</v>
      </c>
      <c r="HX180" s="114">
        <v>96.0</v>
      </c>
      <c r="HY180" s="114">
        <v>103.0</v>
      </c>
      <c r="HZ180" s="114">
        <v>144.0</v>
      </c>
      <c r="IA180" s="114">
        <v>161.0</v>
      </c>
      <c r="IB180" s="114">
        <v>161.0</v>
      </c>
      <c r="IC180" s="114">
        <v>161.0</v>
      </c>
      <c r="ID180" s="114">
        <v>117.0</v>
      </c>
      <c r="IE180" s="114">
        <v>117.0</v>
      </c>
      <c r="IF180" s="114">
        <v>169.0</v>
      </c>
      <c r="IG180" s="114">
        <v>145.0</v>
      </c>
      <c r="IH180" s="114">
        <v>128.0</v>
      </c>
      <c r="II180" s="110" t="s">
        <v>1184</v>
      </c>
      <c r="IJ180" s="114">
        <v>10.0</v>
      </c>
      <c r="IK180" s="114">
        <v>1.0</v>
      </c>
      <c r="IL180" s="114">
        <v>1.0</v>
      </c>
      <c r="IM180" s="114">
        <v>1.0</v>
      </c>
      <c r="IN180" s="110" t="s">
        <v>1184</v>
      </c>
      <c r="IO180" s="114">
        <v>3.0</v>
      </c>
      <c r="IP180" s="114">
        <v>31.0</v>
      </c>
      <c r="IQ180" s="114">
        <v>3.0</v>
      </c>
      <c r="IR180" s="114">
        <v>22.0</v>
      </c>
      <c r="IS180" s="114">
        <v>117.0</v>
      </c>
      <c r="IT180" s="114">
        <v>90.0</v>
      </c>
      <c r="IU180" s="114">
        <v>114.0</v>
      </c>
      <c r="IV180" s="114">
        <v>82.0</v>
      </c>
      <c r="IW180" s="110" t="s">
        <v>1184</v>
      </c>
      <c r="IX180" s="110" t="s">
        <v>1184</v>
      </c>
      <c r="IY180" s="110" t="s">
        <v>1184</v>
      </c>
      <c r="IZ180" s="110" t="s">
        <v>1184</v>
      </c>
      <c r="JA180" s="114">
        <v>64.0</v>
      </c>
      <c r="JB180" s="114">
        <v>58.0</v>
      </c>
      <c r="JC180" s="114">
        <v>88.0</v>
      </c>
      <c r="JD180" s="114">
        <v>29.0</v>
      </c>
      <c r="JE180" s="114">
        <v>15.0</v>
      </c>
      <c r="JF180" s="114">
        <v>109.0</v>
      </c>
      <c r="JG180" s="114">
        <v>96.0</v>
      </c>
      <c r="JH180" s="114">
        <v>96.0</v>
      </c>
      <c r="JI180" s="114">
        <v>88.0</v>
      </c>
      <c r="JJ180" s="114">
        <v>88.0</v>
      </c>
      <c r="JK180" s="114">
        <v>56.0</v>
      </c>
      <c r="JL180" s="114">
        <v>117.0</v>
      </c>
      <c r="JM180" s="114">
        <v>77.0</v>
      </c>
      <c r="JN180" s="114">
        <v>96.0</v>
      </c>
      <c r="JO180" s="114">
        <v>146.0</v>
      </c>
      <c r="JP180" s="114">
        <v>84.0</v>
      </c>
      <c r="JQ180" s="114">
        <v>160.0</v>
      </c>
      <c r="JR180" s="114">
        <v>18.0</v>
      </c>
      <c r="JS180" s="114">
        <v>53.0</v>
      </c>
    </row>
    <row r="181">
      <c r="A181" s="114">
        <v>716.0</v>
      </c>
      <c r="B181" s="110" t="s">
        <v>1374</v>
      </c>
      <c r="C181" s="110" t="s">
        <v>476</v>
      </c>
      <c r="D181" s="110" t="s">
        <v>1186</v>
      </c>
      <c r="E181" s="114">
        <v>46.2</v>
      </c>
      <c r="F181" s="114">
        <v>21.9</v>
      </c>
      <c r="G181" s="114">
        <v>23.9</v>
      </c>
      <c r="H181" s="114">
        <v>10.4</v>
      </c>
      <c r="I181" s="114">
        <v>30.1</v>
      </c>
      <c r="J181" s="114">
        <v>43.5</v>
      </c>
      <c r="K181" s="114">
        <v>34.8</v>
      </c>
      <c r="L181" s="114">
        <v>55.0</v>
      </c>
      <c r="M181" s="114">
        <v>45.5</v>
      </c>
      <c r="N181" s="114">
        <v>17.7</v>
      </c>
      <c r="O181" s="114">
        <v>16.9</v>
      </c>
      <c r="P181" s="114">
        <v>17.8</v>
      </c>
      <c r="Q181" s="114">
        <v>16.2</v>
      </c>
      <c r="R181" s="114">
        <v>32.1</v>
      </c>
      <c r="S181" s="114">
        <v>32.1</v>
      </c>
      <c r="T181" s="114">
        <v>13.3</v>
      </c>
      <c r="U181" s="114">
        <v>9.1</v>
      </c>
      <c r="V181" s="114">
        <v>21.8</v>
      </c>
      <c r="W181" s="110" t="s">
        <v>1184</v>
      </c>
      <c r="X181" s="114">
        <v>61.7</v>
      </c>
      <c r="Y181" s="114">
        <v>83.7</v>
      </c>
      <c r="Z181" s="114">
        <v>99.7</v>
      </c>
      <c r="AA181" s="114">
        <v>99.1</v>
      </c>
      <c r="AB181" s="110" t="s">
        <v>1184</v>
      </c>
      <c r="AC181" s="114">
        <v>57.2</v>
      </c>
      <c r="AD181" s="114">
        <v>91.2</v>
      </c>
      <c r="AE181" s="114">
        <v>80.1</v>
      </c>
      <c r="AF181" s="114">
        <v>44.9</v>
      </c>
      <c r="AG181" s="114">
        <v>17.7</v>
      </c>
      <c r="AH181" s="114">
        <v>12.8</v>
      </c>
      <c r="AI181" s="114">
        <v>35.9</v>
      </c>
      <c r="AJ181" s="114">
        <v>28.8</v>
      </c>
      <c r="AK181" s="110" t="s">
        <v>1184</v>
      </c>
      <c r="AL181" s="110" t="s">
        <v>1184</v>
      </c>
      <c r="AM181" s="110" t="s">
        <v>1184</v>
      </c>
      <c r="AN181" s="110" t="s">
        <v>1184</v>
      </c>
      <c r="AO181" s="114">
        <v>87.8</v>
      </c>
      <c r="AP181" s="114">
        <v>100.0</v>
      </c>
      <c r="AQ181" s="114">
        <v>75.6</v>
      </c>
      <c r="AR181" s="114">
        <v>42.8</v>
      </c>
      <c r="AS181" s="114">
        <v>62.0</v>
      </c>
      <c r="AT181" s="114">
        <v>23.6</v>
      </c>
      <c r="AU181" s="114">
        <v>37.2</v>
      </c>
      <c r="AV181" s="114">
        <v>37.2</v>
      </c>
      <c r="AW181" s="114">
        <v>41.9</v>
      </c>
      <c r="AX181" s="114">
        <v>41.9</v>
      </c>
      <c r="AY181" s="114">
        <v>29.3</v>
      </c>
      <c r="AZ181" s="114">
        <v>55.1</v>
      </c>
      <c r="BA181" s="110" t="s">
        <v>1184</v>
      </c>
      <c r="BB181" s="114">
        <v>100.0</v>
      </c>
      <c r="BC181" s="114">
        <v>54.5</v>
      </c>
      <c r="BD181" s="114">
        <v>40.8</v>
      </c>
      <c r="BE181" s="114">
        <v>57.4</v>
      </c>
      <c r="BF181" s="114">
        <v>63.7</v>
      </c>
      <c r="BG181" s="114">
        <v>77.2</v>
      </c>
      <c r="BH181" s="114">
        <v>46.9</v>
      </c>
      <c r="BI181" s="114">
        <v>18.3</v>
      </c>
      <c r="BJ181" s="114">
        <v>22.2</v>
      </c>
      <c r="BK181" s="114">
        <v>7.9</v>
      </c>
      <c r="BL181" s="114">
        <v>28.1</v>
      </c>
      <c r="BM181" s="114">
        <v>47.9</v>
      </c>
      <c r="BN181" s="114">
        <v>34.1</v>
      </c>
      <c r="BO181" s="114">
        <v>53.9</v>
      </c>
      <c r="BP181" s="114">
        <v>43.9</v>
      </c>
      <c r="BQ181" s="114">
        <v>20.6</v>
      </c>
      <c r="BR181" s="114">
        <v>8.4</v>
      </c>
      <c r="BS181" s="114">
        <v>9.1</v>
      </c>
      <c r="BT181" s="114">
        <v>8.0</v>
      </c>
      <c r="BU181" s="114">
        <v>28.2</v>
      </c>
      <c r="BV181" s="114">
        <v>28.2</v>
      </c>
      <c r="BW181" s="114">
        <v>12.1</v>
      </c>
      <c r="BX181" s="114">
        <v>9.1</v>
      </c>
      <c r="BY181" s="114">
        <v>18.2</v>
      </c>
      <c r="BZ181" s="110" t="s">
        <v>1184</v>
      </c>
      <c r="CA181" s="114">
        <v>58.0</v>
      </c>
      <c r="CB181" s="114">
        <v>80.6</v>
      </c>
      <c r="CC181" s="114">
        <v>99.7</v>
      </c>
      <c r="CD181" s="114">
        <v>99.1</v>
      </c>
      <c r="CE181" s="110" t="s">
        <v>1184</v>
      </c>
      <c r="CF181" s="114">
        <v>41.0</v>
      </c>
      <c r="CG181" s="114">
        <v>94.7</v>
      </c>
      <c r="CH181" s="114">
        <v>77.0</v>
      </c>
      <c r="CI181" s="114">
        <v>44.9</v>
      </c>
      <c r="CJ181" s="114">
        <v>14.0</v>
      </c>
      <c r="CK181" s="114">
        <v>12.6</v>
      </c>
      <c r="CL181" s="114">
        <v>16.5</v>
      </c>
      <c r="CM181" s="114">
        <v>19.5</v>
      </c>
      <c r="CN181" s="110" t="s">
        <v>1184</v>
      </c>
      <c r="CO181" s="110" t="s">
        <v>1184</v>
      </c>
      <c r="CP181" s="110" t="s">
        <v>1184</v>
      </c>
      <c r="CQ181" s="110" t="s">
        <v>1184</v>
      </c>
      <c r="CR181" s="114">
        <v>73.4</v>
      </c>
      <c r="CS181" s="114">
        <v>75.1</v>
      </c>
      <c r="CT181" s="114">
        <v>71.6</v>
      </c>
      <c r="CU181" s="114">
        <v>45.2</v>
      </c>
      <c r="CV181" s="114">
        <v>62.0</v>
      </c>
      <c r="CW181" s="114">
        <v>28.3</v>
      </c>
      <c r="CX181" s="114">
        <v>37.2</v>
      </c>
      <c r="CY181" s="114">
        <v>37.2</v>
      </c>
      <c r="CZ181" s="114">
        <v>49.6</v>
      </c>
      <c r="DA181" s="114">
        <v>49.6</v>
      </c>
      <c r="DB181" s="114">
        <v>53.8</v>
      </c>
      <c r="DC181" s="114">
        <v>53.2</v>
      </c>
      <c r="DD181" s="110" t="s">
        <v>1184</v>
      </c>
      <c r="DE181" s="114">
        <v>80.0</v>
      </c>
      <c r="DF181" s="114">
        <v>68.2</v>
      </c>
      <c r="DG181" s="114">
        <v>45.8</v>
      </c>
      <c r="DH181" s="114">
        <v>41.4</v>
      </c>
      <c r="DI181" s="114">
        <v>0.0</v>
      </c>
      <c r="DJ181" s="114">
        <v>79.5</v>
      </c>
      <c r="DK181" s="114">
        <v>-0.7</v>
      </c>
      <c r="DL181" s="114">
        <v>3.6</v>
      </c>
      <c r="DM181" s="114">
        <v>1.7</v>
      </c>
      <c r="DN181" s="114">
        <v>2.5</v>
      </c>
      <c r="DO181" s="114">
        <v>2.0</v>
      </c>
      <c r="DP181" s="114">
        <v>-4.4</v>
      </c>
      <c r="DQ181" s="114">
        <v>0.7</v>
      </c>
      <c r="DR181" s="114">
        <v>1.1</v>
      </c>
      <c r="DS181" s="114">
        <v>1.6</v>
      </c>
      <c r="DT181" s="114">
        <v>-2.9</v>
      </c>
      <c r="DU181" s="114">
        <v>8.5</v>
      </c>
      <c r="DV181" s="114">
        <v>8.7</v>
      </c>
      <c r="DW181" s="114">
        <v>8.2</v>
      </c>
      <c r="DX181" s="114">
        <v>3.9</v>
      </c>
      <c r="DY181" s="114">
        <v>3.9</v>
      </c>
      <c r="DZ181" s="114">
        <v>1.2</v>
      </c>
      <c r="EA181" s="114">
        <v>0.0</v>
      </c>
      <c r="EB181" s="114">
        <v>3.6</v>
      </c>
      <c r="EC181" s="110" t="s">
        <v>1184</v>
      </c>
      <c r="ED181" s="114">
        <v>3.7</v>
      </c>
      <c r="EE181" s="114">
        <v>3.1</v>
      </c>
      <c r="EF181" s="114">
        <v>0.0</v>
      </c>
      <c r="EG181" s="114">
        <v>0.0</v>
      </c>
      <c r="EH181" s="110" t="s">
        <v>1184</v>
      </c>
      <c r="EI181" s="114">
        <v>16.2</v>
      </c>
      <c r="EJ181" s="114">
        <v>-3.5</v>
      </c>
      <c r="EK181" s="114">
        <v>3.1</v>
      </c>
      <c r="EL181" s="114">
        <v>0.0</v>
      </c>
      <c r="EM181" s="114">
        <v>3.7</v>
      </c>
      <c r="EN181" s="114">
        <v>0.2</v>
      </c>
      <c r="EO181" s="114">
        <v>19.4</v>
      </c>
      <c r="EP181" s="114">
        <v>9.3</v>
      </c>
      <c r="EQ181" s="110" t="s">
        <v>1184</v>
      </c>
      <c r="ER181" s="110" t="s">
        <v>1184</v>
      </c>
      <c r="ES181" s="110" t="s">
        <v>1184</v>
      </c>
      <c r="ET181" s="110" t="s">
        <v>1184</v>
      </c>
      <c r="EU181" s="114">
        <v>14.4</v>
      </c>
      <c r="EV181" s="114">
        <v>24.9</v>
      </c>
      <c r="EW181" s="114">
        <v>4.0</v>
      </c>
      <c r="EX181" s="114">
        <v>-2.4</v>
      </c>
      <c r="EY181" s="114">
        <v>0.0</v>
      </c>
      <c r="EZ181" s="114">
        <v>-4.7</v>
      </c>
      <c r="FA181" s="114">
        <v>0.0</v>
      </c>
      <c r="FB181" s="114">
        <v>0.0</v>
      </c>
      <c r="FC181" s="114">
        <v>-7.7</v>
      </c>
      <c r="FD181" s="114">
        <v>-7.7</v>
      </c>
      <c r="FE181" s="114">
        <v>-24.5</v>
      </c>
      <c r="FF181" s="114">
        <v>1.9</v>
      </c>
      <c r="FG181" s="110" t="s">
        <v>1184</v>
      </c>
      <c r="FH181" s="114">
        <v>20.0</v>
      </c>
      <c r="FI181" s="114">
        <v>-13.7</v>
      </c>
      <c r="FJ181" s="114">
        <v>-5.0</v>
      </c>
      <c r="FK181" s="114">
        <v>16.0</v>
      </c>
      <c r="FL181" s="114">
        <v>63.7</v>
      </c>
      <c r="FM181" s="114">
        <v>-2.3</v>
      </c>
      <c r="FN181" s="114">
        <v>69.0</v>
      </c>
      <c r="FO181" s="114">
        <v>147.0</v>
      </c>
      <c r="FP181" s="114">
        <v>138.0</v>
      </c>
      <c r="FQ181" s="114">
        <v>158.0</v>
      </c>
      <c r="FR181" s="114">
        <v>95.0</v>
      </c>
      <c r="FS181" s="114">
        <v>95.0</v>
      </c>
      <c r="FT181" s="114">
        <v>64.0</v>
      </c>
      <c r="FU181" s="114">
        <v>78.0</v>
      </c>
      <c r="FV181" s="114">
        <v>118.0</v>
      </c>
      <c r="FW181" s="114">
        <v>127.0</v>
      </c>
      <c r="FX181" s="114">
        <v>146.0</v>
      </c>
      <c r="FY181" s="114">
        <v>144.0</v>
      </c>
      <c r="FZ181" s="114">
        <v>147.0</v>
      </c>
      <c r="GA181" s="114">
        <v>154.0</v>
      </c>
      <c r="GB181" s="114">
        <v>154.0</v>
      </c>
      <c r="GC181" s="114">
        <v>147.0</v>
      </c>
      <c r="GD181" s="114">
        <v>131.0</v>
      </c>
      <c r="GE181" s="114">
        <v>64.0</v>
      </c>
      <c r="GF181" s="110" t="s">
        <v>1184</v>
      </c>
      <c r="GG181" s="114">
        <v>19.0</v>
      </c>
      <c r="GH181" s="114">
        <v>15.0</v>
      </c>
      <c r="GI181" s="114">
        <v>44.0</v>
      </c>
      <c r="GJ181" s="114">
        <v>43.0</v>
      </c>
      <c r="GK181" s="110" t="s">
        <v>1184</v>
      </c>
      <c r="GL181" s="114">
        <v>31.0</v>
      </c>
      <c r="GM181" s="114">
        <v>50.0</v>
      </c>
      <c r="GN181" s="114">
        <v>26.0</v>
      </c>
      <c r="GO181" s="114">
        <v>79.0</v>
      </c>
      <c r="GP181" s="114">
        <v>134.0</v>
      </c>
      <c r="GQ181" s="114">
        <v>98.0</v>
      </c>
      <c r="GR181" s="114">
        <v>115.0</v>
      </c>
      <c r="GS181" s="114">
        <v>132.0</v>
      </c>
      <c r="GT181" s="110" t="s">
        <v>1184</v>
      </c>
      <c r="GU181" s="110" t="s">
        <v>1184</v>
      </c>
      <c r="GV181" s="110" t="s">
        <v>1184</v>
      </c>
      <c r="GW181" s="110" t="s">
        <v>1184</v>
      </c>
      <c r="GX181" s="114">
        <v>55.0</v>
      </c>
      <c r="GY181" s="114">
        <v>1.0</v>
      </c>
      <c r="GZ181" s="114">
        <v>68.0</v>
      </c>
      <c r="HA181" s="114">
        <v>60.0</v>
      </c>
      <c r="HB181" s="114">
        <v>30.0</v>
      </c>
      <c r="HC181" s="114">
        <v>145.0</v>
      </c>
      <c r="HD181" s="114">
        <v>50.0</v>
      </c>
      <c r="HE181" s="114">
        <v>50.0</v>
      </c>
      <c r="HF181" s="114">
        <v>78.0</v>
      </c>
      <c r="HG181" s="114">
        <v>78.0</v>
      </c>
      <c r="HH181" s="114">
        <v>110.0</v>
      </c>
      <c r="HI181" s="114">
        <v>42.0</v>
      </c>
      <c r="HJ181" s="110" t="s">
        <v>1184</v>
      </c>
      <c r="HK181" s="114">
        <v>1.0</v>
      </c>
      <c r="HL181" s="114">
        <v>128.0</v>
      </c>
      <c r="HM181" s="114">
        <v>74.0</v>
      </c>
      <c r="HN181" s="114">
        <v>53.0</v>
      </c>
      <c r="HO181" s="114">
        <v>39.0</v>
      </c>
      <c r="HP181" s="114">
        <v>36.0</v>
      </c>
      <c r="HQ181" s="114">
        <v>45.0</v>
      </c>
      <c r="HR181" s="114">
        <v>161.0</v>
      </c>
      <c r="HS181" s="114">
        <v>142.0</v>
      </c>
      <c r="HT181" s="114">
        <v>150.0</v>
      </c>
      <c r="HU181" s="114">
        <v>102.0</v>
      </c>
      <c r="HV181" s="114">
        <v>93.0</v>
      </c>
      <c r="HW181" s="114">
        <v>68.0</v>
      </c>
      <c r="HX181" s="114">
        <v>72.0</v>
      </c>
      <c r="HY181" s="114">
        <v>114.0</v>
      </c>
      <c r="HZ181" s="114">
        <v>129.0</v>
      </c>
      <c r="IA181" s="114">
        <v>155.0</v>
      </c>
      <c r="IB181" s="114">
        <v>153.0</v>
      </c>
      <c r="IC181" s="114">
        <v>155.0</v>
      </c>
      <c r="ID181" s="114">
        <v>149.0</v>
      </c>
      <c r="IE181" s="114">
        <v>149.0</v>
      </c>
      <c r="IF181" s="114">
        <v>150.0</v>
      </c>
      <c r="IG181" s="114">
        <v>131.0</v>
      </c>
      <c r="IH181" s="114">
        <v>71.0</v>
      </c>
      <c r="II181" s="110" t="s">
        <v>1184</v>
      </c>
      <c r="IJ181" s="114">
        <v>20.0</v>
      </c>
      <c r="IK181" s="114">
        <v>11.0</v>
      </c>
      <c r="IL181" s="114">
        <v>33.0</v>
      </c>
      <c r="IM181" s="114">
        <v>32.0</v>
      </c>
      <c r="IN181" s="110" t="s">
        <v>1184</v>
      </c>
      <c r="IO181" s="114">
        <v>25.0</v>
      </c>
      <c r="IP181" s="114">
        <v>95.0</v>
      </c>
      <c r="IQ181" s="114">
        <v>16.0</v>
      </c>
      <c r="IR181" s="114">
        <v>79.0</v>
      </c>
      <c r="IS181" s="114">
        <v>172.0</v>
      </c>
      <c r="IT181" s="114">
        <v>134.0</v>
      </c>
      <c r="IU181" s="114">
        <v>153.0</v>
      </c>
      <c r="IV181" s="114">
        <v>142.0</v>
      </c>
      <c r="IW181" s="110" t="s">
        <v>1184</v>
      </c>
      <c r="IX181" s="110" t="s">
        <v>1184</v>
      </c>
      <c r="IY181" s="110" t="s">
        <v>1184</v>
      </c>
      <c r="IZ181" s="110" t="s">
        <v>1184</v>
      </c>
      <c r="JA181" s="114">
        <v>68.0</v>
      </c>
      <c r="JB181" s="114">
        <v>77.0</v>
      </c>
      <c r="JC181" s="114">
        <v>58.0</v>
      </c>
      <c r="JD181" s="114">
        <v>46.0</v>
      </c>
      <c r="JE181" s="114">
        <v>30.0</v>
      </c>
      <c r="JF181" s="114">
        <v>127.0</v>
      </c>
      <c r="JG181" s="114">
        <v>50.0</v>
      </c>
      <c r="JH181" s="114">
        <v>50.0</v>
      </c>
      <c r="JI181" s="114">
        <v>28.0</v>
      </c>
      <c r="JJ181" s="114">
        <v>28.0</v>
      </c>
      <c r="JK181" s="114">
        <v>17.0</v>
      </c>
      <c r="JL181" s="114">
        <v>41.0</v>
      </c>
      <c r="JM181" s="110" t="s">
        <v>1184</v>
      </c>
      <c r="JN181" s="114">
        <v>36.0</v>
      </c>
      <c r="JO181" s="114">
        <v>80.0</v>
      </c>
      <c r="JP181" s="114">
        <v>56.0</v>
      </c>
      <c r="JQ181" s="114">
        <v>105.0</v>
      </c>
      <c r="JR181" s="114">
        <v>175.0</v>
      </c>
      <c r="JS181" s="114">
        <v>36.0</v>
      </c>
    </row>
  </sheetData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5" max="5" width="12.25"/>
  </cols>
  <sheetData>
    <row r="1" ht="1.5" customHeight="1">
      <c r="A1" s="20" t="s">
        <v>764</v>
      </c>
      <c r="C1" s="20" t="s">
        <v>1375</v>
      </c>
      <c r="E1" s="13"/>
    </row>
    <row r="2">
      <c r="A2" s="108" t="s">
        <v>858</v>
      </c>
      <c r="B2" s="78"/>
      <c r="C2" s="108" t="s">
        <v>1376</v>
      </c>
      <c r="D2" s="78"/>
      <c r="E2" s="109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>
      <c r="A3" s="108" t="s">
        <v>478</v>
      </c>
      <c r="B3" s="78"/>
      <c r="C3" s="108">
        <v>2019.0</v>
      </c>
      <c r="D3" s="108">
        <v>2020.0</v>
      </c>
      <c r="E3" s="76">
        <v>2021.0</v>
      </c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>
      <c r="A4" s="86" t="s">
        <v>477</v>
      </c>
      <c r="B4" s="91"/>
      <c r="C4" s="91"/>
      <c r="D4" s="91"/>
      <c r="E4" s="190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>
      <c r="A5" s="20" t="s">
        <v>318</v>
      </c>
      <c r="C5" s="20">
        <v>53.38</v>
      </c>
      <c r="D5" s="20" t="s">
        <v>899</v>
      </c>
      <c r="E5" s="11" t="s">
        <v>899</v>
      </c>
    </row>
    <row r="6">
      <c r="A6" s="20" t="s">
        <v>319</v>
      </c>
      <c r="C6" s="20">
        <v>29.84</v>
      </c>
      <c r="D6" s="20">
        <v>29.94</v>
      </c>
      <c r="E6" s="11">
        <v>30.0</v>
      </c>
    </row>
    <row r="7">
      <c r="A7" s="20" t="s">
        <v>324</v>
      </c>
      <c r="C7" s="20">
        <v>14.27</v>
      </c>
      <c r="D7" s="20">
        <v>14.13</v>
      </c>
      <c r="E7" s="11">
        <v>14.11</v>
      </c>
    </row>
    <row r="8">
      <c r="A8" s="20" t="s">
        <v>337</v>
      </c>
      <c r="C8" s="20">
        <v>18.86</v>
      </c>
      <c r="D8" s="20">
        <v>18.46</v>
      </c>
      <c r="E8" s="11" t="s">
        <v>899</v>
      </c>
    </row>
    <row r="9">
      <c r="A9" s="20" t="s">
        <v>340</v>
      </c>
      <c r="C9" s="20">
        <v>18.63</v>
      </c>
      <c r="D9" s="20">
        <v>17.83</v>
      </c>
      <c r="E9" s="11">
        <v>16.36</v>
      </c>
    </row>
    <row r="10">
      <c r="A10" s="20" t="s">
        <v>342</v>
      </c>
      <c r="C10" s="20">
        <v>211.12</v>
      </c>
      <c r="D10" s="20">
        <v>214.08</v>
      </c>
      <c r="E10" s="11" t="s">
        <v>899</v>
      </c>
    </row>
    <row r="11">
      <c r="A11" s="20" t="s">
        <v>346</v>
      </c>
      <c r="C11" s="20">
        <v>8.7</v>
      </c>
      <c r="D11" s="20">
        <v>8.61</v>
      </c>
      <c r="E11" s="11">
        <v>8.52</v>
      </c>
    </row>
    <row r="12">
      <c r="A12" s="20" t="s">
        <v>565</v>
      </c>
      <c r="C12" s="20">
        <v>24.18</v>
      </c>
      <c r="D12" s="20">
        <v>24.58</v>
      </c>
      <c r="E12" s="11">
        <v>24.76</v>
      </c>
    </row>
    <row r="13">
      <c r="A13" s="20" t="s">
        <v>357</v>
      </c>
      <c r="C13" s="20">
        <v>22.61</v>
      </c>
      <c r="D13" s="20">
        <v>21.81</v>
      </c>
      <c r="E13" s="11" t="s">
        <v>899</v>
      </c>
    </row>
    <row r="14">
      <c r="A14" s="20" t="s">
        <v>360</v>
      </c>
      <c r="C14" s="20">
        <v>43.28</v>
      </c>
      <c r="D14" s="20">
        <v>45.03</v>
      </c>
      <c r="E14" s="11" t="s">
        <v>899</v>
      </c>
    </row>
    <row r="15">
      <c r="A15" s="20" t="s">
        <v>361</v>
      </c>
      <c r="C15" s="20">
        <v>44.64</v>
      </c>
      <c r="D15" s="20">
        <v>44.23</v>
      </c>
      <c r="E15" s="11" t="s">
        <v>899</v>
      </c>
    </row>
    <row r="16">
      <c r="A16" s="20" t="s">
        <v>365</v>
      </c>
      <c r="C16" s="20">
        <v>36.42</v>
      </c>
      <c r="D16" s="20">
        <v>36.15</v>
      </c>
      <c r="E16" s="11" t="s">
        <v>899</v>
      </c>
    </row>
    <row r="17">
      <c r="A17" s="20" t="s">
        <v>367</v>
      </c>
      <c r="C17" s="20">
        <v>25.18</v>
      </c>
      <c r="D17" s="20" t="s">
        <v>899</v>
      </c>
      <c r="E17" s="11" t="s">
        <v>899</v>
      </c>
    </row>
    <row r="18">
      <c r="A18" s="20" t="s">
        <v>374</v>
      </c>
      <c r="C18" s="20">
        <v>16.68</v>
      </c>
      <c r="D18" s="20">
        <v>16.72</v>
      </c>
      <c r="E18" s="11" t="s">
        <v>899</v>
      </c>
    </row>
    <row r="19">
      <c r="A19" s="20" t="s">
        <v>375</v>
      </c>
      <c r="C19" s="20">
        <v>22.19</v>
      </c>
      <c r="D19" s="20">
        <v>21.83</v>
      </c>
      <c r="E19" s="11" t="s">
        <v>899</v>
      </c>
    </row>
    <row r="20">
      <c r="A20" s="20" t="s">
        <v>380</v>
      </c>
      <c r="C20" s="20">
        <v>17.43</v>
      </c>
      <c r="D20" s="20">
        <v>17.25</v>
      </c>
      <c r="E20" s="11" t="s">
        <v>899</v>
      </c>
    </row>
    <row r="21">
      <c r="A21" s="20" t="s">
        <v>381</v>
      </c>
      <c r="C21" s="20">
        <v>9.28</v>
      </c>
      <c r="D21" s="20">
        <v>9.12</v>
      </c>
      <c r="E21" s="11">
        <v>9.08</v>
      </c>
    </row>
    <row r="22">
      <c r="A22" s="20" t="s">
        <v>382</v>
      </c>
      <c r="C22" s="20">
        <v>17.68</v>
      </c>
      <c r="D22" s="20">
        <v>17.92</v>
      </c>
      <c r="E22" s="11" t="s">
        <v>899</v>
      </c>
    </row>
    <row r="23">
      <c r="A23" s="20" t="s">
        <v>385</v>
      </c>
      <c r="C23" s="20">
        <v>65.79</v>
      </c>
      <c r="D23" s="20">
        <v>65.31</v>
      </c>
      <c r="E23" s="11" t="s">
        <v>899</v>
      </c>
    </row>
    <row r="24">
      <c r="A24" s="20" t="s">
        <v>769</v>
      </c>
      <c r="C24" s="20">
        <v>77.66</v>
      </c>
      <c r="D24" s="20">
        <v>79.21</v>
      </c>
      <c r="E24" s="11" t="s">
        <v>899</v>
      </c>
    </row>
    <row r="25">
      <c r="A25" s="20" t="s">
        <v>393</v>
      </c>
      <c r="C25" s="20">
        <v>31.87</v>
      </c>
      <c r="D25" s="20">
        <v>31.57</v>
      </c>
      <c r="E25" s="11" t="s">
        <v>899</v>
      </c>
    </row>
    <row r="26">
      <c r="A26" s="20" t="s">
        <v>398</v>
      </c>
      <c r="C26" s="20">
        <v>33.64</v>
      </c>
      <c r="D26" s="20">
        <v>27.91</v>
      </c>
      <c r="E26" s="11" t="s">
        <v>899</v>
      </c>
    </row>
    <row r="27">
      <c r="A27" s="20" t="s">
        <v>399</v>
      </c>
      <c r="C27" s="20">
        <v>16.13</v>
      </c>
      <c r="D27" s="20">
        <v>15.86</v>
      </c>
      <c r="E27" s="11">
        <v>15.75</v>
      </c>
    </row>
    <row r="28">
      <c r="A28" s="20" t="s">
        <v>408</v>
      </c>
      <c r="C28" s="20">
        <v>37.19</v>
      </c>
      <c r="D28" s="20">
        <v>38.41</v>
      </c>
      <c r="E28" s="11">
        <v>38.73</v>
      </c>
    </row>
    <row r="29">
      <c r="A29" s="20" t="s">
        <v>417</v>
      </c>
      <c r="C29" s="20">
        <v>32.75</v>
      </c>
      <c r="D29" s="20">
        <v>35.43</v>
      </c>
      <c r="E29" s="11" t="s">
        <v>899</v>
      </c>
    </row>
    <row r="30">
      <c r="A30" s="20" t="s">
        <v>418</v>
      </c>
      <c r="C30" s="20">
        <v>32.13</v>
      </c>
      <c r="D30" s="20">
        <v>31.24</v>
      </c>
      <c r="E30" s="11">
        <v>31.29</v>
      </c>
    </row>
    <row r="31">
      <c r="A31" s="20" t="s">
        <v>430</v>
      </c>
      <c r="C31" s="20">
        <v>32.56</v>
      </c>
      <c r="D31" s="20">
        <v>32.64</v>
      </c>
      <c r="E31" s="11" t="s">
        <v>899</v>
      </c>
    </row>
    <row r="32">
      <c r="A32" s="20" t="s">
        <v>431</v>
      </c>
      <c r="C32" s="20">
        <v>23.33</v>
      </c>
      <c r="D32" s="20">
        <v>23.4</v>
      </c>
      <c r="E32" s="11" t="s">
        <v>899</v>
      </c>
    </row>
    <row r="33">
      <c r="A33" s="20" t="s">
        <v>772</v>
      </c>
      <c r="C33" s="20">
        <v>23.65</v>
      </c>
      <c r="D33" s="20">
        <v>24.18</v>
      </c>
      <c r="E33" s="11" t="s">
        <v>899</v>
      </c>
    </row>
    <row r="34">
      <c r="A34" s="20" t="s">
        <v>442</v>
      </c>
      <c r="C34" s="20">
        <v>13.89</v>
      </c>
      <c r="D34" s="20">
        <v>13.79</v>
      </c>
      <c r="E34" s="11">
        <v>13.75</v>
      </c>
    </row>
    <row r="35">
      <c r="A35" s="20" t="s">
        <v>448</v>
      </c>
      <c r="C35" s="20">
        <v>16.48</v>
      </c>
      <c r="D35" s="20">
        <v>16.28</v>
      </c>
      <c r="E35" s="11" t="s">
        <v>899</v>
      </c>
    </row>
    <row r="36">
      <c r="A36" s="20" t="s">
        <v>454</v>
      </c>
      <c r="C36" s="20">
        <v>32.77</v>
      </c>
      <c r="D36" s="20">
        <v>31.95</v>
      </c>
      <c r="E36" s="11" t="s">
        <v>899</v>
      </c>
    </row>
    <row r="37">
      <c r="A37" s="20" t="s">
        <v>773</v>
      </c>
      <c r="C37" s="20">
        <v>18.62</v>
      </c>
      <c r="D37" s="20">
        <v>18.4</v>
      </c>
      <c r="E37" s="11" t="s">
        <v>899</v>
      </c>
    </row>
    <row r="38">
      <c r="A38" s="20" t="s">
        <v>468</v>
      </c>
      <c r="C38" s="20">
        <v>29.61</v>
      </c>
      <c r="D38" s="20">
        <v>28.64</v>
      </c>
      <c r="E38" s="11" t="s">
        <v>899</v>
      </c>
    </row>
    <row r="39">
      <c r="A39" s="20" t="s">
        <v>469</v>
      </c>
      <c r="C39" s="20">
        <v>18.55</v>
      </c>
      <c r="D39" s="20" t="s">
        <v>899</v>
      </c>
      <c r="E39" s="11" t="s">
        <v>899</v>
      </c>
    </row>
    <row r="40">
      <c r="E40" s="13"/>
    </row>
    <row r="41">
      <c r="E41" s="13"/>
    </row>
    <row r="42">
      <c r="E42" s="13"/>
    </row>
    <row r="43">
      <c r="E43" s="13"/>
    </row>
    <row r="44">
      <c r="E44" s="13"/>
    </row>
    <row r="45">
      <c r="E45" s="13"/>
    </row>
    <row r="46">
      <c r="E46" s="13"/>
    </row>
    <row r="47">
      <c r="E47" s="13"/>
    </row>
    <row r="48">
      <c r="E48" s="13"/>
    </row>
    <row r="49">
      <c r="E49" s="13"/>
    </row>
    <row r="50">
      <c r="E50" s="13"/>
    </row>
    <row r="51">
      <c r="E51" s="13"/>
    </row>
    <row r="52">
      <c r="E52" s="13"/>
    </row>
    <row r="53">
      <c r="E53" s="13"/>
    </row>
    <row r="54">
      <c r="E54" s="13"/>
    </row>
    <row r="55">
      <c r="E55" s="13"/>
    </row>
    <row r="56">
      <c r="E56" s="13"/>
    </row>
    <row r="57">
      <c r="E57" s="13"/>
    </row>
    <row r="58">
      <c r="E58" s="13"/>
    </row>
    <row r="59">
      <c r="E59" s="13"/>
    </row>
    <row r="60">
      <c r="E60" s="13"/>
    </row>
    <row r="61">
      <c r="E61" s="13"/>
    </row>
    <row r="62">
      <c r="E62" s="13"/>
    </row>
    <row r="63">
      <c r="E63" s="13"/>
    </row>
    <row r="64">
      <c r="E64" s="13"/>
    </row>
    <row r="65">
      <c r="E65" s="13"/>
    </row>
    <row r="66">
      <c r="E66" s="13"/>
    </row>
    <row r="67">
      <c r="E67" s="13"/>
    </row>
    <row r="68">
      <c r="E68" s="13"/>
    </row>
    <row r="69">
      <c r="E69" s="13"/>
    </row>
    <row r="70">
      <c r="E70" s="13"/>
    </row>
    <row r="71">
      <c r="E71" s="13"/>
    </row>
    <row r="72">
      <c r="E72" s="13"/>
    </row>
    <row r="73">
      <c r="E73" s="13"/>
    </row>
    <row r="74">
      <c r="E74" s="13"/>
    </row>
    <row r="75">
      <c r="E75" s="13"/>
    </row>
    <row r="76">
      <c r="E76" s="13"/>
    </row>
    <row r="77">
      <c r="E77" s="13"/>
    </row>
    <row r="78">
      <c r="E78" s="13"/>
    </row>
    <row r="79">
      <c r="E79" s="13"/>
    </row>
    <row r="80">
      <c r="E80" s="13"/>
    </row>
    <row r="81">
      <c r="E81" s="13"/>
    </row>
    <row r="82">
      <c r="E82" s="13"/>
    </row>
    <row r="83">
      <c r="E83" s="13"/>
    </row>
    <row r="84">
      <c r="E84" s="13"/>
    </row>
    <row r="85">
      <c r="E85" s="13"/>
    </row>
    <row r="86">
      <c r="E86" s="13"/>
    </row>
    <row r="87">
      <c r="E87" s="13"/>
    </row>
    <row r="88">
      <c r="E88" s="13"/>
    </row>
    <row r="89">
      <c r="E89" s="13"/>
    </row>
    <row r="90">
      <c r="E90" s="13"/>
    </row>
    <row r="91">
      <c r="E91" s="13"/>
    </row>
    <row r="92">
      <c r="E92" s="13"/>
    </row>
    <row r="93">
      <c r="E93" s="13"/>
    </row>
    <row r="94">
      <c r="E94" s="13"/>
    </row>
    <row r="95">
      <c r="E95" s="13"/>
    </row>
    <row r="96">
      <c r="E96" s="13"/>
    </row>
    <row r="97">
      <c r="E97" s="13"/>
    </row>
    <row r="98">
      <c r="E98" s="13"/>
    </row>
    <row r="99">
      <c r="E99" s="13"/>
    </row>
    <row r="100">
      <c r="E100" s="13"/>
    </row>
    <row r="101">
      <c r="E101" s="13"/>
    </row>
    <row r="102">
      <c r="E102" s="13"/>
    </row>
    <row r="103">
      <c r="E103" s="13"/>
    </row>
    <row r="104">
      <c r="E104" s="13"/>
    </row>
    <row r="105">
      <c r="E105" s="13"/>
    </row>
    <row r="106">
      <c r="E106" s="13"/>
    </row>
    <row r="107">
      <c r="E107" s="13"/>
    </row>
    <row r="108">
      <c r="E108" s="13"/>
    </row>
    <row r="109">
      <c r="E109" s="13"/>
    </row>
    <row r="110">
      <c r="E110" s="13"/>
    </row>
    <row r="111">
      <c r="E111" s="13"/>
    </row>
    <row r="112">
      <c r="E112" s="13"/>
    </row>
    <row r="113">
      <c r="E113" s="13"/>
    </row>
    <row r="114">
      <c r="E114" s="13"/>
    </row>
    <row r="115">
      <c r="E115" s="13"/>
    </row>
    <row r="116">
      <c r="E116" s="13"/>
    </row>
    <row r="117">
      <c r="E117" s="13"/>
    </row>
    <row r="118">
      <c r="E118" s="13"/>
    </row>
    <row r="119">
      <c r="E119" s="13"/>
    </row>
    <row r="120">
      <c r="E120" s="13"/>
    </row>
    <row r="121">
      <c r="E121" s="13"/>
    </row>
    <row r="122">
      <c r="E122" s="13"/>
    </row>
    <row r="123">
      <c r="E123" s="13"/>
    </row>
    <row r="124">
      <c r="E124" s="13"/>
    </row>
    <row r="125">
      <c r="E125" s="13"/>
    </row>
    <row r="126">
      <c r="E126" s="13"/>
    </row>
    <row r="127">
      <c r="E127" s="13"/>
    </row>
    <row r="128">
      <c r="E128" s="13"/>
    </row>
    <row r="129">
      <c r="E129" s="13"/>
    </row>
    <row r="130">
      <c r="E130" s="13"/>
    </row>
    <row r="131">
      <c r="E131" s="13"/>
    </row>
    <row r="132">
      <c r="E132" s="13"/>
    </row>
    <row r="133">
      <c r="E133" s="13"/>
    </row>
    <row r="134">
      <c r="E134" s="13"/>
    </row>
    <row r="135">
      <c r="E135" s="13"/>
    </row>
    <row r="136">
      <c r="E136" s="13"/>
    </row>
    <row r="137">
      <c r="E137" s="13"/>
    </row>
    <row r="138">
      <c r="E138" s="13"/>
    </row>
    <row r="139">
      <c r="E139" s="13"/>
    </row>
    <row r="140">
      <c r="E140" s="13"/>
    </row>
    <row r="141">
      <c r="E141" s="13"/>
    </row>
    <row r="142">
      <c r="E142" s="13"/>
    </row>
    <row r="143">
      <c r="E143" s="13"/>
    </row>
    <row r="144">
      <c r="E144" s="13"/>
    </row>
    <row r="145">
      <c r="E145" s="13"/>
    </row>
    <row r="146">
      <c r="E146" s="13"/>
    </row>
    <row r="147">
      <c r="E147" s="13"/>
    </row>
    <row r="148">
      <c r="E148" s="13"/>
    </row>
    <row r="149">
      <c r="E149" s="13"/>
    </row>
    <row r="150">
      <c r="E150" s="13"/>
    </row>
    <row r="151">
      <c r="E151" s="13"/>
    </row>
    <row r="152">
      <c r="E152" s="13"/>
    </row>
    <row r="153">
      <c r="E153" s="13"/>
    </row>
    <row r="154">
      <c r="E154" s="13"/>
    </row>
    <row r="155">
      <c r="E155" s="13"/>
    </row>
    <row r="156">
      <c r="E156" s="13"/>
    </row>
    <row r="157">
      <c r="E157" s="13"/>
    </row>
    <row r="158">
      <c r="E158" s="13"/>
    </row>
    <row r="159">
      <c r="E159" s="13"/>
    </row>
    <row r="160">
      <c r="E160" s="13"/>
    </row>
    <row r="161">
      <c r="E161" s="13"/>
    </row>
    <row r="162">
      <c r="E162" s="13"/>
    </row>
    <row r="163">
      <c r="E163" s="13"/>
    </row>
    <row r="164">
      <c r="E164" s="13"/>
    </row>
    <row r="165">
      <c r="E165" s="13"/>
    </row>
    <row r="166">
      <c r="E166" s="13"/>
    </row>
    <row r="167">
      <c r="E167" s="13"/>
    </row>
    <row r="168">
      <c r="E168" s="13"/>
    </row>
    <row r="169">
      <c r="E169" s="13"/>
    </row>
    <row r="170">
      <c r="E170" s="13"/>
    </row>
    <row r="171">
      <c r="E171" s="13"/>
    </row>
    <row r="172">
      <c r="E172" s="13"/>
    </row>
    <row r="173">
      <c r="E173" s="13"/>
    </row>
    <row r="174">
      <c r="E174" s="13"/>
    </row>
    <row r="175">
      <c r="E175" s="13"/>
    </row>
    <row r="176">
      <c r="E176" s="13"/>
    </row>
    <row r="177">
      <c r="E177" s="13"/>
    </row>
    <row r="178">
      <c r="E178" s="13"/>
    </row>
    <row r="179">
      <c r="E179" s="13"/>
    </row>
    <row r="180">
      <c r="E180" s="13"/>
    </row>
    <row r="181">
      <c r="E181" s="13"/>
    </row>
    <row r="182">
      <c r="E182" s="13"/>
    </row>
    <row r="183">
      <c r="E183" s="13"/>
    </row>
    <row r="184">
      <c r="E184" s="13"/>
    </row>
    <row r="185">
      <c r="E185" s="13"/>
    </row>
    <row r="186">
      <c r="E186" s="13"/>
    </row>
    <row r="187">
      <c r="E187" s="13"/>
    </row>
    <row r="188">
      <c r="E188" s="13"/>
    </row>
    <row r="189">
      <c r="E189" s="13"/>
    </row>
    <row r="190">
      <c r="E190" s="13"/>
    </row>
    <row r="191">
      <c r="E191" s="13"/>
    </row>
    <row r="192">
      <c r="E192" s="13"/>
    </row>
    <row r="193">
      <c r="E193" s="13"/>
    </row>
    <row r="194">
      <c r="E194" s="13"/>
    </row>
    <row r="195">
      <c r="E195" s="13"/>
    </row>
    <row r="196">
      <c r="E196" s="13"/>
    </row>
    <row r="197">
      <c r="E197" s="13"/>
    </row>
    <row r="198">
      <c r="E198" s="13"/>
    </row>
    <row r="199">
      <c r="E199" s="13"/>
    </row>
    <row r="200">
      <c r="E200" s="13"/>
    </row>
    <row r="201">
      <c r="E201" s="13"/>
    </row>
    <row r="202">
      <c r="E202" s="13"/>
    </row>
    <row r="203">
      <c r="E203" s="13"/>
    </row>
    <row r="204">
      <c r="E204" s="13"/>
    </row>
    <row r="205">
      <c r="E205" s="13"/>
    </row>
    <row r="206">
      <c r="E206" s="13"/>
    </row>
    <row r="207">
      <c r="E207" s="13"/>
    </row>
    <row r="208">
      <c r="E208" s="13"/>
    </row>
    <row r="209">
      <c r="E209" s="13"/>
    </row>
    <row r="210">
      <c r="E210" s="13"/>
    </row>
    <row r="211">
      <c r="E211" s="13"/>
    </row>
    <row r="212">
      <c r="E212" s="13"/>
    </row>
    <row r="213">
      <c r="E213" s="13"/>
    </row>
    <row r="214">
      <c r="E214" s="13"/>
    </row>
    <row r="215">
      <c r="E215" s="13"/>
    </row>
    <row r="216">
      <c r="E216" s="13"/>
    </row>
    <row r="217">
      <c r="E217" s="13"/>
    </row>
    <row r="218">
      <c r="E218" s="13"/>
    </row>
    <row r="219">
      <c r="E219" s="13"/>
    </row>
    <row r="220">
      <c r="E220" s="13"/>
    </row>
    <row r="221">
      <c r="E221" s="13"/>
    </row>
    <row r="222">
      <c r="E222" s="13"/>
    </row>
    <row r="223">
      <c r="E223" s="13"/>
    </row>
    <row r="224">
      <c r="E224" s="13"/>
    </row>
    <row r="225">
      <c r="E225" s="13"/>
    </row>
    <row r="226">
      <c r="E226" s="13"/>
    </row>
    <row r="227">
      <c r="E227" s="13"/>
    </row>
    <row r="228">
      <c r="E228" s="13"/>
    </row>
    <row r="229">
      <c r="E229" s="13"/>
    </row>
    <row r="230">
      <c r="E230" s="13"/>
    </row>
    <row r="231">
      <c r="E231" s="13"/>
    </row>
    <row r="232">
      <c r="E232" s="13"/>
    </row>
    <row r="233">
      <c r="E233" s="13"/>
    </row>
    <row r="234">
      <c r="E234" s="13"/>
    </row>
    <row r="235">
      <c r="E235" s="13"/>
    </row>
    <row r="236">
      <c r="E236" s="13"/>
    </row>
    <row r="237">
      <c r="E237" s="13"/>
    </row>
    <row r="238">
      <c r="E238" s="13"/>
    </row>
    <row r="239">
      <c r="E239" s="13"/>
    </row>
    <row r="240">
      <c r="E240" s="13"/>
    </row>
    <row r="241">
      <c r="E241" s="13"/>
    </row>
    <row r="242">
      <c r="E242" s="13"/>
    </row>
    <row r="243">
      <c r="E243" s="13"/>
    </row>
    <row r="244">
      <c r="E244" s="13"/>
    </row>
    <row r="245">
      <c r="E245" s="13"/>
    </row>
    <row r="246">
      <c r="E246" s="13"/>
    </row>
    <row r="247">
      <c r="E247" s="13"/>
    </row>
    <row r="248">
      <c r="E248" s="13"/>
    </row>
    <row r="249">
      <c r="E249" s="13"/>
    </row>
    <row r="250">
      <c r="E250" s="13"/>
    </row>
    <row r="251">
      <c r="E251" s="13"/>
    </row>
    <row r="252">
      <c r="E252" s="13"/>
    </row>
    <row r="253">
      <c r="E253" s="13"/>
    </row>
    <row r="254">
      <c r="E254" s="13"/>
    </row>
    <row r="255">
      <c r="E255" s="13"/>
    </row>
    <row r="256">
      <c r="E256" s="13"/>
    </row>
    <row r="257">
      <c r="E257" s="13"/>
    </row>
    <row r="258">
      <c r="E258" s="13"/>
    </row>
    <row r="259">
      <c r="E259" s="13"/>
    </row>
    <row r="260">
      <c r="E260" s="13"/>
    </row>
    <row r="261">
      <c r="E261" s="13"/>
    </row>
    <row r="262">
      <c r="E262" s="13"/>
    </row>
    <row r="263">
      <c r="E263" s="13"/>
    </row>
    <row r="264">
      <c r="E264" s="13"/>
    </row>
    <row r="265">
      <c r="E265" s="13"/>
    </row>
    <row r="266">
      <c r="E266" s="13"/>
    </row>
    <row r="267">
      <c r="E267" s="13"/>
    </row>
    <row r="268">
      <c r="E268" s="13"/>
    </row>
    <row r="269">
      <c r="E269" s="13"/>
    </row>
    <row r="270">
      <c r="E270" s="13"/>
    </row>
    <row r="271">
      <c r="E271" s="13"/>
    </row>
    <row r="272">
      <c r="E272" s="13"/>
    </row>
    <row r="273">
      <c r="E273" s="13"/>
    </row>
    <row r="274">
      <c r="E274" s="13"/>
    </row>
    <row r="275">
      <c r="E275" s="13"/>
    </row>
    <row r="276">
      <c r="E276" s="13"/>
    </row>
    <row r="277">
      <c r="E277" s="13"/>
    </row>
    <row r="278">
      <c r="E278" s="13"/>
    </row>
    <row r="279">
      <c r="E279" s="13"/>
    </row>
    <row r="280">
      <c r="E280" s="13"/>
    </row>
    <row r="281">
      <c r="E281" s="13"/>
    </row>
    <row r="282">
      <c r="E282" s="13"/>
    </row>
    <row r="283">
      <c r="E283" s="13"/>
    </row>
    <row r="284">
      <c r="E284" s="13"/>
    </row>
    <row r="285">
      <c r="E285" s="13"/>
    </row>
    <row r="286">
      <c r="E286" s="13"/>
    </row>
    <row r="287">
      <c r="E287" s="13"/>
    </row>
    <row r="288">
      <c r="E288" s="13"/>
    </row>
    <row r="289">
      <c r="E289" s="13"/>
    </row>
    <row r="290">
      <c r="E290" s="13"/>
    </row>
    <row r="291">
      <c r="E291" s="13"/>
    </row>
    <row r="292">
      <c r="E292" s="13"/>
    </row>
    <row r="293">
      <c r="E293" s="13"/>
    </row>
    <row r="294">
      <c r="E294" s="13"/>
    </row>
    <row r="295">
      <c r="E295" s="13"/>
    </row>
    <row r="296">
      <c r="E296" s="13"/>
    </row>
    <row r="297">
      <c r="E297" s="13"/>
    </row>
    <row r="298">
      <c r="E298" s="13"/>
    </row>
    <row r="299">
      <c r="E299" s="13"/>
    </row>
    <row r="300">
      <c r="E300" s="13"/>
    </row>
    <row r="301">
      <c r="E301" s="13"/>
    </row>
    <row r="302">
      <c r="E302" s="13"/>
    </row>
    <row r="303">
      <c r="E303" s="13"/>
    </row>
    <row r="304">
      <c r="E304" s="13"/>
    </row>
    <row r="305">
      <c r="E305" s="13"/>
    </row>
    <row r="306">
      <c r="E306" s="13"/>
    </row>
    <row r="307">
      <c r="E307" s="13"/>
    </row>
    <row r="308">
      <c r="E308" s="13"/>
    </row>
    <row r="309">
      <c r="E309" s="13"/>
    </row>
    <row r="310">
      <c r="E310" s="13"/>
    </row>
    <row r="311">
      <c r="E311" s="13"/>
    </row>
    <row r="312">
      <c r="E312" s="13"/>
    </row>
    <row r="313">
      <c r="E313" s="13"/>
    </row>
    <row r="314">
      <c r="E314" s="13"/>
    </row>
    <row r="315">
      <c r="E315" s="13"/>
    </row>
    <row r="316">
      <c r="E316" s="13"/>
    </row>
    <row r="317">
      <c r="E317" s="13"/>
    </row>
    <row r="318">
      <c r="E318" s="13"/>
    </row>
    <row r="319">
      <c r="E319" s="13"/>
    </row>
    <row r="320">
      <c r="E320" s="13"/>
    </row>
    <row r="321">
      <c r="E321" s="13"/>
    </row>
    <row r="322">
      <c r="E322" s="13"/>
    </row>
    <row r="323">
      <c r="E323" s="13"/>
    </row>
    <row r="324">
      <c r="E324" s="13"/>
    </row>
    <row r="325">
      <c r="E325" s="13"/>
    </row>
    <row r="326">
      <c r="E326" s="13"/>
    </row>
    <row r="327">
      <c r="E327" s="13"/>
    </row>
    <row r="328">
      <c r="E328" s="13"/>
    </row>
    <row r="329">
      <c r="E329" s="13"/>
    </row>
    <row r="330">
      <c r="E330" s="13"/>
    </row>
    <row r="331">
      <c r="E331" s="13"/>
    </row>
    <row r="332">
      <c r="E332" s="13"/>
    </row>
    <row r="333">
      <c r="E333" s="13"/>
    </row>
    <row r="334">
      <c r="E334" s="13"/>
    </row>
    <row r="335">
      <c r="E335" s="13"/>
    </row>
    <row r="336">
      <c r="E336" s="13"/>
    </row>
    <row r="337">
      <c r="E337" s="13"/>
    </row>
    <row r="338">
      <c r="E338" s="13"/>
    </row>
    <row r="339">
      <c r="E339" s="13"/>
    </row>
    <row r="340">
      <c r="E340" s="13"/>
    </row>
    <row r="341">
      <c r="E341" s="13"/>
    </row>
    <row r="342">
      <c r="E342" s="13"/>
    </row>
    <row r="343">
      <c r="E343" s="13"/>
    </row>
    <row r="344">
      <c r="E344" s="13"/>
    </row>
    <row r="345">
      <c r="E345" s="13"/>
    </row>
    <row r="346">
      <c r="E346" s="13"/>
    </row>
    <row r="347">
      <c r="E347" s="13"/>
    </row>
    <row r="348">
      <c r="E348" s="13"/>
    </row>
    <row r="349">
      <c r="E349" s="13"/>
    </row>
    <row r="350">
      <c r="E350" s="13"/>
    </row>
    <row r="351">
      <c r="E351" s="13"/>
    </row>
    <row r="352">
      <c r="E352" s="13"/>
    </row>
    <row r="353">
      <c r="E353" s="13"/>
    </row>
    <row r="354">
      <c r="E354" s="13"/>
    </row>
    <row r="355">
      <c r="E355" s="13"/>
    </row>
    <row r="356">
      <c r="E356" s="13"/>
    </row>
    <row r="357">
      <c r="E357" s="13"/>
    </row>
    <row r="358">
      <c r="E358" s="13"/>
    </row>
    <row r="359">
      <c r="E359" s="13"/>
    </row>
    <row r="360">
      <c r="E360" s="13"/>
    </row>
    <row r="361">
      <c r="E361" s="13"/>
    </row>
    <row r="362">
      <c r="E362" s="13"/>
    </row>
    <row r="363">
      <c r="E363" s="13"/>
    </row>
    <row r="364">
      <c r="E364" s="13"/>
    </row>
    <row r="365">
      <c r="E365" s="13"/>
    </row>
    <row r="366">
      <c r="E366" s="13"/>
    </row>
    <row r="367">
      <c r="E367" s="13"/>
    </row>
    <row r="368">
      <c r="E368" s="13"/>
    </row>
    <row r="369">
      <c r="E369" s="13"/>
    </row>
    <row r="370">
      <c r="E370" s="13"/>
    </row>
    <row r="371">
      <c r="E371" s="13"/>
    </row>
    <row r="372">
      <c r="E372" s="13"/>
    </row>
    <row r="373">
      <c r="E373" s="13"/>
    </row>
    <row r="374">
      <c r="E374" s="13"/>
    </row>
    <row r="375">
      <c r="E375" s="13"/>
    </row>
    <row r="376">
      <c r="E376" s="13"/>
    </row>
    <row r="377">
      <c r="E377" s="13"/>
    </row>
    <row r="378">
      <c r="E378" s="13"/>
    </row>
    <row r="379">
      <c r="E379" s="13"/>
    </row>
    <row r="380">
      <c r="E380" s="13"/>
    </row>
    <row r="381">
      <c r="E381" s="13"/>
    </row>
    <row r="382">
      <c r="E382" s="13"/>
    </row>
    <row r="383">
      <c r="E383" s="13"/>
    </row>
    <row r="384">
      <c r="E384" s="13"/>
    </row>
    <row r="385">
      <c r="E385" s="13"/>
    </row>
    <row r="386">
      <c r="E386" s="13"/>
    </row>
    <row r="387">
      <c r="E387" s="13"/>
    </row>
    <row r="388">
      <c r="E388" s="13"/>
    </row>
    <row r="389">
      <c r="E389" s="13"/>
    </row>
    <row r="390">
      <c r="E390" s="13"/>
    </row>
    <row r="391">
      <c r="E391" s="13"/>
    </row>
    <row r="392">
      <c r="E392" s="13"/>
    </row>
    <row r="393">
      <c r="E393" s="13"/>
    </row>
    <row r="394">
      <c r="E394" s="13"/>
    </row>
    <row r="395">
      <c r="E395" s="13"/>
    </row>
    <row r="396">
      <c r="E396" s="13"/>
    </row>
    <row r="397">
      <c r="E397" s="13"/>
    </row>
    <row r="398">
      <c r="E398" s="13"/>
    </row>
    <row r="399">
      <c r="E399" s="13"/>
    </row>
    <row r="400">
      <c r="E400" s="13"/>
    </row>
    <row r="401">
      <c r="E401" s="13"/>
    </row>
    <row r="402">
      <c r="E402" s="13"/>
    </row>
    <row r="403">
      <c r="E403" s="13"/>
    </row>
    <row r="404">
      <c r="E404" s="13"/>
    </row>
    <row r="405">
      <c r="E405" s="13"/>
    </row>
    <row r="406">
      <c r="E406" s="13"/>
    </row>
    <row r="407">
      <c r="E407" s="13"/>
    </row>
    <row r="408">
      <c r="E408" s="13"/>
    </row>
    <row r="409">
      <c r="E409" s="13"/>
    </row>
    <row r="410">
      <c r="E410" s="13"/>
    </row>
    <row r="411">
      <c r="E411" s="13"/>
    </row>
    <row r="412">
      <c r="E412" s="13"/>
    </row>
    <row r="413">
      <c r="E413" s="13"/>
    </row>
    <row r="414">
      <c r="E414" s="13"/>
    </row>
    <row r="415">
      <c r="E415" s="13"/>
    </row>
    <row r="416">
      <c r="E416" s="13"/>
    </row>
    <row r="417">
      <c r="E417" s="13"/>
    </row>
    <row r="418">
      <c r="E418" s="13"/>
    </row>
    <row r="419">
      <c r="E419" s="13"/>
    </row>
    <row r="420">
      <c r="E420" s="13"/>
    </row>
    <row r="421">
      <c r="E421" s="13"/>
    </row>
    <row r="422">
      <c r="E422" s="13"/>
    </row>
    <row r="423">
      <c r="E423" s="13"/>
    </row>
    <row r="424">
      <c r="E424" s="13"/>
    </row>
    <row r="425">
      <c r="E425" s="13"/>
    </row>
    <row r="426">
      <c r="E426" s="13"/>
    </row>
    <row r="427">
      <c r="E427" s="13"/>
    </row>
    <row r="428">
      <c r="E428" s="13"/>
    </row>
    <row r="429">
      <c r="E429" s="13"/>
    </row>
    <row r="430">
      <c r="E430" s="13"/>
    </row>
    <row r="431">
      <c r="E431" s="13"/>
    </row>
    <row r="432">
      <c r="E432" s="13"/>
    </row>
    <row r="433">
      <c r="E433" s="13"/>
    </row>
    <row r="434">
      <c r="E434" s="13"/>
    </row>
    <row r="435">
      <c r="E435" s="13"/>
    </row>
    <row r="436">
      <c r="E436" s="13"/>
    </row>
    <row r="437">
      <c r="E437" s="13"/>
    </row>
    <row r="438">
      <c r="E438" s="13"/>
    </row>
    <row r="439">
      <c r="E439" s="13"/>
    </row>
    <row r="440">
      <c r="E440" s="13"/>
    </row>
    <row r="441">
      <c r="E441" s="13"/>
    </row>
    <row r="442">
      <c r="E442" s="13"/>
    </row>
    <row r="443">
      <c r="E443" s="13"/>
    </row>
    <row r="444">
      <c r="E444" s="13"/>
    </row>
    <row r="445">
      <c r="E445" s="13"/>
    </row>
    <row r="446">
      <c r="E446" s="13"/>
    </row>
    <row r="447">
      <c r="E447" s="13"/>
    </row>
    <row r="448">
      <c r="E448" s="13"/>
    </row>
    <row r="449">
      <c r="E449" s="13"/>
    </row>
    <row r="450">
      <c r="E450" s="13"/>
    </row>
    <row r="451">
      <c r="E451" s="13"/>
    </row>
    <row r="452">
      <c r="E452" s="13"/>
    </row>
    <row r="453">
      <c r="E453" s="13"/>
    </row>
    <row r="454">
      <c r="E454" s="13"/>
    </row>
    <row r="455">
      <c r="E455" s="13"/>
    </row>
    <row r="456">
      <c r="E456" s="13"/>
    </row>
    <row r="457">
      <c r="E457" s="13"/>
    </row>
    <row r="458">
      <c r="E458" s="13"/>
    </row>
    <row r="459">
      <c r="E459" s="13"/>
    </row>
    <row r="460">
      <c r="E460" s="13"/>
    </row>
    <row r="461">
      <c r="E461" s="13"/>
    </row>
    <row r="462">
      <c r="E462" s="13"/>
    </row>
    <row r="463">
      <c r="E463" s="13"/>
    </row>
    <row r="464">
      <c r="E464" s="13"/>
    </row>
    <row r="465">
      <c r="E465" s="13"/>
    </row>
    <row r="466">
      <c r="E466" s="13"/>
    </row>
    <row r="467">
      <c r="E467" s="13"/>
    </row>
    <row r="468">
      <c r="E468" s="13"/>
    </row>
    <row r="469">
      <c r="E469" s="13"/>
    </row>
    <row r="470">
      <c r="E470" s="13"/>
    </row>
    <row r="471">
      <c r="E471" s="13"/>
    </row>
    <row r="472">
      <c r="E472" s="13"/>
    </row>
    <row r="473">
      <c r="E473" s="13"/>
    </row>
    <row r="474">
      <c r="E474" s="13"/>
    </row>
    <row r="475">
      <c r="E475" s="13"/>
    </row>
    <row r="476">
      <c r="E476" s="13"/>
    </row>
    <row r="477">
      <c r="E477" s="13"/>
    </row>
    <row r="478">
      <c r="E478" s="13"/>
    </row>
    <row r="479">
      <c r="E479" s="13"/>
    </row>
    <row r="480">
      <c r="E480" s="13"/>
    </row>
    <row r="481">
      <c r="E481" s="13"/>
    </row>
    <row r="482">
      <c r="E482" s="13"/>
    </row>
    <row r="483">
      <c r="E483" s="13"/>
    </row>
    <row r="484">
      <c r="E484" s="13"/>
    </row>
    <row r="485">
      <c r="E485" s="13"/>
    </row>
    <row r="486">
      <c r="E486" s="13"/>
    </row>
    <row r="487">
      <c r="E487" s="13"/>
    </row>
    <row r="488">
      <c r="E488" s="13"/>
    </row>
    <row r="489">
      <c r="E489" s="13"/>
    </row>
    <row r="490">
      <c r="E490" s="13"/>
    </row>
    <row r="491">
      <c r="E491" s="13"/>
    </row>
    <row r="492">
      <c r="E492" s="13"/>
    </row>
    <row r="493">
      <c r="E493" s="13"/>
    </row>
    <row r="494">
      <c r="E494" s="13"/>
    </row>
    <row r="495">
      <c r="E495" s="13"/>
    </row>
    <row r="496">
      <c r="E496" s="13"/>
    </row>
    <row r="497">
      <c r="E497" s="13"/>
    </row>
    <row r="498">
      <c r="E498" s="13"/>
    </row>
    <row r="499">
      <c r="E499" s="13"/>
    </row>
    <row r="500">
      <c r="E500" s="13"/>
    </row>
    <row r="501">
      <c r="E501" s="13"/>
    </row>
    <row r="502">
      <c r="E502" s="13"/>
    </row>
    <row r="503">
      <c r="E503" s="13"/>
    </row>
    <row r="504">
      <c r="E504" s="13"/>
    </row>
    <row r="505">
      <c r="E505" s="13"/>
    </row>
    <row r="506">
      <c r="E506" s="13"/>
    </row>
    <row r="507">
      <c r="E507" s="13"/>
    </row>
    <row r="508">
      <c r="E508" s="13"/>
    </row>
    <row r="509">
      <c r="E509" s="13"/>
    </row>
    <row r="510">
      <c r="E510" s="13"/>
    </row>
    <row r="511">
      <c r="E511" s="13"/>
    </row>
    <row r="512">
      <c r="E512" s="13"/>
    </row>
    <row r="513">
      <c r="E513" s="13"/>
    </row>
    <row r="514">
      <c r="E514" s="13"/>
    </row>
    <row r="515">
      <c r="E515" s="13"/>
    </row>
    <row r="516">
      <c r="E516" s="13"/>
    </row>
    <row r="517">
      <c r="E517" s="13"/>
    </row>
    <row r="518">
      <c r="E518" s="13"/>
    </row>
    <row r="519">
      <c r="E519" s="13"/>
    </row>
    <row r="520">
      <c r="E520" s="13"/>
    </row>
    <row r="521">
      <c r="E521" s="13"/>
    </row>
    <row r="522">
      <c r="E522" s="13"/>
    </row>
    <row r="523">
      <c r="E523" s="13"/>
    </row>
    <row r="524">
      <c r="E524" s="13"/>
    </row>
    <row r="525">
      <c r="E525" s="13"/>
    </row>
    <row r="526">
      <c r="E526" s="13"/>
    </row>
    <row r="527">
      <c r="E527" s="13"/>
    </row>
    <row r="528">
      <c r="E528" s="13"/>
    </row>
    <row r="529">
      <c r="E529" s="13"/>
    </row>
    <row r="530">
      <c r="E530" s="13"/>
    </row>
    <row r="531">
      <c r="E531" s="13"/>
    </row>
    <row r="532">
      <c r="E532" s="13"/>
    </row>
    <row r="533">
      <c r="E533" s="13"/>
    </row>
    <row r="534">
      <c r="E534" s="13"/>
    </row>
    <row r="535">
      <c r="E535" s="13"/>
    </row>
    <row r="536">
      <c r="E536" s="13"/>
    </row>
    <row r="537">
      <c r="E537" s="13"/>
    </row>
    <row r="538">
      <c r="E538" s="13"/>
    </row>
    <row r="539">
      <c r="E539" s="13"/>
    </row>
    <row r="540">
      <c r="E540" s="13"/>
    </row>
    <row r="541">
      <c r="E541" s="13"/>
    </row>
    <row r="542">
      <c r="E542" s="13"/>
    </row>
    <row r="543">
      <c r="E543" s="13"/>
    </row>
    <row r="544">
      <c r="E544" s="13"/>
    </row>
    <row r="545">
      <c r="E545" s="13"/>
    </row>
    <row r="546">
      <c r="E546" s="13"/>
    </row>
    <row r="547">
      <c r="E547" s="13"/>
    </row>
    <row r="548">
      <c r="E548" s="13"/>
    </row>
    <row r="549">
      <c r="E549" s="13"/>
    </row>
    <row r="550">
      <c r="E550" s="13"/>
    </row>
    <row r="551">
      <c r="E551" s="13"/>
    </row>
    <row r="552">
      <c r="E552" s="13"/>
    </row>
    <row r="553">
      <c r="E553" s="13"/>
    </row>
    <row r="554">
      <c r="E554" s="13"/>
    </row>
    <row r="555">
      <c r="E555" s="13"/>
    </row>
    <row r="556">
      <c r="E556" s="13"/>
    </row>
    <row r="557">
      <c r="E557" s="13"/>
    </row>
    <row r="558">
      <c r="E558" s="13"/>
    </row>
    <row r="559">
      <c r="E559" s="13"/>
    </row>
    <row r="560">
      <c r="E560" s="13"/>
    </row>
    <row r="561">
      <c r="E561" s="13"/>
    </row>
    <row r="562">
      <c r="E562" s="13"/>
    </row>
    <row r="563">
      <c r="E563" s="13"/>
    </row>
    <row r="564">
      <c r="E564" s="13"/>
    </row>
    <row r="565">
      <c r="E565" s="13"/>
    </row>
    <row r="566">
      <c r="E566" s="13"/>
    </row>
    <row r="567">
      <c r="E567" s="13"/>
    </row>
    <row r="568">
      <c r="E568" s="13"/>
    </row>
    <row r="569">
      <c r="E569" s="13"/>
    </row>
    <row r="570">
      <c r="E570" s="13"/>
    </row>
    <row r="571">
      <c r="E571" s="13"/>
    </row>
    <row r="572">
      <c r="E572" s="13"/>
    </row>
    <row r="573">
      <c r="E573" s="13"/>
    </row>
    <row r="574">
      <c r="E574" s="13"/>
    </row>
    <row r="575">
      <c r="E575" s="13"/>
    </row>
    <row r="576">
      <c r="E576" s="13"/>
    </row>
    <row r="577">
      <c r="E577" s="13"/>
    </row>
    <row r="578">
      <c r="E578" s="13"/>
    </row>
    <row r="579">
      <c r="E579" s="13"/>
    </row>
    <row r="580">
      <c r="E580" s="13"/>
    </row>
    <row r="581">
      <c r="E581" s="13"/>
    </row>
    <row r="582">
      <c r="E582" s="13"/>
    </row>
    <row r="583">
      <c r="E583" s="13"/>
    </row>
    <row r="584">
      <c r="E584" s="13"/>
    </row>
    <row r="585">
      <c r="E585" s="13"/>
    </row>
    <row r="586">
      <c r="E586" s="13"/>
    </row>
    <row r="587">
      <c r="E587" s="13"/>
    </row>
    <row r="588">
      <c r="E588" s="13"/>
    </row>
    <row r="589">
      <c r="E589" s="13"/>
    </row>
    <row r="590">
      <c r="E590" s="13"/>
    </row>
    <row r="591">
      <c r="E591" s="13"/>
    </row>
    <row r="592">
      <c r="E592" s="13"/>
    </row>
    <row r="593">
      <c r="E593" s="13"/>
    </row>
    <row r="594">
      <c r="E594" s="13"/>
    </row>
    <row r="595">
      <c r="E595" s="13"/>
    </row>
    <row r="596">
      <c r="E596" s="13"/>
    </row>
    <row r="597">
      <c r="E597" s="13"/>
    </row>
    <row r="598">
      <c r="E598" s="13"/>
    </row>
    <row r="599">
      <c r="E599" s="13"/>
    </row>
    <row r="600">
      <c r="E600" s="13"/>
    </row>
    <row r="601">
      <c r="E601" s="13"/>
    </row>
    <row r="602">
      <c r="E602" s="13"/>
    </row>
    <row r="603">
      <c r="E603" s="13"/>
    </row>
    <row r="604">
      <c r="E604" s="13"/>
    </row>
    <row r="605">
      <c r="E605" s="13"/>
    </row>
    <row r="606">
      <c r="E606" s="13"/>
    </row>
    <row r="607">
      <c r="E607" s="13"/>
    </row>
    <row r="608">
      <c r="E608" s="13"/>
    </row>
    <row r="609">
      <c r="E609" s="13"/>
    </row>
    <row r="610">
      <c r="E610" s="13"/>
    </row>
    <row r="611">
      <c r="E611" s="13"/>
    </row>
    <row r="612">
      <c r="E612" s="13"/>
    </row>
    <row r="613">
      <c r="E613" s="13"/>
    </row>
    <row r="614">
      <c r="E614" s="13"/>
    </row>
    <row r="615">
      <c r="E615" s="13"/>
    </row>
    <row r="616">
      <c r="E616" s="13"/>
    </row>
    <row r="617">
      <c r="E617" s="13"/>
    </row>
    <row r="618">
      <c r="E618" s="13"/>
    </row>
    <row r="619">
      <c r="E619" s="13"/>
    </row>
    <row r="620">
      <c r="E620" s="13"/>
    </row>
    <row r="621">
      <c r="E621" s="13"/>
    </row>
    <row r="622">
      <c r="E622" s="13"/>
    </row>
    <row r="623">
      <c r="E623" s="13"/>
    </row>
    <row r="624">
      <c r="E624" s="13"/>
    </row>
    <row r="625">
      <c r="E625" s="13"/>
    </row>
    <row r="626">
      <c r="E626" s="13"/>
    </row>
    <row r="627">
      <c r="E627" s="13"/>
    </row>
    <row r="628">
      <c r="E628" s="13"/>
    </row>
    <row r="629">
      <c r="E629" s="13"/>
    </row>
    <row r="630">
      <c r="E630" s="13"/>
    </row>
    <row r="631">
      <c r="E631" s="13"/>
    </row>
    <row r="632">
      <c r="E632" s="13"/>
    </row>
    <row r="633">
      <c r="E633" s="13"/>
    </row>
    <row r="634">
      <c r="E634" s="13"/>
    </row>
    <row r="635">
      <c r="E635" s="13"/>
    </row>
    <row r="636">
      <c r="E636" s="13"/>
    </row>
    <row r="637">
      <c r="E637" s="13"/>
    </row>
    <row r="638">
      <c r="E638" s="13"/>
    </row>
    <row r="639">
      <c r="E639" s="13"/>
    </row>
    <row r="640">
      <c r="E640" s="13"/>
    </row>
    <row r="641">
      <c r="E641" s="13"/>
    </row>
    <row r="642">
      <c r="E642" s="13"/>
    </row>
    <row r="643">
      <c r="E643" s="13"/>
    </row>
    <row r="644">
      <c r="E644" s="13"/>
    </row>
    <row r="645">
      <c r="E645" s="13"/>
    </row>
    <row r="646">
      <c r="E646" s="13"/>
    </row>
    <row r="647">
      <c r="E647" s="13"/>
    </row>
    <row r="648">
      <c r="E648" s="13"/>
    </row>
    <row r="649">
      <c r="E649" s="13"/>
    </row>
    <row r="650">
      <c r="E650" s="13"/>
    </row>
    <row r="651">
      <c r="E651" s="13"/>
    </row>
    <row r="652">
      <c r="E652" s="13"/>
    </row>
    <row r="653">
      <c r="E653" s="13"/>
    </row>
    <row r="654">
      <c r="E654" s="13"/>
    </row>
    <row r="655">
      <c r="E655" s="13"/>
    </row>
    <row r="656">
      <c r="E656" s="13"/>
    </row>
    <row r="657">
      <c r="E657" s="13"/>
    </row>
    <row r="658">
      <c r="E658" s="13"/>
    </row>
    <row r="659">
      <c r="E659" s="13"/>
    </row>
    <row r="660">
      <c r="E660" s="13"/>
    </row>
    <row r="661">
      <c r="E661" s="13"/>
    </row>
    <row r="662">
      <c r="E662" s="13"/>
    </row>
    <row r="663">
      <c r="E663" s="13"/>
    </row>
    <row r="664">
      <c r="E664" s="13"/>
    </row>
    <row r="665">
      <c r="E665" s="13"/>
    </row>
    <row r="666">
      <c r="E666" s="13"/>
    </row>
    <row r="667">
      <c r="E667" s="13"/>
    </row>
    <row r="668">
      <c r="E668" s="13"/>
    </row>
    <row r="669">
      <c r="E669" s="13"/>
    </row>
    <row r="670">
      <c r="E670" s="13"/>
    </row>
    <row r="671">
      <c r="E671" s="13"/>
    </row>
    <row r="672">
      <c r="E672" s="13"/>
    </row>
    <row r="673">
      <c r="E673" s="13"/>
    </row>
    <row r="674">
      <c r="E674" s="13"/>
    </row>
    <row r="675">
      <c r="E675" s="13"/>
    </row>
    <row r="676">
      <c r="E676" s="13"/>
    </row>
    <row r="677">
      <c r="E677" s="13"/>
    </row>
    <row r="678">
      <c r="E678" s="13"/>
    </row>
    <row r="679">
      <c r="E679" s="13"/>
    </row>
    <row r="680">
      <c r="E680" s="13"/>
    </row>
    <row r="681">
      <c r="E681" s="13"/>
    </row>
    <row r="682">
      <c r="E682" s="13"/>
    </row>
    <row r="683">
      <c r="E683" s="13"/>
    </row>
    <row r="684">
      <c r="E684" s="13"/>
    </row>
    <row r="685">
      <c r="E685" s="13"/>
    </row>
    <row r="686">
      <c r="E686" s="13"/>
    </row>
    <row r="687">
      <c r="E687" s="13"/>
    </row>
    <row r="688">
      <c r="E688" s="13"/>
    </row>
    <row r="689">
      <c r="E689" s="13"/>
    </row>
    <row r="690">
      <c r="E690" s="13"/>
    </row>
    <row r="691">
      <c r="E691" s="13"/>
    </row>
    <row r="692">
      <c r="E692" s="13"/>
    </row>
    <row r="693">
      <c r="E693" s="13"/>
    </row>
    <row r="694">
      <c r="E694" s="13"/>
    </row>
    <row r="695">
      <c r="E695" s="13"/>
    </row>
    <row r="696">
      <c r="E696" s="13"/>
    </row>
    <row r="697">
      <c r="E697" s="13"/>
    </row>
    <row r="698">
      <c r="E698" s="13"/>
    </row>
    <row r="699">
      <c r="E699" s="13"/>
    </row>
    <row r="700">
      <c r="E700" s="13"/>
    </row>
    <row r="701">
      <c r="E701" s="13"/>
    </row>
    <row r="702">
      <c r="E702" s="13"/>
    </row>
    <row r="703">
      <c r="E703" s="13"/>
    </row>
    <row r="704">
      <c r="E704" s="13"/>
    </row>
    <row r="705">
      <c r="E705" s="13"/>
    </row>
    <row r="706">
      <c r="E706" s="13"/>
    </row>
    <row r="707">
      <c r="E707" s="13"/>
    </row>
    <row r="708">
      <c r="E708" s="13"/>
    </row>
    <row r="709">
      <c r="E709" s="13"/>
    </row>
    <row r="710">
      <c r="E710" s="13"/>
    </row>
    <row r="711">
      <c r="E711" s="13"/>
    </row>
    <row r="712">
      <c r="E712" s="13"/>
    </row>
    <row r="713">
      <c r="E713" s="13"/>
    </row>
    <row r="714">
      <c r="E714" s="13"/>
    </row>
    <row r="715">
      <c r="E715" s="13"/>
    </row>
    <row r="716">
      <c r="E716" s="13"/>
    </row>
    <row r="717">
      <c r="E717" s="13"/>
    </row>
    <row r="718">
      <c r="E718" s="13"/>
    </row>
    <row r="719">
      <c r="E719" s="13"/>
    </row>
    <row r="720">
      <c r="E720" s="13"/>
    </row>
    <row r="721">
      <c r="E721" s="13"/>
    </row>
    <row r="722">
      <c r="E722" s="13"/>
    </row>
    <row r="723">
      <c r="E723" s="13"/>
    </row>
    <row r="724">
      <c r="E724" s="13"/>
    </row>
    <row r="725">
      <c r="E725" s="13"/>
    </row>
    <row r="726">
      <c r="E726" s="13"/>
    </row>
    <row r="727">
      <c r="E727" s="13"/>
    </row>
    <row r="728">
      <c r="E728" s="13"/>
    </row>
    <row r="729">
      <c r="E729" s="13"/>
    </row>
    <row r="730">
      <c r="E730" s="13"/>
    </row>
    <row r="731">
      <c r="E731" s="13"/>
    </row>
    <row r="732">
      <c r="E732" s="13"/>
    </row>
    <row r="733">
      <c r="E733" s="13"/>
    </row>
    <row r="734">
      <c r="E734" s="13"/>
    </row>
    <row r="735">
      <c r="E735" s="13"/>
    </row>
    <row r="736">
      <c r="E736" s="13"/>
    </row>
    <row r="737">
      <c r="E737" s="13"/>
    </row>
    <row r="738">
      <c r="E738" s="13"/>
    </row>
    <row r="739">
      <c r="E739" s="13"/>
    </row>
    <row r="740">
      <c r="E740" s="13"/>
    </row>
    <row r="741">
      <c r="E741" s="13"/>
    </row>
    <row r="742">
      <c r="E742" s="13"/>
    </row>
    <row r="743">
      <c r="E743" s="13"/>
    </row>
    <row r="744">
      <c r="E744" s="13"/>
    </row>
    <row r="745">
      <c r="E745" s="13"/>
    </row>
    <row r="746">
      <c r="E746" s="13"/>
    </row>
    <row r="747">
      <c r="E747" s="13"/>
    </row>
    <row r="748">
      <c r="E748" s="13"/>
    </row>
    <row r="749">
      <c r="E749" s="13"/>
    </row>
    <row r="750">
      <c r="E750" s="13"/>
    </row>
    <row r="751">
      <c r="E751" s="13"/>
    </row>
    <row r="752">
      <c r="E752" s="13"/>
    </row>
    <row r="753">
      <c r="E753" s="13"/>
    </row>
    <row r="754">
      <c r="E754" s="13"/>
    </row>
    <row r="755">
      <c r="E755" s="13"/>
    </row>
    <row r="756">
      <c r="E756" s="13"/>
    </row>
    <row r="757">
      <c r="E757" s="13"/>
    </row>
    <row r="758">
      <c r="E758" s="13"/>
    </row>
    <row r="759">
      <c r="E759" s="13"/>
    </row>
    <row r="760">
      <c r="E760" s="13"/>
    </row>
    <row r="761">
      <c r="E761" s="13"/>
    </row>
    <row r="762">
      <c r="E762" s="13"/>
    </row>
    <row r="763">
      <c r="E763" s="13"/>
    </row>
    <row r="764">
      <c r="E764" s="13"/>
    </row>
    <row r="765">
      <c r="E765" s="13"/>
    </row>
    <row r="766">
      <c r="E766" s="13"/>
    </row>
    <row r="767">
      <c r="E767" s="13"/>
    </row>
    <row r="768">
      <c r="E768" s="13"/>
    </row>
    <row r="769">
      <c r="E769" s="13"/>
    </row>
    <row r="770">
      <c r="E770" s="13"/>
    </row>
    <row r="771">
      <c r="E771" s="13"/>
    </row>
    <row r="772">
      <c r="E772" s="13"/>
    </row>
    <row r="773">
      <c r="E773" s="13"/>
    </row>
    <row r="774">
      <c r="E774" s="13"/>
    </row>
    <row r="775">
      <c r="E775" s="13"/>
    </row>
    <row r="776">
      <c r="E776" s="13"/>
    </row>
    <row r="777">
      <c r="E777" s="13"/>
    </row>
    <row r="778">
      <c r="E778" s="13"/>
    </row>
    <row r="779">
      <c r="E779" s="13"/>
    </row>
    <row r="780">
      <c r="E780" s="13"/>
    </row>
    <row r="781">
      <c r="E781" s="13"/>
    </row>
    <row r="782">
      <c r="E782" s="13"/>
    </row>
    <row r="783">
      <c r="E783" s="13"/>
    </row>
    <row r="784">
      <c r="E784" s="13"/>
    </row>
    <row r="785">
      <c r="E785" s="13"/>
    </row>
    <row r="786">
      <c r="E786" s="13"/>
    </row>
    <row r="787">
      <c r="E787" s="13"/>
    </row>
    <row r="788">
      <c r="E788" s="13"/>
    </row>
    <row r="789">
      <c r="E789" s="13"/>
    </row>
    <row r="790">
      <c r="E790" s="13"/>
    </row>
    <row r="791">
      <c r="E791" s="13"/>
    </row>
    <row r="792">
      <c r="E792" s="13"/>
    </row>
    <row r="793">
      <c r="E793" s="13"/>
    </row>
    <row r="794">
      <c r="E794" s="13"/>
    </row>
    <row r="795">
      <c r="E795" s="13"/>
    </row>
    <row r="796">
      <c r="E796" s="13"/>
    </row>
    <row r="797">
      <c r="E797" s="13"/>
    </row>
    <row r="798">
      <c r="E798" s="13"/>
    </row>
    <row r="799">
      <c r="E799" s="13"/>
    </row>
    <row r="800">
      <c r="E800" s="13"/>
    </row>
    <row r="801">
      <c r="E801" s="13"/>
    </row>
    <row r="802">
      <c r="E802" s="13"/>
    </row>
    <row r="803">
      <c r="E803" s="13"/>
    </row>
    <row r="804">
      <c r="E804" s="13"/>
    </row>
    <row r="805">
      <c r="E805" s="13"/>
    </row>
    <row r="806">
      <c r="E806" s="13"/>
    </row>
    <row r="807">
      <c r="E807" s="13"/>
    </row>
    <row r="808">
      <c r="E808" s="13"/>
    </row>
    <row r="809">
      <c r="E809" s="13"/>
    </row>
    <row r="810">
      <c r="E810" s="13"/>
    </row>
    <row r="811">
      <c r="E811" s="13"/>
    </row>
    <row r="812">
      <c r="E812" s="13"/>
    </row>
    <row r="813">
      <c r="E813" s="13"/>
    </row>
    <row r="814">
      <c r="E814" s="13"/>
    </row>
    <row r="815">
      <c r="E815" s="13"/>
    </row>
    <row r="816">
      <c r="E816" s="13"/>
    </row>
    <row r="817">
      <c r="E817" s="13"/>
    </row>
    <row r="818">
      <c r="E818" s="13"/>
    </row>
    <row r="819">
      <c r="E819" s="13"/>
    </row>
    <row r="820">
      <c r="E820" s="13"/>
    </row>
    <row r="821">
      <c r="E821" s="13"/>
    </row>
    <row r="822">
      <c r="E822" s="13"/>
    </row>
    <row r="823">
      <c r="E823" s="13"/>
    </row>
    <row r="824">
      <c r="E824" s="13"/>
    </row>
    <row r="825">
      <c r="E825" s="13"/>
    </row>
    <row r="826">
      <c r="E826" s="13"/>
    </row>
    <row r="827">
      <c r="E827" s="13"/>
    </row>
    <row r="828">
      <c r="E828" s="13"/>
    </row>
    <row r="829">
      <c r="E829" s="13"/>
    </row>
    <row r="830">
      <c r="E830" s="13"/>
    </row>
    <row r="831">
      <c r="E831" s="13"/>
    </row>
    <row r="832">
      <c r="E832" s="13"/>
    </row>
    <row r="833">
      <c r="E833" s="13"/>
    </row>
    <row r="834">
      <c r="E834" s="13"/>
    </row>
    <row r="835">
      <c r="E835" s="13"/>
    </row>
    <row r="836">
      <c r="E836" s="13"/>
    </row>
    <row r="837">
      <c r="E837" s="13"/>
    </row>
    <row r="838">
      <c r="E838" s="13"/>
    </row>
    <row r="839">
      <c r="E839" s="13"/>
    </row>
    <row r="840">
      <c r="E840" s="13"/>
    </row>
    <row r="841">
      <c r="E841" s="13"/>
    </row>
    <row r="842">
      <c r="E842" s="13"/>
    </row>
    <row r="843">
      <c r="E843" s="13"/>
    </row>
    <row r="844">
      <c r="E844" s="13"/>
    </row>
    <row r="845">
      <c r="E845" s="13"/>
    </row>
    <row r="846">
      <c r="E846" s="13"/>
    </row>
    <row r="847">
      <c r="E847" s="13"/>
    </row>
    <row r="848">
      <c r="E848" s="13"/>
    </row>
    <row r="849">
      <c r="E849" s="13"/>
    </row>
    <row r="850">
      <c r="E850" s="13"/>
    </row>
    <row r="851">
      <c r="E851" s="13"/>
    </row>
    <row r="852">
      <c r="E852" s="13"/>
    </row>
    <row r="853">
      <c r="E853" s="13"/>
    </row>
    <row r="854">
      <c r="E854" s="13"/>
    </row>
    <row r="855">
      <c r="E855" s="13"/>
    </row>
    <row r="856">
      <c r="E856" s="13"/>
    </row>
    <row r="857">
      <c r="E857" s="13"/>
    </row>
    <row r="858">
      <c r="E858" s="13"/>
    </row>
    <row r="859">
      <c r="E859" s="13"/>
    </row>
    <row r="860">
      <c r="E860" s="13"/>
    </row>
    <row r="861">
      <c r="E861" s="13"/>
    </row>
    <row r="862">
      <c r="E862" s="13"/>
    </row>
    <row r="863">
      <c r="E863" s="13"/>
    </row>
    <row r="864">
      <c r="E864" s="13"/>
    </row>
    <row r="865">
      <c r="E865" s="13"/>
    </row>
    <row r="866">
      <c r="E866" s="13"/>
    </row>
    <row r="867">
      <c r="E867" s="13"/>
    </row>
    <row r="868">
      <c r="E868" s="13"/>
    </row>
    <row r="869">
      <c r="E869" s="13"/>
    </row>
    <row r="870">
      <c r="E870" s="13"/>
    </row>
    <row r="871">
      <c r="E871" s="13"/>
    </row>
    <row r="872">
      <c r="E872" s="13"/>
    </row>
    <row r="873">
      <c r="E873" s="13"/>
    </row>
    <row r="874">
      <c r="E874" s="13"/>
    </row>
    <row r="875">
      <c r="E875" s="13"/>
    </row>
    <row r="876">
      <c r="E876" s="13"/>
    </row>
    <row r="877">
      <c r="E877" s="13"/>
    </row>
    <row r="878">
      <c r="E878" s="13"/>
    </row>
    <row r="879">
      <c r="E879" s="13"/>
    </row>
    <row r="880">
      <c r="E880" s="13"/>
    </row>
    <row r="881">
      <c r="E881" s="13"/>
    </row>
    <row r="882">
      <c r="E882" s="13"/>
    </row>
    <row r="883">
      <c r="E883" s="13"/>
    </row>
    <row r="884">
      <c r="E884" s="13"/>
    </row>
    <row r="885">
      <c r="E885" s="13"/>
    </row>
    <row r="886">
      <c r="E886" s="13"/>
    </row>
    <row r="887">
      <c r="E887" s="13"/>
    </row>
    <row r="888">
      <c r="E888" s="13"/>
    </row>
    <row r="889">
      <c r="E889" s="13"/>
    </row>
    <row r="890">
      <c r="E890" s="13"/>
    </row>
    <row r="891">
      <c r="E891" s="13"/>
    </row>
    <row r="892">
      <c r="E892" s="13"/>
    </row>
    <row r="893">
      <c r="E893" s="13"/>
    </row>
    <row r="894">
      <c r="E894" s="13"/>
    </row>
    <row r="895">
      <c r="E895" s="13"/>
    </row>
    <row r="896">
      <c r="E896" s="13"/>
    </row>
    <row r="897">
      <c r="E897" s="13"/>
    </row>
    <row r="898">
      <c r="E898" s="13"/>
    </row>
    <row r="899">
      <c r="E899" s="13"/>
    </row>
    <row r="900">
      <c r="E900" s="13"/>
    </row>
    <row r="901">
      <c r="E901" s="13"/>
    </row>
    <row r="902">
      <c r="E902" s="13"/>
    </row>
    <row r="903">
      <c r="E903" s="13"/>
    </row>
    <row r="904">
      <c r="E904" s="13"/>
    </row>
    <row r="905">
      <c r="E905" s="13"/>
    </row>
    <row r="906">
      <c r="E906" s="13"/>
    </row>
    <row r="907">
      <c r="E907" s="13"/>
    </row>
    <row r="908">
      <c r="E908" s="13"/>
    </row>
    <row r="909">
      <c r="E909" s="13"/>
    </row>
    <row r="910">
      <c r="E910" s="13"/>
    </row>
    <row r="911">
      <c r="E911" s="13"/>
    </row>
    <row r="912">
      <c r="E912" s="13"/>
    </row>
    <row r="913">
      <c r="E913" s="13"/>
    </row>
    <row r="914">
      <c r="E914" s="13"/>
    </row>
    <row r="915">
      <c r="E915" s="13"/>
    </row>
    <row r="916">
      <c r="E916" s="13"/>
    </row>
    <row r="917">
      <c r="E917" s="13"/>
    </row>
    <row r="918">
      <c r="E918" s="13"/>
    </row>
    <row r="919">
      <c r="E919" s="13"/>
    </row>
    <row r="920">
      <c r="E920" s="13"/>
    </row>
    <row r="921">
      <c r="E921" s="13"/>
    </row>
    <row r="922">
      <c r="E922" s="13"/>
    </row>
    <row r="923">
      <c r="E923" s="13"/>
    </row>
    <row r="924">
      <c r="E924" s="13"/>
    </row>
    <row r="925">
      <c r="E925" s="13"/>
    </row>
    <row r="926">
      <c r="E926" s="13"/>
    </row>
    <row r="927">
      <c r="E927" s="13"/>
    </row>
    <row r="928">
      <c r="E928" s="13"/>
    </row>
    <row r="929">
      <c r="E929" s="13"/>
    </row>
    <row r="930">
      <c r="E930" s="13"/>
    </row>
    <row r="931">
      <c r="E931" s="13"/>
    </row>
    <row r="932">
      <c r="E932" s="13"/>
    </row>
    <row r="933">
      <c r="E933" s="13"/>
    </row>
    <row r="934">
      <c r="E934" s="13"/>
    </row>
    <row r="935">
      <c r="E935" s="13"/>
    </row>
    <row r="936">
      <c r="E936" s="13"/>
    </row>
    <row r="937">
      <c r="E937" s="13"/>
    </row>
    <row r="938">
      <c r="E938" s="13"/>
    </row>
    <row r="939">
      <c r="E939" s="13"/>
    </row>
    <row r="940">
      <c r="E940" s="13"/>
    </row>
    <row r="941">
      <c r="E941" s="13"/>
    </row>
    <row r="942">
      <c r="E942" s="13"/>
    </row>
    <row r="943">
      <c r="E943" s="13"/>
    </row>
    <row r="944">
      <c r="E944" s="13"/>
    </row>
    <row r="945">
      <c r="E945" s="13"/>
    </row>
    <row r="946">
      <c r="E946" s="13"/>
    </row>
    <row r="947">
      <c r="E947" s="13"/>
    </row>
    <row r="948">
      <c r="E948" s="13"/>
    </row>
    <row r="949">
      <c r="E949" s="13"/>
    </row>
    <row r="950">
      <c r="E950" s="13"/>
    </row>
    <row r="951">
      <c r="E951" s="13"/>
    </row>
    <row r="952">
      <c r="E952" s="13"/>
    </row>
    <row r="953">
      <c r="E953" s="13"/>
    </row>
    <row r="954">
      <c r="E954" s="13"/>
    </row>
    <row r="955">
      <c r="E955" s="13"/>
    </row>
    <row r="956">
      <c r="E956" s="13"/>
    </row>
    <row r="957">
      <c r="E957" s="13"/>
    </row>
    <row r="958">
      <c r="E958" s="13"/>
    </row>
    <row r="959">
      <c r="E959" s="13"/>
    </row>
    <row r="960">
      <c r="E960" s="13"/>
    </row>
    <row r="961">
      <c r="E961" s="13"/>
    </row>
    <row r="962">
      <c r="E962" s="13"/>
    </row>
    <row r="963">
      <c r="E963" s="13"/>
    </row>
    <row r="964">
      <c r="E964" s="13"/>
    </row>
    <row r="965">
      <c r="E965" s="13"/>
    </row>
    <row r="966">
      <c r="E966" s="13"/>
    </row>
    <row r="967">
      <c r="E967" s="13"/>
    </row>
    <row r="968">
      <c r="E968" s="13"/>
    </row>
    <row r="969">
      <c r="E969" s="13"/>
    </row>
    <row r="970">
      <c r="E970" s="13"/>
    </row>
    <row r="971">
      <c r="E971" s="13"/>
    </row>
    <row r="972">
      <c r="E972" s="13"/>
    </row>
    <row r="973">
      <c r="E973" s="13"/>
    </row>
    <row r="974">
      <c r="E974" s="13"/>
    </row>
    <row r="975">
      <c r="E975" s="13"/>
    </row>
    <row r="976">
      <c r="E976" s="13"/>
    </row>
    <row r="977">
      <c r="E977" s="13"/>
    </row>
    <row r="978">
      <c r="E978" s="13"/>
    </row>
    <row r="979">
      <c r="E979" s="13"/>
    </row>
    <row r="980">
      <c r="E980" s="13"/>
    </row>
    <row r="981">
      <c r="E981" s="13"/>
    </row>
    <row r="982">
      <c r="E982" s="13"/>
    </row>
    <row r="983">
      <c r="E983" s="13"/>
    </row>
    <row r="984">
      <c r="E984" s="13"/>
    </row>
    <row r="985">
      <c r="E985" s="13"/>
    </row>
    <row r="986">
      <c r="E986" s="13"/>
    </row>
    <row r="987">
      <c r="E987" s="13"/>
    </row>
    <row r="988">
      <c r="E988" s="13"/>
    </row>
    <row r="989">
      <c r="E989" s="13"/>
    </row>
    <row r="990">
      <c r="E990" s="13"/>
    </row>
    <row r="991">
      <c r="E991" s="13"/>
    </row>
    <row r="992">
      <c r="E992" s="13"/>
    </row>
    <row r="993">
      <c r="E993" s="13"/>
    </row>
    <row r="994">
      <c r="E994" s="13"/>
    </row>
    <row r="995">
      <c r="E995" s="13"/>
    </row>
    <row r="996">
      <c r="E996" s="13"/>
    </row>
    <row r="997">
      <c r="E997" s="13"/>
    </row>
    <row r="998">
      <c r="E998" s="13"/>
    </row>
    <row r="999">
      <c r="E999" s="13"/>
    </row>
    <row r="1000">
      <c r="E1000" s="13"/>
    </row>
  </sheetData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08" t="s">
        <v>764</v>
      </c>
      <c r="B1" s="78"/>
      <c r="C1" s="78"/>
      <c r="D1" s="108" t="s">
        <v>1377</v>
      </c>
      <c r="E1" s="78"/>
      <c r="F1" s="109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>
      <c r="A2" s="108" t="s">
        <v>858</v>
      </c>
      <c r="B2" s="78"/>
      <c r="C2" s="78"/>
      <c r="D2" s="108" t="s">
        <v>1378</v>
      </c>
      <c r="E2" s="78"/>
      <c r="F2" s="109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>
      <c r="A3" s="108" t="s">
        <v>478</v>
      </c>
      <c r="B3" s="78"/>
      <c r="C3" s="78"/>
      <c r="D3" s="108">
        <v>2019.0</v>
      </c>
      <c r="E3" s="108">
        <v>2020.0</v>
      </c>
      <c r="F3" s="76">
        <v>2021.0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>
      <c r="A4" s="86" t="s">
        <v>477</v>
      </c>
      <c r="B4" s="91"/>
      <c r="C4" s="91"/>
      <c r="D4" s="91"/>
      <c r="E4" s="91"/>
      <c r="F4" s="190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>
      <c r="A5" s="20" t="s">
        <v>318</v>
      </c>
      <c r="D5" s="20">
        <v>3.83</v>
      </c>
      <c r="E5" s="20">
        <v>3.9</v>
      </c>
      <c r="F5" s="11" t="s">
        <v>899</v>
      </c>
    </row>
    <row r="6">
      <c r="A6" s="20" t="s">
        <v>319</v>
      </c>
      <c r="D6" s="20">
        <v>5.32</v>
      </c>
      <c r="E6" s="20">
        <v>5.35</v>
      </c>
      <c r="F6" s="11">
        <v>5.45</v>
      </c>
    </row>
    <row r="7">
      <c r="A7" s="20" t="s">
        <v>324</v>
      </c>
      <c r="D7" s="20">
        <v>3.16</v>
      </c>
      <c r="E7" s="20">
        <v>3.21</v>
      </c>
      <c r="F7" s="11" t="s">
        <v>899</v>
      </c>
    </row>
    <row r="8">
      <c r="A8" s="20" t="s">
        <v>337</v>
      </c>
      <c r="D8" s="20">
        <v>2.74</v>
      </c>
      <c r="E8" s="20">
        <v>2.73</v>
      </c>
      <c r="F8" s="11">
        <v>2.77</v>
      </c>
    </row>
    <row r="9">
      <c r="A9" s="20" t="s">
        <v>565</v>
      </c>
      <c r="D9" s="20">
        <v>4.07</v>
      </c>
      <c r="E9" s="20">
        <v>4.1</v>
      </c>
      <c r="F9" s="11" t="s">
        <v>899</v>
      </c>
    </row>
    <row r="10">
      <c r="A10" s="20" t="s">
        <v>351</v>
      </c>
      <c r="D10" s="20">
        <v>4.25</v>
      </c>
      <c r="E10" s="20" t="s">
        <v>899</v>
      </c>
      <c r="F10" s="11" t="s">
        <v>899</v>
      </c>
    </row>
    <row r="11">
      <c r="A11" s="20" t="s">
        <v>357</v>
      </c>
      <c r="D11" s="20">
        <v>3.47</v>
      </c>
      <c r="E11" s="20">
        <v>3.48</v>
      </c>
      <c r="F11" s="11" t="s">
        <v>899</v>
      </c>
    </row>
    <row r="12">
      <c r="A12" s="20" t="s">
        <v>361</v>
      </c>
      <c r="D12" s="20">
        <v>3.16</v>
      </c>
      <c r="E12" s="20">
        <v>3.17</v>
      </c>
      <c r="F12" s="11" t="s">
        <v>899</v>
      </c>
    </row>
    <row r="13">
      <c r="A13" s="20" t="s">
        <v>365</v>
      </c>
      <c r="D13" s="20">
        <v>4.39</v>
      </c>
      <c r="E13" s="20">
        <v>4.47</v>
      </c>
      <c r="F13" s="11">
        <v>4.53</v>
      </c>
    </row>
    <row r="14">
      <c r="A14" s="20" t="s">
        <v>374</v>
      </c>
      <c r="D14" s="20">
        <v>3.49</v>
      </c>
      <c r="E14" s="20">
        <v>3.14</v>
      </c>
      <c r="F14" s="11">
        <v>3.28</v>
      </c>
    </row>
    <row r="15">
      <c r="A15" s="20" t="s">
        <v>375</v>
      </c>
      <c r="D15" s="20">
        <v>3.89</v>
      </c>
      <c r="E15" s="20">
        <v>4.32</v>
      </c>
      <c r="F15" s="11">
        <v>4.42</v>
      </c>
    </row>
    <row r="16">
      <c r="A16" s="20" t="s">
        <v>380</v>
      </c>
      <c r="D16" s="20">
        <v>3.32</v>
      </c>
      <c r="E16" s="20">
        <v>3.46</v>
      </c>
      <c r="F16" s="11">
        <v>4.05</v>
      </c>
    </row>
    <row r="17">
      <c r="A17" s="20" t="s">
        <v>381</v>
      </c>
      <c r="D17" s="20">
        <v>3.29</v>
      </c>
      <c r="E17" s="20">
        <v>3.31</v>
      </c>
      <c r="F17" s="11" t="s">
        <v>899</v>
      </c>
    </row>
    <row r="18">
      <c r="A18" s="20" t="s">
        <v>382</v>
      </c>
      <c r="D18" s="20">
        <v>4.05</v>
      </c>
      <c r="E18" s="20">
        <v>4.0</v>
      </c>
      <c r="F18" s="11">
        <v>4.13</v>
      </c>
    </row>
    <row r="19">
      <c r="A19" s="20" t="s">
        <v>385</v>
      </c>
      <c r="E19" s="20">
        <v>2.6</v>
      </c>
      <c r="F19" s="11" t="s">
        <v>899</v>
      </c>
    </row>
    <row r="20">
      <c r="A20" s="20" t="s">
        <v>769</v>
      </c>
      <c r="D20" s="20">
        <v>2.46</v>
      </c>
      <c r="E20" s="20">
        <v>2.51</v>
      </c>
      <c r="F20" s="11" t="s">
        <v>899</v>
      </c>
    </row>
    <row r="21">
      <c r="A21" s="20" t="s">
        <v>393</v>
      </c>
      <c r="D21" s="20">
        <v>3.27</v>
      </c>
      <c r="E21" s="20">
        <v>3.34</v>
      </c>
      <c r="F21" s="11" t="s">
        <v>899</v>
      </c>
    </row>
    <row r="22">
      <c r="A22" s="20" t="s">
        <v>398</v>
      </c>
      <c r="D22" s="20">
        <v>4.57</v>
      </c>
      <c r="E22" s="20">
        <v>4.48</v>
      </c>
      <c r="F22" s="11" t="s">
        <v>899</v>
      </c>
    </row>
    <row r="23">
      <c r="A23" s="20" t="s">
        <v>408</v>
      </c>
      <c r="D23" s="20">
        <v>2.44</v>
      </c>
      <c r="E23" s="20">
        <v>2.41</v>
      </c>
      <c r="F23" s="11" t="s">
        <v>899</v>
      </c>
    </row>
    <row r="24">
      <c r="A24" s="20" t="s">
        <v>417</v>
      </c>
      <c r="D24" s="20">
        <v>3.75</v>
      </c>
      <c r="E24" s="20">
        <v>3.83</v>
      </c>
      <c r="F24" s="11" t="s">
        <v>899</v>
      </c>
    </row>
    <row r="25">
      <c r="A25" s="20" t="s">
        <v>418</v>
      </c>
      <c r="D25" s="20">
        <v>3.38</v>
      </c>
      <c r="E25" s="20">
        <v>3.43</v>
      </c>
      <c r="F25" s="11">
        <v>3.53</v>
      </c>
    </row>
    <row r="26">
      <c r="A26" s="20" t="s">
        <v>423</v>
      </c>
      <c r="D26" s="20">
        <v>4.97</v>
      </c>
      <c r="E26" s="20">
        <v>5.09</v>
      </c>
      <c r="F26" s="11">
        <v>5.18</v>
      </c>
    </row>
    <row r="27">
      <c r="A27" s="20" t="s">
        <v>430</v>
      </c>
      <c r="D27" s="20">
        <v>3.3</v>
      </c>
      <c r="E27" s="20" t="s">
        <v>899</v>
      </c>
      <c r="F27" s="11" t="s">
        <v>899</v>
      </c>
    </row>
    <row r="28">
      <c r="A28" s="20" t="s">
        <v>442</v>
      </c>
      <c r="D28" s="20">
        <v>3.26</v>
      </c>
      <c r="E28" s="20">
        <v>3.3</v>
      </c>
      <c r="F28" s="11" t="s">
        <v>899</v>
      </c>
    </row>
    <row r="29">
      <c r="A29" s="20" t="s">
        <v>448</v>
      </c>
      <c r="D29" s="20">
        <v>4.4</v>
      </c>
      <c r="E29" s="20">
        <v>4.58</v>
      </c>
      <c r="F29" s="11" t="s">
        <v>899</v>
      </c>
    </row>
    <row r="30">
      <c r="A30" s="20" t="s">
        <v>453</v>
      </c>
      <c r="D30" s="20">
        <v>4.29</v>
      </c>
      <c r="E30" s="20" t="s">
        <v>899</v>
      </c>
      <c r="F30" s="11" t="s">
        <v>899</v>
      </c>
    </row>
    <row r="31">
      <c r="A31" s="20" t="s">
        <v>454</v>
      </c>
      <c r="D31" s="20">
        <v>4.35</v>
      </c>
      <c r="E31" s="20">
        <v>4.39</v>
      </c>
      <c r="F31" s="11">
        <v>4.45</v>
      </c>
    </row>
    <row r="32">
      <c r="A32" s="20" t="s">
        <v>468</v>
      </c>
      <c r="D32" s="20">
        <v>2.95</v>
      </c>
      <c r="E32" s="20">
        <v>3.03</v>
      </c>
      <c r="F32" s="11">
        <v>3.18</v>
      </c>
    </row>
    <row r="33">
      <c r="A33" s="20" t="s">
        <v>469</v>
      </c>
      <c r="D33" s="20">
        <v>2.64</v>
      </c>
      <c r="E33" s="20" t="s">
        <v>899</v>
      </c>
      <c r="F33" s="11" t="s">
        <v>899</v>
      </c>
    </row>
    <row r="34">
      <c r="A34" s="20" t="s">
        <v>901</v>
      </c>
      <c r="B34" s="20" t="s">
        <v>316</v>
      </c>
      <c r="D34" s="20">
        <v>4.05</v>
      </c>
      <c r="E34" s="20">
        <v>4.04</v>
      </c>
      <c r="F34" s="11" t="s">
        <v>899</v>
      </c>
    </row>
    <row r="35">
      <c r="B35" s="20" t="s">
        <v>331</v>
      </c>
      <c r="D35" s="20">
        <v>1.97</v>
      </c>
      <c r="E35" s="20">
        <v>2.05</v>
      </c>
      <c r="F35" s="11">
        <v>2.15</v>
      </c>
    </row>
    <row r="36">
      <c r="B36" s="20" t="s">
        <v>1379</v>
      </c>
      <c r="D36" s="20">
        <v>2.24</v>
      </c>
      <c r="E36" s="20">
        <v>2.36</v>
      </c>
      <c r="F36" s="11" t="s">
        <v>899</v>
      </c>
    </row>
    <row r="37">
      <c r="B37" s="20" t="s">
        <v>376</v>
      </c>
      <c r="D37" s="20">
        <v>0.9</v>
      </c>
      <c r="E37" s="20" t="s">
        <v>899</v>
      </c>
      <c r="F37" s="11" t="s">
        <v>899</v>
      </c>
    </row>
    <row r="38">
      <c r="B38" s="20" t="s">
        <v>377</v>
      </c>
      <c r="D38" s="20">
        <v>0.47</v>
      </c>
      <c r="E38" s="20">
        <v>0.63</v>
      </c>
      <c r="F38" s="11" t="s">
        <v>899</v>
      </c>
    </row>
    <row r="39">
      <c r="B39" s="20" t="s">
        <v>434</v>
      </c>
      <c r="D39" s="20">
        <v>4.16</v>
      </c>
      <c r="E39" s="20" t="s">
        <v>899</v>
      </c>
      <c r="F39" s="11" t="s">
        <v>899</v>
      </c>
    </row>
    <row r="40">
      <c r="B40" s="20" t="s">
        <v>445</v>
      </c>
      <c r="D40" s="20">
        <v>0.79</v>
      </c>
      <c r="E40" s="20" t="s">
        <v>899</v>
      </c>
      <c r="F40" s="11" t="s">
        <v>899</v>
      </c>
    </row>
    <row r="41">
      <c r="F41" s="13"/>
    </row>
    <row r="42">
      <c r="F42" s="13"/>
    </row>
    <row r="43">
      <c r="F43" s="13"/>
    </row>
    <row r="44">
      <c r="F44" s="13"/>
    </row>
    <row r="45">
      <c r="F45" s="13"/>
    </row>
    <row r="46">
      <c r="F46" s="13"/>
    </row>
    <row r="47">
      <c r="F47" s="13"/>
    </row>
    <row r="48">
      <c r="F48" s="13"/>
    </row>
    <row r="49">
      <c r="F49" s="13"/>
    </row>
    <row r="50">
      <c r="F50" s="13"/>
    </row>
    <row r="51">
      <c r="F51" s="13"/>
    </row>
    <row r="52">
      <c r="F52" s="13"/>
    </row>
    <row r="53">
      <c r="F53" s="13"/>
    </row>
    <row r="54">
      <c r="F54" s="13"/>
    </row>
    <row r="55">
      <c r="F55" s="13"/>
    </row>
    <row r="56">
      <c r="F56" s="13"/>
    </row>
    <row r="57">
      <c r="F57" s="13"/>
    </row>
    <row r="58">
      <c r="F58" s="13"/>
    </row>
    <row r="59">
      <c r="F59" s="13"/>
    </row>
    <row r="60">
      <c r="F60" s="13"/>
    </row>
    <row r="61">
      <c r="F61" s="13"/>
    </row>
    <row r="62">
      <c r="F62" s="13"/>
    </row>
    <row r="63">
      <c r="F63" s="13"/>
    </row>
    <row r="64">
      <c r="F64" s="13"/>
    </row>
    <row r="65">
      <c r="F65" s="13"/>
    </row>
    <row r="66">
      <c r="F66" s="13"/>
    </row>
    <row r="67">
      <c r="F67" s="13"/>
    </row>
    <row r="68">
      <c r="F68" s="13"/>
    </row>
    <row r="69">
      <c r="F69" s="13"/>
    </row>
    <row r="70">
      <c r="F70" s="13"/>
    </row>
    <row r="71">
      <c r="F71" s="13"/>
    </row>
    <row r="72">
      <c r="F72" s="13"/>
    </row>
    <row r="73">
      <c r="F73" s="13"/>
    </row>
    <row r="74">
      <c r="F74" s="13"/>
    </row>
    <row r="75">
      <c r="F75" s="13"/>
    </row>
    <row r="76">
      <c r="F76" s="13"/>
    </row>
    <row r="77">
      <c r="F77" s="13"/>
    </row>
    <row r="78">
      <c r="F78" s="13"/>
    </row>
    <row r="79">
      <c r="F79" s="13"/>
    </row>
    <row r="80">
      <c r="F80" s="13"/>
    </row>
    <row r="81">
      <c r="F81" s="13"/>
    </row>
    <row r="82">
      <c r="F82" s="13"/>
    </row>
    <row r="83">
      <c r="F83" s="13"/>
    </row>
    <row r="84">
      <c r="F84" s="13"/>
    </row>
    <row r="85">
      <c r="F85" s="13"/>
    </row>
    <row r="86">
      <c r="F86" s="13"/>
    </row>
    <row r="87">
      <c r="F87" s="13"/>
    </row>
    <row r="88">
      <c r="F88" s="13"/>
    </row>
    <row r="89">
      <c r="F89" s="13"/>
    </row>
    <row r="90">
      <c r="F90" s="13"/>
    </row>
    <row r="91">
      <c r="F91" s="13"/>
    </row>
    <row r="92">
      <c r="F92" s="13"/>
    </row>
    <row r="93">
      <c r="F93" s="13"/>
    </row>
    <row r="94">
      <c r="F94" s="13"/>
    </row>
    <row r="95">
      <c r="F95" s="13"/>
    </row>
    <row r="96">
      <c r="F96" s="13"/>
    </row>
    <row r="97">
      <c r="F97" s="13"/>
    </row>
    <row r="98">
      <c r="F98" s="13"/>
    </row>
    <row r="99">
      <c r="F99" s="13"/>
    </row>
    <row r="100">
      <c r="F100" s="13"/>
    </row>
    <row r="101">
      <c r="F101" s="13"/>
    </row>
    <row r="102">
      <c r="F102" s="13"/>
    </row>
    <row r="103">
      <c r="F103" s="13"/>
    </row>
    <row r="104">
      <c r="F104" s="13"/>
    </row>
    <row r="105">
      <c r="F105" s="13"/>
    </row>
    <row r="106">
      <c r="F106" s="13"/>
    </row>
    <row r="107">
      <c r="F107" s="13"/>
    </row>
    <row r="108">
      <c r="F108" s="13"/>
    </row>
    <row r="109">
      <c r="F109" s="13"/>
    </row>
    <row r="110">
      <c r="F110" s="13"/>
    </row>
    <row r="111">
      <c r="F111" s="13"/>
    </row>
    <row r="112">
      <c r="F112" s="13"/>
    </row>
    <row r="113">
      <c r="F113" s="13"/>
    </row>
    <row r="114">
      <c r="F114" s="13"/>
    </row>
    <row r="115">
      <c r="F115" s="13"/>
    </row>
    <row r="116">
      <c r="F116" s="13"/>
    </row>
    <row r="117">
      <c r="F117" s="13"/>
    </row>
    <row r="118">
      <c r="F118" s="13"/>
    </row>
    <row r="119">
      <c r="F119" s="13"/>
    </row>
    <row r="120">
      <c r="F120" s="13"/>
    </row>
    <row r="121">
      <c r="F121" s="13"/>
    </row>
    <row r="122">
      <c r="F122" s="13"/>
    </row>
    <row r="123">
      <c r="F123" s="13"/>
    </row>
    <row r="124">
      <c r="F124" s="13"/>
    </row>
    <row r="125">
      <c r="F125" s="13"/>
    </row>
    <row r="126">
      <c r="F126" s="13"/>
    </row>
    <row r="127">
      <c r="F127" s="13"/>
    </row>
    <row r="128">
      <c r="F128" s="13"/>
    </row>
    <row r="129">
      <c r="F129" s="13"/>
    </row>
    <row r="130">
      <c r="F130" s="13"/>
    </row>
    <row r="131">
      <c r="F131" s="13"/>
    </row>
    <row r="132">
      <c r="F132" s="13"/>
    </row>
    <row r="133">
      <c r="F133" s="13"/>
    </row>
    <row r="134">
      <c r="F134" s="13"/>
    </row>
    <row r="135">
      <c r="F135" s="13"/>
    </row>
    <row r="136">
      <c r="F136" s="13"/>
    </row>
    <row r="137">
      <c r="F137" s="13"/>
    </row>
    <row r="138">
      <c r="F138" s="13"/>
    </row>
    <row r="139">
      <c r="F139" s="13"/>
    </row>
    <row r="140">
      <c r="F140" s="13"/>
    </row>
    <row r="141">
      <c r="F141" s="13"/>
    </row>
    <row r="142">
      <c r="F142" s="13"/>
    </row>
    <row r="143">
      <c r="F143" s="13"/>
    </row>
    <row r="144">
      <c r="F144" s="13"/>
    </row>
    <row r="145">
      <c r="F145" s="13"/>
    </row>
    <row r="146">
      <c r="F146" s="13"/>
    </row>
    <row r="147">
      <c r="F147" s="13"/>
    </row>
    <row r="148">
      <c r="F148" s="13"/>
    </row>
    <row r="149">
      <c r="F149" s="13"/>
    </row>
    <row r="150">
      <c r="F150" s="13"/>
    </row>
    <row r="151">
      <c r="F151" s="13"/>
    </row>
    <row r="152">
      <c r="F152" s="13"/>
    </row>
    <row r="153">
      <c r="F153" s="13"/>
    </row>
    <row r="154">
      <c r="F154" s="13"/>
    </row>
    <row r="155">
      <c r="F155" s="13"/>
    </row>
    <row r="156">
      <c r="F156" s="13"/>
    </row>
    <row r="157">
      <c r="F157" s="13"/>
    </row>
    <row r="158">
      <c r="F158" s="13"/>
    </row>
    <row r="159">
      <c r="F159" s="13"/>
    </row>
    <row r="160">
      <c r="F160" s="13"/>
    </row>
    <row r="161">
      <c r="F161" s="13"/>
    </row>
    <row r="162">
      <c r="F162" s="13"/>
    </row>
    <row r="163">
      <c r="F163" s="13"/>
    </row>
    <row r="164">
      <c r="F164" s="13"/>
    </row>
    <row r="165">
      <c r="F165" s="13"/>
    </row>
    <row r="166">
      <c r="F166" s="13"/>
    </row>
    <row r="167">
      <c r="F167" s="13"/>
    </row>
    <row r="168">
      <c r="F168" s="13"/>
    </row>
    <row r="169">
      <c r="F169" s="13"/>
    </row>
    <row r="170">
      <c r="F170" s="13"/>
    </row>
    <row r="171">
      <c r="F171" s="13"/>
    </row>
    <row r="172">
      <c r="F172" s="13"/>
    </row>
    <row r="173">
      <c r="F173" s="13"/>
    </row>
    <row r="174">
      <c r="F174" s="13"/>
    </row>
    <row r="175">
      <c r="F175" s="13"/>
    </row>
    <row r="176">
      <c r="F176" s="13"/>
    </row>
    <row r="177">
      <c r="F177" s="13"/>
    </row>
    <row r="178">
      <c r="F178" s="13"/>
    </row>
    <row r="179">
      <c r="F179" s="13"/>
    </row>
    <row r="180">
      <c r="F180" s="13"/>
    </row>
    <row r="181">
      <c r="F181" s="13"/>
    </row>
    <row r="182">
      <c r="F182" s="13"/>
    </row>
    <row r="183">
      <c r="F183" s="13"/>
    </row>
    <row r="184">
      <c r="F184" s="13"/>
    </row>
    <row r="185">
      <c r="F185" s="13"/>
    </row>
    <row r="186">
      <c r="F186" s="13"/>
    </row>
    <row r="187">
      <c r="F187" s="13"/>
    </row>
    <row r="188">
      <c r="F188" s="13"/>
    </row>
    <row r="189">
      <c r="F189" s="13"/>
    </row>
    <row r="190">
      <c r="F190" s="13"/>
    </row>
    <row r="191">
      <c r="F191" s="13"/>
    </row>
    <row r="192">
      <c r="F192" s="13"/>
    </row>
    <row r="193">
      <c r="F193" s="13"/>
    </row>
    <row r="194">
      <c r="F194" s="13"/>
    </row>
    <row r="195">
      <c r="F195" s="13"/>
    </row>
    <row r="196">
      <c r="F196" s="13"/>
    </row>
    <row r="197">
      <c r="F197" s="13"/>
    </row>
    <row r="198">
      <c r="F198" s="13"/>
    </row>
    <row r="199">
      <c r="F199" s="13"/>
    </row>
    <row r="200">
      <c r="F200" s="13"/>
    </row>
    <row r="201">
      <c r="F201" s="13"/>
    </row>
    <row r="202">
      <c r="F202" s="13"/>
    </row>
    <row r="203">
      <c r="F203" s="13"/>
    </row>
    <row r="204">
      <c r="F204" s="13"/>
    </row>
    <row r="205">
      <c r="F205" s="13"/>
    </row>
    <row r="206">
      <c r="F206" s="13"/>
    </row>
    <row r="207">
      <c r="F207" s="13"/>
    </row>
    <row r="208">
      <c r="F208" s="13"/>
    </row>
    <row r="209">
      <c r="F209" s="13"/>
    </row>
    <row r="210">
      <c r="F210" s="13"/>
    </row>
    <row r="211">
      <c r="F211" s="13"/>
    </row>
    <row r="212">
      <c r="F212" s="13"/>
    </row>
    <row r="213">
      <c r="F213" s="13"/>
    </row>
    <row r="214">
      <c r="F214" s="13"/>
    </row>
    <row r="215">
      <c r="F215" s="13"/>
    </row>
    <row r="216">
      <c r="F216" s="13"/>
    </row>
    <row r="217">
      <c r="F217" s="13"/>
    </row>
    <row r="218">
      <c r="F218" s="13"/>
    </row>
    <row r="219">
      <c r="F219" s="13"/>
    </row>
    <row r="220">
      <c r="F220" s="13"/>
    </row>
    <row r="221">
      <c r="F221" s="13"/>
    </row>
    <row r="222">
      <c r="F222" s="13"/>
    </row>
    <row r="223">
      <c r="F223" s="13"/>
    </row>
    <row r="224">
      <c r="F224" s="13"/>
    </row>
    <row r="225">
      <c r="F225" s="13"/>
    </row>
    <row r="226">
      <c r="F226" s="13"/>
    </row>
    <row r="227">
      <c r="F227" s="13"/>
    </row>
    <row r="228">
      <c r="F228" s="13"/>
    </row>
    <row r="229">
      <c r="F229" s="13"/>
    </row>
    <row r="230">
      <c r="F230" s="13"/>
    </row>
    <row r="231">
      <c r="F231" s="13"/>
    </row>
    <row r="232">
      <c r="F232" s="13"/>
    </row>
    <row r="233">
      <c r="F233" s="13"/>
    </row>
    <row r="234">
      <c r="F234" s="13"/>
    </row>
    <row r="235">
      <c r="F235" s="13"/>
    </row>
    <row r="236">
      <c r="F236" s="13"/>
    </row>
    <row r="237">
      <c r="F237" s="13"/>
    </row>
    <row r="238">
      <c r="F238" s="13"/>
    </row>
    <row r="239">
      <c r="F239" s="13"/>
    </row>
    <row r="240">
      <c r="F240" s="13"/>
    </row>
    <row r="241">
      <c r="F241" s="13"/>
    </row>
    <row r="242">
      <c r="F242" s="13"/>
    </row>
    <row r="243">
      <c r="F243" s="13"/>
    </row>
    <row r="244">
      <c r="F244" s="13"/>
    </row>
    <row r="245">
      <c r="F245" s="13"/>
    </row>
    <row r="246">
      <c r="F246" s="13"/>
    </row>
    <row r="247">
      <c r="F247" s="13"/>
    </row>
    <row r="248">
      <c r="F248" s="13"/>
    </row>
    <row r="249">
      <c r="F249" s="13"/>
    </row>
    <row r="250">
      <c r="F250" s="13"/>
    </row>
    <row r="251">
      <c r="F251" s="13"/>
    </row>
    <row r="252">
      <c r="F252" s="13"/>
    </row>
    <row r="253">
      <c r="F253" s="13"/>
    </row>
    <row r="254">
      <c r="F254" s="13"/>
    </row>
    <row r="255">
      <c r="F255" s="13"/>
    </row>
    <row r="256">
      <c r="F256" s="13"/>
    </row>
    <row r="257">
      <c r="F257" s="13"/>
    </row>
    <row r="258">
      <c r="F258" s="13"/>
    </row>
    <row r="259">
      <c r="F259" s="13"/>
    </row>
    <row r="260">
      <c r="F260" s="13"/>
    </row>
    <row r="261">
      <c r="F261" s="13"/>
    </row>
    <row r="262">
      <c r="F262" s="13"/>
    </row>
    <row r="263">
      <c r="F263" s="13"/>
    </row>
    <row r="264">
      <c r="F264" s="13"/>
    </row>
    <row r="265">
      <c r="F265" s="13"/>
    </row>
    <row r="266">
      <c r="F266" s="13"/>
    </row>
    <row r="267">
      <c r="F267" s="13"/>
    </row>
    <row r="268">
      <c r="F268" s="13"/>
    </row>
    <row r="269">
      <c r="F269" s="13"/>
    </row>
    <row r="270">
      <c r="F270" s="13"/>
    </row>
    <row r="271">
      <c r="F271" s="13"/>
    </row>
    <row r="272">
      <c r="F272" s="13"/>
    </row>
    <row r="273">
      <c r="F273" s="13"/>
    </row>
    <row r="274">
      <c r="F274" s="13"/>
    </row>
    <row r="275">
      <c r="F275" s="13"/>
    </row>
    <row r="276">
      <c r="F276" s="13"/>
    </row>
    <row r="277">
      <c r="F277" s="13"/>
    </row>
    <row r="278">
      <c r="F278" s="13"/>
    </row>
    <row r="279">
      <c r="F279" s="13"/>
    </row>
    <row r="280">
      <c r="F280" s="13"/>
    </row>
    <row r="281">
      <c r="F281" s="13"/>
    </row>
    <row r="282">
      <c r="F282" s="13"/>
    </row>
    <row r="283">
      <c r="F283" s="13"/>
    </row>
    <row r="284">
      <c r="F284" s="13"/>
    </row>
    <row r="285">
      <c r="F285" s="13"/>
    </row>
    <row r="286">
      <c r="F286" s="13"/>
    </row>
    <row r="287">
      <c r="F287" s="13"/>
    </row>
    <row r="288">
      <c r="F288" s="13"/>
    </row>
    <row r="289">
      <c r="F289" s="13"/>
    </row>
    <row r="290">
      <c r="F290" s="13"/>
    </row>
    <row r="291">
      <c r="F291" s="13"/>
    </row>
    <row r="292">
      <c r="F292" s="13"/>
    </row>
    <row r="293">
      <c r="F293" s="13"/>
    </row>
    <row r="294">
      <c r="F294" s="13"/>
    </row>
    <row r="295">
      <c r="F295" s="13"/>
    </row>
    <row r="296">
      <c r="F296" s="13"/>
    </row>
    <row r="297">
      <c r="F297" s="13"/>
    </row>
    <row r="298">
      <c r="F298" s="13"/>
    </row>
    <row r="299">
      <c r="F299" s="13"/>
    </row>
    <row r="300">
      <c r="F300" s="13"/>
    </row>
    <row r="301">
      <c r="F301" s="13"/>
    </row>
    <row r="302">
      <c r="F302" s="13"/>
    </row>
    <row r="303">
      <c r="F303" s="13"/>
    </row>
    <row r="304">
      <c r="F304" s="13"/>
    </row>
    <row r="305">
      <c r="F305" s="13"/>
    </row>
    <row r="306">
      <c r="F306" s="13"/>
    </row>
    <row r="307">
      <c r="F307" s="13"/>
    </row>
    <row r="308">
      <c r="F308" s="13"/>
    </row>
    <row r="309">
      <c r="F309" s="13"/>
    </row>
    <row r="310">
      <c r="F310" s="13"/>
    </row>
    <row r="311">
      <c r="F311" s="13"/>
    </row>
    <row r="312">
      <c r="F312" s="13"/>
    </row>
    <row r="313">
      <c r="F313" s="13"/>
    </row>
    <row r="314">
      <c r="F314" s="13"/>
    </row>
    <row r="315">
      <c r="F315" s="13"/>
    </row>
    <row r="316">
      <c r="F316" s="13"/>
    </row>
    <row r="317">
      <c r="F317" s="13"/>
    </row>
    <row r="318">
      <c r="F318" s="13"/>
    </row>
    <row r="319">
      <c r="F319" s="13"/>
    </row>
    <row r="320">
      <c r="F320" s="13"/>
    </row>
    <row r="321">
      <c r="F321" s="13"/>
    </row>
    <row r="322">
      <c r="F322" s="13"/>
    </row>
    <row r="323">
      <c r="F323" s="13"/>
    </row>
    <row r="324">
      <c r="F324" s="13"/>
    </row>
    <row r="325">
      <c r="F325" s="13"/>
    </row>
    <row r="326">
      <c r="F326" s="13"/>
    </row>
    <row r="327">
      <c r="F327" s="13"/>
    </row>
    <row r="328">
      <c r="F328" s="13"/>
    </row>
    <row r="329">
      <c r="F329" s="13"/>
    </row>
    <row r="330">
      <c r="F330" s="13"/>
    </row>
    <row r="331">
      <c r="F331" s="13"/>
    </row>
    <row r="332">
      <c r="F332" s="13"/>
    </row>
    <row r="333">
      <c r="F333" s="13"/>
    </row>
    <row r="334">
      <c r="F334" s="13"/>
    </row>
    <row r="335">
      <c r="F335" s="13"/>
    </row>
    <row r="336">
      <c r="F336" s="13"/>
    </row>
    <row r="337">
      <c r="F337" s="13"/>
    </row>
    <row r="338">
      <c r="F338" s="13"/>
    </row>
    <row r="339">
      <c r="F339" s="13"/>
    </row>
    <row r="340">
      <c r="F340" s="13"/>
    </row>
    <row r="341">
      <c r="F341" s="13"/>
    </row>
    <row r="342">
      <c r="F342" s="13"/>
    </row>
    <row r="343">
      <c r="F343" s="13"/>
    </row>
    <row r="344">
      <c r="F344" s="13"/>
    </row>
    <row r="345">
      <c r="F345" s="13"/>
    </row>
    <row r="346">
      <c r="F346" s="13"/>
    </row>
    <row r="347">
      <c r="F347" s="13"/>
    </row>
    <row r="348">
      <c r="F348" s="13"/>
    </row>
    <row r="349">
      <c r="F349" s="13"/>
    </row>
    <row r="350">
      <c r="F350" s="13"/>
    </row>
    <row r="351">
      <c r="F351" s="13"/>
    </row>
    <row r="352">
      <c r="F352" s="13"/>
    </row>
    <row r="353">
      <c r="F353" s="13"/>
    </row>
    <row r="354">
      <c r="F354" s="13"/>
    </row>
    <row r="355">
      <c r="F355" s="13"/>
    </row>
    <row r="356">
      <c r="F356" s="13"/>
    </row>
    <row r="357">
      <c r="F357" s="13"/>
    </row>
    <row r="358">
      <c r="F358" s="13"/>
    </row>
    <row r="359">
      <c r="F359" s="13"/>
    </row>
    <row r="360">
      <c r="F360" s="13"/>
    </row>
    <row r="361">
      <c r="F361" s="13"/>
    </row>
    <row r="362">
      <c r="F362" s="13"/>
    </row>
    <row r="363">
      <c r="F363" s="13"/>
    </row>
    <row r="364">
      <c r="F364" s="13"/>
    </row>
    <row r="365">
      <c r="F365" s="13"/>
    </row>
    <row r="366">
      <c r="F366" s="13"/>
    </row>
    <row r="367">
      <c r="F367" s="13"/>
    </row>
    <row r="368">
      <c r="F368" s="13"/>
    </row>
    <row r="369">
      <c r="F369" s="13"/>
    </row>
    <row r="370">
      <c r="F370" s="13"/>
    </row>
    <row r="371">
      <c r="F371" s="13"/>
    </row>
    <row r="372">
      <c r="F372" s="13"/>
    </row>
    <row r="373">
      <c r="F373" s="13"/>
    </row>
    <row r="374">
      <c r="F374" s="13"/>
    </row>
    <row r="375">
      <c r="F375" s="13"/>
    </row>
    <row r="376">
      <c r="F376" s="13"/>
    </row>
    <row r="377">
      <c r="F377" s="13"/>
    </row>
    <row r="378">
      <c r="F378" s="13"/>
    </row>
    <row r="379">
      <c r="F379" s="13"/>
    </row>
    <row r="380">
      <c r="F380" s="13"/>
    </row>
    <row r="381">
      <c r="F381" s="13"/>
    </row>
    <row r="382">
      <c r="F382" s="13"/>
    </row>
    <row r="383">
      <c r="F383" s="13"/>
    </row>
    <row r="384">
      <c r="F384" s="13"/>
    </row>
    <row r="385">
      <c r="F385" s="13"/>
    </row>
    <row r="386">
      <c r="F386" s="13"/>
    </row>
    <row r="387">
      <c r="F387" s="13"/>
    </row>
    <row r="388">
      <c r="F388" s="13"/>
    </row>
    <row r="389">
      <c r="F389" s="13"/>
    </row>
    <row r="390">
      <c r="F390" s="13"/>
    </row>
    <row r="391">
      <c r="F391" s="13"/>
    </row>
    <row r="392">
      <c r="F392" s="13"/>
    </row>
    <row r="393">
      <c r="F393" s="13"/>
    </row>
    <row r="394">
      <c r="F394" s="13"/>
    </row>
    <row r="395">
      <c r="F395" s="13"/>
    </row>
    <row r="396">
      <c r="F396" s="13"/>
    </row>
    <row r="397">
      <c r="F397" s="13"/>
    </row>
    <row r="398">
      <c r="F398" s="13"/>
    </row>
    <row r="399">
      <c r="F399" s="13"/>
    </row>
    <row r="400">
      <c r="F400" s="13"/>
    </row>
    <row r="401">
      <c r="F401" s="13"/>
    </row>
    <row r="402">
      <c r="F402" s="13"/>
    </row>
    <row r="403">
      <c r="F403" s="13"/>
    </row>
    <row r="404">
      <c r="F404" s="13"/>
    </row>
    <row r="405">
      <c r="F405" s="13"/>
    </row>
    <row r="406">
      <c r="F406" s="13"/>
    </row>
    <row r="407">
      <c r="F407" s="13"/>
    </row>
    <row r="408">
      <c r="F408" s="13"/>
    </row>
    <row r="409">
      <c r="F409" s="13"/>
    </row>
    <row r="410">
      <c r="F410" s="13"/>
    </row>
    <row r="411">
      <c r="F411" s="13"/>
    </row>
    <row r="412">
      <c r="F412" s="13"/>
    </row>
    <row r="413">
      <c r="F413" s="13"/>
    </row>
    <row r="414">
      <c r="F414" s="13"/>
    </row>
    <row r="415">
      <c r="F415" s="13"/>
    </row>
    <row r="416">
      <c r="F416" s="13"/>
    </row>
    <row r="417">
      <c r="F417" s="13"/>
    </row>
    <row r="418">
      <c r="F418" s="13"/>
    </row>
    <row r="419">
      <c r="F419" s="13"/>
    </row>
    <row r="420">
      <c r="F420" s="13"/>
    </row>
    <row r="421">
      <c r="F421" s="13"/>
    </row>
    <row r="422">
      <c r="F422" s="13"/>
    </row>
    <row r="423">
      <c r="F423" s="13"/>
    </row>
    <row r="424">
      <c r="F424" s="13"/>
    </row>
    <row r="425">
      <c r="F425" s="13"/>
    </row>
    <row r="426">
      <c r="F426" s="13"/>
    </row>
    <row r="427">
      <c r="F427" s="13"/>
    </row>
    <row r="428">
      <c r="F428" s="13"/>
    </row>
    <row r="429">
      <c r="F429" s="13"/>
    </row>
    <row r="430">
      <c r="F430" s="13"/>
    </row>
    <row r="431">
      <c r="F431" s="13"/>
    </row>
    <row r="432">
      <c r="F432" s="13"/>
    </row>
    <row r="433">
      <c r="F433" s="13"/>
    </row>
    <row r="434">
      <c r="F434" s="13"/>
    </row>
    <row r="435">
      <c r="F435" s="13"/>
    </row>
    <row r="436">
      <c r="F436" s="13"/>
    </row>
    <row r="437">
      <c r="F437" s="13"/>
    </row>
    <row r="438">
      <c r="F438" s="13"/>
    </row>
    <row r="439">
      <c r="F439" s="13"/>
    </row>
    <row r="440">
      <c r="F440" s="13"/>
    </row>
    <row r="441">
      <c r="F441" s="13"/>
    </row>
    <row r="442">
      <c r="F442" s="13"/>
    </row>
    <row r="443">
      <c r="F443" s="13"/>
    </row>
    <row r="444">
      <c r="F444" s="13"/>
    </row>
    <row r="445">
      <c r="F445" s="13"/>
    </row>
    <row r="446">
      <c r="F446" s="13"/>
    </row>
    <row r="447">
      <c r="F447" s="13"/>
    </row>
    <row r="448">
      <c r="F448" s="13"/>
    </row>
    <row r="449">
      <c r="F449" s="13"/>
    </row>
    <row r="450">
      <c r="F450" s="13"/>
    </row>
    <row r="451">
      <c r="F451" s="13"/>
    </row>
    <row r="452">
      <c r="F452" s="13"/>
    </row>
    <row r="453">
      <c r="F453" s="13"/>
    </row>
    <row r="454">
      <c r="F454" s="13"/>
    </row>
    <row r="455">
      <c r="F455" s="13"/>
    </row>
    <row r="456">
      <c r="F456" s="13"/>
    </row>
    <row r="457">
      <c r="F457" s="13"/>
    </row>
    <row r="458">
      <c r="F458" s="13"/>
    </row>
    <row r="459">
      <c r="F459" s="13"/>
    </row>
    <row r="460">
      <c r="F460" s="13"/>
    </row>
    <row r="461">
      <c r="F461" s="13"/>
    </row>
    <row r="462">
      <c r="F462" s="13"/>
    </row>
    <row r="463">
      <c r="F463" s="13"/>
    </row>
    <row r="464">
      <c r="F464" s="13"/>
    </row>
    <row r="465">
      <c r="F465" s="13"/>
    </row>
    <row r="466">
      <c r="F466" s="13"/>
    </row>
    <row r="467">
      <c r="F467" s="13"/>
    </row>
    <row r="468">
      <c r="F468" s="13"/>
    </row>
    <row r="469">
      <c r="F469" s="13"/>
    </row>
    <row r="470">
      <c r="F470" s="13"/>
    </row>
    <row r="471">
      <c r="F471" s="13"/>
    </row>
    <row r="472">
      <c r="F472" s="13"/>
    </row>
    <row r="473">
      <c r="F473" s="13"/>
    </row>
    <row r="474">
      <c r="F474" s="13"/>
    </row>
    <row r="475">
      <c r="F475" s="13"/>
    </row>
    <row r="476">
      <c r="F476" s="13"/>
    </row>
    <row r="477">
      <c r="F477" s="13"/>
    </row>
    <row r="478">
      <c r="F478" s="13"/>
    </row>
    <row r="479">
      <c r="F479" s="13"/>
    </row>
    <row r="480">
      <c r="F480" s="13"/>
    </row>
    <row r="481">
      <c r="F481" s="13"/>
    </row>
    <row r="482">
      <c r="F482" s="13"/>
    </row>
    <row r="483">
      <c r="F483" s="13"/>
    </row>
    <row r="484">
      <c r="F484" s="13"/>
    </row>
    <row r="485">
      <c r="F485" s="13"/>
    </row>
    <row r="486">
      <c r="F486" s="13"/>
    </row>
    <row r="487">
      <c r="F487" s="13"/>
    </row>
    <row r="488">
      <c r="F488" s="13"/>
    </row>
    <row r="489">
      <c r="F489" s="13"/>
    </row>
    <row r="490">
      <c r="F490" s="13"/>
    </row>
    <row r="491">
      <c r="F491" s="13"/>
    </row>
    <row r="492">
      <c r="F492" s="13"/>
    </row>
    <row r="493">
      <c r="F493" s="13"/>
    </row>
    <row r="494">
      <c r="F494" s="13"/>
    </row>
    <row r="495">
      <c r="F495" s="13"/>
    </row>
    <row r="496">
      <c r="F496" s="13"/>
    </row>
    <row r="497">
      <c r="F497" s="13"/>
    </row>
    <row r="498">
      <c r="F498" s="13"/>
    </row>
    <row r="499">
      <c r="F499" s="13"/>
    </row>
    <row r="500">
      <c r="F500" s="13"/>
    </row>
    <row r="501">
      <c r="F501" s="13"/>
    </row>
    <row r="502">
      <c r="F502" s="13"/>
    </row>
    <row r="503">
      <c r="F503" s="13"/>
    </row>
    <row r="504">
      <c r="F504" s="13"/>
    </row>
    <row r="505">
      <c r="F505" s="13"/>
    </row>
    <row r="506">
      <c r="F506" s="13"/>
    </row>
    <row r="507">
      <c r="F507" s="13"/>
    </row>
    <row r="508">
      <c r="F508" s="13"/>
    </row>
    <row r="509">
      <c r="F509" s="13"/>
    </row>
    <row r="510">
      <c r="F510" s="13"/>
    </row>
    <row r="511">
      <c r="F511" s="13"/>
    </row>
    <row r="512">
      <c r="F512" s="13"/>
    </row>
    <row r="513">
      <c r="F513" s="13"/>
    </row>
    <row r="514">
      <c r="F514" s="13"/>
    </row>
    <row r="515">
      <c r="F515" s="13"/>
    </row>
    <row r="516">
      <c r="F516" s="13"/>
    </row>
    <row r="517">
      <c r="F517" s="13"/>
    </row>
    <row r="518">
      <c r="F518" s="13"/>
    </row>
    <row r="519">
      <c r="F519" s="13"/>
    </row>
    <row r="520">
      <c r="F520" s="13"/>
    </row>
    <row r="521">
      <c r="F521" s="13"/>
    </row>
    <row r="522">
      <c r="F522" s="13"/>
    </row>
    <row r="523">
      <c r="F523" s="13"/>
    </row>
    <row r="524">
      <c r="F524" s="13"/>
    </row>
    <row r="525">
      <c r="F525" s="13"/>
    </row>
    <row r="526">
      <c r="F526" s="13"/>
    </row>
    <row r="527">
      <c r="F527" s="13"/>
    </row>
    <row r="528">
      <c r="F528" s="13"/>
    </row>
    <row r="529">
      <c r="F529" s="13"/>
    </row>
    <row r="530">
      <c r="F530" s="13"/>
    </row>
    <row r="531">
      <c r="F531" s="13"/>
    </row>
    <row r="532">
      <c r="F532" s="13"/>
    </row>
    <row r="533">
      <c r="F533" s="13"/>
    </row>
    <row r="534">
      <c r="F534" s="13"/>
    </row>
    <row r="535">
      <c r="F535" s="13"/>
    </row>
    <row r="536">
      <c r="F536" s="13"/>
    </row>
    <row r="537">
      <c r="F537" s="13"/>
    </row>
    <row r="538">
      <c r="F538" s="13"/>
    </row>
    <row r="539">
      <c r="F539" s="13"/>
    </row>
    <row r="540">
      <c r="F540" s="13"/>
    </row>
    <row r="541">
      <c r="F541" s="13"/>
    </row>
    <row r="542">
      <c r="F542" s="13"/>
    </row>
    <row r="543">
      <c r="F543" s="13"/>
    </row>
    <row r="544">
      <c r="F544" s="13"/>
    </row>
    <row r="545">
      <c r="F545" s="13"/>
    </row>
    <row r="546">
      <c r="F546" s="13"/>
    </row>
    <row r="547">
      <c r="F547" s="13"/>
    </row>
    <row r="548">
      <c r="F548" s="13"/>
    </row>
    <row r="549">
      <c r="F549" s="13"/>
    </row>
    <row r="550">
      <c r="F550" s="13"/>
    </row>
    <row r="551">
      <c r="F551" s="13"/>
    </row>
    <row r="552">
      <c r="F552" s="13"/>
    </row>
    <row r="553">
      <c r="F553" s="13"/>
    </row>
    <row r="554">
      <c r="F554" s="13"/>
    </row>
    <row r="555">
      <c r="F555" s="13"/>
    </row>
    <row r="556">
      <c r="F556" s="13"/>
    </row>
    <row r="557">
      <c r="F557" s="13"/>
    </row>
    <row r="558">
      <c r="F558" s="13"/>
    </row>
    <row r="559">
      <c r="F559" s="13"/>
    </row>
    <row r="560">
      <c r="F560" s="13"/>
    </row>
    <row r="561">
      <c r="F561" s="13"/>
    </row>
    <row r="562">
      <c r="F562" s="13"/>
    </row>
    <row r="563">
      <c r="F563" s="13"/>
    </row>
    <row r="564">
      <c r="F564" s="13"/>
    </row>
    <row r="565">
      <c r="F565" s="13"/>
    </row>
    <row r="566">
      <c r="F566" s="13"/>
    </row>
    <row r="567">
      <c r="F567" s="13"/>
    </row>
    <row r="568">
      <c r="F568" s="13"/>
    </row>
    <row r="569">
      <c r="F569" s="13"/>
    </row>
    <row r="570">
      <c r="F570" s="13"/>
    </row>
    <row r="571">
      <c r="F571" s="13"/>
    </row>
    <row r="572">
      <c r="F572" s="13"/>
    </row>
    <row r="573">
      <c r="F573" s="13"/>
    </row>
    <row r="574">
      <c r="F574" s="13"/>
    </row>
    <row r="575">
      <c r="F575" s="13"/>
    </row>
    <row r="576">
      <c r="F576" s="13"/>
    </row>
    <row r="577">
      <c r="F577" s="13"/>
    </row>
    <row r="578">
      <c r="F578" s="13"/>
    </row>
    <row r="579">
      <c r="F579" s="13"/>
    </row>
    <row r="580">
      <c r="F580" s="13"/>
    </row>
    <row r="581">
      <c r="F581" s="13"/>
    </row>
    <row r="582">
      <c r="F582" s="13"/>
    </row>
    <row r="583">
      <c r="F583" s="13"/>
    </row>
    <row r="584">
      <c r="F584" s="13"/>
    </row>
    <row r="585">
      <c r="F585" s="13"/>
    </row>
    <row r="586">
      <c r="F586" s="13"/>
    </row>
    <row r="587">
      <c r="F587" s="13"/>
    </row>
    <row r="588">
      <c r="F588" s="13"/>
    </row>
    <row r="589">
      <c r="F589" s="13"/>
    </row>
    <row r="590">
      <c r="F590" s="13"/>
    </row>
    <row r="591">
      <c r="F591" s="13"/>
    </row>
    <row r="592">
      <c r="F592" s="13"/>
    </row>
    <row r="593">
      <c r="F593" s="13"/>
    </row>
    <row r="594">
      <c r="F594" s="13"/>
    </row>
    <row r="595">
      <c r="F595" s="13"/>
    </row>
    <row r="596">
      <c r="F596" s="13"/>
    </row>
    <row r="597">
      <c r="F597" s="13"/>
    </row>
    <row r="598">
      <c r="F598" s="13"/>
    </row>
    <row r="599">
      <c r="F599" s="13"/>
    </row>
    <row r="600">
      <c r="F600" s="13"/>
    </row>
    <row r="601">
      <c r="F601" s="13"/>
    </row>
    <row r="602">
      <c r="F602" s="13"/>
    </row>
    <row r="603">
      <c r="F603" s="13"/>
    </row>
    <row r="604">
      <c r="F604" s="13"/>
    </row>
    <row r="605">
      <c r="F605" s="13"/>
    </row>
    <row r="606">
      <c r="F606" s="13"/>
    </row>
    <row r="607">
      <c r="F607" s="13"/>
    </row>
    <row r="608">
      <c r="F608" s="13"/>
    </row>
    <row r="609">
      <c r="F609" s="13"/>
    </row>
    <row r="610">
      <c r="F610" s="13"/>
    </row>
    <row r="611">
      <c r="F611" s="13"/>
    </row>
    <row r="612">
      <c r="F612" s="13"/>
    </row>
    <row r="613">
      <c r="F613" s="13"/>
    </row>
    <row r="614">
      <c r="F614" s="13"/>
    </row>
    <row r="615">
      <c r="F615" s="13"/>
    </row>
    <row r="616">
      <c r="F616" s="13"/>
    </row>
    <row r="617">
      <c r="F617" s="13"/>
    </row>
    <row r="618">
      <c r="F618" s="13"/>
    </row>
    <row r="619">
      <c r="F619" s="13"/>
    </row>
    <row r="620">
      <c r="F620" s="13"/>
    </row>
    <row r="621">
      <c r="F621" s="13"/>
    </row>
    <row r="622">
      <c r="F622" s="13"/>
    </row>
    <row r="623">
      <c r="F623" s="13"/>
    </row>
    <row r="624">
      <c r="F624" s="13"/>
    </row>
    <row r="625">
      <c r="F625" s="13"/>
    </row>
    <row r="626">
      <c r="F626" s="13"/>
    </row>
    <row r="627">
      <c r="F627" s="13"/>
    </row>
    <row r="628">
      <c r="F628" s="13"/>
    </row>
    <row r="629">
      <c r="F629" s="13"/>
    </row>
    <row r="630">
      <c r="F630" s="13"/>
    </row>
    <row r="631">
      <c r="F631" s="13"/>
    </row>
    <row r="632">
      <c r="F632" s="13"/>
    </row>
    <row r="633">
      <c r="F633" s="13"/>
    </row>
    <row r="634">
      <c r="F634" s="13"/>
    </row>
    <row r="635">
      <c r="F635" s="13"/>
    </row>
    <row r="636">
      <c r="F636" s="13"/>
    </row>
    <row r="637">
      <c r="F637" s="13"/>
    </row>
    <row r="638">
      <c r="F638" s="13"/>
    </row>
    <row r="639">
      <c r="F639" s="13"/>
    </row>
    <row r="640">
      <c r="F640" s="13"/>
    </row>
    <row r="641">
      <c r="F641" s="13"/>
    </row>
    <row r="642">
      <c r="F642" s="13"/>
    </row>
    <row r="643">
      <c r="F643" s="13"/>
    </row>
    <row r="644">
      <c r="F644" s="13"/>
    </row>
    <row r="645">
      <c r="F645" s="13"/>
    </row>
    <row r="646">
      <c r="F646" s="13"/>
    </row>
    <row r="647">
      <c r="F647" s="13"/>
    </row>
    <row r="648">
      <c r="F648" s="13"/>
    </row>
    <row r="649">
      <c r="F649" s="13"/>
    </row>
    <row r="650">
      <c r="F650" s="13"/>
    </row>
    <row r="651">
      <c r="F651" s="13"/>
    </row>
    <row r="652">
      <c r="F652" s="13"/>
    </row>
    <row r="653">
      <c r="F653" s="13"/>
    </row>
    <row r="654">
      <c r="F654" s="13"/>
    </row>
    <row r="655">
      <c r="F655" s="13"/>
    </row>
    <row r="656">
      <c r="F656" s="13"/>
    </row>
    <row r="657">
      <c r="F657" s="13"/>
    </row>
    <row r="658">
      <c r="F658" s="13"/>
    </row>
    <row r="659">
      <c r="F659" s="13"/>
    </row>
    <row r="660">
      <c r="F660" s="13"/>
    </row>
    <row r="661">
      <c r="F661" s="13"/>
    </row>
    <row r="662">
      <c r="F662" s="13"/>
    </row>
    <row r="663">
      <c r="F663" s="13"/>
    </row>
    <row r="664">
      <c r="F664" s="13"/>
    </row>
    <row r="665">
      <c r="F665" s="13"/>
    </row>
    <row r="666">
      <c r="F666" s="13"/>
    </row>
    <row r="667">
      <c r="F667" s="13"/>
    </row>
    <row r="668">
      <c r="F668" s="13"/>
    </row>
    <row r="669">
      <c r="F669" s="13"/>
    </row>
    <row r="670">
      <c r="F670" s="13"/>
    </row>
    <row r="671">
      <c r="F671" s="13"/>
    </row>
    <row r="672">
      <c r="F672" s="13"/>
    </row>
    <row r="673">
      <c r="F673" s="13"/>
    </row>
    <row r="674">
      <c r="F674" s="13"/>
    </row>
    <row r="675">
      <c r="F675" s="13"/>
    </row>
    <row r="676">
      <c r="F676" s="13"/>
    </row>
    <row r="677">
      <c r="F677" s="13"/>
    </row>
    <row r="678">
      <c r="F678" s="13"/>
    </row>
    <row r="679">
      <c r="F679" s="13"/>
    </row>
    <row r="680">
      <c r="F680" s="13"/>
    </row>
    <row r="681">
      <c r="F681" s="13"/>
    </row>
    <row r="682">
      <c r="F682" s="13"/>
    </row>
    <row r="683">
      <c r="F683" s="13"/>
    </row>
    <row r="684">
      <c r="F684" s="13"/>
    </row>
    <row r="685">
      <c r="F685" s="13"/>
    </row>
    <row r="686">
      <c r="F686" s="13"/>
    </row>
    <row r="687">
      <c r="F687" s="13"/>
    </row>
    <row r="688">
      <c r="F688" s="13"/>
    </row>
    <row r="689">
      <c r="F689" s="13"/>
    </row>
    <row r="690">
      <c r="F690" s="13"/>
    </row>
    <row r="691">
      <c r="F691" s="13"/>
    </row>
    <row r="692">
      <c r="F692" s="13"/>
    </row>
    <row r="693">
      <c r="F693" s="13"/>
    </row>
    <row r="694">
      <c r="F694" s="13"/>
    </row>
    <row r="695">
      <c r="F695" s="13"/>
    </row>
    <row r="696">
      <c r="F696" s="13"/>
    </row>
    <row r="697">
      <c r="F697" s="13"/>
    </row>
    <row r="698">
      <c r="F698" s="13"/>
    </row>
    <row r="699">
      <c r="F699" s="13"/>
    </row>
    <row r="700">
      <c r="F700" s="13"/>
    </row>
    <row r="701">
      <c r="F701" s="13"/>
    </row>
    <row r="702">
      <c r="F702" s="13"/>
    </row>
    <row r="703">
      <c r="F703" s="13"/>
    </row>
    <row r="704">
      <c r="F704" s="13"/>
    </row>
    <row r="705">
      <c r="F705" s="13"/>
    </row>
    <row r="706">
      <c r="F706" s="13"/>
    </row>
    <row r="707">
      <c r="F707" s="13"/>
    </row>
    <row r="708">
      <c r="F708" s="13"/>
    </row>
    <row r="709">
      <c r="F709" s="13"/>
    </row>
    <row r="710">
      <c r="F710" s="13"/>
    </row>
    <row r="711">
      <c r="F711" s="13"/>
    </row>
    <row r="712">
      <c r="F712" s="13"/>
    </row>
    <row r="713">
      <c r="F713" s="13"/>
    </row>
    <row r="714">
      <c r="F714" s="13"/>
    </row>
    <row r="715">
      <c r="F715" s="13"/>
    </row>
    <row r="716">
      <c r="F716" s="13"/>
    </row>
    <row r="717">
      <c r="F717" s="13"/>
    </row>
    <row r="718">
      <c r="F718" s="13"/>
    </row>
    <row r="719">
      <c r="F719" s="13"/>
    </row>
    <row r="720">
      <c r="F720" s="13"/>
    </row>
    <row r="721">
      <c r="F721" s="13"/>
    </row>
    <row r="722">
      <c r="F722" s="13"/>
    </row>
    <row r="723">
      <c r="F723" s="13"/>
    </row>
    <row r="724">
      <c r="F724" s="13"/>
    </row>
    <row r="725">
      <c r="F725" s="13"/>
    </row>
    <row r="726">
      <c r="F726" s="13"/>
    </row>
    <row r="727">
      <c r="F727" s="13"/>
    </row>
    <row r="728">
      <c r="F728" s="13"/>
    </row>
    <row r="729">
      <c r="F729" s="13"/>
    </row>
    <row r="730">
      <c r="F730" s="13"/>
    </row>
    <row r="731">
      <c r="F731" s="13"/>
    </row>
    <row r="732">
      <c r="F732" s="13"/>
    </row>
    <row r="733">
      <c r="F733" s="13"/>
    </row>
    <row r="734">
      <c r="F734" s="13"/>
    </row>
    <row r="735">
      <c r="F735" s="13"/>
    </row>
    <row r="736">
      <c r="F736" s="13"/>
    </row>
    <row r="737">
      <c r="F737" s="13"/>
    </row>
    <row r="738">
      <c r="F738" s="13"/>
    </row>
    <row r="739">
      <c r="F739" s="13"/>
    </row>
    <row r="740">
      <c r="F740" s="13"/>
    </row>
    <row r="741">
      <c r="F741" s="13"/>
    </row>
    <row r="742">
      <c r="F742" s="13"/>
    </row>
    <row r="743">
      <c r="F743" s="13"/>
    </row>
    <row r="744">
      <c r="F744" s="13"/>
    </row>
    <row r="745">
      <c r="F745" s="13"/>
    </row>
    <row r="746">
      <c r="F746" s="13"/>
    </row>
    <row r="747">
      <c r="F747" s="13"/>
    </row>
    <row r="748">
      <c r="F748" s="13"/>
    </row>
    <row r="749">
      <c r="F749" s="13"/>
    </row>
    <row r="750">
      <c r="F750" s="13"/>
    </row>
    <row r="751">
      <c r="F751" s="13"/>
    </row>
    <row r="752">
      <c r="F752" s="13"/>
    </row>
    <row r="753">
      <c r="F753" s="13"/>
    </row>
    <row r="754">
      <c r="F754" s="13"/>
    </row>
    <row r="755">
      <c r="F755" s="13"/>
    </row>
    <row r="756">
      <c r="F756" s="13"/>
    </row>
    <row r="757">
      <c r="F757" s="13"/>
    </row>
    <row r="758">
      <c r="F758" s="13"/>
    </row>
    <row r="759">
      <c r="F759" s="13"/>
    </row>
    <row r="760">
      <c r="F760" s="13"/>
    </row>
    <row r="761">
      <c r="F761" s="13"/>
    </row>
    <row r="762">
      <c r="F762" s="13"/>
    </row>
    <row r="763">
      <c r="F763" s="13"/>
    </row>
    <row r="764">
      <c r="F764" s="13"/>
    </row>
    <row r="765">
      <c r="F765" s="13"/>
    </row>
    <row r="766">
      <c r="F766" s="13"/>
    </row>
    <row r="767">
      <c r="F767" s="13"/>
    </row>
    <row r="768">
      <c r="F768" s="13"/>
    </row>
    <row r="769">
      <c r="F769" s="13"/>
    </row>
    <row r="770">
      <c r="F770" s="13"/>
    </row>
    <row r="771">
      <c r="F771" s="13"/>
    </row>
    <row r="772">
      <c r="F772" s="13"/>
    </row>
    <row r="773">
      <c r="F773" s="13"/>
    </row>
    <row r="774">
      <c r="F774" s="13"/>
    </row>
    <row r="775">
      <c r="F775" s="13"/>
    </row>
    <row r="776">
      <c r="F776" s="13"/>
    </row>
    <row r="777">
      <c r="F777" s="13"/>
    </row>
    <row r="778">
      <c r="F778" s="13"/>
    </row>
    <row r="779">
      <c r="F779" s="13"/>
    </row>
    <row r="780">
      <c r="F780" s="13"/>
    </row>
    <row r="781">
      <c r="F781" s="13"/>
    </row>
    <row r="782">
      <c r="F782" s="13"/>
    </row>
    <row r="783">
      <c r="F783" s="13"/>
    </row>
    <row r="784">
      <c r="F784" s="13"/>
    </row>
    <row r="785">
      <c r="F785" s="13"/>
    </row>
    <row r="786">
      <c r="F786" s="13"/>
    </row>
    <row r="787">
      <c r="F787" s="13"/>
    </row>
    <row r="788">
      <c r="F788" s="13"/>
    </row>
    <row r="789">
      <c r="F789" s="13"/>
    </row>
    <row r="790">
      <c r="F790" s="13"/>
    </row>
    <row r="791">
      <c r="F791" s="13"/>
    </row>
    <row r="792">
      <c r="F792" s="13"/>
    </row>
    <row r="793">
      <c r="F793" s="13"/>
    </row>
    <row r="794">
      <c r="F794" s="13"/>
    </row>
    <row r="795">
      <c r="F795" s="13"/>
    </row>
    <row r="796">
      <c r="F796" s="13"/>
    </row>
    <row r="797">
      <c r="F797" s="13"/>
    </row>
    <row r="798">
      <c r="F798" s="13"/>
    </row>
    <row r="799">
      <c r="F799" s="13"/>
    </row>
    <row r="800">
      <c r="F800" s="13"/>
    </row>
    <row r="801">
      <c r="F801" s="13"/>
    </row>
    <row r="802">
      <c r="F802" s="13"/>
    </row>
    <row r="803">
      <c r="F803" s="13"/>
    </row>
    <row r="804">
      <c r="F804" s="13"/>
    </row>
    <row r="805">
      <c r="F805" s="13"/>
    </row>
    <row r="806">
      <c r="F806" s="13"/>
    </row>
    <row r="807">
      <c r="F807" s="13"/>
    </row>
    <row r="808">
      <c r="F808" s="13"/>
    </row>
    <row r="809">
      <c r="F809" s="13"/>
    </row>
    <row r="810">
      <c r="F810" s="13"/>
    </row>
    <row r="811">
      <c r="F811" s="13"/>
    </row>
    <row r="812">
      <c r="F812" s="13"/>
    </row>
    <row r="813">
      <c r="F813" s="13"/>
    </row>
    <row r="814">
      <c r="F814" s="13"/>
    </row>
    <row r="815">
      <c r="F815" s="13"/>
    </row>
    <row r="816">
      <c r="F816" s="13"/>
    </row>
    <row r="817">
      <c r="F817" s="13"/>
    </row>
    <row r="818">
      <c r="F818" s="13"/>
    </row>
    <row r="819">
      <c r="F819" s="13"/>
    </row>
    <row r="820">
      <c r="F820" s="13"/>
    </row>
    <row r="821">
      <c r="F821" s="13"/>
    </row>
    <row r="822">
      <c r="F822" s="13"/>
    </row>
    <row r="823">
      <c r="F823" s="13"/>
    </row>
    <row r="824">
      <c r="F824" s="13"/>
    </row>
    <row r="825">
      <c r="F825" s="13"/>
    </row>
    <row r="826">
      <c r="F826" s="13"/>
    </row>
    <row r="827">
      <c r="F827" s="13"/>
    </row>
    <row r="828">
      <c r="F828" s="13"/>
    </row>
    <row r="829">
      <c r="F829" s="13"/>
    </row>
    <row r="830">
      <c r="F830" s="13"/>
    </row>
    <row r="831">
      <c r="F831" s="13"/>
    </row>
    <row r="832">
      <c r="F832" s="13"/>
    </row>
    <row r="833">
      <c r="F833" s="13"/>
    </row>
    <row r="834">
      <c r="F834" s="13"/>
    </row>
    <row r="835">
      <c r="F835" s="13"/>
    </row>
    <row r="836">
      <c r="F836" s="13"/>
    </row>
    <row r="837">
      <c r="F837" s="13"/>
    </row>
    <row r="838">
      <c r="F838" s="13"/>
    </row>
    <row r="839">
      <c r="F839" s="13"/>
    </row>
    <row r="840">
      <c r="F840" s="13"/>
    </row>
    <row r="841">
      <c r="F841" s="13"/>
    </row>
    <row r="842">
      <c r="F842" s="13"/>
    </row>
    <row r="843">
      <c r="F843" s="13"/>
    </row>
    <row r="844">
      <c r="F844" s="13"/>
    </row>
    <row r="845">
      <c r="F845" s="13"/>
    </row>
    <row r="846">
      <c r="F846" s="13"/>
    </row>
    <row r="847">
      <c r="F847" s="13"/>
    </row>
    <row r="848">
      <c r="F848" s="13"/>
    </row>
    <row r="849">
      <c r="F849" s="13"/>
    </row>
    <row r="850">
      <c r="F850" s="13"/>
    </row>
    <row r="851">
      <c r="F851" s="13"/>
    </row>
    <row r="852">
      <c r="F852" s="13"/>
    </row>
    <row r="853">
      <c r="F853" s="13"/>
    </row>
    <row r="854">
      <c r="F854" s="13"/>
    </row>
    <row r="855">
      <c r="F855" s="13"/>
    </row>
    <row r="856">
      <c r="F856" s="13"/>
    </row>
    <row r="857">
      <c r="F857" s="13"/>
    </row>
    <row r="858">
      <c r="F858" s="13"/>
    </row>
    <row r="859">
      <c r="F859" s="13"/>
    </row>
    <row r="860">
      <c r="F860" s="13"/>
    </row>
    <row r="861">
      <c r="F861" s="13"/>
    </row>
    <row r="862">
      <c r="F862" s="13"/>
    </row>
    <row r="863">
      <c r="F863" s="13"/>
    </row>
    <row r="864">
      <c r="F864" s="13"/>
    </row>
    <row r="865">
      <c r="F865" s="13"/>
    </row>
    <row r="866">
      <c r="F866" s="13"/>
    </row>
    <row r="867">
      <c r="F867" s="13"/>
    </row>
    <row r="868">
      <c r="F868" s="13"/>
    </row>
    <row r="869">
      <c r="F869" s="13"/>
    </row>
    <row r="870">
      <c r="F870" s="13"/>
    </row>
    <row r="871">
      <c r="F871" s="13"/>
    </row>
    <row r="872">
      <c r="F872" s="13"/>
    </row>
    <row r="873">
      <c r="F873" s="13"/>
    </row>
    <row r="874">
      <c r="F874" s="13"/>
    </row>
    <row r="875">
      <c r="F875" s="13"/>
    </row>
    <row r="876">
      <c r="F876" s="13"/>
    </row>
    <row r="877">
      <c r="F877" s="13"/>
    </row>
    <row r="878">
      <c r="F878" s="13"/>
    </row>
    <row r="879">
      <c r="F879" s="13"/>
    </row>
    <row r="880">
      <c r="F880" s="13"/>
    </row>
    <row r="881">
      <c r="F881" s="13"/>
    </row>
    <row r="882">
      <c r="F882" s="13"/>
    </row>
    <row r="883">
      <c r="F883" s="13"/>
    </row>
    <row r="884">
      <c r="F884" s="13"/>
    </row>
    <row r="885">
      <c r="F885" s="13"/>
    </row>
    <row r="886">
      <c r="F886" s="13"/>
    </row>
    <row r="887">
      <c r="F887" s="13"/>
    </row>
    <row r="888">
      <c r="F888" s="13"/>
    </row>
    <row r="889">
      <c r="F889" s="13"/>
    </row>
    <row r="890">
      <c r="F890" s="13"/>
    </row>
    <row r="891">
      <c r="F891" s="13"/>
    </row>
    <row r="892">
      <c r="F892" s="13"/>
    </row>
    <row r="893">
      <c r="F893" s="13"/>
    </row>
    <row r="894">
      <c r="F894" s="13"/>
    </row>
    <row r="895">
      <c r="F895" s="13"/>
    </row>
    <row r="896">
      <c r="F896" s="13"/>
    </row>
    <row r="897">
      <c r="F897" s="13"/>
    </row>
    <row r="898">
      <c r="F898" s="13"/>
    </row>
    <row r="899">
      <c r="F899" s="13"/>
    </row>
    <row r="900">
      <c r="F900" s="13"/>
    </row>
    <row r="901">
      <c r="F901" s="13"/>
    </row>
    <row r="902">
      <c r="F902" s="13"/>
    </row>
    <row r="903">
      <c r="F903" s="13"/>
    </row>
    <row r="904">
      <c r="F904" s="13"/>
    </row>
    <row r="905">
      <c r="F905" s="13"/>
    </row>
    <row r="906">
      <c r="F906" s="13"/>
    </row>
    <row r="907">
      <c r="F907" s="13"/>
    </row>
    <row r="908">
      <c r="F908" s="13"/>
    </row>
    <row r="909">
      <c r="F909" s="13"/>
    </row>
    <row r="910">
      <c r="F910" s="13"/>
    </row>
    <row r="911">
      <c r="F911" s="13"/>
    </row>
    <row r="912">
      <c r="F912" s="13"/>
    </row>
    <row r="913">
      <c r="F913" s="13"/>
    </row>
    <row r="914">
      <c r="F914" s="13"/>
    </row>
    <row r="915">
      <c r="F915" s="13"/>
    </row>
    <row r="916">
      <c r="F916" s="13"/>
    </row>
    <row r="917">
      <c r="F917" s="13"/>
    </row>
    <row r="918">
      <c r="F918" s="13"/>
    </row>
    <row r="919">
      <c r="F919" s="13"/>
    </row>
    <row r="920">
      <c r="F920" s="13"/>
    </row>
    <row r="921">
      <c r="F921" s="13"/>
    </row>
    <row r="922">
      <c r="F922" s="13"/>
    </row>
    <row r="923">
      <c r="F923" s="13"/>
    </row>
    <row r="924">
      <c r="F924" s="13"/>
    </row>
    <row r="925">
      <c r="F925" s="13"/>
    </row>
    <row r="926">
      <c r="F926" s="13"/>
    </row>
    <row r="927">
      <c r="F927" s="13"/>
    </row>
    <row r="928">
      <c r="F928" s="13"/>
    </row>
    <row r="929">
      <c r="F929" s="13"/>
    </row>
    <row r="930">
      <c r="F930" s="13"/>
    </row>
    <row r="931">
      <c r="F931" s="13"/>
    </row>
    <row r="932">
      <c r="F932" s="13"/>
    </row>
    <row r="933">
      <c r="F933" s="13"/>
    </row>
    <row r="934">
      <c r="F934" s="13"/>
    </row>
    <row r="935">
      <c r="F935" s="13"/>
    </row>
    <row r="936">
      <c r="F936" s="13"/>
    </row>
    <row r="937">
      <c r="F937" s="13"/>
    </row>
    <row r="938">
      <c r="F938" s="13"/>
    </row>
    <row r="939">
      <c r="F939" s="13"/>
    </row>
    <row r="940">
      <c r="F940" s="13"/>
    </row>
    <row r="941">
      <c r="F941" s="13"/>
    </row>
    <row r="942">
      <c r="F942" s="13"/>
    </row>
    <row r="943">
      <c r="F943" s="13"/>
    </row>
    <row r="944">
      <c r="F944" s="13"/>
    </row>
    <row r="945">
      <c r="F945" s="13"/>
    </row>
    <row r="946">
      <c r="F946" s="13"/>
    </row>
    <row r="947">
      <c r="F947" s="13"/>
    </row>
    <row r="948">
      <c r="F948" s="13"/>
    </row>
    <row r="949">
      <c r="F949" s="13"/>
    </row>
    <row r="950">
      <c r="F950" s="13"/>
    </row>
    <row r="951">
      <c r="F951" s="13"/>
    </row>
    <row r="952">
      <c r="F952" s="13"/>
    </row>
    <row r="953">
      <c r="F953" s="13"/>
    </row>
    <row r="954">
      <c r="F954" s="13"/>
    </row>
    <row r="955">
      <c r="F955" s="13"/>
    </row>
    <row r="956">
      <c r="F956" s="13"/>
    </row>
    <row r="957">
      <c r="F957" s="13"/>
    </row>
    <row r="958">
      <c r="F958" s="13"/>
    </row>
    <row r="959">
      <c r="F959" s="13"/>
    </row>
    <row r="960">
      <c r="F960" s="13"/>
    </row>
    <row r="961">
      <c r="F961" s="13"/>
    </row>
    <row r="962">
      <c r="F962" s="13"/>
    </row>
    <row r="963">
      <c r="F963" s="13"/>
    </row>
    <row r="964">
      <c r="F964" s="13"/>
    </row>
    <row r="965">
      <c r="F965" s="13"/>
    </row>
    <row r="966">
      <c r="F966" s="13"/>
    </row>
    <row r="967">
      <c r="F967" s="13"/>
    </row>
    <row r="968">
      <c r="F968" s="13"/>
    </row>
    <row r="969">
      <c r="F969" s="13"/>
    </row>
    <row r="970">
      <c r="F970" s="13"/>
    </row>
    <row r="971">
      <c r="F971" s="13"/>
    </row>
    <row r="972">
      <c r="F972" s="13"/>
    </row>
    <row r="973">
      <c r="F973" s="13"/>
    </row>
    <row r="974">
      <c r="F974" s="13"/>
    </row>
    <row r="975">
      <c r="F975" s="13"/>
    </row>
    <row r="976">
      <c r="F976" s="13"/>
    </row>
    <row r="977">
      <c r="F977" s="13"/>
    </row>
    <row r="978">
      <c r="F978" s="13"/>
    </row>
    <row r="979">
      <c r="F979" s="13"/>
    </row>
    <row r="980">
      <c r="F980" s="13"/>
    </row>
    <row r="981">
      <c r="F981" s="13"/>
    </row>
    <row r="982">
      <c r="F982" s="13"/>
    </row>
    <row r="983">
      <c r="F983" s="13"/>
    </row>
    <row r="984">
      <c r="F984" s="13"/>
    </row>
    <row r="985">
      <c r="F985" s="13"/>
    </row>
    <row r="986">
      <c r="F986" s="13"/>
    </row>
    <row r="987">
      <c r="F987" s="13"/>
    </row>
    <row r="988">
      <c r="F988" s="13"/>
    </row>
    <row r="989">
      <c r="F989" s="13"/>
    </row>
    <row r="990">
      <c r="F990" s="13"/>
    </row>
    <row r="991">
      <c r="F991" s="13"/>
    </row>
    <row r="992">
      <c r="F992" s="13"/>
    </row>
    <row r="993">
      <c r="F993" s="13"/>
    </row>
    <row r="994">
      <c r="F994" s="13"/>
    </row>
    <row r="995">
      <c r="F995" s="13"/>
    </row>
    <row r="996">
      <c r="F996" s="13"/>
    </row>
    <row r="997">
      <c r="F997" s="13"/>
    </row>
    <row r="998">
      <c r="F998" s="13"/>
    </row>
    <row r="999">
      <c r="F999" s="13"/>
    </row>
    <row r="1000">
      <c r="F1000" s="13"/>
    </row>
  </sheetData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5.88"/>
    <col customWidth="1" min="5" max="5" width="36.75"/>
    <col customWidth="1" min="6" max="6" width="19.38"/>
    <col customWidth="1" min="7" max="7" width="21.5"/>
  </cols>
  <sheetData>
    <row r="1">
      <c r="A1" s="76" t="s">
        <v>1380</v>
      </c>
      <c r="B1" s="78"/>
      <c r="C1" s="78"/>
      <c r="D1" s="109"/>
      <c r="E1" s="78"/>
      <c r="F1" s="78"/>
      <c r="G1" s="109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>
      <c r="A2" s="76" t="s">
        <v>478</v>
      </c>
      <c r="B2" s="78"/>
      <c r="C2" s="78"/>
      <c r="D2" s="109"/>
      <c r="E2" s="108">
        <v>2019.0</v>
      </c>
      <c r="F2" s="78"/>
      <c r="G2" s="109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>
      <c r="A3" s="76" t="s">
        <v>764</v>
      </c>
      <c r="B3" s="78"/>
      <c r="C3" s="78"/>
      <c r="D3" s="109"/>
      <c r="E3" s="108" t="s">
        <v>1381</v>
      </c>
      <c r="F3" s="108" t="s">
        <v>1382</v>
      </c>
      <c r="G3" s="76" t="s">
        <v>1383</v>
      </c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>
      <c r="A4" s="87" t="s">
        <v>858</v>
      </c>
      <c r="B4" s="86" t="s">
        <v>477</v>
      </c>
      <c r="C4" s="91"/>
      <c r="D4" s="190"/>
      <c r="E4" s="91"/>
      <c r="F4" s="91"/>
      <c r="G4" s="190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>
      <c r="A5" s="76" t="s">
        <v>1384</v>
      </c>
      <c r="B5" s="20" t="s">
        <v>318</v>
      </c>
      <c r="D5" s="13"/>
      <c r="E5" s="20">
        <v>94.9</v>
      </c>
      <c r="F5" s="20">
        <v>95.0</v>
      </c>
      <c r="G5" s="11">
        <v>94.9</v>
      </c>
      <c r="H5" s="161">
        <f>AVERAGE(E5:G50)</f>
        <v>93.14887218</v>
      </c>
    </row>
    <row r="6">
      <c r="A6" s="109"/>
      <c r="B6" s="20" t="s">
        <v>319</v>
      </c>
      <c r="D6" s="13"/>
      <c r="E6" s="20">
        <v>85.0</v>
      </c>
      <c r="F6" s="20">
        <v>94.0</v>
      </c>
      <c r="G6" s="11">
        <v>85.0</v>
      </c>
      <c r="H6" s="161">
        <f>AVERAGE(E12:G12)</f>
        <v>95.26666667</v>
      </c>
    </row>
    <row r="7">
      <c r="A7" s="109"/>
      <c r="B7" s="20" t="s">
        <v>324</v>
      </c>
      <c r="D7" s="13"/>
      <c r="E7" s="20">
        <v>98.0</v>
      </c>
      <c r="F7" s="20">
        <v>96.0</v>
      </c>
      <c r="G7" s="11">
        <v>97.0</v>
      </c>
    </row>
    <row r="8">
      <c r="A8" s="109"/>
      <c r="B8" s="20" t="s">
        <v>337</v>
      </c>
      <c r="D8" s="13"/>
      <c r="E8" s="20">
        <v>91.0</v>
      </c>
      <c r="F8" s="20">
        <v>90.0</v>
      </c>
      <c r="G8" s="11">
        <v>84.0</v>
      </c>
    </row>
    <row r="9">
      <c r="A9" s="109"/>
      <c r="B9" s="20" t="s">
        <v>340</v>
      </c>
      <c r="D9" s="13"/>
      <c r="E9" s="20">
        <v>96.0</v>
      </c>
      <c r="F9" s="20">
        <v>95.0</v>
      </c>
      <c r="G9" s="11">
        <v>96.0</v>
      </c>
    </row>
    <row r="10">
      <c r="A10" s="109"/>
      <c r="B10" s="20" t="s">
        <v>342</v>
      </c>
      <c r="D10" s="13"/>
      <c r="E10" s="20">
        <v>94.0</v>
      </c>
      <c r="F10" s="20">
        <v>95.0</v>
      </c>
      <c r="G10" s="11">
        <v>94.0</v>
      </c>
    </row>
    <row r="11">
      <c r="A11" s="109"/>
      <c r="B11" s="20" t="s">
        <v>346</v>
      </c>
      <c r="D11" s="13"/>
      <c r="E11" s="20">
        <v>95.0</v>
      </c>
      <c r="F11" s="20">
        <v>95.0</v>
      </c>
      <c r="G11" s="11">
        <v>98.0</v>
      </c>
    </row>
    <row r="12">
      <c r="A12" s="109"/>
      <c r="B12" s="20" t="s">
        <v>565</v>
      </c>
      <c r="D12" s="13"/>
      <c r="E12" s="20">
        <v>96.7</v>
      </c>
      <c r="F12" s="20">
        <v>92.4</v>
      </c>
      <c r="G12" s="11">
        <v>96.7</v>
      </c>
    </row>
    <row r="13">
      <c r="A13" s="109"/>
      <c r="B13" s="20" t="s">
        <v>351</v>
      </c>
      <c r="D13" s="13"/>
      <c r="E13" s="20">
        <v>96.0</v>
      </c>
      <c r="F13" s="20">
        <v>95.0</v>
      </c>
      <c r="G13" s="11" t="s">
        <v>899</v>
      </c>
    </row>
    <row r="14">
      <c r="A14" s="109"/>
      <c r="B14" s="20" t="s">
        <v>357</v>
      </c>
      <c r="D14" s="13"/>
      <c r="E14" s="20">
        <v>91.4</v>
      </c>
      <c r="F14" s="20">
        <v>87.8</v>
      </c>
      <c r="G14" s="11">
        <v>90.9</v>
      </c>
    </row>
    <row r="15">
      <c r="A15" s="109"/>
      <c r="B15" s="20" t="s">
        <v>360</v>
      </c>
      <c r="D15" s="13"/>
      <c r="E15" s="20">
        <v>91.0</v>
      </c>
      <c r="F15" s="20">
        <v>96.0</v>
      </c>
      <c r="G15" s="11" t="s">
        <v>899</v>
      </c>
    </row>
    <row r="16">
      <c r="A16" s="109"/>
      <c r="B16" s="20" t="s">
        <v>361</v>
      </c>
      <c r="D16" s="13"/>
      <c r="E16" s="20">
        <v>96.0</v>
      </c>
      <c r="F16" s="20">
        <v>90.0</v>
      </c>
      <c r="G16" s="11">
        <v>91.0</v>
      </c>
    </row>
    <row r="17">
      <c r="A17" s="109"/>
      <c r="B17" s="20" t="s">
        <v>365</v>
      </c>
      <c r="D17" s="13"/>
      <c r="E17" s="20">
        <v>93.0</v>
      </c>
      <c r="F17" s="20">
        <v>97.2</v>
      </c>
      <c r="G17" s="11">
        <v>87.2</v>
      </c>
    </row>
    <row r="18">
      <c r="A18" s="109"/>
      <c r="B18" s="20" t="s">
        <v>367</v>
      </c>
      <c r="D18" s="13"/>
      <c r="E18" s="20">
        <v>99.0</v>
      </c>
      <c r="F18" s="20">
        <v>97.0</v>
      </c>
      <c r="G18" s="11">
        <v>96.0</v>
      </c>
    </row>
    <row r="19">
      <c r="A19" s="109"/>
      <c r="B19" s="20" t="s">
        <v>374</v>
      </c>
      <c r="D19" s="13"/>
      <c r="E19" s="20">
        <v>99.9</v>
      </c>
      <c r="F19" s="20">
        <v>99.9</v>
      </c>
      <c r="G19" s="11" t="s">
        <v>899</v>
      </c>
    </row>
    <row r="20">
      <c r="A20" s="109"/>
      <c r="B20" s="20" t="s">
        <v>375</v>
      </c>
      <c r="D20" s="13"/>
      <c r="E20" s="20">
        <v>92.6</v>
      </c>
      <c r="F20" s="20">
        <v>92.6</v>
      </c>
      <c r="G20" s="11" t="s">
        <v>899</v>
      </c>
    </row>
    <row r="21">
      <c r="A21" s="109"/>
      <c r="B21" s="20" t="s">
        <v>380</v>
      </c>
      <c r="D21" s="13"/>
      <c r="E21" s="20">
        <v>93.5</v>
      </c>
      <c r="F21" s="20">
        <v>91.0</v>
      </c>
      <c r="G21" s="11">
        <v>93.4</v>
      </c>
    </row>
    <row r="22">
      <c r="A22" s="109"/>
      <c r="B22" s="20" t="s">
        <v>381</v>
      </c>
      <c r="D22" s="13"/>
      <c r="E22" s="20">
        <v>98.0</v>
      </c>
      <c r="F22" s="20">
        <v>99.0</v>
      </c>
      <c r="G22" s="11">
        <v>96.0</v>
      </c>
    </row>
    <row r="23">
      <c r="A23" s="109"/>
      <c r="B23" s="20" t="s">
        <v>382</v>
      </c>
      <c r="D23" s="13"/>
      <c r="E23" s="20">
        <v>96.0</v>
      </c>
      <c r="F23" s="20">
        <v>94.5</v>
      </c>
      <c r="G23" s="11">
        <v>94.9</v>
      </c>
    </row>
    <row r="24">
      <c r="A24" s="109"/>
      <c r="B24" s="20" t="s">
        <v>385</v>
      </c>
      <c r="D24" s="13"/>
      <c r="E24" s="20">
        <v>98.0</v>
      </c>
      <c r="F24" s="20">
        <v>96.0</v>
      </c>
      <c r="G24" s="11">
        <v>99.0</v>
      </c>
    </row>
    <row r="25">
      <c r="A25" s="109"/>
      <c r="B25" s="20" t="s">
        <v>769</v>
      </c>
      <c r="D25" s="13"/>
      <c r="E25" s="20">
        <v>97.3</v>
      </c>
      <c r="F25" s="20">
        <v>97.4</v>
      </c>
      <c r="G25" s="11">
        <v>97.4</v>
      </c>
    </row>
    <row r="26">
      <c r="A26" s="109"/>
      <c r="B26" s="20" t="s">
        <v>393</v>
      </c>
      <c r="D26" s="13"/>
      <c r="E26" s="20">
        <v>100.0</v>
      </c>
      <c r="F26" s="20">
        <v>99.0</v>
      </c>
      <c r="G26" s="11">
        <v>100.0</v>
      </c>
    </row>
    <row r="27">
      <c r="A27" s="109"/>
      <c r="B27" s="20" t="s">
        <v>398</v>
      </c>
      <c r="D27" s="13"/>
      <c r="E27" s="20">
        <v>92.1</v>
      </c>
      <c r="F27" s="20">
        <v>92.7</v>
      </c>
      <c r="G27" s="11">
        <v>92.0</v>
      </c>
    </row>
    <row r="28">
      <c r="A28" s="109"/>
      <c r="B28" s="20" t="s">
        <v>399</v>
      </c>
      <c r="D28" s="13"/>
      <c r="E28" s="20">
        <v>99.0</v>
      </c>
      <c r="F28" s="20">
        <v>99.0</v>
      </c>
      <c r="G28" s="11">
        <v>96.0</v>
      </c>
    </row>
    <row r="29">
      <c r="A29" s="109"/>
      <c r="B29" s="20" t="s">
        <v>408</v>
      </c>
      <c r="D29" s="13"/>
      <c r="E29" s="20">
        <v>82.0</v>
      </c>
      <c r="F29" s="20">
        <v>73.0</v>
      </c>
      <c r="G29" s="11">
        <v>56.0</v>
      </c>
    </row>
    <row r="30">
      <c r="A30" s="109"/>
      <c r="B30" s="20" t="s">
        <v>417</v>
      </c>
      <c r="D30" s="13"/>
      <c r="E30" s="20">
        <v>93.7</v>
      </c>
      <c r="F30" s="20">
        <v>93.6</v>
      </c>
      <c r="G30" s="11">
        <v>92.3</v>
      </c>
    </row>
    <row r="31">
      <c r="A31" s="109"/>
      <c r="B31" s="20" t="s">
        <v>418</v>
      </c>
      <c r="D31" s="13"/>
      <c r="E31" s="20">
        <v>91.6</v>
      </c>
      <c r="F31" s="20">
        <v>91.8</v>
      </c>
      <c r="G31" s="11">
        <v>91.7</v>
      </c>
    </row>
    <row r="32">
      <c r="A32" s="109"/>
      <c r="B32" s="20" t="s">
        <v>423</v>
      </c>
      <c r="D32" s="13"/>
      <c r="E32" s="20">
        <v>97.0</v>
      </c>
      <c r="F32" s="20">
        <v>97.0</v>
      </c>
      <c r="G32" s="11">
        <v>96.0</v>
      </c>
    </row>
    <row r="33">
      <c r="A33" s="109"/>
      <c r="B33" s="20" t="s">
        <v>430</v>
      </c>
      <c r="D33" s="13"/>
      <c r="E33" s="20">
        <v>95.0</v>
      </c>
      <c r="F33" s="20">
        <v>93.0</v>
      </c>
      <c r="G33" s="11">
        <v>91.0</v>
      </c>
    </row>
    <row r="34">
      <c r="A34" s="109"/>
      <c r="B34" s="20" t="s">
        <v>431</v>
      </c>
      <c r="D34" s="13"/>
      <c r="E34" s="20">
        <v>99.0</v>
      </c>
      <c r="F34" s="20">
        <v>99.0</v>
      </c>
      <c r="G34" s="11">
        <v>98.0</v>
      </c>
    </row>
    <row r="35">
      <c r="A35" s="109"/>
      <c r="B35" s="20" t="s">
        <v>772</v>
      </c>
      <c r="D35" s="13"/>
      <c r="E35" s="20">
        <v>96.7</v>
      </c>
      <c r="F35" s="20">
        <v>96.2</v>
      </c>
      <c r="G35" s="11">
        <v>96.7</v>
      </c>
    </row>
    <row r="36">
      <c r="A36" s="109"/>
      <c r="B36" s="20" t="s">
        <v>442</v>
      </c>
      <c r="D36" s="13"/>
      <c r="E36" s="20">
        <v>95.0</v>
      </c>
      <c r="F36" s="20">
        <v>94.0</v>
      </c>
      <c r="G36" s="11" t="s">
        <v>899</v>
      </c>
    </row>
    <row r="37">
      <c r="A37" s="109"/>
      <c r="B37" s="20" t="s">
        <v>448</v>
      </c>
      <c r="D37" s="13"/>
      <c r="E37" s="20">
        <v>95.6</v>
      </c>
      <c r="F37" s="20">
        <v>97.9</v>
      </c>
      <c r="G37" s="11">
        <v>95.5</v>
      </c>
    </row>
    <row r="38">
      <c r="A38" s="109"/>
      <c r="B38" s="20" t="s">
        <v>453</v>
      </c>
      <c r="D38" s="13"/>
      <c r="E38" s="20">
        <v>98.0</v>
      </c>
      <c r="F38" s="20">
        <v>97.0</v>
      </c>
      <c r="G38" s="11">
        <v>97.0</v>
      </c>
    </row>
    <row r="39">
      <c r="A39" s="109"/>
      <c r="B39" s="20" t="s">
        <v>454</v>
      </c>
      <c r="D39" s="13"/>
      <c r="E39" s="20">
        <v>96.2</v>
      </c>
      <c r="F39" s="20">
        <v>95.3</v>
      </c>
      <c r="G39" s="11">
        <v>68.5</v>
      </c>
    </row>
    <row r="40">
      <c r="A40" s="109"/>
      <c r="B40" s="20" t="s">
        <v>773</v>
      </c>
      <c r="D40" s="13"/>
      <c r="E40" s="20">
        <v>98.7</v>
      </c>
      <c r="F40" s="20">
        <v>97.0</v>
      </c>
      <c r="G40" s="11">
        <v>98.6</v>
      </c>
    </row>
    <row r="41">
      <c r="A41" s="109"/>
      <c r="B41" s="20" t="s">
        <v>468</v>
      </c>
      <c r="D41" s="13"/>
      <c r="E41" s="20">
        <v>93.0</v>
      </c>
      <c r="F41" s="20">
        <v>91.0</v>
      </c>
      <c r="G41" s="11">
        <v>93.0</v>
      </c>
    </row>
    <row r="42">
      <c r="A42" s="109"/>
      <c r="B42" s="20" t="s">
        <v>469</v>
      </c>
      <c r="D42" s="13"/>
      <c r="E42" s="20">
        <v>94.0</v>
      </c>
      <c r="F42" s="20">
        <v>90.0</v>
      </c>
      <c r="G42" s="11">
        <v>91.0</v>
      </c>
    </row>
    <row r="43">
      <c r="A43" s="109"/>
      <c r="B43" s="20" t="s">
        <v>901</v>
      </c>
      <c r="C43" s="20" t="s">
        <v>316</v>
      </c>
      <c r="D43" s="13"/>
      <c r="E43" s="20">
        <v>83.0</v>
      </c>
      <c r="F43" s="20">
        <v>86.0</v>
      </c>
      <c r="G43" s="11">
        <v>83.0</v>
      </c>
    </row>
    <row r="44">
      <c r="A44" s="109"/>
      <c r="C44" s="20" t="s">
        <v>331</v>
      </c>
      <c r="D44" s="13"/>
      <c r="E44" s="20">
        <v>70.0</v>
      </c>
      <c r="F44" s="20">
        <v>91.0</v>
      </c>
      <c r="G44" s="11">
        <v>72.0</v>
      </c>
    </row>
    <row r="45">
      <c r="A45" s="109"/>
      <c r="C45" s="20" t="s">
        <v>1379</v>
      </c>
      <c r="D45" s="13"/>
      <c r="E45" s="20">
        <v>99.1</v>
      </c>
      <c r="F45" s="20">
        <v>98.8</v>
      </c>
      <c r="G45" s="11">
        <v>99.4</v>
      </c>
    </row>
    <row r="46">
      <c r="A46" s="109"/>
      <c r="C46" s="20" t="s">
        <v>376</v>
      </c>
      <c r="D46" s="13"/>
      <c r="E46" s="20">
        <v>90.6</v>
      </c>
      <c r="F46" s="20">
        <v>95.3</v>
      </c>
      <c r="G46" s="11">
        <v>90.6</v>
      </c>
    </row>
    <row r="47">
      <c r="A47" s="109"/>
      <c r="C47" s="20" t="s">
        <v>377</v>
      </c>
      <c r="D47" s="13"/>
      <c r="E47" s="20">
        <v>96.5</v>
      </c>
      <c r="F47" s="20">
        <v>95.1</v>
      </c>
      <c r="G47" s="11">
        <v>96.5</v>
      </c>
    </row>
    <row r="48">
      <c r="A48" s="109"/>
      <c r="C48" s="20" t="s">
        <v>428</v>
      </c>
      <c r="D48" s="13"/>
      <c r="E48" s="20">
        <v>88.0</v>
      </c>
      <c r="F48" s="20">
        <v>85.0</v>
      </c>
      <c r="G48" s="11">
        <v>88.0</v>
      </c>
    </row>
    <row r="49">
      <c r="A49" s="109"/>
      <c r="C49" s="20" t="s">
        <v>434</v>
      </c>
      <c r="D49" s="13"/>
      <c r="E49" s="20">
        <v>96.9</v>
      </c>
      <c r="F49" s="20">
        <v>97.7</v>
      </c>
      <c r="G49" s="11">
        <v>97.1</v>
      </c>
    </row>
    <row r="50">
      <c r="A50" s="109"/>
      <c r="C50" s="20" t="s">
        <v>445</v>
      </c>
      <c r="D50" s="13"/>
      <c r="E50" s="20">
        <v>85.0</v>
      </c>
      <c r="F50" s="20">
        <v>83.3</v>
      </c>
      <c r="G50" s="11">
        <v>85.0</v>
      </c>
    </row>
    <row r="51">
      <c r="A51" s="109"/>
      <c r="D51" s="13"/>
      <c r="G51" s="13"/>
    </row>
    <row r="52">
      <c r="A52" s="109"/>
      <c r="D52" s="13"/>
      <c r="G52" s="13"/>
    </row>
    <row r="53">
      <c r="A53" s="109"/>
      <c r="D53" s="13"/>
      <c r="G53" s="13"/>
    </row>
    <row r="54">
      <c r="A54" s="109"/>
      <c r="D54" s="13"/>
      <c r="G54" s="13"/>
    </row>
    <row r="55">
      <c r="A55" s="109"/>
      <c r="D55" s="13"/>
      <c r="G55" s="13"/>
    </row>
    <row r="56">
      <c r="A56" s="109"/>
      <c r="D56" s="13"/>
      <c r="G56" s="13"/>
    </row>
    <row r="57">
      <c r="A57" s="109"/>
      <c r="D57" s="13"/>
      <c r="G57" s="13"/>
    </row>
    <row r="58">
      <c r="A58" s="109"/>
      <c r="D58" s="13"/>
      <c r="G58" s="13"/>
    </row>
    <row r="59">
      <c r="A59" s="109"/>
      <c r="D59" s="13"/>
      <c r="G59" s="13"/>
    </row>
    <row r="60">
      <c r="A60" s="109"/>
      <c r="D60" s="13"/>
      <c r="G60" s="13"/>
    </row>
    <row r="61">
      <c r="A61" s="109"/>
      <c r="D61" s="13"/>
      <c r="G61" s="13"/>
    </row>
    <row r="62">
      <c r="A62" s="109"/>
      <c r="D62" s="13"/>
      <c r="G62" s="13"/>
    </row>
    <row r="63">
      <c r="A63" s="109"/>
      <c r="D63" s="13"/>
      <c r="G63" s="13"/>
    </row>
    <row r="64">
      <c r="A64" s="109"/>
      <c r="D64" s="13"/>
      <c r="G64" s="13"/>
    </row>
    <row r="65">
      <c r="A65" s="109"/>
      <c r="D65" s="13"/>
      <c r="G65" s="13"/>
    </row>
    <row r="66">
      <c r="A66" s="109"/>
      <c r="D66" s="13"/>
      <c r="G66" s="13"/>
    </row>
    <row r="67">
      <c r="A67" s="109"/>
      <c r="D67" s="13"/>
      <c r="G67" s="13"/>
    </row>
    <row r="68">
      <c r="A68" s="109"/>
      <c r="D68" s="13"/>
      <c r="G68" s="13"/>
    </row>
    <row r="69">
      <c r="A69" s="109"/>
      <c r="D69" s="13"/>
      <c r="G69" s="13"/>
    </row>
    <row r="70">
      <c r="A70" s="109"/>
      <c r="D70" s="13"/>
      <c r="G70" s="13"/>
    </row>
    <row r="71">
      <c r="A71" s="109"/>
      <c r="D71" s="13"/>
      <c r="G71" s="13"/>
    </row>
    <row r="72">
      <c r="A72" s="109"/>
      <c r="D72" s="13"/>
      <c r="G72" s="13"/>
    </row>
    <row r="73">
      <c r="A73" s="109"/>
      <c r="D73" s="13"/>
      <c r="G73" s="13"/>
    </row>
    <row r="74">
      <c r="A74" s="109"/>
      <c r="D74" s="13"/>
      <c r="G74" s="13"/>
    </row>
    <row r="75">
      <c r="A75" s="109"/>
      <c r="D75" s="13"/>
      <c r="G75" s="13"/>
    </row>
    <row r="76">
      <c r="A76" s="109"/>
      <c r="D76" s="13"/>
      <c r="G76" s="13"/>
    </row>
    <row r="77">
      <c r="A77" s="109"/>
      <c r="D77" s="13"/>
      <c r="G77" s="13"/>
    </row>
    <row r="78">
      <c r="A78" s="109"/>
      <c r="D78" s="13"/>
      <c r="G78" s="13"/>
    </row>
    <row r="79">
      <c r="A79" s="109"/>
      <c r="D79" s="13"/>
      <c r="G79" s="13"/>
    </row>
    <row r="80">
      <c r="A80" s="109"/>
      <c r="D80" s="13"/>
      <c r="G80" s="13"/>
    </row>
    <row r="81">
      <c r="A81" s="109"/>
      <c r="D81" s="13"/>
      <c r="G81" s="13"/>
    </row>
    <row r="82">
      <c r="A82" s="109"/>
      <c r="D82" s="13"/>
      <c r="G82" s="13"/>
    </row>
    <row r="83">
      <c r="A83" s="109"/>
      <c r="D83" s="13"/>
      <c r="G83" s="13"/>
    </row>
    <row r="84">
      <c r="A84" s="109"/>
      <c r="D84" s="13"/>
      <c r="G84" s="13"/>
    </row>
    <row r="85">
      <c r="A85" s="109"/>
      <c r="D85" s="13"/>
      <c r="G85" s="13"/>
    </row>
    <row r="86">
      <c r="A86" s="109"/>
      <c r="D86" s="13"/>
      <c r="G86" s="13"/>
    </row>
    <row r="87">
      <c r="A87" s="109"/>
      <c r="D87" s="13"/>
      <c r="G87" s="13"/>
    </row>
    <row r="88">
      <c r="A88" s="109"/>
      <c r="D88" s="13"/>
      <c r="G88" s="13"/>
    </row>
    <row r="89">
      <c r="A89" s="109"/>
      <c r="D89" s="13"/>
      <c r="G89" s="13"/>
    </row>
    <row r="90">
      <c r="A90" s="109"/>
      <c r="D90" s="13"/>
      <c r="G90" s="13"/>
    </row>
    <row r="91">
      <c r="A91" s="109"/>
      <c r="D91" s="13"/>
      <c r="G91" s="13"/>
    </row>
    <row r="92">
      <c r="A92" s="109"/>
      <c r="D92" s="13"/>
      <c r="G92" s="13"/>
    </row>
    <row r="93">
      <c r="A93" s="109"/>
      <c r="D93" s="13"/>
      <c r="G93" s="13"/>
    </row>
    <row r="94">
      <c r="A94" s="109"/>
      <c r="D94" s="13"/>
      <c r="G94" s="13"/>
    </row>
    <row r="95">
      <c r="A95" s="109"/>
      <c r="D95" s="13"/>
      <c r="G95" s="13"/>
    </row>
    <row r="96">
      <c r="A96" s="109"/>
      <c r="D96" s="13"/>
      <c r="G96" s="13"/>
    </row>
    <row r="97">
      <c r="A97" s="109"/>
      <c r="D97" s="13"/>
      <c r="G97" s="13"/>
    </row>
    <row r="98">
      <c r="A98" s="109"/>
      <c r="D98" s="13"/>
      <c r="G98" s="13"/>
    </row>
    <row r="99">
      <c r="A99" s="109"/>
      <c r="D99" s="13"/>
      <c r="G99" s="13"/>
    </row>
    <row r="100">
      <c r="A100" s="109"/>
      <c r="D100" s="13"/>
      <c r="G100" s="13"/>
    </row>
    <row r="101">
      <c r="A101" s="109"/>
      <c r="D101" s="13"/>
      <c r="G101" s="13"/>
    </row>
    <row r="102">
      <c r="A102" s="109"/>
      <c r="D102" s="13"/>
      <c r="G102" s="13"/>
    </row>
    <row r="103">
      <c r="A103" s="109"/>
      <c r="D103" s="13"/>
      <c r="G103" s="13"/>
    </row>
    <row r="104">
      <c r="A104" s="109"/>
      <c r="D104" s="13"/>
      <c r="G104" s="13"/>
    </row>
    <row r="105">
      <c r="A105" s="109"/>
      <c r="D105" s="13"/>
      <c r="G105" s="13"/>
    </row>
    <row r="106">
      <c r="A106" s="109"/>
      <c r="D106" s="13"/>
      <c r="G106" s="13"/>
    </row>
    <row r="107">
      <c r="A107" s="109"/>
      <c r="D107" s="13"/>
      <c r="G107" s="13"/>
    </row>
    <row r="108">
      <c r="A108" s="109"/>
      <c r="D108" s="13"/>
      <c r="G108" s="13"/>
    </row>
    <row r="109">
      <c r="A109" s="109"/>
      <c r="D109" s="13"/>
      <c r="G109" s="13"/>
    </row>
    <row r="110">
      <c r="A110" s="109"/>
      <c r="D110" s="13"/>
      <c r="G110" s="13"/>
    </row>
    <row r="111">
      <c r="A111" s="109"/>
      <c r="D111" s="13"/>
      <c r="G111" s="13"/>
    </row>
    <row r="112">
      <c r="A112" s="109"/>
      <c r="D112" s="13"/>
      <c r="G112" s="13"/>
    </row>
    <row r="113">
      <c r="A113" s="109"/>
      <c r="D113" s="13"/>
      <c r="G113" s="13"/>
    </row>
    <row r="114">
      <c r="A114" s="109"/>
      <c r="D114" s="13"/>
      <c r="G114" s="13"/>
    </row>
    <row r="115">
      <c r="A115" s="109"/>
      <c r="D115" s="13"/>
      <c r="G115" s="13"/>
    </row>
    <row r="116">
      <c r="A116" s="109"/>
      <c r="D116" s="13"/>
      <c r="G116" s="13"/>
    </row>
    <row r="117">
      <c r="A117" s="109"/>
      <c r="D117" s="13"/>
      <c r="G117" s="13"/>
    </row>
    <row r="118">
      <c r="A118" s="109"/>
      <c r="D118" s="13"/>
      <c r="G118" s="13"/>
    </row>
    <row r="119">
      <c r="A119" s="109"/>
      <c r="D119" s="13"/>
      <c r="G119" s="13"/>
    </row>
    <row r="120">
      <c r="A120" s="109"/>
      <c r="D120" s="13"/>
      <c r="G120" s="13"/>
    </row>
    <row r="121">
      <c r="A121" s="109"/>
      <c r="D121" s="13"/>
      <c r="G121" s="13"/>
    </row>
    <row r="122">
      <c r="A122" s="109"/>
      <c r="D122" s="13"/>
      <c r="G122" s="13"/>
    </row>
    <row r="123">
      <c r="A123" s="109"/>
      <c r="D123" s="13"/>
      <c r="G123" s="13"/>
    </row>
    <row r="124">
      <c r="A124" s="109"/>
      <c r="D124" s="13"/>
      <c r="G124" s="13"/>
    </row>
    <row r="125">
      <c r="A125" s="109"/>
      <c r="D125" s="13"/>
      <c r="G125" s="13"/>
    </row>
    <row r="126">
      <c r="A126" s="109"/>
      <c r="D126" s="13"/>
      <c r="G126" s="13"/>
    </row>
    <row r="127">
      <c r="A127" s="109"/>
      <c r="D127" s="13"/>
      <c r="G127" s="13"/>
    </row>
    <row r="128">
      <c r="A128" s="109"/>
      <c r="D128" s="13"/>
      <c r="G128" s="13"/>
    </row>
    <row r="129">
      <c r="A129" s="109"/>
      <c r="D129" s="13"/>
      <c r="G129" s="13"/>
    </row>
    <row r="130">
      <c r="A130" s="109"/>
      <c r="D130" s="13"/>
      <c r="G130" s="13"/>
    </row>
    <row r="131">
      <c r="A131" s="109"/>
      <c r="D131" s="13"/>
      <c r="G131" s="13"/>
    </row>
    <row r="132">
      <c r="A132" s="109"/>
      <c r="D132" s="13"/>
      <c r="G132" s="13"/>
    </row>
    <row r="133">
      <c r="A133" s="109"/>
      <c r="D133" s="13"/>
      <c r="G133" s="13"/>
    </row>
    <row r="134">
      <c r="A134" s="109"/>
      <c r="D134" s="13"/>
      <c r="G134" s="13"/>
    </row>
    <row r="135">
      <c r="A135" s="109"/>
      <c r="D135" s="13"/>
      <c r="G135" s="13"/>
    </row>
    <row r="136">
      <c r="A136" s="109"/>
      <c r="D136" s="13"/>
      <c r="G136" s="13"/>
    </row>
    <row r="137">
      <c r="A137" s="109"/>
      <c r="D137" s="13"/>
      <c r="G137" s="13"/>
    </row>
    <row r="138">
      <c r="A138" s="109"/>
      <c r="D138" s="13"/>
      <c r="G138" s="13"/>
    </row>
    <row r="139">
      <c r="A139" s="109"/>
      <c r="D139" s="13"/>
      <c r="G139" s="13"/>
    </row>
    <row r="140">
      <c r="A140" s="109"/>
      <c r="D140" s="13"/>
      <c r="G140" s="13"/>
    </row>
    <row r="141">
      <c r="A141" s="109"/>
      <c r="D141" s="13"/>
      <c r="G141" s="13"/>
    </row>
    <row r="142">
      <c r="A142" s="109"/>
      <c r="D142" s="13"/>
      <c r="G142" s="13"/>
    </row>
    <row r="143">
      <c r="A143" s="109"/>
      <c r="D143" s="13"/>
      <c r="G143" s="13"/>
    </row>
    <row r="144">
      <c r="A144" s="109"/>
      <c r="D144" s="13"/>
      <c r="G144" s="13"/>
    </row>
    <row r="145">
      <c r="A145" s="109"/>
      <c r="D145" s="13"/>
      <c r="G145" s="13"/>
    </row>
    <row r="146">
      <c r="A146" s="109"/>
      <c r="D146" s="13"/>
      <c r="G146" s="13"/>
    </row>
    <row r="147">
      <c r="A147" s="109"/>
      <c r="D147" s="13"/>
      <c r="G147" s="13"/>
    </row>
    <row r="148">
      <c r="A148" s="109"/>
      <c r="D148" s="13"/>
      <c r="G148" s="13"/>
    </row>
    <row r="149">
      <c r="A149" s="109"/>
      <c r="D149" s="13"/>
      <c r="G149" s="13"/>
    </row>
    <row r="150">
      <c r="A150" s="109"/>
      <c r="D150" s="13"/>
      <c r="G150" s="13"/>
    </row>
    <row r="151">
      <c r="A151" s="109"/>
      <c r="D151" s="13"/>
      <c r="G151" s="13"/>
    </row>
    <row r="152">
      <c r="A152" s="109"/>
      <c r="D152" s="13"/>
      <c r="G152" s="13"/>
    </row>
    <row r="153">
      <c r="A153" s="109"/>
      <c r="D153" s="13"/>
      <c r="G153" s="13"/>
    </row>
    <row r="154">
      <c r="A154" s="109"/>
      <c r="D154" s="13"/>
      <c r="G154" s="13"/>
    </row>
    <row r="155">
      <c r="A155" s="109"/>
      <c r="D155" s="13"/>
      <c r="G155" s="13"/>
    </row>
    <row r="156">
      <c r="A156" s="109"/>
      <c r="D156" s="13"/>
      <c r="G156" s="13"/>
    </row>
    <row r="157">
      <c r="A157" s="109"/>
      <c r="D157" s="13"/>
      <c r="G157" s="13"/>
    </row>
    <row r="158">
      <c r="A158" s="109"/>
      <c r="D158" s="13"/>
      <c r="G158" s="13"/>
    </row>
    <row r="159">
      <c r="A159" s="109"/>
      <c r="D159" s="13"/>
      <c r="G159" s="13"/>
    </row>
    <row r="160">
      <c r="A160" s="109"/>
      <c r="D160" s="13"/>
      <c r="G160" s="13"/>
    </row>
    <row r="161">
      <c r="A161" s="109"/>
      <c r="D161" s="13"/>
      <c r="G161" s="13"/>
    </row>
    <row r="162">
      <c r="A162" s="109"/>
      <c r="D162" s="13"/>
      <c r="G162" s="13"/>
    </row>
    <row r="163">
      <c r="A163" s="109"/>
      <c r="D163" s="13"/>
      <c r="G163" s="13"/>
    </row>
    <row r="164">
      <c r="A164" s="109"/>
      <c r="D164" s="13"/>
      <c r="G164" s="13"/>
    </row>
    <row r="165">
      <c r="A165" s="109"/>
      <c r="D165" s="13"/>
      <c r="G165" s="13"/>
    </row>
    <row r="166">
      <c r="A166" s="109"/>
      <c r="D166" s="13"/>
      <c r="G166" s="13"/>
    </row>
    <row r="167">
      <c r="A167" s="109"/>
      <c r="D167" s="13"/>
      <c r="G167" s="13"/>
    </row>
    <row r="168">
      <c r="A168" s="109"/>
      <c r="D168" s="13"/>
      <c r="G168" s="13"/>
    </row>
    <row r="169">
      <c r="A169" s="109"/>
      <c r="D169" s="13"/>
      <c r="G169" s="13"/>
    </row>
    <row r="170">
      <c r="A170" s="109"/>
      <c r="D170" s="13"/>
      <c r="G170" s="13"/>
    </row>
    <row r="171">
      <c r="A171" s="109"/>
      <c r="D171" s="13"/>
      <c r="G171" s="13"/>
    </row>
    <row r="172">
      <c r="A172" s="109"/>
      <c r="D172" s="13"/>
      <c r="G172" s="13"/>
    </row>
    <row r="173">
      <c r="A173" s="109"/>
      <c r="D173" s="13"/>
      <c r="G173" s="13"/>
    </row>
    <row r="174">
      <c r="A174" s="109"/>
      <c r="D174" s="13"/>
      <c r="G174" s="13"/>
    </row>
    <row r="175">
      <c r="A175" s="109"/>
      <c r="D175" s="13"/>
      <c r="G175" s="13"/>
    </row>
    <row r="176">
      <c r="A176" s="109"/>
      <c r="D176" s="13"/>
      <c r="G176" s="13"/>
    </row>
    <row r="177">
      <c r="A177" s="109"/>
      <c r="D177" s="13"/>
      <c r="G177" s="13"/>
    </row>
    <row r="178">
      <c r="A178" s="109"/>
      <c r="D178" s="13"/>
      <c r="G178" s="13"/>
    </row>
    <row r="179">
      <c r="A179" s="109"/>
      <c r="D179" s="13"/>
      <c r="G179" s="13"/>
    </row>
    <row r="180">
      <c r="A180" s="109"/>
      <c r="D180" s="13"/>
      <c r="G180" s="13"/>
    </row>
    <row r="181">
      <c r="A181" s="109"/>
      <c r="D181" s="13"/>
      <c r="G181" s="13"/>
    </row>
    <row r="182">
      <c r="A182" s="109"/>
      <c r="D182" s="13"/>
      <c r="G182" s="13"/>
    </row>
    <row r="183">
      <c r="A183" s="109"/>
      <c r="D183" s="13"/>
      <c r="G183" s="13"/>
    </row>
    <row r="184">
      <c r="A184" s="109"/>
      <c r="D184" s="13"/>
      <c r="G184" s="13"/>
    </row>
    <row r="185">
      <c r="A185" s="109"/>
      <c r="D185" s="13"/>
      <c r="G185" s="13"/>
    </row>
    <row r="186">
      <c r="A186" s="109"/>
      <c r="D186" s="13"/>
      <c r="G186" s="13"/>
    </row>
    <row r="187">
      <c r="A187" s="109"/>
      <c r="D187" s="13"/>
      <c r="G187" s="13"/>
    </row>
    <row r="188">
      <c r="A188" s="109"/>
      <c r="D188" s="13"/>
      <c r="G188" s="13"/>
    </row>
    <row r="189">
      <c r="A189" s="109"/>
      <c r="D189" s="13"/>
      <c r="G189" s="13"/>
    </row>
    <row r="190">
      <c r="A190" s="109"/>
      <c r="D190" s="13"/>
      <c r="G190" s="13"/>
    </row>
    <row r="191">
      <c r="A191" s="109"/>
      <c r="D191" s="13"/>
      <c r="G191" s="13"/>
    </row>
    <row r="192">
      <c r="A192" s="109"/>
      <c r="D192" s="13"/>
      <c r="G192" s="13"/>
    </row>
    <row r="193">
      <c r="A193" s="109"/>
      <c r="D193" s="13"/>
      <c r="G193" s="13"/>
    </row>
    <row r="194">
      <c r="A194" s="109"/>
      <c r="D194" s="13"/>
      <c r="G194" s="13"/>
    </row>
    <row r="195">
      <c r="A195" s="109"/>
      <c r="D195" s="13"/>
      <c r="G195" s="13"/>
    </row>
    <row r="196">
      <c r="A196" s="109"/>
      <c r="D196" s="13"/>
      <c r="G196" s="13"/>
    </row>
    <row r="197">
      <c r="A197" s="109"/>
      <c r="D197" s="13"/>
      <c r="G197" s="13"/>
    </row>
    <row r="198">
      <c r="A198" s="109"/>
      <c r="D198" s="13"/>
      <c r="G198" s="13"/>
    </row>
    <row r="199">
      <c r="A199" s="109"/>
      <c r="D199" s="13"/>
      <c r="G199" s="13"/>
    </row>
    <row r="200">
      <c r="A200" s="109"/>
      <c r="D200" s="13"/>
      <c r="G200" s="13"/>
    </row>
    <row r="201">
      <c r="A201" s="109"/>
      <c r="D201" s="13"/>
      <c r="G201" s="13"/>
    </row>
    <row r="202">
      <c r="A202" s="109"/>
      <c r="D202" s="13"/>
      <c r="G202" s="13"/>
    </row>
    <row r="203">
      <c r="A203" s="109"/>
      <c r="D203" s="13"/>
      <c r="G203" s="13"/>
    </row>
    <row r="204">
      <c r="A204" s="109"/>
      <c r="D204" s="13"/>
      <c r="G204" s="13"/>
    </row>
    <row r="205">
      <c r="A205" s="109"/>
      <c r="D205" s="13"/>
      <c r="G205" s="13"/>
    </row>
    <row r="206">
      <c r="A206" s="109"/>
      <c r="D206" s="13"/>
      <c r="G206" s="13"/>
    </row>
    <row r="207">
      <c r="A207" s="109"/>
      <c r="D207" s="13"/>
      <c r="G207" s="13"/>
    </row>
    <row r="208">
      <c r="A208" s="109"/>
      <c r="D208" s="13"/>
      <c r="G208" s="13"/>
    </row>
    <row r="209">
      <c r="A209" s="109"/>
      <c r="D209" s="13"/>
      <c r="G209" s="13"/>
    </row>
    <row r="210">
      <c r="A210" s="109"/>
      <c r="D210" s="13"/>
      <c r="G210" s="13"/>
    </row>
    <row r="211">
      <c r="A211" s="109"/>
      <c r="D211" s="13"/>
      <c r="G211" s="13"/>
    </row>
    <row r="212">
      <c r="A212" s="109"/>
      <c r="D212" s="13"/>
      <c r="G212" s="13"/>
    </row>
    <row r="213">
      <c r="A213" s="109"/>
      <c r="D213" s="13"/>
      <c r="G213" s="13"/>
    </row>
    <row r="214">
      <c r="A214" s="109"/>
      <c r="D214" s="13"/>
      <c r="G214" s="13"/>
    </row>
    <row r="215">
      <c r="A215" s="109"/>
      <c r="D215" s="13"/>
      <c r="G215" s="13"/>
    </row>
    <row r="216">
      <c r="A216" s="109"/>
      <c r="D216" s="13"/>
      <c r="G216" s="13"/>
    </row>
    <row r="217">
      <c r="A217" s="109"/>
      <c r="D217" s="13"/>
      <c r="G217" s="13"/>
    </row>
    <row r="218">
      <c r="A218" s="109"/>
      <c r="D218" s="13"/>
      <c r="G218" s="13"/>
    </row>
    <row r="219">
      <c r="A219" s="109"/>
      <c r="D219" s="13"/>
      <c r="G219" s="13"/>
    </row>
    <row r="220">
      <c r="A220" s="109"/>
      <c r="D220" s="13"/>
      <c r="G220" s="13"/>
    </row>
    <row r="221">
      <c r="A221" s="109"/>
      <c r="D221" s="13"/>
      <c r="G221" s="13"/>
    </row>
    <row r="222">
      <c r="A222" s="109"/>
      <c r="D222" s="13"/>
      <c r="G222" s="13"/>
    </row>
    <row r="223">
      <c r="A223" s="109"/>
      <c r="D223" s="13"/>
      <c r="G223" s="13"/>
    </row>
    <row r="224">
      <c r="A224" s="109"/>
      <c r="D224" s="13"/>
      <c r="G224" s="13"/>
    </row>
    <row r="225">
      <c r="A225" s="109"/>
      <c r="D225" s="13"/>
      <c r="G225" s="13"/>
    </row>
    <row r="226">
      <c r="A226" s="109"/>
      <c r="D226" s="13"/>
      <c r="G226" s="13"/>
    </row>
    <row r="227">
      <c r="A227" s="109"/>
      <c r="D227" s="13"/>
      <c r="G227" s="13"/>
    </row>
    <row r="228">
      <c r="A228" s="109"/>
      <c r="D228" s="13"/>
      <c r="G228" s="13"/>
    </row>
    <row r="229">
      <c r="A229" s="109"/>
      <c r="D229" s="13"/>
      <c r="G229" s="13"/>
    </row>
    <row r="230">
      <c r="A230" s="109"/>
      <c r="D230" s="13"/>
      <c r="G230" s="13"/>
    </row>
    <row r="231">
      <c r="A231" s="109"/>
      <c r="D231" s="13"/>
      <c r="G231" s="13"/>
    </row>
    <row r="232">
      <c r="A232" s="109"/>
      <c r="D232" s="13"/>
      <c r="G232" s="13"/>
    </row>
    <row r="233">
      <c r="A233" s="109"/>
      <c r="D233" s="13"/>
      <c r="G233" s="13"/>
    </row>
    <row r="234">
      <c r="A234" s="109"/>
      <c r="D234" s="13"/>
      <c r="G234" s="13"/>
    </row>
    <row r="235">
      <c r="A235" s="109"/>
      <c r="D235" s="13"/>
      <c r="G235" s="13"/>
    </row>
    <row r="236">
      <c r="A236" s="109"/>
      <c r="D236" s="13"/>
      <c r="G236" s="13"/>
    </row>
    <row r="237">
      <c r="A237" s="109"/>
      <c r="D237" s="13"/>
      <c r="G237" s="13"/>
    </row>
    <row r="238">
      <c r="A238" s="109"/>
      <c r="D238" s="13"/>
      <c r="G238" s="13"/>
    </row>
    <row r="239">
      <c r="A239" s="109"/>
      <c r="D239" s="13"/>
      <c r="G239" s="13"/>
    </row>
    <row r="240">
      <c r="A240" s="109"/>
      <c r="D240" s="13"/>
      <c r="G240" s="13"/>
    </row>
    <row r="241">
      <c r="A241" s="109"/>
      <c r="D241" s="13"/>
      <c r="G241" s="13"/>
    </row>
    <row r="242">
      <c r="A242" s="109"/>
      <c r="D242" s="13"/>
      <c r="G242" s="13"/>
    </row>
    <row r="243">
      <c r="A243" s="109"/>
      <c r="D243" s="13"/>
      <c r="G243" s="13"/>
    </row>
    <row r="244">
      <c r="A244" s="109"/>
      <c r="D244" s="13"/>
      <c r="G244" s="13"/>
    </row>
    <row r="245">
      <c r="A245" s="109"/>
      <c r="D245" s="13"/>
      <c r="G245" s="13"/>
    </row>
    <row r="246">
      <c r="A246" s="109"/>
      <c r="D246" s="13"/>
      <c r="G246" s="13"/>
    </row>
    <row r="247">
      <c r="A247" s="109"/>
      <c r="D247" s="13"/>
      <c r="G247" s="13"/>
    </row>
    <row r="248">
      <c r="A248" s="109"/>
      <c r="D248" s="13"/>
      <c r="G248" s="13"/>
    </row>
    <row r="249">
      <c r="A249" s="109"/>
      <c r="D249" s="13"/>
      <c r="G249" s="13"/>
    </row>
    <row r="250">
      <c r="A250" s="109"/>
      <c r="D250" s="13"/>
      <c r="G250" s="13"/>
    </row>
    <row r="251">
      <c r="A251" s="109"/>
      <c r="D251" s="13"/>
      <c r="G251" s="13"/>
    </row>
    <row r="252">
      <c r="A252" s="109"/>
      <c r="D252" s="13"/>
      <c r="G252" s="13"/>
    </row>
    <row r="253">
      <c r="A253" s="109"/>
      <c r="D253" s="13"/>
      <c r="G253" s="13"/>
    </row>
    <row r="254">
      <c r="A254" s="109"/>
      <c r="D254" s="13"/>
      <c r="G254" s="13"/>
    </row>
    <row r="255">
      <c r="A255" s="109"/>
      <c r="D255" s="13"/>
      <c r="G255" s="13"/>
    </row>
    <row r="256">
      <c r="A256" s="109"/>
      <c r="D256" s="13"/>
      <c r="G256" s="13"/>
    </row>
    <row r="257">
      <c r="A257" s="109"/>
      <c r="D257" s="13"/>
      <c r="G257" s="13"/>
    </row>
    <row r="258">
      <c r="A258" s="109"/>
      <c r="D258" s="13"/>
      <c r="G258" s="13"/>
    </row>
    <row r="259">
      <c r="A259" s="109"/>
      <c r="D259" s="13"/>
      <c r="G259" s="13"/>
    </row>
    <row r="260">
      <c r="A260" s="109"/>
      <c r="D260" s="13"/>
      <c r="G260" s="13"/>
    </row>
    <row r="261">
      <c r="A261" s="109"/>
      <c r="D261" s="13"/>
      <c r="G261" s="13"/>
    </row>
    <row r="262">
      <c r="A262" s="109"/>
      <c r="D262" s="13"/>
      <c r="G262" s="13"/>
    </row>
    <row r="263">
      <c r="A263" s="109"/>
      <c r="D263" s="13"/>
      <c r="G263" s="13"/>
    </row>
    <row r="264">
      <c r="A264" s="109"/>
      <c r="D264" s="13"/>
      <c r="G264" s="13"/>
    </row>
    <row r="265">
      <c r="A265" s="109"/>
      <c r="D265" s="13"/>
      <c r="G265" s="13"/>
    </row>
    <row r="266">
      <c r="A266" s="109"/>
      <c r="D266" s="13"/>
      <c r="G266" s="13"/>
    </row>
    <row r="267">
      <c r="A267" s="109"/>
      <c r="D267" s="13"/>
      <c r="G267" s="13"/>
    </row>
    <row r="268">
      <c r="A268" s="109"/>
      <c r="D268" s="13"/>
      <c r="G268" s="13"/>
    </row>
    <row r="269">
      <c r="A269" s="109"/>
      <c r="D269" s="13"/>
      <c r="G269" s="13"/>
    </row>
    <row r="270">
      <c r="A270" s="109"/>
      <c r="D270" s="13"/>
      <c r="G270" s="13"/>
    </row>
    <row r="271">
      <c r="A271" s="109"/>
      <c r="D271" s="13"/>
      <c r="G271" s="13"/>
    </row>
    <row r="272">
      <c r="A272" s="109"/>
      <c r="D272" s="13"/>
      <c r="G272" s="13"/>
    </row>
    <row r="273">
      <c r="A273" s="109"/>
      <c r="D273" s="13"/>
      <c r="G273" s="13"/>
    </row>
    <row r="274">
      <c r="A274" s="109"/>
      <c r="D274" s="13"/>
      <c r="G274" s="13"/>
    </row>
    <row r="275">
      <c r="A275" s="109"/>
      <c r="D275" s="13"/>
      <c r="G275" s="13"/>
    </row>
    <row r="276">
      <c r="A276" s="109"/>
      <c r="D276" s="13"/>
      <c r="G276" s="13"/>
    </row>
    <row r="277">
      <c r="A277" s="109"/>
      <c r="D277" s="13"/>
      <c r="G277" s="13"/>
    </row>
    <row r="278">
      <c r="A278" s="109"/>
      <c r="D278" s="13"/>
      <c r="G278" s="13"/>
    </row>
    <row r="279">
      <c r="A279" s="109"/>
      <c r="D279" s="13"/>
      <c r="G279" s="13"/>
    </row>
    <row r="280">
      <c r="A280" s="109"/>
      <c r="D280" s="13"/>
      <c r="G280" s="13"/>
    </row>
    <row r="281">
      <c r="A281" s="109"/>
      <c r="D281" s="13"/>
      <c r="G281" s="13"/>
    </row>
    <row r="282">
      <c r="A282" s="109"/>
      <c r="D282" s="13"/>
      <c r="G282" s="13"/>
    </row>
    <row r="283">
      <c r="A283" s="109"/>
      <c r="D283" s="13"/>
      <c r="G283" s="13"/>
    </row>
    <row r="284">
      <c r="A284" s="109"/>
      <c r="D284" s="13"/>
      <c r="G284" s="13"/>
    </row>
    <row r="285">
      <c r="A285" s="109"/>
      <c r="D285" s="13"/>
      <c r="G285" s="13"/>
    </row>
    <row r="286">
      <c r="A286" s="109"/>
      <c r="D286" s="13"/>
      <c r="G286" s="13"/>
    </row>
    <row r="287">
      <c r="A287" s="109"/>
      <c r="D287" s="13"/>
      <c r="G287" s="13"/>
    </row>
    <row r="288">
      <c r="A288" s="109"/>
      <c r="D288" s="13"/>
      <c r="G288" s="13"/>
    </row>
    <row r="289">
      <c r="A289" s="109"/>
      <c r="D289" s="13"/>
      <c r="G289" s="13"/>
    </row>
    <row r="290">
      <c r="A290" s="109"/>
      <c r="D290" s="13"/>
      <c r="G290" s="13"/>
    </row>
    <row r="291">
      <c r="A291" s="109"/>
      <c r="D291" s="13"/>
      <c r="G291" s="13"/>
    </row>
    <row r="292">
      <c r="A292" s="109"/>
      <c r="D292" s="13"/>
      <c r="G292" s="13"/>
    </row>
    <row r="293">
      <c r="A293" s="109"/>
      <c r="D293" s="13"/>
      <c r="G293" s="13"/>
    </row>
    <row r="294">
      <c r="A294" s="109"/>
      <c r="D294" s="13"/>
      <c r="G294" s="13"/>
    </row>
    <row r="295">
      <c r="A295" s="109"/>
      <c r="D295" s="13"/>
      <c r="G295" s="13"/>
    </row>
    <row r="296">
      <c r="A296" s="109"/>
      <c r="D296" s="13"/>
      <c r="G296" s="13"/>
    </row>
    <row r="297">
      <c r="A297" s="109"/>
      <c r="D297" s="13"/>
      <c r="G297" s="13"/>
    </row>
    <row r="298">
      <c r="A298" s="109"/>
      <c r="D298" s="13"/>
      <c r="G298" s="13"/>
    </row>
    <row r="299">
      <c r="A299" s="109"/>
      <c r="D299" s="13"/>
      <c r="G299" s="13"/>
    </row>
    <row r="300">
      <c r="A300" s="109"/>
      <c r="D300" s="13"/>
      <c r="G300" s="13"/>
    </row>
    <row r="301">
      <c r="A301" s="109"/>
      <c r="D301" s="13"/>
      <c r="G301" s="13"/>
    </row>
    <row r="302">
      <c r="A302" s="109"/>
      <c r="D302" s="13"/>
      <c r="G302" s="13"/>
    </row>
    <row r="303">
      <c r="A303" s="109"/>
      <c r="D303" s="13"/>
      <c r="G303" s="13"/>
    </row>
    <row r="304">
      <c r="A304" s="109"/>
      <c r="D304" s="13"/>
      <c r="G304" s="13"/>
    </row>
    <row r="305">
      <c r="A305" s="109"/>
      <c r="D305" s="13"/>
      <c r="G305" s="13"/>
    </row>
    <row r="306">
      <c r="A306" s="109"/>
      <c r="D306" s="13"/>
      <c r="G306" s="13"/>
    </row>
    <row r="307">
      <c r="A307" s="109"/>
      <c r="D307" s="13"/>
      <c r="G307" s="13"/>
    </row>
    <row r="308">
      <c r="A308" s="109"/>
      <c r="D308" s="13"/>
      <c r="G308" s="13"/>
    </row>
    <row r="309">
      <c r="A309" s="109"/>
      <c r="D309" s="13"/>
      <c r="G309" s="13"/>
    </row>
    <row r="310">
      <c r="A310" s="109"/>
      <c r="D310" s="13"/>
      <c r="G310" s="13"/>
    </row>
    <row r="311">
      <c r="A311" s="109"/>
      <c r="D311" s="13"/>
      <c r="G311" s="13"/>
    </row>
    <row r="312">
      <c r="A312" s="109"/>
      <c r="D312" s="13"/>
      <c r="G312" s="13"/>
    </row>
    <row r="313">
      <c r="A313" s="109"/>
      <c r="D313" s="13"/>
      <c r="G313" s="13"/>
    </row>
    <row r="314">
      <c r="A314" s="109"/>
      <c r="D314" s="13"/>
      <c r="G314" s="13"/>
    </row>
    <row r="315">
      <c r="A315" s="109"/>
      <c r="D315" s="13"/>
      <c r="G315" s="13"/>
    </row>
    <row r="316">
      <c r="A316" s="109"/>
      <c r="D316" s="13"/>
      <c r="G316" s="13"/>
    </row>
    <row r="317">
      <c r="A317" s="109"/>
      <c r="D317" s="13"/>
      <c r="G317" s="13"/>
    </row>
    <row r="318">
      <c r="A318" s="109"/>
      <c r="D318" s="13"/>
      <c r="G318" s="13"/>
    </row>
    <row r="319">
      <c r="A319" s="109"/>
      <c r="D319" s="13"/>
      <c r="G319" s="13"/>
    </row>
    <row r="320">
      <c r="A320" s="109"/>
      <c r="D320" s="13"/>
      <c r="G320" s="13"/>
    </row>
    <row r="321">
      <c r="A321" s="109"/>
      <c r="D321" s="13"/>
      <c r="G321" s="13"/>
    </row>
    <row r="322">
      <c r="A322" s="109"/>
      <c r="D322" s="13"/>
      <c r="G322" s="13"/>
    </row>
    <row r="323">
      <c r="A323" s="109"/>
      <c r="D323" s="13"/>
      <c r="G323" s="13"/>
    </row>
    <row r="324">
      <c r="A324" s="109"/>
      <c r="D324" s="13"/>
      <c r="G324" s="13"/>
    </row>
    <row r="325">
      <c r="A325" s="109"/>
      <c r="D325" s="13"/>
      <c r="G325" s="13"/>
    </row>
    <row r="326">
      <c r="A326" s="109"/>
      <c r="D326" s="13"/>
      <c r="G326" s="13"/>
    </row>
    <row r="327">
      <c r="A327" s="109"/>
      <c r="D327" s="13"/>
      <c r="G327" s="13"/>
    </row>
    <row r="328">
      <c r="A328" s="109"/>
      <c r="D328" s="13"/>
      <c r="G328" s="13"/>
    </row>
    <row r="329">
      <c r="A329" s="109"/>
      <c r="D329" s="13"/>
      <c r="G329" s="13"/>
    </row>
    <row r="330">
      <c r="A330" s="109"/>
      <c r="D330" s="13"/>
      <c r="G330" s="13"/>
    </row>
    <row r="331">
      <c r="A331" s="109"/>
      <c r="D331" s="13"/>
      <c r="G331" s="13"/>
    </row>
    <row r="332">
      <c r="A332" s="109"/>
      <c r="D332" s="13"/>
      <c r="G332" s="13"/>
    </row>
    <row r="333">
      <c r="A333" s="109"/>
      <c r="D333" s="13"/>
      <c r="G333" s="13"/>
    </row>
    <row r="334">
      <c r="A334" s="109"/>
      <c r="D334" s="13"/>
      <c r="G334" s="13"/>
    </row>
    <row r="335">
      <c r="A335" s="109"/>
      <c r="D335" s="13"/>
      <c r="G335" s="13"/>
    </row>
    <row r="336">
      <c r="A336" s="109"/>
      <c r="D336" s="13"/>
      <c r="G336" s="13"/>
    </row>
    <row r="337">
      <c r="A337" s="109"/>
      <c r="D337" s="13"/>
      <c r="G337" s="13"/>
    </row>
    <row r="338">
      <c r="A338" s="109"/>
      <c r="D338" s="13"/>
      <c r="G338" s="13"/>
    </row>
    <row r="339">
      <c r="A339" s="109"/>
      <c r="D339" s="13"/>
      <c r="G339" s="13"/>
    </row>
    <row r="340">
      <c r="A340" s="109"/>
      <c r="D340" s="13"/>
      <c r="G340" s="13"/>
    </row>
    <row r="341">
      <c r="A341" s="109"/>
      <c r="D341" s="13"/>
      <c r="G341" s="13"/>
    </row>
    <row r="342">
      <c r="A342" s="109"/>
      <c r="D342" s="13"/>
      <c r="G342" s="13"/>
    </row>
    <row r="343">
      <c r="A343" s="109"/>
      <c r="D343" s="13"/>
      <c r="G343" s="13"/>
    </row>
    <row r="344">
      <c r="A344" s="109"/>
      <c r="D344" s="13"/>
      <c r="G344" s="13"/>
    </row>
    <row r="345">
      <c r="A345" s="109"/>
      <c r="D345" s="13"/>
      <c r="G345" s="13"/>
    </row>
    <row r="346">
      <c r="A346" s="109"/>
      <c r="D346" s="13"/>
      <c r="G346" s="13"/>
    </row>
    <row r="347">
      <c r="A347" s="109"/>
      <c r="D347" s="13"/>
      <c r="G347" s="13"/>
    </row>
    <row r="348">
      <c r="A348" s="109"/>
      <c r="D348" s="13"/>
      <c r="G348" s="13"/>
    </row>
    <row r="349">
      <c r="A349" s="109"/>
      <c r="D349" s="13"/>
      <c r="G349" s="13"/>
    </row>
    <row r="350">
      <c r="A350" s="109"/>
      <c r="D350" s="13"/>
      <c r="G350" s="13"/>
    </row>
    <row r="351">
      <c r="A351" s="109"/>
      <c r="D351" s="13"/>
      <c r="G351" s="13"/>
    </row>
    <row r="352">
      <c r="A352" s="109"/>
      <c r="D352" s="13"/>
      <c r="G352" s="13"/>
    </row>
    <row r="353">
      <c r="A353" s="109"/>
      <c r="D353" s="13"/>
      <c r="G353" s="13"/>
    </row>
    <row r="354">
      <c r="A354" s="109"/>
      <c r="D354" s="13"/>
      <c r="G354" s="13"/>
    </row>
    <row r="355">
      <c r="A355" s="109"/>
      <c r="D355" s="13"/>
      <c r="G355" s="13"/>
    </row>
    <row r="356">
      <c r="A356" s="109"/>
      <c r="D356" s="13"/>
      <c r="G356" s="13"/>
    </row>
    <row r="357">
      <c r="A357" s="109"/>
      <c r="D357" s="13"/>
      <c r="G357" s="13"/>
    </row>
    <row r="358">
      <c r="A358" s="109"/>
      <c r="D358" s="13"/>
      <c r="G358" s="13"/>
    </row>
    <row r="359">
      <c r="A359" s="109"/>
      <c r="D359" s="13"/>
      <c r="G359" s="13"/>
    </row>
    <row r="360">
      <c r="A360" s="109"/>
      <c r="D360" s="13"/>
      <c r="G360" s="13"/>
    </row>
    <row r="361">
      <c r="A361" s="109"/>
      <c r="D361" s="13"/>
      <c r="G361" s="13"/>
    </row>
    <row r="362">
      <c r="A362" s="109"/>
      <c r="D362" s="13"/>
      <c r="G362" s="13"/>
    </row>
    <row r="363">
      <c r="A363" s="109"/>
      <c r="D363" s="13"/>
      <c r="G363" s="13"/>
    </row>
    <row r="364">
      <c r="A364" s="109"/>
      <c r="D364" s="13"/>
      <c r="G364" s="13"/>
    </row>
    <row r="365">
      <c r="A365" s="109"/>
      <c r="D365" s="13"/>
      <c r="G365" s="13"/>
    </row>
    <row r="366">
      <c r="A366" s="109"/>
      <c r="D366" s="13"/>
      <c r="G366" s="13"/>
    </row>
    <row r="367">
      <c r="A367" s="109"/>
      <c r="D367" s="13"/>
      <c r="G367" s="13"/>
    </row>
    <row r="368">
      <c r="A368" s="109"/>
      <c r="D368" s="13"/>
      <c r="G368" s="13"/>
    </row>
    <row r="369">
      <c r="A369" s="109"/>
      <c r="D369" s="13"/>
      <c r="G369" s="13"/>
    </row>
    <row r="370">
      <c r="A370" s="109"/>
      <c r="D370" s="13"/>
      <c r="G370" s="13"/>
    </row>
    <row r="371">
      <c r="A371" s="109"/>
      <c r="D371" s="13"/>
      <c r="G371" s="13"/>
    </row>
    <row r="372">
      <c r="A372" s="109"/>
      <c r="D372" s="13"/>
      <c r="G372" s="13"/>
    </row>
    <row r="373">
      <c r="A373" s="109"/>
      <c r="D373" s="13"/>
      <c r="G373" s="13"/>
    </row>
    <row r="374">
      <c r="A374" s="109"/>
      <c r="D374" s="13"/>
      <c r="G374" s="13"/>
    </row>
    <row r="375">
      <c r="A375" s="109"/>
      <c r="D375" s="13"/>
      <c r="G375" s="13"/>
    </row>
    <row r="376">
      <c r="A376" s="109"/>
      <c r="D376" s="13"/>
      <c r="G376" s="13"/>
    </row>
    <row r="377">
      <c r="A377" s="109"/>
      <c r="D377" s="13"/>
      <c r="G377" s="13"/>
    </row>
    <row r="378">
      <c r="A378" s="109"/>
      <c r="D378" s="13"/>
      <c r="G378" s="13"/>
    </row>
    <row r="379">
      <c r="A379" s="109"/>
      <c r="D379" s="13"/>
      <c r="G379" s="13"/>
    </row>
    <row r="380">
      <c r="A380" s="109"/>
      <c r="D380" s="13"/>
      <c r="G380" s="13"/>
    </row>
    <row r="381">
      <c r="A381" s="109"/>
      <c r="D381" s="13"/>
      <c r="G381" s="13"/>
    </row>
    <row r="382">
      <c r="A382" s="109"/>
      <c r="D382" s="13"/>
      <c r="G382" s="13"/>
    </row>
    <row r="383">
      <c r="A383" s="109"/>
      <c r="D383" s="13"/>
      <c r="G383" s="13"/>
    </row>
    <row r="384">
      <c r="A384" s="109"/>
      <c r="D384" s="13"/>
      <c r="G384" s="13"/>
    </row>
    <row r="385">
      <c r="A385" s="109"/>
      <c r="D385" s="13"/>
      <c r="G385" s="13"/>
    </row>
    <row r="386">
      <c r="A386" s="109"/>
      <c r="D386" s="13"/>
      <c r="G386" s="13"/>
    </row>
    <row r="387">
      <c r="A387" s="109"/>
      <c r="D387" s="13"/>
      <c r="G387" s="13"/>
    </row>
    <row r="388">
      <c r="A388" s="109"/>
      <c r="D388" s="13"/>
      <c r="G388" s="13"/>
    </row>
    <row r="389">
      <c r="A389" s="109"/>
      <c r="D389" s="13"/>
      <c r="G389" s="13"/>
    </row>
    <row r="390">
      <c r="A390" s="109"/>
      <c r="D390" s="13"/>
      <c r="G390" s="13"/>
    </row>
    <row r="391">
      <c r="A391" s="109"/>
      <c r="D391" s="13"/>
      <c r="G391" s="13"/>
    </row>
    <row r="392">
      <c r="A392" s="109"/>
      <c r="D392" s="13"/>
      <c r="G392" s="13"/>
    </row>
    <row r="393">
      <c r="A393" s="109"/>
      <c r="D393" s="13"/>
      <c r="G393" s="13"/>
    </row>
    <row r="394">
      <c r="A394" s="109"/>
      <c r="D394" s="13"/>
      <c r="G394" s="13"/>
    </row>
    <row r="395">
      <c r="A395" s="109"/>
      <c r="D395" s="13"/>
      <c r="G395" s="13"/>
    </row>
    <row r="396">
      <c r="A396" s="109"/>
      <c r="D396" s="13"/>
      <c r="G396" s="13"/>
    </row>
    <row r="397">
      <c r="A397" s="109"/>
      <c r="D397" s="13"/>
      <c r="G397" s="13"/>
    </row>
    <row r="398">
      <c r="A398" s="109"/>
      <c r="D398" s="13"/>
      <c r="G398" s="13"/>
    </row>
    <row r="399">
      <c r="A399" s="109"/>
      <c r="D399" s="13"/>
      <c r="G399" s="13"/>
    </row>
    <row r="400">
      <c r="A400" s="109"/>
      <c r="D400" s="13"/>
      <c r="G400" s="13"/>
    </row>
    <row r="401">
      <c r="A401" s="109"/>
      <c r="D401" s="13"/>
      <c r="G401" s="13"/>
    </row>
    <row r="402">
      <c r="A402" s="109"/>
      <c r="D402" s="13"/>
      <c r="G402" s="13"/>
    </row>
    <row r="403">
      <c r="A403" s="109"/>
      <c r="D403" s="13"/>
      <c r="G403" s="13"/>
    </row>
    <row r="404">
      <c r="A404" s="109"/>
      <c r="D404" s="13"/>
      <c r="G404" s="13"/>
    </row>
    <row r="405">
      <c r="A405" s="109"/>
      <c r="D405" s="13"/>
      <c r="G405" s="13"/>
    </row>
    <row r="406">
      <c r="A406" s="109"/>
      <c r="D406" s="13"/>
      <c r="G406" s="13"/>
    </row>
    <row r="407">
      <c r="A407" s="109"/>
      <c r="D407" s="13"/>
      <c r="G407" s="13"/>
    </row>
    <row r="408">
      <c r="A408" s="109"/>
      <c r="D408" s="13"/>
      <c r="G408" s="13"/>
    </row>
    <row r="409">
      <c r="A409" s="109"/>
      <c r="D409" s="13"/>
      <c r="G409" s="13"/>
    </row>
    <row r="410">
      <c r="A410" s="109"/>
      <c r="D410" s="13"/>
      <c r="G410" s="13"/>
    </row>
    <row r="411">
      <c r="A411" s="109"/>
      <c r="D411" s="13"/>
      <c r="G411" s="13"/>
    </row>
    <row r="412">
      <c r="A412" s="109"/>
      <c r="D412" s="13"/>
      <c r="G412" s="13"/>
    </row>
    <row r="413">
      <c r="A413" s="109"/>
      <c r="D413" s="13"/>
      <c r="G413" s="13"/>
    </row>
    <row r="414">
      <c r="A414" s="109"/>
      <c r="D414" s="13"/>
      <c r="G414" s="13"/>
    </row>
    <row r="415">
      <c r="A415" s="109"/>
      <c r="D415" s="13"/>
      <c r="G415" s="13"/>
    </row>
    <row r="416">
      <c r="A416" s="109"/>
      <c r="D416" s="13"/>
      <c r="G416" s="13"/>
    </row>
    <row r="417">
      <c r="A417" s="109"/>
      <c r="D417" s="13"/>
      <c r="G417" s="13"/>
    </row>
    <row r="418">
      <c r="A418" s="109"/>
      <c r="D418" s="13"/>
      <c r="G418" s="13"/>
    </row>
    <row r="419">
      <c r="A419" s="109"/>
      <c r="D419" s="13"/>
      <c r="G419" s="13"/>
    </row>
    <row r="420">
      <c r="A420" s="109"/>
      <c r="D420" s="13"/>
      <c r="G420" s="13"/>
    </row>
    <row r="421">
      <c r="A421" s="109"/>
      <c r="D421" s="13"/>
      <c r="G421" s="13"/>
    </row>
    <row r="422">
      <c r="A422" s="109"/>
      <c r="D422" s="13"/>
      <c r="G422" s="13"/>
    </row>
    <row r="423">
      <c r="A423" s="109"/>
      <c r="D423" s="13"/>
      <c r="G423" s="13"/>
    </row>
    <row r="424">
      <c r="A424" s="109"/>
      <c r="D424" s="13"/>
      <c r="G424" s="13"/>
    </row>
    <row r="425">
      <c r="A425" s="109"/>
      <c r="D425" s="13"/>
      <c r="G425" s="13"/>
    </row>
    <row r="426">
      <c r="A426" s="109"/>
      <c r="D426" s="13"/>
      <c r="G426" s="13"/>
    </row>
    <row r="427">
      <c r="A427" s="109"/>
      <c r="D427" s="13"/>
      <c r="G427" s="13"/>
    </row>
    <row r="428">
      <c r="A428" s="109"/>
      <c r="D428" s="13"/>
      <c r="G428" s="13"/>
    </row>
    <row r="429">
      <c r="A429" s="109"/>
      <c r="D429" s="13"/>
      <c r="G429" s="13"/>
    </row>
    <row r="430">
      <c r="A430" s="109"/>
      <c r="D430" s="13"/>
      <c r="G430" s="13"/>
    </row>
    <row r="431">
      <c r="A431" s="109"/>
      <c r="D431" s="13"/>
      <c r="G431" s="13"/>
    </row>
    <row r="432">
      <c r="A432" s="109"/>
      <c r="D432" s="13"/>
      <c r="G432" s="13"/>
    </row>
    <row r="433">
      <c r="A433" s="109"/>
      <c r="D433" s="13"/>
      <c r="G433" s="13"/>
    </row>
    <row r="434">
      <c r="A434" s="109"/>
      <c r="D434" s="13"/>
      <c r="G434" s="13"/>
    </row>
    <row r="435">
      <c r="A435" s="109"/>
      <c r="D435" s="13"/>
      <c r="G435" s="13"/>
    </row>
    <row r="436">
      <c r="A436" s="109"/>
      <c r="D436" s="13"/>
      <c r="G436" s="13"/>
    </row>
    <row r="437">
      <c r="A437" s="109"/>
      <c r="D437" s="13"/>
      <c r="G437" s="13"/>
    </row>
    <row r="438">
      <c r="A438" s="109"/>
      <c r="D438" s="13"/>
      <c r="G438" s="13"/>
    </row>
    <row r="439">
      <c r="A439" s="109"/>
      <c r="D439" s="13"/>
      <c r="G439" s="13"/>
    </row>
    <row r="440">
      <c r="A440" s="109"/>
      <c r="D440" s="13"/>
      <c r="G440" s="13"/>
    </row>
    <row r="441">
      <c r="A441" s="109"/>
      <c r="D441" s="13"/>
      <c r="G441" s="13"/>
    </row>
    <row r="442">
      <c r="A442" s="109"/>
      <c r="D442" s="13"/>
      <c r="G442" s="13"/>
    </row>
    <row r="443">
      <c r="A443" s="109"/>
      <c r="D443" s="13"/>
      <c r="G443" s="13"/>
    </row>
    <row r="444">
      <c r="A444" s="109"/>
      <c r="D444" s="13"/>
      <c r="G444" s="13"/>
    </row>
    <row r="445">
      <c r="A445" s="109"/>
      <c r="D445" s="13"/>
      <c r="G445" s="13"/>
    </row>
    <row r="446">
      <c r="A446" s="109"/>
      <c r="D446" s="13"/>
      <c r="G446" s="13"/>
    </row>
    <row r="447">
      <c r="A447" s="109"/>
      <c r="D447" s="13"/>
      <c r="G447" s="13"/>
    </row>
    <row r="448">
      <c r="A448" s="109"/>
      <c r="D448" s="13"/>
      <c r="G448" s="13"/>
    </row>
    <row r="449">
      <c r="A449" s="109"/>
      <c r="D449" s="13"/>
      <c r="G449" s="13"/>
    </row>
    <row r="450">
      <c r="A450" s="109"/>
      <c r="D450" s="13"/>
      <c r="G450" s="13"/>
    </row>
    <row r="451">
      <c r="A451" s="109"/>
      <c r="D451" s="13"/>
      <c r="G451" s="13"/>
    </row>
    <row r="452">
      <c r="A452" s="109"/>
      <c r="D452" s="13"/>
      <c r="G452" s="13"/>
    </row>
    <row r="453">
      <c r="A453" s="109"/>
      <c r="D453" s="13"/>
      <c r="G453" s="13"/>
    </row>
    <row r="454">
      <c r="A454" s="109"/>
      <c r="D454" s="13"/>
      <c r="G454" s="13"/>
    </row>
    <row r="455">
      <c r="A455" s="109"/>
      <c r="D455" s="13"/>
      <c r="G455" s="13"/>
    </row>
    <row r="456">
      <c r="A456" s="109"/>
      <c r="D456" s="13"/>
      <c r="G456" s="13"/>
    </row>
    <row r="457">
      <c r="A457" s="109"/>
      <c r="D457" s="13"/>
      <c r="G457" s="13"/>
    </row>
    <row r="458">
      <c r="A458" s="109"/>
      <c r="D458" s="13"/>
      <c r="G458" s="13"/>
    </row>
    <row r="459">
      <c r="A459" s="109"/>
      <c r="D459" s="13"/>
      <c r="G459" s="13"/>
    </row>
    <row r="460">
      <c r="A460" s="109"/>
      <c r="D460" s="13"/>
      <c r="G460" s="13"/>
    </row>
    <row r="461">
      <c r="A461" s="109"/>
      <c r="D461" s="13"/>
      <c r="G461" s="13"/>
    </row>
    <row r="462">
      <c r="A462" s="109"/>
      <c r="D462" s="13"/>
      <c r="G462" s="13"/>
    </row>
    <row r="463">
      <c r="A463" s="109"/>
      <c r="D463" s="13"/>
      <c r="G463" s="13"/>
    </row>
    <row r="464">
      <c r="A464" s="109"/>
      <c r="D464" s="13"/>
      <c r="G464" s="13"/>
    </row>
    <row r="465">
      <c r="A465" s="109"/>
      <c r="D465" s="13"/>
      <c r="G465" s="13"/>
    </row>
    <row r="466">
      <c r="A466" s="109"/>
      <c r="D466" s="13"/>
      <c r="G466" s="13"/>
    </row>
    <row r="467">
      <c r="A467" s="109"/>
      <c r="D467" s="13"/>
      <c r="G467" s="13"/>
    </row>
    <row r="468">
      <c r="A468" s="109"/>
      <c r="D468" s="13"/>
      <c r="G468" s="13"/>
    </row>
    <row r="469">
      <c r="A469" s="109"/>
      <c r="D469" s="13"/>
      <c r="G469" s="13"/>
    </row>
    <row r="470">
      <c r="A470" s="109"/>
      <c r="D470" s="13"/>
      <c r="G470" s="13"/>
    </row>
    <row r="471">
      <c r="A471" s="109"/>
      <c r="D471" s="13"/>
      <c r="G471" s="13"/>
    </row>
    <row r="472">
      <c r="A472" s="109"/>
      <c r="D472" s="13"/>
      <c r="G472" s="13"/>
    </row>
    <row r="473">
      <c r="A473" s="109"/>
      <c r="D473" s="13"/>
      <c r="G473" s="13"/>
    </row>
    <row r="474">
      <c r="A474" s="109"/>
      <c r="D474" s="13"/>
      <c r="G474" s="13"/>
    </row>
    <row r="475">
      <c r="A475" s="109"/>
      <c r="D475" s="13"/>
      <c r="G475" s="13"/>
    </row>
    <row r="476">
      <c r="A476" s="109"/>
      <c r="D476" s="13"/>
      <c r="G476" s="13"/>
    </row>
    <row r="477">
      <c r="A477" s="109"/>
      <c r="D477" s="13"/>
      <c r="G477" s="13"/>
    </row>
    <row r="478">
      <c r="A478" s="109"/>
      <c r="D478" s="13"/>
      <c r="G478" s="13"/>
    </row>
    <row r="479">
      <c r="A479" s="109"/>
      <c r="D479" s="13"/>
      <c r="G479" s="13"/>
    </row>
    <row r="480">
      <c r="A480" s="109"/>
      <c r="D480" s="13"/>
      <c r="G480" s="13"/>
    </row>
    <row r="481">
      <c r="A481" s="109"/>
      <c r="D481" s="13"/>
      <c r="G481" s="13"/>
    </row>
    <row r="482">
      <c r="A482" s="109"/>
      <c r="D482" s="13"/>
      <c r="G482" s="13"/>
    </row>
    <row r="483">
      <c r="A483" s="109"/>
      <c r="D483" s="13"/>
      <c r="G483" s="13"/>
    </row>
    <row r="484">
      <c r="A484" s="109"/>
      <c r="D484" s="13"/>
      <c r="G484" s="13"/>
    </row>
    <row r="485">
      <c r="A485" s="109"/>
      <c r="D485" s="13"/>
      <c r="G485" s="13"/>
    </row>
    <row r="486">
      <c r="A486" s="109"/>
      <c r="D486" s="13"/>
      <c r="G486" s="13"/>
    </row>
    <row r="487">
      <c r="A487" s="109"/>
      <c r="D487" s="13"/>
      <c r="G487" s="13"/>
    </row>
    <row r="488">
      <c r="A488" s="109"/>
      <c r="D488" s="13"/>
      <c r="G488" s="13"/>
    </row>
    <row r="489">
      <c r="A489" s="109"/>
      <c r="D489" s="13"/>
      <c r="G489" s="13"/>
    </row>
    <row r="490">
      <c r="A490" s="109"/>
      <c r="D490" s="13"/>
      <c r="G490" s="13"/>
    </row>
    <row r="491">
      <c r="A491" s="109"/>
      <c r="D491" s="13"/>
      <c r="G491" s="13"/>
    </row>
    <row r="492">
      <c r="A492" s="109"/>
      <c r="D492" s="13"/>
      <c r="G492" s="13"/>
    </row>
    <row r="493">
      <c r="A493" s="109"/>
      <c r="D493" s="13"/>
      <c r="G493" s="13"/>
    </row>
    <row r="494">
      <c r="A494" s="109"/>
      <c r="D494" s="13"/>
      <c r="G494" s="13"/>
    </row>
    <row r="495">
      <c r="A495" s="109"/>
      <c r="D495" s="13"/>
      <c r="G495" s="13"/>
    </row>
    <row r="496">
      <c r="A496" s="109"/>
      <c r="D496" s="13"/>
      <c r="G496" s="13"/>
    </row>
    <row r="497">
      <c r="A497" s="109"/>
      <c r="D497" s="13"/>
      <c r="G497" s="13"/>
    </row>
    <row r="498">
      <c r="A498" s="109"/>
      <c r="D498" s="13"/>
      <c r="G498" s="13"/>
    </row>
    <row r="499">
      <c r="A499" s="109"/>
      <c r="D499" s="13"/>
      <c r="G499" s="13"/>
    </row>
    <row r="500">
      <c r="A500" s="109"/>
      <c r="D500" s="13"/>
      <c r="G500" s="13"/>
    </row>
    <row r="501">
      <c r="A501" s="109"/>
      <c r="D501" s="13"/>
      <c r="G501" s="13"/>
    </row>
    <row r="502">
      <c r="A502" s="109"/>
      <c r="D502" s="13"/>
      <c r="G502" s="13"/>
    </row>
    <row r="503">
      <c r="A503" s="109"/>
      <c r="D503" s="13"/>
      <c r="G503" s="13"/>
    </row>
    <row r="504">
      <c r="A504" s="109"/>
      <c r="D504" s="13"/>
      <c r="G504" s="13"/>
    </row>
    <row r="505">
      <c r="A505" s="109"/>
      <c r="D505" s="13"/>
      <c r="G505" s="13"/>
    </row>
    <row r="506">
      <c r="A506" s="109"/>
      <c r="D506" s="13"/>
      <c r="G506" s="13"/>
    </row>
    <row r="507">
      <c r="A507" s="109"/>
      <c r="D507" s="13"/>
      <c r="G507" s="13"/>
    </row>
    <row r="508">
      <c r="A508" s="109"/>
      <c r="D508" s="13"/>
      <c r="G508" s="13"/>
    </row>
    <row r="509">
      <c r="A509" s="109"/>
      <c r="D509" s="13"/>
      <c r="G509" s="13"/>
    </row>
    <row r="510">
      <c r="A510" s="109"/>
      <c r="D510" s="13"/>
      <c r="G510" s="13"/>
    </row>
    <row r="511">
      <c r="A511" s="109"/>
      <c r="D511" s="13"/>
      <c r="G511" s="13"/>
    </row>
    <row r="512">
      <c r="A512" s="109"/>
      <c r="D512" s="13"/>
      <c r="G512" s="13"/>
    </row>
    <row r="513">
      <c r="A513" s="109"/>
      <c r="D513" s="13"/>
      <c r="G513" s="13"/>
    </row>
    <row r="514">
      <c r="A514" s="109"/>
      <c r="D514" s="13"/>
      <c r="G514" s="13"/>
    </row>
    <row r="515">
      <c r="A515" s="109"/>
      <c r="D515" s="13"/>
      <c r="G515" s="13"/>
    </row>
    <row r="516">
      <c r="A516" s="109"/>
      <c r="D516" s="13"/>
      <c r="G516" s="13"/>
    </row>
    <row r="517">
      <c r="A517" s="109"/>
      <c r="D517" s="13"/>
      <c r="G517" s="13"/>
    </row>
    <row r="518">
      <c r="A518" s="109"/>
      <c r="D518" s="13"/>
      <c r="G518" s="13"/>
    </row>
    <row r="519">
      <c r="A519" s="109"/>
      <c r="D519" s="13"/>
      <c r="G519" s="13"/>
    </row>
    <row r="520">
      <c r="A520" s="109"/>
      <c r="D520" s="13"/>
      <c r="G520" s="13"/>
    </row>
    <row r="521">
      <c r="A521" s="109"/>
      <c r="D521" s="13"/>
      <c r="G521" s="13"/>
    </row>
    <row r="522">
      <c r="A522" s="109"/>
      <c r="D522" s="13"/>
      <c r="G522" s="13"/>
    </row>
    <row r="523">
      <c r="A523" s="109"/>
      <c r="D523" s="13"/>
      <c r="G523" s="13"/>
    </row>
    <row r="524">
      <c r="A524" s="109"/>
      <c r="D524" s="13"/>
      <c r="G524" s="13"/>
    </row>
    <row r="525">
      <c r="A525" s="109"/>
      <c r="D525" s="13"/>
      <c r="G525" s="13"/>
    </row>
    <row r="526">
      <c r="A526" s="109"/>
      <c r="D526" s="13"/>
      <c r="G526" s="13"/>
    </row>
    <row r="527">
      <c r="A527" s="109"/>
      <c r="D527" s="13"/>
      <c r="G527" s="13"/>
    </row>
    <row r="528">
      <c r="A528" s="109"/>
      <c r="D528" s="13"/>
      <c r="G528" s="13"/>
    </row>
    <row r="529">
      <c r="A529" s="109"/>
      <c r="D529" s="13"/>
      <c r="G529" s="13"/>
    </row>
    <row r="530">
      <c r="A530" s="109"/>
      <c r="D530" s="13"/>
      <c r="G530" s="13"/>
    </row>
    <row r="531">
      <c r="A531" s="109"/>
      <c r="D531" s="13"/>
      <c r="G531" s="13"/>
    </row>
    <row r="532">
      <c r="A532" s="109"/>
      <c r="D532" s="13"/>
      <c r="G532" s="13"/>
    </row>
    <row r="533">
      <c r="A533" s="109"/>
      <c r="D533" s="13"/>
      <c r="G533" s="13"/>
    </row>
    <row r="534">
      <c r="A534" s="109"/>
      <c r="D534" s="13"/>
      <c r="G534" s="13"/>
    </row>
    <row r="535">
      <c r="A535" s="109"/>
      <c r="D535" s="13"/>
      <c r="G535" s="13"/>
    </row>
    <row r="536">
      <c r="A536" s="109"/>
      <c r="D536" s="13"/>
      <c r="G536" s="13"/>
    </row>
    <row r="537">
      <c r="A537" s="109"/>
      <c r="D537" s="13"/>
      <c r="G537" s="13"/>
    </row>
    <row r="538">
      <c r="A538" s="109"/>
      <c r="D538" s="13"/>
      <c r="G538" s="13"/>
    </row>
    <row r="539">
      <c r="A539" s="109"/>
      <c r="D539" s="13"/>
      <c r="G539" s="13"/>
    </row>
    <row r="540">
      <c r="A540" s="109"/>
      <c r="D540" s="13"/>
      <c r="G540" s="13"/>
    </row>
    <row r="541">
      <c r="A541" s="109"/>
      <c r="D541" s="13"/>
      <c r="G541" s="13"/>
    </row>
    <row r="542">
      <c r="A542" s="109"/>
      <c r="D542" s="13"/>
      <c r="G542" s="13"/>
    </row>
    <row r="543">
      <c r="A543" s="109"/>
      <c r="D543" s="13"/>
      <c r="G543" s="13"/>
    </row>
    <row r="544">
      <c r="A544" s="109"/>
      <c r="D544" s="13"/>
      <c r="G544" s="13"/>
    </row>
    <row r="545">
      <c r="A545" s="109"/>
      <c r="D545" s="13"/>
      <c r="G545" s="13"/>
    </row>
    <row r="546">
      <c r="A546" s="109"/>
      <c r="D546" s="13"/>
      <c r="G546" s="13"/>
    </row>
    <row r="547">
      <c r="A547" s="109"/>
      <c r="D547" s="13"/>
      <c r="G547" s="13"/>
    </row>
    <row r="548">
      <c r="A548" s="109"/>
      <c r="D548" s="13"/>
      <c r="G548" s="13"/>
    </row>
    <row r="549">
      <c r="A549" s="109"/>
      <c r="D549" s="13"/>
      <c r="G549" s="13"/>
    </row>
    <row r="550">
      <c r="A550" s="109"/>
      <c r="D550" s="13"/>
      <c r="G550" s="13"/>
    </row>
    <row r="551">
      <c r="A551" s="109"/>
      <c r="D551" s="13"/>
      <c r="G551" s="13"/>
    </row>
    <row r="552">
      <c r="A552" s="109"/>
      <c r="D552" s="13"/>
      <c r="G552" s="13"/>
    </row>
    <row r="553">
      <c r="A553" s="109"/>
      <c r="D553" s="13"/>
      <c r="G553" s="13"/>
    </row>
    <row r="554">
      <c r="A554" s="109"/>
      <c r="D554" s="13"/>
      <c r="G554" s="13"/>
    </row>
    <row r="555">
      <c r="A555" s="109"/>
      <c r="D555" s="13"/>
      <c r="G555" s="13"/>
    </row>
    <row r="556">
      <c r="A556" s="109"/>
      <c r="D556" s="13"/>
      <c r="G556" s="13"/>
    </row>
    <row r="557">
      <c r="A557" s="109"/>
      <c r="D557" s="13"/>
      <c r="G557" s="13"/>
    </row>
    <row r="558">
      <c r="A558" s="109"/>
      <c r="D558" s="13"/>
      <c r="G558" s="13"/>
    </row>
    <row r="559">
      <c r="A559" s="109"/>
      <c r="D559" s="13"/>
      <c r="G559" s="13"/>
    </row>
    <row r="560">
      <c r="A560" s="109"/>
      <c r="D560" s="13"/>
      <c r="G560" s="13"/>
    </row>
    <row r="561">
      <c r="A561" s="109"/>
      <c r="D561" s="13"/>
      <c r="G561" s="13"/>
    </row>
    <row r="562">
      <c r="A562" s="109"/>
      <c r="D562" s="13"/>
      <c r="G562" s="13"/>
    </row>
    <row r="563">
      <c r="A563" s="109"/>
      <c r="D563" s="13"/>
      <c r="G563" s="13"/>
    </row>
    <row r="564">
      <c r="A564" s="109"/>
      <c r="D564" s="13"/>
      <c r="G564" s="13"/>
    </row>
    <row r="565">
      <c r="A565" s="109"/>
      <c r="D565" s="13"/>
      <c r="G565" s="13"/>
    </row>
    <row r="566">
      <c r="A566" s="109"/>
      <c r="D566" s="13"/>
      <c r="G566" s="13"/>
    </row>
    <row r="567">
      <c r="A567" s="109"/>
      <c r="D567" s="13"/>
      <c r="G567" s="13"/>
    </row>
    <row r="568">
      <c r="A568" s="109"/>
      <c r="D568" s="13"/>
      <c r="G568" s="13"/>
    </row>
    <row r="569">
      <c r="A569" s="109"/>
      <c r="D569" s="13"/>
      <c r="G569" s="13"/>
    </row>
    <row r="570">
      <c r="A570" s="109"/>
      <c r="D570" s="13"/>
      <c r="G570" s="13"/>
    </row>
    <row r="571">
      <c r="A571" s="109"/>
      <c r="D571" s="13"/>
      <c r="G571" s="13"/>
    </row>
    <row r="572">
      <c r="A572" s="109"/>
      <c r="D572" s="13"/>
      <c r="G572" s="13"/>
    </row>
    <row r="573">
      <c r="A573" s="109"/>
      <c r="D573" s="13"/>
      <c r="G573" s="13"/>
    </row>
    <row r="574">
      <c r="A574" s="109"/>
      <c r="D574" s="13"/>
      <c r="G574" s="13"/>
    </row>
    <row r="575">
      <c r="A575" s="109"/>
      <c r="D575" s="13"/>
      <c r="G575" s="13"/>
    </row>
    <row r="576">
      <c r="A576" s="109"/>
      <c r="D576" s="13"/>
      <c r="G576" s="13"/>
    </row>
    <row r="577">
      <c r="A577" s="109"/>
      <c r="D577" s="13"/>
      <c r="G577" s="13"/>
    </row>
    <row r="578">
      <c r="A578" s="109"/>
      <c r="D578" s="13"/>
      <c r="G578" s="13"/>
    </row>
    <row r="579">
      <c r="A579" s="109"/>
      <c r="D579" s="13"/>
      <c r="G579" s="13"/>
    </row>
    <row r="580">
      <c r="A580" s="109"/>
      <c r="D580" s="13"/>
      <c r="G580" s="13"/>
    </row>
    <row r="581">
      <c r="A581" s="109"/>
      <c r="D581" s="13"/>
      <c r="G581" s="13"/>
    </row>
    <row r="582">
      <c r="A582" s="109"/>
      <c r="D582" s="13"/>
      <c r="G582" s="13"/>
    </row>
    <row r="583">
      <c r="A583" s="109"/>
      <c r="D583" s="13"/>
      <c r="G583" s="13"/>
    </row>
    <row r="584">
      <c r="A584" s="109"/>
      <c r="D584" s="13"/>
      <c r="G584" s="13"/>
    </row>
    <row r="585">
      <c r="A585" s="109"/>
      <c r="D585" s="13"/>
      <c r="G585" s="13"/>
    </row>
    <row r="586">
      <c r="A586" s="109"/>
      <c r="D586" s="13"/>
      <c r="G586" s="13"/>
    </row>
    <row r="587">
      <c r="A587" s="109"/>
      <c r="D587" s="13"/>
      <c r="G587" s="13"/>
    </row>
    <row r="588">
      <c r="A588" s="109"/>
      <c r="D588" s="13"/>
      <c r="G588" s="13"/>
    </row>
    <row r="589">
      <c r="A589" s="109"/>
      <c r="D589" s="13"/>
      <c r="G589" s="13"/>
    </row>
    <row r="590">
      <c r="A590" s="109"/>
      <c r="D590" s="13"/>
      <c r="G590" s="13"/>
    </row>
    <row r="591">
      <c r="A591" s="109"/>
      <c r="D591" s="13"/>
      <c r="G591" s="13"/>
    </row>
    <row r="592">
      <c r="A592" s="109"/>
      <c r="D592" s="13"/>
      <c r="G592" s="13"/>
    </row>
    <row r="593">
      <c r="A593" s="109"/>
      <c r="D593" s="13"/>
      <c r="G593" s="13"/>
    </row>
    <row r="594">
      <c r="A594" s="109"/>
      <c r="D594" s="13"/>
      <c r="G594" s="13"/>
    </row>
    <row r="595">
      <c r="A595" s="109"/>
      <c r="D595" s="13"/>
      <c r="G595" s="13"/>
    </row>
    <row r="596">
      <c r="A596" s="109"/>
      <c r="D596" s="13"/>
      <c r="G596" s="13"/>
    </row>
    <row r="597">
      <c r="A597" s="109"/>
      <c r="D597" s="13"/>
      <c r="G597" s="13"/>
    </row>
    <row r="598">
      <c r="A598" s="109"/>
      <c r="D598" s="13"/>
      <c r="G598" s="13"/>
    </row>
    <row r="599">
      <c r="A599" s="109"/>
      <c r="D599" s="13"/>
      <c r="G599" s="13"/>
    </row>
    <row r="600">
      <c r="A600" s="109"/>
      <c r="D600" s="13"/>
      <c r="G600" s="13"/>
    </row>
    <row r="601">
      <c r="A601" s="109"/>
      <c r="D601" s="13"/>
      <c r="G601" s="13"/>
    </row>
    <row r="602">
      <c r="A602" s="109"/>
      <c r="D602" s="13"/>
      <c r="G602" s="13"/>
    </row>
    <row r="603">
      <c r="A603" s="109"/>
      <c r="D603" s="13"/>
      <c r="G603" s="13"/>
    </row>
    <row r="604">
      <c r="A604" s="109"/>
      <c r="D604" s="13"/>
      <c r="G604" s="13"/>
    </row>
    <row r="605">
      <c r="A605" s="109"/>
      <c r="D605" s="13"/>
      <c r="G605" s="13"/>
    </row>
    <row r="606">
      <c r="A606" s="109"/>
      <c r="D606" s="13"/>
      <c r="G606" s="13"/>
    </row>
    <row r="607">
      <c r="A607" s="109"/>
      <c r="D607" s="13"/>
      <c r="G607" s="13"/>
    </row>
    <row r="608">
      <c r="A608" s="109"/>
      <c r="D608" s="13"/>
      <c r="G608" s="13"/>
    </row>
    <row r="609">
      <c r="A609" s="109"/>
      <c r="D609" s="13"/>
      <c r="G609" s="13"/>
    </row>
    <row r="610">
      <c r="A610" s="109"/>
      <c r="D610" s="13"/>
      <c r="G610" s="13"/>
    </row>
    <row r="611">
      <c r="A611" s="109"/>
      <c r="D611" s="13"/>
      <c r="G611" s="13"/>
    </row>
    <row r="612">
      <c r="A612" s="109"/>
      <c r="D612" s="13"/>
      <c r="G612" s="13"/>
    </row>
    <row r="613">
      <c r="A613" s="109"/>
      <c r="D613" s="13"/>
      <c r="G613" s="13"/>
    </row>
    <row r="614">
      <c r="A614" s="109"/>
      <c r="D614" s="13"/>
      <c r="G614" s="13"/>
    </row>
    <row r="615">
      <c r="A615" s="109"/>
      <c r="D615" s="13"/>
      <c r="G615" s="13"/>
    </row>
    <row r="616">
      <c r="A616" s="109"/>
      <c r="D616" s="13"/>
      <c r="G616" s="13"/>
    </row>
    <row r="617">
      <c r="A617" s="109"/>
      <c r="D617" s="13"/>
      <c r="G617" s="13"/>
    </row>
    <row r="618">
      <c r="A618" s="109"/>
      <c r="D618" s="13"/>
      <c r="G618" s="13"/>
    </row>
    <row r="619">
      <c r="A619" s="109"/>
      <c r="D619" s="13"/>
      <c r="G619" s="13"/>
    </row>
    <row r="620">
      <c r="A620" s="109"/>
      <c r="D620" s="13"/>
      <c r="G620" s="13"/>
    </row>
    <row r="621">
      <c r="A621" s="109"/>
      <c r="D621" s="13"/>
      <c r="G621" s="13"/>
    </row>
    <row r="622">
      <c r="A622" s="109"/>
      <c r="D622" s="13"/>
      <c r="G622" s="13"/>
    </row>
    <row r="623">
      <c r="A623" s="109"/>
      <c r="D623" s="13"/>
      <c r="G623" s="13"/>
    </row>
    <row r="624">
      <c r="A624" s="109"/>
      <c r="D624" s="13"/>
      <c r="G624" s="13"/>
    </row>
    <row r="625">
      <c r="A625" s="109"/>
      <c r="D625" s="13"/>
      <c r="G625" s="13"/>
    </row>
    <row r="626">
      <c r="A626" s="109"/>
      <c r="D626" s="13"/>
      <c r="G626" s="13"/>
    </row>
    <row r="627">
      <c r="A627" s="109"/>
      <c r="D627" s="13"/>
      <c r="G627" s="13"/>
    </row>
    <row r="628">
      <c r="A628" s="109"/>
      <c r="D628" s="13"/>
      <c r="G628" s="13"/>
    </row>
    <row r="629">
      <c r="A629" s="109"/>
      <c r="D629" s="13"/>
      <c r="G629" s="13"/>
    </row>
    <row r="630">
      <c r="A630" s="109"/>
      <c r="D630" s="13"/>
      <c r="G630" s="13"/>
    </row>
    <row r="631">
      <c r="A631" s="109"/>
      <c r="D631" s="13"/>
      <c r="G631" s="13"/>
    </row>
    <row r="632">
      <c r="A632" s="109"/>
      <c r="D632" s="13"/>
      <c r="G632" s="13"/>
    </row>
    <row r="633">
      <c r="A633" s="109"/>
      <c r="D633" s="13"/>
      <c r="G633" s="13"/>
    </row>
    <row r="634">
      <c r="A634" s="109"/>
      <c r="D634" s="13"/>
      <c r="G634" s="13"/>
    </row>
    <row r="635">
      <c r="A635" s="109"/>
      <c r="D635" s="13"/>
      <c r="G635" s="13"/>
    </row>
    <row r="636">
      <c r="A636" s="109"/>
      <c r="D636" s="13"/>
      <c r="G636" s="13"/>
    </row>
    <row r="637">
      <c r="A637" s="109"/>
      <c r="D637" s="13"/>
      <c r="G637" s="13"/>
    </row>
    <row r="638">
      <c r="A638" s="109"/>
      <c r="D638" s="13"/>
      <c r="G638" s="13"/>
    </row>
    <row r="639">
      <c r="A639" s="109"/>
      <c r="D639" s="13"/>
      <c r="G639" s="13"/>
    </row>
    <row r="640">
      <c r="A640" s="109"/>
      <c r="D640" s="13"/>
      <c r="G640" s="13"/>
    </row>
    <row r="641">
      <c r="A641" s="109"/>
      <c r="D641" s="13"/>
      <c r="G641" s="13"/>
    </row>
    <row r="642">
      <c r="A642" s="109"/>
      <c r="D642" s="13"/>
      <c r="G642" s="13"/>
    </row>
    <row r="643">
      <c r="A643" s="109"/>
      <c r="D643" s="13"/>
      <c r="G643" s="13"/>
    </row>
    <row r="644">
      <c r="A644" s="109"/>
      <c r="D644" s="13"/>
      <c r="G644" s="13"/>
    </row>
    <row r="645">
      <c r="A645" s="109"/>
      <c r="D645" s="13"/>
      <c r="G645" s="13"/>
    </row>
    <row r="646">
      <c r="A646" s="109"/>
      <c r="D646" s="13"/>
      <c r="G646" s="13"/>
    </row>
    <row r="647">
      <c r="A647" s="109"/>
      <c r="D647" s="13"/>
      <c r="G647" s="13"/>
    </row>
    <row r="648">
      <c r="A648" s="109"/>
      <c r="D648" s="13"/>
      <c r="G648" s="13"/>
    </row>
    <row r="649">
      <c r="A649" s="109"/>
      <c r="D649" s="13"/>
      <c r="G649" s="13"/>
    </row>
    <row r="650">
      <c r="A650" s="109"/>
      <c r="D650" s="13"/>
      <c r="G650" s="13"/>
    </row>
    <row r="651">
      <c r="A651" s="109"/>
      <c r="D651" s="13"/>
      <c r="G651" s="13"/>
    </row>
    <row r="652">
      <c r="A652" s="109"/>
      <c r="D652" s="13"/>
      <c r="G652" s="13"/>
    </row>
    <row r="653">
      <c r="A653" s="109"/>
      <c r="D653" s="13"/>
      <c r="G653" s="13"/>
    </row>
    <row r="654">
      <c r="A654" s="109"/>
      <c r="D654" s="13"/>
      <c r="G654" s="13"/>
    </row>
    <row r="655">
      <c r="A655" s="109"/>
      <c r="D655" s="13"/>
      <c r="G655" s="13"/>
    </row>
    <row r="656">
      <c r="A656" s="109"/>
      <c r="D656" s="13"/>
      <c r="G656" s="13"/>
    </row>
    <row r="657">
      <c r="A657" s="109"/>
      <c r="D657" s="13"/>
      <c r="G657" s="13"/>
    </row>
    <row r="658">
      <c r="A658" s="109"/>
      <c r="D658" s="13"/>
      <c r="G658" s="13"/>
    </row>
    <row r="659">
      <c r="A659" s="109"/>
      <c r="D659" s="13"/>
      <c r="G659" s="13"/>
    </row>
    <row r="660">
      <c r="A660" s="109"/>
      <c r="D660" s="13"/>
      <c r="G660" s="13"/>
    </row>
    <row r="661">
      <c r="A661" s="109"/>
      <c r="D661" s="13"/>
      <c r="G661" s="13"/>
    </row>
    <row r="662">
      <c r="A662" s="109"/>
      <c r="D662" s="13"/>
      <c r="G662" s="13"/>
    </row>
    <row r="663">
      <c r="A663" s="109"/>
      <c r="D663" s="13"/>
      <c r="G663" s="13"/>
    </row>
    <row r="664">
      <c r="A664" s="109"/>
      <c r="D664" s="13"/>
      <c r="G664" s="13"/>
    </row>
    <row r="665">
      <c r="A665" s="109"/>
      <c r="D665" s="13"/>
      <c r="G665" s="13"/>
    </row>
    <row r="666">
      <c r="A666" s="109"/>
      <c r="D666" s="13"/>
      <c r="G666" s="13"/>
    </row>
    <row r="667">
      <c r="A667" s="109"/>
      <c r="D667" s="13"/>
      <c r="G667" s="13"/>
    </row>
    <row r="668">
      <c r="A668" s="109"/>
      <c r="D668" s="13"/>
      <c r="G668" s="13"/>
    </row>
    <row r="669">
      <c r="A669" s="109"/>
      <c r="D669" s="13"/>
      <c r="G669" s="13"/>
    </row>
    <row r="670">
      <c r="A670" s="109"/>
      <c r="D670" s="13"/>
      <c r="G670" s="13"/>
    </row>
    <row r="671">
      <c r="A671" s="109"/>
      <c r="D671" s="13"/>
      <c r="G671" s="13"/>
    </row>
    <row r="672">
      <c r="A672" s="109"/>
      <c r="D672" s="13"/>
      <c r="G672" s="13"/>
    </row>
    <row r="673">
      <c r="A673" s="109"/>
      <c r="D673" s="13"/>
      <c r="G673" s="13"/>
    </row>
    <row r="674">
      <c r="A674" s="109"/>
      <c r="D674" s="13"/>
      <c r="G674" s="13"/>
    </row>
    <row r="675">
      <c r="A675" s="109"/>
      <c r="D675" s="13"/>
      <c r="G675" s="13"/>
    </row>
    <row r="676">
      <c r="A676" s="109"/>
      <c r="D676" s="13"/>
      <c r="G676" s="13"/>
    </row>
    <row r="677">
      <c r="A677" s="109"/>
      <c r="D677" s="13"/>
      <c r="G677" s="13"/>
    </row>
    <row r="678">
      <c r="A678" s="109"/>
      <c r="D678" s="13"/>
      <c r="G678" s="13"/>
    </row>
    <row r="679">
      <c r="A679" s="109"/>
      <c r="D679" s="13"/>
      <c r="G679" s="13"/>
    </row>
    <row r="680">
      <c r="A680" s="109"/>
      <c r="D680" s="13"/>
      <c r="G680" s="13"/>
    </row>
    <row r="681">
      <c r="A681" s="109"/>
      <c r="D681" s="13"/>
      <c r="G681" s="13"/>
    </row>
    <row r="682">
      <c r="A682" s="109"/>
      <c r="D682" s="13"/>
      <c r="G682" s="13"/>
    </row>
    <row r="683">
      <c r="A683" s="109"/>
      <c r="D683" s="13"/>
      <c r="G683" s="13"/>
    </row>
    <row r="684">
      <c r="A684" s="109"/>
      <c r="D684" s="13"/>
      <c r="G684" s="13"/>
    </row>
    <row r="685">
      <c r="A685" s="109"/>
      <c r="D685" s="13"/>
      <c r="G685" s="13"/>
    </row>
    <row r="686">
      <c r="A686" s="109"/>
      <c r="D686" s="13"/>
      <c r="G686" s="13"/>
    </row>
    <row r="687">
      <c r="A687" s="109"/>
      <c r="D687" s="13"/>
      <c r="G687" s="13"/>
    </row>
    <row r="688">
      <c r="A688" s="109"/>
      <c r="D688" s="13"/>
      <c r="G688" s="13"/>
    </row>
    <row r="689">
      <c r="A689" s="109"/>
      <c r="D689" s="13"/>
      <c r="G689" s="13"/>
    </row>
    <row r="690">
      <c r="A690" s="109"/>
      <c r="D690" s="13"/>
      <c r="G690" s="13"/>
    </row>
    <row r="691">
      <c r="A691" s="109"/>
      <c r="D691" s="13"/>
      <c r="G691" s="13"/>
    </row>
    <row r="692">
      <c r="A692" s="109"/>
      <c r="D692" s="13"/>
      <c r="G692" s="13"/>
    </row>
    <row r="693">
      <c r="A693" s="109"/>
      <c r="D693" s="13"/>
      <c r="G693" s="13"/>
    </row>
    <row r="694">
      <c r="A694" s="109"/>
      <c r="D694" s="13"/>
      <c r="G694" s="13"/>
    </row>
    <row r="695">
      <c r="A695" s="109"/>
      <c r="D695" s="13"/>
      <c r="G695" s="13"/>
    </row>
    <row r="696">
      <c r="A696" s="109"/>
      <c r="D696" s="13"/>
      <c r="G696" s="13"/>
    </row>
    <row r="697">
      <c r="A697" s="109"/>
      <c r="D697" s="13"/>
      <c r="G697" s="13"/>
    </row>
    <row r="698">
      <c r="A698" s="109"/>
      <c r="D698" s="13"/>
      <c r="G698" s="13"/>
    </row>
    <row r="699">
      <c r="A699" s="109"/>
      <c r="D699" s="13"/>
      <c r="G699" s="13"/>
    </row>
    <row r="700">
      <c r="A700" s="109"/>
      <c r="D700" s="13"/>
      <c r="G700" s="13"/>
    </row>
    <row r="701">
      <c r="A701" s="109"/>
      <c r="D701" s="13"/>
      <c r="G701" s="13"/>
    </row>
    <row r="702">
      <c r="A702" s="109"/>
      <c r="D702" s="13"/>
      <c r="G702" s="13"/>
    </row>
    <row r="703">
      <c r="A703" s="109"/>
      <c r="D703" s="13"/>
      <c r="G703" s="13"/>
    </row>
    <row r="704">
      <c r="A704" s="109"/>
      <c r="D704" s="13"/>
      <c r="G704" s="13"/>
    </row>
    <row r="705">
      <c r="A705" s="109"/>
      <c r="D705" s="13"/>
      <c r="G705" s="13"/>
    </row>
    <row r="706">
      <c r="A706" s="109"/>
      <c r="D706" s="13"/>
      <c r="G706" s="13"/>
    </row>
    <row r="707">
      <c r="A707" s="109"/>
      <c r="D707" s="13"/>
      <c r="G707" s="13"/>
    </row>
    <row r="708">
      <c r="A708" s="109"/>
      <c r="D708" s="13"/>
      <c r="G708" s="13"/>
    </row>
    <row r="709">
      <c r="A709" s="109"/>
      <c r="D709" s="13"/>
      <c r="G709" s="13"/>
    </row>
    <row r="710">
      <c r="A710" s="109"/>
      <c r="D710" s="13"/>
      <c r="G710" s="13"/>
    </row>
    <row r="711">
      <c r="A711" s="109"/>
      <c r="D711" s="13"/>
      <c r="G711" s="13"/>
    </row>
    <row r="712">
      <c r="A712" s="109"/>
      <c r="D712" s="13"/>
      <c r="G712" s="13"/>
    </row>
    <row r="713">
      <c r="A713" s="109"/>
      <c r="D713" s="13"/>
      <c r="G713" s="13"/>
    </row>
    <row r="714">
      <c r="A714" s="109"/>
      <c r="D714" s="13"/>
      <c r="G714" s="13"/>
    </row>
    <row r="715">
      <c r="A715" s="109"/>
      <c r="D715" s="13"/>
      <c r="G715" s="13"/>
    </row>
    <row r="716">
      <c r="A716" s="109"/>
      <c r="D716" s="13"/>
      <c r="G716" s="13"/>
    </row>
    <row r="717">
      <c r="A717" s="109"/>
      <c r="D717" s="13"/>
      <c r="G717" s="13"/>
    </row>
    <row r="718">
      <c r="A718" s="109"/>
      <c r="D718" s="13"/>
      <c r="G718" s="13"/>
    </row>
    <row r="719">
      <c r="A719" s="109"/>
      <c r="D719" s="13"/>
      <c r="G719" s="13"/>
    </row>
    <row r="720">
      <c r="A720" s="109"/>
      <c r="D720" s="13"/>
      <c r="G720" s="13"/>
    </row>
    <row r="721">
      <c r="A721" s="109"/>
      <c r="D721" s="13"/>
      <c r="G721" s="13"/>
    </row>
    <row r="722">
      <c r="A722" s="109"/>
      <c r="D722" s="13"/>
      <c r="G722" s="13"/>
    </row>
    <row r="723">
      <c r="A723" s="109"/>
      <c r="D723" s="13"/>
      <c r="G723" s="13"/>
    </row>
    <row r="724">
      <c r="A724" s="109"/>
      <c r="D724" s="13"/>
      <c r="G724" s="13"/>
    </row>
    <row r="725">
      <c r="A725" s="109"/>
      <c r="D725" s="13"/>
      <c r="G725" s="13"/>
    </row>
    <row r="726">
      <c r="A726" s="109"/>
      <c r="D726" s="13"/>
      <c r="G726" s="13"/>
    </row>
    <row r="727">
      <c r="A727" s="109"/>
      <c r="D727" s="13"/>
      <c r="G727" s="13"/>
    </row>
    <row r="728">
      <c r="A728" s="109"/>
      <c r="D728" s="13"/>
      <c r="G728" s="13"/>
    </row>
    <row r="729">
      <c r="A729" s="109"/>
      <c r="D729" s="13"/>
      <c r="G729" s="13"/>
    </row>
    <row r="730">
      <c r="A730" s="109"/>
      <c r="D730" s="13"/>
      <c r="G730" s="13"/>
    </row>
    <row r="731">
      <c r="A731" s="109"/>
      <c r="D731" s="13"/>
      <c r="G731" s="13"/>
    </row>
    <row r="732">
      <c r="A732" s="109"/>
      <c r="D732" s="13"/>
      <c r="G732" s="13"/>
    </row>
    <row r="733">
      <c r="A733" s="109"/>
      <c r="D733" s="13"/>
      <c r="G733" s="13"/>
    </row>
    <row r="734">
      <c r="A734" s="109"/>
      <c r="D734" s="13"/>
      <c r="G734" s="13"/>
    </row>
    <row r="735">
      <c r="A735" s="109"/>
      <c r="D735" s="13"/>
      <c r="G735" s="13"/>
    </row>
    <row r="736">
      <c r="A736" s="109"/>
      <c r="D736" s="13"/>
      <c r="G736" s="13"/>
    </row>
    <row r="737">
      <c r="A737" s="109"/>
      <c r="D737" s="13"/>
      <c r="G737" s="13"/>
    </row>
    <row r="738">
      <c r="A738" s="109"/>
      <c r="D738" s="13"/>
      <c r="G738" s="13"/>
    </row>
    <row r="739">
      <c r="A739" s="109"/>
      <c r="D739" s="13"/>
      <c r="G739" s="13"/>
    </row>
    <row r="740">
      <c r="A740" s="109"/>
      <c r="D740" s="13"/>
      <c r="G740" s="13"/>
    </row>
    <row r="741">
      <c r="A741" s="109"/>
      <c r="D741" s="13"/>
      <c r="G741" s="13"/>
    </row>
    <row r="742">
      <c r="A742" s="109"/>
      <c r="D742" s="13"/>
      <c r="G742" s="13"/>
    </row>
    <row r="743">
      <c r="A743" s="109"/>
      <c r="D743" s="13"/>
      <c r="G743" s="13"/>
    </row>
    <row r="744">
      <c r="A744" s="109"/>
      <c r="D744" s="13"/>
      <c r="G744" s="13"/>
    </row>
    <row r="745">
      <c r="A745" s="109"/>
      <c r="D745" s="13"/>
      <c r="G745" s="13"/>
    </row>
    <row r="746">
      <c r="A746" s="109"/>
      <c r="D746" s="13"/>
      <c r="G746" s="13"/>
    </row>
    <row r="747">
      <c r="A747" s="109"/>
      <c r="D747" s="13"/>
      <c r="G747" s="13"/>
    </row>
    <row r="748">
      <c r="A748" s="109"/>
      <c r="D748" s="13"/>
      <c r="G748" s="13"/>
    </row>
    <row r="749">
      <c r="A749" s="109"/>
      <c r="D749" s="13"/>
      <c r="G749" s="13"/>
    </row>
    <row r="750">
      <c r="A750" s="109"/>
      <c r="D750" s="13"/>
      <c r="G750" s="13"/>
    </row>
    <row r="751">
      <c r="A751" s="109"/>
      <c r="D751" s="13"/>
      <c r="G751" s="13"/>
    </row>
    <row r="752">
      <c r="A752" s="109"/>
      <c r="D752" s="13"/>
      <c r="G752" s="13"/>
    </row>
    <row r="753">
      <c r="A753" s="109"/>
      <c r="D753" s="13"/>
      <c r="G753" s="13"/>
    </row>
    <row r="754">
      <c r="A754" s="109"/>
      <c r="D754" s="13"/>
      <c r="G754" s="13"/>
    </row>
    <row r="755">
      <c r="A755" s="109"/>
      <c r="D755" s="13"/>
      <c r="G755" s="13"/>
    </row>
    <row r="756">
      <c r="A756" s="109"/>
      <c r="D756" s="13"/>
      <c r="G756" s="13"/>
    </row>
    <row r="757">
      <c r="A757" s="109"/>
      <c r="D757" s="13"/>
      <c r="G757" s="13"/>
    </row>
    <row r="758">
      <c r="A758" s="109"/>
      <c r="D758" s="13"/>
      <c r="G758" s="13"/>
    </row>
    <row r="759">
      <c r="A759" s="109"/>
      <c r="D759" s="13"/>
      <c r="G759" s="13"/>
    </row>
    <row r="760">
      <c r="A760" s="109"/>
      <c r="D760" s="13"/>
      <c r="G760" s="13"/>
    </row>
    <row r="761">
      <c r="A761" s="109"/>
      <c r="D761" s="13"/>
      <c r="G761" s="13"/>
    </row>
    <row r="762">
      <c r="A762" s="109"/>
      <c r="D762" s="13"/>
      <c r="G762" s="13"/>
    </row>
    <row r="763">
      <c r="A763" s="109"/>
      <c r="D763" s="13"/>
      <c r="G763" s="13"/>
    </row>
    <row r="764">
      <c r="A764" s="109"/>
      <c r="D764" s="13"/>
      <c r="G764" s="13"/>
    </row>
    <row r="765">
      <c r="A765" s="109"/>
      <c r="D765" s="13"/>
      <c r="G765" s="13"/>
    </row>
    <row r="766">
      <c r="A766" s="109"/>
      <c r="D766" s="13"/>
      <c r="G766" s="13"/>
    </row>
    <row r="767">
      <c r="A767" s="109"/>
      <c r="D767" s="13"/>
      <c r="G767" s="13"/>
    </row>
    <row r="768">
      <c r="A768" s="109"/>
      <c r="D768" s="13"/>
      <c r="G768" s="13"/>
    </row>
    <row r="769">
      <c r="A769" s="109"/>
      <c r="D769" s="13"/>
      <c r="G769" s="13"/>
    </row>
    <row r="770">
      <c r="A770" s="109"/>
      <c r="D770" s="13"/>
      <c r="G770" s="13"/>
    </row>
    <row r="771">
      <c r="A771" s="109"/>
      <c r="D771" s="13"/>
      <c r="G771" s="13"/>
    </row>
    <row r="772">
      <c r="A772" s="109"/>
      <c r="D772" s="13"/>
      <c r="G772" s="13"/>
    </row>
    <row r="773">
      <c r="A773" s="109"/>
      <c r="D773" s="13"/>
      <c r="G773" s="13"/>
    </row>
    <row r="774">
      <c r="A774" s="109"/>
      <c r="D774" s="13"/>
      <c r="G774" s="13"/>
    </row>
    <row r="775">
      <c r="A775" s="109"/>
      <c r="D775" s="13"/>
      <c r="G775" s="13"/>
    </row>
    <row r="776">
      <c r="A776" s="109"/>
      <c r="D776" s="13"/>
      <c r="G776" s="13"/>
    </row>
    <row r="777">
      <c r="A777" s="109"/>
      <c r="D777" s="13"/>
      <c r="G777" s="13"/>
    </row>
    <row r="778">
      <c r="A778" s="109"/>
      <c r="D778" s="13"/>
      <c r="G778" s="13"/>
    </row>
    <row r="779">
      <c r="A779" s="109"/>
      <c r="D779" s="13"/>
      <c r="G779" s="13"/>
    </row>
    <row r="780">
      <c r="A780" s="109"/>
      <c r="D780" s="13"/>
      <c r="G780" s="13"/>
    </row>
    <row r="781">
      <c r="A781" s="109"/>
      <c r="D781" s="13"/>
      <c r="G781" s="13"/>
    </row>
    <row r="782">
      <c r="A782" s="109"/>
      <c r="D782" s="13"/>
      <c r="G782" s="13"/>
    </row>
    <row r="783">
      <c r="A783" s="109"/>
      <c r="D783" s="13"/>
      <c r="G783" s="13"/>
    </row>
    <row r="784">
      <c r="A784" s="109"/>
      <c r="D784" s="13"/>
      <c r="G784" s="13"/>
    </row>
    <row r="785">
      <c r="A785" s="109"/>
      <c r="D785" s="13"/>
      <c r="G785" s="13"/>
    </row>
    <row r="786">
      <c r="A786" s="109"/>
      <c r="D786" s="13"/>
      <c r="G786" s="13"/>
    </row>
    <row r="787">
      <c r="A787" s="109"/>
      <c r="D787" s="13"/>
      <c r="G787" s="13"/>
    </row>
    <row r="788">
      <c r="A788" s="109"/>
      <c r="D788" s="13"/>
      <c r="G788" s="13"/>
    </row>
    <row r="789">
      <c r="A789" s="109"/>
      <c r="D789" s="13"/>
      <c r="G789" s="13"/>
    </row>
    <row r="790">
      <c r="A790" s="109"/>
      <c r="D790" s="13"/>
      <c r="G790" s="13"/>
    </row>
    <row r="791">
      <c r="A791" s="109"/>
      <c r="D791" s="13"/>
      <c r="G791" s="13"/>
    </row>
    <row r="792">
      <c r="A792" s="109"/>
      <c r="D792" s="13"/>
      <c r="G792" s="13"/>
    </row>
    <row r="793">
      <c r="A793" s="109"/>
      <c r="D793" s="13"/>
      <c r="G793" s="13"/>
    </row>
    <row r="794">
      <c r="A794" s="109"/>
      <c r="D794" s="13"/>
      <c r="G794" s="13"/>
    </row>
    <row r="795">
      <c r="A795" s="109"/>
      <c r="D795" s="13"/>
      <c r="G795" s="13"/>
    </row>
    <row r="796">
      <c r="A796" s="109"/>
      <c r="D796" s="13"/>
      <c r="G796" s="13"/>
    </row>
    <row r="797">
      <c r="A797" s="109"/>
      <c r="D797" s="13"/>
      <c r="G797" s="13"/>
    </row>
    <row r="798">
      <c r="A798" s="109"/>
      <c r="D798" s="13"/>
      <c r="G798" s="13"/>
    </row>
    <row r="799">
      <c r="A799" s="109"/>
      <c r="D799" s="13"/>
      <c r="G799" s="13"/>
    </row>
    <row r="800">
      <c r="A800" s="109"/>
      <c r="D800" s="13"/>
      <c r="G800" s="13"/>
    </row>
    <row r="801">
      <c r="A801" s="109"/>
      <c r="D801" s="13"/>
      <c r="G801" s="13"/>
    </row>
    <row r="802">
      <c r="A802" s="109"/>
      <c r="D802" s="13"/>
      <c r="G802" s="13"/>
    </row>
    <row r="803">
      <c r="A803" s="109"/>
      <c r="D803" s="13"/>
      <c r="G803" s="13"/>
    </row>
    <row r="804">
      <c r="A804" s="109"/>
      <c r="D804" s="13"/>
      <c r="G804" s="13"/>
    </row>
    <row r="805">
      <c r="A805" s="109"/>
      <c r="D805" s="13"/>
      <c r="G805" s="13"/>
    </row>
    <row r="806">
      <c r="A806" s="109"/>
      <c r="D806" s="13"/>
      <c r="G806" s="13"/>
    </row>
    <row r="807">
      <c r="A807" s="109"/>
      <c r="D807" s="13"/>
      <c r="G807" s="13"/>
    </row>
    <row r="808">
      <c r="A808" s="109"/>
      <c r="D808" s="13"/>
      <c r="G808" s="13"/>
    </row>
    <row r="809">
      <c r="A809" s="109"/>
      <c r="D809" s="13"/>
      <c r="G809" s="13"/>
    </row>
    <row r="810">
      <c r="A810" s="109"/>
      <c r="D810" s="13"/>
      <c r="G810" s="13"/>
    </row>
    <row r="811">
      <c r="A811" s="109"/>
      <c r="D811" s="13"/>
      <c r="G811" s="13"/>
    </row>
    <row r="812">
      <c r="A812" s="109"/>
      <c r="D812" s="13"/>
      <c r="G812" s="13"/>
    </row>
    <row r="813">
      <c r="A813" s="109"/>
      <c r="D813" s="13"/>
      <c r="G813" s="13"/>
    </row>
    <row r="814">
      <c r="A814" s="109"/>
      <c r="D814" s="13"/>
      <c r="G814" s="13"/>
    </row>
    <row r="815">
      <c r="A815" s="109"/>
      <c r="D815" s="13"/>
      <c r="G815" s="13"/>
    </row>
    <row r="816">
      <c r="A816" s="109"/>
      <c r="D816" s="13"/>
      <c r="G816" s="13"/>
    </row>
    <row r="817">
      <c r="A817" s="109"/>
      <c r="D817" s="13"/>
      <c r="G817" s="13"/>
    </row>
    <row r="818">
      <c r="A818" s="109"/>
      <c r="D818" s="13"/>
      <c r="G818" s="13"/>
    </row>
    <row r="819">
      <c r="A819" s="109"/>
      <c r="D819" s="13"/>
      <c r="G819" s="13"/>
    </row>
    <row r="820">
      <c r="A820" s="109"/>
      <c r="D820" s="13"/>
      <c r="G820" s="13"/>
    </row>
    <row r="821">
      <c r="A821" s="109"/>
      <c r="D821" s="13"/>
      <c r="G821" s="13"/>
    </row>
    <row r="822">
      <c r="A822" s="109"/>
      <c r="D822" s="13"/>
      <c r="G822" s="13"/>
    </row>
    <row r="823">
      <c r="A823" s="109"/>
      <c r="D823" s="13"/>
      <c r="G823" s="13"/>
    </row>
    <row r="824">
      <c r="A824" s="109"/>
      <c r="D824" s="13"/>
      <c r="G824" s="13"/>
    </row>
    <row r="825">
      <c r="A825" s="109"/>
      <c r="D825" s="13"/>
      <c r="G825" s="13"/>
    </row>
    <row r="826">
      <c r="A826" s="109"/>
      <c r="D826" s="13"/>
      <c r="G826" s="13"/>
    </row>
    <row r="827">
      <c r="A827" s="109"/>
      <c r="D827" s="13"/>
      <c r="G827" s="13"/>
    </row>
    <row r="828">
      <c r="A828" s="109"/>
      <c r="D828" s="13"/>
      <c r="G828" s="13"/>
    </row>
    <row r="829">
      <c r="A829" s="109"/>
      <c r="D829" s="13"/>
      <c r="G829" s="13"/>
    </row>
    <row r="830">
      <c r="A830" s="109"/>
      <c r="D830" s="13"/>
      <c r="G830" s="13"/>
    </row>
    <row r="831">
      <c r="A831" s="109"/>
      <c r="D831" s="13"/>
      <c r="G831" s="13"/>
    </row>
    <row r="832">
      <c r="A832" s="109"/>
      <c r="D832" s="13"/>
      <c r="G832" s="13"/>
    </row>
    <row r="833">
      <c r="A833" s="109"/>
      <c r="D833" s="13"/>
      <c r="G833" s="13"/>
    </row>
    <row r="834">
      <c r="A834" s="109"/>
      <c r="D834" s="13"/>
      <c r="G834" s="13"/>
    </row>
    <row r="835">
      <c r="A835" s="109"/>
      <c r="D835" s="13"/>
      <c r="G835" s="13"/>
    </row>
    <row r="836">
      <c r="A836" s="109"/>
      <c r="D836" s="13"/>
      <c r="G836" s="13"/>
    </row>
    <row r="837">
      <c r="A837" s="109"/>
      <c r="D837" s="13"/>
      <c r="G837" s="13"/>
    </row>
    <row r="838">
      <c r="A838" s="109"/>
      <c r="D838" s="13"/>
      <c r="G838" s="13"/>
    </row>
    <row r="839">
      <c r="A839" s="109"/>
      <c r="D839" s="13"/>
      <c r="G839" s="13"/>
    </row>
    <row r="840">
      <c r="A840" s="109"/>
      <c r="D840" s="13"/>
      <c r="G840" s="13"/>
    </row>
    <row r="841">
      <c r="A841" s="109"/>
      <c r="D841" s="13"/>
      <c r="G841" s="13"/>
    </row>
    <row r="842">
      <c r="A842" s="109"/>
      <c r="D842" s="13"/>
      <c r="G842" s="13"/>
    </row>
    <row r="843">
      <c r="A843" s="109"/>
      <c r="D843" s="13"/>
      <c r="G843" s="13"/>
    </row>
    <row r="844">
      <c r="A844" s="109"/>
      <c r="D844" s="13"/>
      <c r="G844" s="13"/>
    </row>
    <row r="845">
      <c r="A845" s="109"/>
      <c r="D845" s="13"/>
      <c r="G845" s="13"/>
    </row>
    <row r="846">
      <c r="A846" s="109"/>
      <c r="D846" s="13"/>
      <c r="G846" s="13"/>
    </row>
    <row r="847">
      <c r="A847" s="109"/>
      <c r="D847" s="13"/>
      <c r="G847" s="13"/>
    </row>
    <row r="848">
      <c r="A848" s="109"/>
      <c r="D848" s="13"/>
      <c r="G848" s="13"/>
    </row>
    <row r="849">
      <c r="A849" s="109"/>
      <c r="D849" s="13"/>
      <c r="G849" s="13"/>
    </row>
    <row r="850">
      <c r="A850" s="109"/>
      <c r="D850" s="13"/>
      <c r="G850" s="13"/>
    </row>
    <row r="851">
      <c r="A851" s="109"/>
      <c r="D851" s="13"/>
      <c r="G851" s="13"/>
    </row>
    <row r="852">
      <c r="A852" s="109"/>
      <c r="D852" s="13"/>
      <c r="G852" s="13"/>
    </row>
    <row r="853">
      <c r="A853" s="109"/>
      <c r="D853" s="13"/>
      <c r="G853" s="13"/>
    </row>
    <row r="854">
      <c r="A854" s="109"/>
      <c r="D854" s="13"/>
      <c r="G854" s="13"/>
    </row>
    <row r="855">
      <c r="A855" s="109"/>
      <c r="D855" s="13"/>
      <c r="G855" s="13"/>
    </row>
    <row r="856">
      <c r="A856" s="109"/>
      <c r="D856" s="13"/>
      <c r="G856" s="13"/>
    </row>
    <row r="857">
      <c r="A857" s="109"/>
      <c r="D857" s="13"/>
      <c r="G857" s="13"/>
    </row>
    <row r="858">
      <c r="A858" s="109"/>
      <c r="D858" s="13"/>
      <c r="G858" s="13"/>
    </row>
    <row r="859">
      <c r="A859" s="109"/>
      <c r="D859" s="13"/>
      <c r="G859" s="13"/>
    </row>
    <row r="860">
      <c r="A860" s="109"/>
      <c r="D860" s="13"/>
      <c r="G860" s="13"/>
    </row>
    <row r="861">
      <c r="A861" s="109"/>
      <c r="D861" s="13"/>
      <c r="G861" s="13"/>
    </row>
    <row r="862">
      <c r="A862" s="109"/>
      <c r="D862" s="13"/>
      <c r="G862" s="13"/>
    </row>
    <row r="863">
      <c r="A863" s="109"/>
      <c r="D863" s="13"/>
      <c r="G863" s="13"/>
    </row>
    <row r="864">
      <c r="A864" s="109"/>
      <c r="D864" s="13"/>
      <c r="G864" s="13"/>
    </row>
    <row r="865">
      <c r="A865" s="109"/>
      <c r="D865" s="13"/>
      <c r="G865" s="13"/>
    </row>
    <row r="866">
      <c r="A866" s="109"/>
      <c r="D866" s="13"/>
      <c r="G866" s="13"/>
    </row>
    <row r="867">
      <c r="A867" s="109"/>
      <c r="D867" s="13"/>
      <c r="G867" s="13"/>
    </row>
    <row r="868">
      <c r="A868" s="109"/>
      <c r="D868" s="13"/>
      <c r="G868" s="13"/>
    </row>
    <row r="869">
      <c r="A869" s="109"/>
      <c r="D869" s="13"/>
      <c r="G869" s="13"/>
    </row>
    <row r="870">
      <c r="A870" s="109"/>
      <c r="D870" s="13"/>
      <c r="G870" s="13"/>
    </row>
    <row r="871">
      <c r="A871" s="109"/>
      <c r="D871" s="13"/>
      <c r="G871" s="13"/>
    </row>
    <row r="872">
      <c r="A872" s="109"/>
      <c r="D872" s="13"/>
      <c r="G872" s="13"/>
    </row>
    <row r="873">
      <c r="A873" s="109"/>
      <c r="D873" s="13"/>
      <c r="G873" s="13"/>
    </row>
    <row r="874">
      <c r="A874" s="109"/>
      <c r="D874" s="13"/>
      <c r="G874" s="13"/>
    </row>
    <row r="875">
      <c r="A875" s="109"/>
      <c r="D875" s="13"/>
      <c r="G875" s="13"/>
    </row>
    <row r="876">
      <c r="A876" s="109"/>
      <c r="D876" s="13"/>
      <c r="G876" s="13"/>
    </row>
    <row r="877">
      <c r="A877" s="109"/>
      <c r="D877" s="13"/>
      <c r="G877" s="13"/>
    </row>
    <row r="878">
      <c r="A878" s="109"/>
      <c r="D878" s="13"/>
      <c r="G878" s="13"/>
    </row>
    <row r="879">
      <c r="A879" s="109"/>
      <c r="D879" s="13"/>
      <c r="G879" s="13"/>
    </row>
    <row r="880">
      <c r="A880" s="109"/>
      <c r="D880" s="13"/>
      <c r="G880" s="13"/>
    </row>
    <row r="881">
      <c r="A881" s="109"/>
      <c r="D881" s="13"/>
      <c r="G881" s="13"/>
    </row>
    <row r="882">
      <c r="A882" s="109"/>
      <c r="D882" s="13"/>
      <c r="G882" s="13"/>
    </row>
    <row r="883">
      <c r="A883" s="109"/>
      <c r="D883" s="13"/>
      <c r="G883" s="13"/>
    </row>
    <row r="884">
      <c r="A884" s="109"/>
      <c r="D884" s="13"/>
      <c r="G884" s="13"/>
    </row>
    <row r="885">
      <c r="A885" s="109"/>
      <c r="D885" s="13"/>
      <c r="G885" s="13"/>
    </row>
    <row r="886">
      <c r="A886" s="109"/>
      <c r="D886" s="13"/>
      <c r="G886" s="13"/>
    </row>
    <row r="887">
      <c r="A887" s="109"/>
      <c r="D887" s="13"/>
      <c r="G887" s="13"/>
    </row>
    <row r="888">
      <c r="A888" s="109"/>
      <c r="D888" s="13"/>
      <c r="G888" s="13"/>
    </row>
    <row r="889">
      <c r="A889" s="109"/>
      <c r="D889" s="13"/>
      <c r="G889" s="13"/>
    </row>
    <row r="890">
      <c r="A890" s="109"/>
      <c r="D890" s="13"/>
      <c r="G890" s="13"/>
    </row>
    <row r="891">
      <c r="A891" s="109"/>
      <c r="D891" s="13"/>
      <c r="G891" s="13"/>
    </row>
    <row r="892">
      <c r="A892" s="109"/>
      <c r="D892" s="13"/>
      <c r="G892" s="13"/>
    </row>
    <row r="893">
      <c r="A893" s="109"/>
      <c r="D893" s="13"/>
      <c r="G893" s="13"/>
    </row>
    <row r="894">
      <c r="A894" s="109"/>
      <c r="D894" s="13"/>
      <c r="G894" s="13"/>
    </row>
    <row r="895">
      <c r="A895" s="109"/>
      <c r="D895" s="13"/>
      <c r="G895" s="13"/>
    </row>
    <row r="896">
      <c r="A896" s="109"/>
      <c r="D896" s="13"/>
      <c r="G896" s="13"/>
    </row>
    <row r="897">
      <c r="A897" s="109"/>
      <c r="D897" s="13"/>
      <c r="G897" s="13"/>
    </row>
    <row r="898">
      <c r="A898" s="109"/>
      <c r="D898" s="13"/>
      <c r="G898" s="13"/>
    </row>
    <row r="899">
      <c r="A899" s="109"/>
      <c r="D899" s="13"/>
      <c r="G899" s="13"/>
    </row>
    <row r="900">
      <c r="A900" s="109"/>
      <c r="D900" s="13"/>
      <c r="G900" s="13"/>
    </row>
    <row r="901">
      <c r="A901" s="109"/>
      <c r="D901" s="13"/>
      <c r="G901" s="13"/>
    </row>
    <row r="902">
      <c r="A902" s="109"/>
      <c r="D902" s="13"/>
      <c r="G902" s="13"/>
    </row>
    <row r="903">
      <c r="A903" s="109"/>
      <c r="D903" s="13"/>
      <c r="G903" s="13"/>
    </row>
    <row r="904">
      <c r="A904" s="109"/>
      <c r="D904" s="13"/>
      <c r="G904" s="13"/>
    </row>
    <row r="905">
      <c r="A905" s="109"/>
      <c r="D905" s="13"/>
      <c r="G905" s="13"/>
    </row>
    <row r="906">
      <c r="A906" s="109"/>
      <c r="D906" s="13"/>
      <c r="G906" s="13"/>
    </row>
    <row r="907">
      <c r="A907" s="109"/>
      <c r="D907" s="13"/>
      <c r="G907" s="13"/>
    </row>
    <row r="908">
      <c r="A908" s="109"/>
      <c r="D908" s="13"/>
      <c r="G908" s="13"/>
    </row>
    <row r="909">
      <c r="A909" s="109"/>
      <c r="D909" s="13"/>
      <c r="G909" s="13"/>
    </row>
    <row r="910">
      <c r="A910" s="109"/>
      <c r="D910" s="13"/>
      <c r="G910" s="13"/>
    </row>
    <row r="911">
      <c r="A911" s="109"/>
      <c r="D911" s="13"/>
      <c r="G911" s="13"/>
    </row>
    <row r="912">
      <c r="A912" s="109"/>
      <c r="D912" s="13"/>
      <c r="G912" s="13"/>
    </row>
    <row r="913">
      <c r="A913" s="109"/>
      <c r="D913" s="13"/>
      <c r="G913" s="13"/>
    </row>
    <row r="914">
      <c r="A914" s="109"/>
      <c r="D914" s="13"/>
      <c r="G914" s="13"/>
    </row>
    <row r="915">
      <c r="A915" s="109"/>
      <c r="D915" s="13"/>
      <c r="G915" s="13"/>
    </row>
    <row r="916">
      <c r="A916" s="109"/>
      <c r="D916" s="13"/>
      <c r="G916" s="13"/>
    </row>
    <row r="917">
      <c r="A917" s="109"/>
      <c r="D917" s="13"/>
      <c r="G917" s="13"/>
    </row>
    <row r="918">
      <c r="A918" s="109"/>
      <c r="D918" s="13"/>
      <c r="G918" s="13"/>
    </row>
    <row r="919">
      <c r="A919" s="109"/>
      <c r="D919" s="13"/>
      <c r="G919" s="13"/>
    </row>
    <row r="920">
      <c r="A920" s="109"/>
      <c r="D920" s="13"/>
      <c r="G920" s="13"/>
    </row>
    <row r="921">
      <c r="A921" s="109"/>
      <c r="D921" s="13"/>
      <c r="G921" s="13"/>
    </row>
    <row r="922">
      <c r="A922" s="109"/>
      <c r="D922" s="13"/>
      <c r="G922" s="13"/>
    </row>
    <row r="923">
      <c r="A923" s="109"/>
      <c r="D923" s="13"/>
      <c r="G923" s="13"/>
    </row>
    <row r="924">
      <c r="A924" s="109"/>
      <c r="D924" s="13"/>
      <c r="G924" s="13"/>
    </row>
    <row r="925">
      <c r="A925" s="109"/>
      <c r="D925" s="13"/>
      <c r="G925" s="13"/>
    </row>
    <row r="926">
      <c r="A926" s="109"/>
      <c r="D926" s="13"/>
      <c r="G926" s="13"/>
    </row>
    <row r="927">
      <c r="A927" s="109"/>
      <c r="D927" s="13"/>
      <c r="G927" s="13"/>
    </row>
    <row r="928">
      <c r="A928" s="109"/>
      <c r="D928" s="13"/>
      <c r="G928" s="13"/>
    </row>
    <row r="929">
      <c r="A929" s="109"/>
      <c r="D929" s="13"/>
      <c r="G929" s="13"/>
    </row>
    <row r="930">
      <c r="A930" s="109"/>
      <c r="D930" s="13"/>
      <c r="G930" s="13"/>
    </row>
    <row r="931">
      <c r="A931" s="109"/>
      <c r="D931" s="13"/>
      <c r="G931" s="13"/>
    </row>
    <row r="932">
      <c r="A932" s="109"/>
      <c r="D932" s="13"/>
      <c r="G932" s="13"/>
    </row>
    <row r="933">
      <c r="A933" s="109"/>
      <c r="D933" s="13"/>
      <c r="G933" s="13"/>
    </row>
    <row r="934">
      <c r="A934" s="109"/>
      <c r="D934" s="13"/>
      <c r="G934" s="13"/>
    </row>
    <row r="935">
      <c r="A935" s="109"/>
      <c r="D935" s="13"/>
      <c r="G935" s="13"/>
    </row>
    <row r="936">
      <c r="A936" s="109"/>
      <c r="D936" s="13"/>
      <c r="G936" s="13"/>
    </row>
    <row r="937">
      <c r="A937" s="109"/>
      <c r="D937" s="13"/>
      <c r="G937" s="13"/>
    </row>
    <row r="938">
      <c r="A938" s="109"/>
      <c r="D938" s="13"/>
      <c r="G938" s="13"/>
    </row>
    <row r="939">
      <c r="A939" s="109"/>
      <c r="D939" s="13"/>
      <c r="G939" s="13"/>
    </row>
    <row r="940">
      <c r="A940" s="109"/>
      <c r="D940" s="13"/>
      <c r="G940" s="13"/>
    </row>
    <row r="941">
      <c r="A941" s="109"/>
      <c r="D941" s="13"/>
      <c r="G941" s="13"/>
    </row>
    <row r="942">
      <c r="A942" s="109"/>
      <c r="D942" s="13"/>
      <c r="G942" s="13"/>
    </row>
    <row r="943">
      <c r="A943" s="109"/>
      <c r="D943" s="13"/>
      <c r="G943" s="13"/>
    </row>
    <row r="944">
      <c r="A944" s="109"/>
      <c r="D944" s="13"/>
      <c r="G944" s="13"/>
    </row>
    <row r="945">
      <c r="A945" s="109"/>
      <c r="D945" s="13"/>
      <c r="G945" s="13"/>
    </row>
    <row r="946">
      <c r="A946" s="109"/>
      <c r="D946" s="13"/>
      <c r="G946" s="13"/>
    </row>
    <row r="947">
      <c r="A947" s="109"/>
      <c r="D947" s="13"/>
      <c r="G947" s="13"/>
    </row>
    <row r="948">
      <c r="A948" s="109"/>
      <c r="D948" s="13"/>
      <c r="G948" s="13"/>
    </row>
    <row r="949">
      <c r="A949" s="109"/>
      <c r="D949" s="13"/>
      <c r="G949" s="13"/>
    </row>
    <row r="950">
      <c r="A950" s="109"/>
      <c r="D950" s="13"/>
      <c r="G950" s="13"/>
    </row>
    <row r="951">
      <c r="A951" s="109"/>
      <c r="D951" s="13"/>
      <c r="G951" s="13"/>
    </row>
    <row r="952">
      <c r="A952" s="109"/>
      <c r="D952" s="13"/>
      <c r="G952" s="13"/>
    </row>
    <row r="953">
      <c r="A953" s="109"/>
      <c r="D953" s="13"/>
      <c r="G953" s="13"/>
    </row>
    <row r="954">
      <c r="A954" s="109"/>
      <c r="D954" s="13"/>
      <c r="G954" s="13"/>
    </row>
    <row r="955">
      <c r="A955" s="109"/>
      <c r="D955" s="13"/>
      <c r="G955" s="13"/>
    </row>
    <row r="956">
      <c r="A956" s="109"/>
      <c r="D956" s="13"/>
      <c r="G956" s="13"/>
    </row>
    <row r="957">
      <c r="A957" s="109"/>
      <c r="D957" s="13"/>
      <c r="G957" s="13"/>
    </row>
    <row r="958">
      <c r="A958" s="109"/>
      <c r="D958" s="13"/>
      <c r="G958" s="13"/>
    </row>
    <row r="959">
      <c r="A959" s="109"/>
      <c r="D959" s="13"/>
      <c r="G959" s="13"/>
    </row>
    <row r="960">
      <c r="A960" s="109"/>
      <c r="D960" s="13"/>
      <c r="G960" s="13"/>
    </row>
    <row r="961">
      <c r="A961" s="109"/>
      <c r="D961" s="13"/>
      <c r="G961" s="13"/>
    </row>
    <row r="962">
      <c r="A962" s="109"/>
      <c r="D962" s="13"/>
      <c r="G962" s="13"/>
    </row>
    <row r="963">
      <c r="A963" s="109"/>
      <c r="D963" s="13"/>
      <c r="G963" s="13"/>
    </row>
    <row r="964">
      <c r="A964" s="109"/>
      <c r="D964" s="13"/>
      <c r="G964" s="13"/>
    </row>
    <row r="965">
      <c r="A965" s="109"/>
      <c r="D965" s="13"/>
      <c r="G965" s="13"/>
    </row>
    <row r="966">
      <c r="A966" s="109"/>
      <c r="D966" s="13"/>
      <c r="G966" s="13"/>
    </row>
    <row r="967">
      <c r="A967" s="109"/>
      <c r="D967" s="13"/>
      <c r="G967" s="13"/>
    </row>
    <row r="968">
      <c r="A968" s="109"/>
      <c r="D968" s="13"/>
      <c r="G968" s="13"/>
    </row>
    <row r="969">
      <c r="A969" s="109"/>
      <c r="D969" s="13"/>
      <c r="G969" s="13"/>
    </row>
    <row r="970">
      <c r="A970" s="109"/>
      <c r="D970" s="13"/>
      <c r="G970" s="13"/>
    </row>
    <row r="971">
      <c r="A971" s="109"/>
      <c r="D971" s="13"/>
      <c r="G971" s="13"/>
    </row>
    <row r="972">
      <c r="A972" s="109"/>
      <c r="D972" s="13"/>
      <c r="G972" s="13"/>
    </row>
    <row r="973">
      <c r="A973" s="109"/>
      <c r="D973" s="13"/>
      <c r="G973" s="13"/>
    </row>
    <row r="974">
      <c r="A974" s="109"/>
      <c r="D974" s="13"/>
      <c r="G974" s="13"/>
    </row>
    <row r="975">
      <c r="A975" s="109"/>
      <c r="D975" s="13"/>
      <c r="G975" s="13"/>
    </row>
    <row r="976">
      <c r="A976" s="109"/>
      <c r="D976" s="13"/>
      <c r="G976" s="13"/>
    </row>
    <row r="977">
      <c r="A977" s="109"/>
      <c r="D977" s="13"/>
      <c r="G977" s="13"/>
    </row>
    <row r="978">
      <c r="A978" s="109"/>
      <c r="D978" s="13"/>
      <c r="G978" s="13"/>
    </row>
    <row r="979">
      <c r="A979" s="109"/>
      <c r="D979" s="13"/>
      <c r="G979" s="13"/>
    </row>
    <row r="980">
      <c r="A980" s="109"/>
      <c r="D980" s="13"/>
      <c r="G980" s="13"/>
    </row>
    <row r="981">
      <c r="A981" s="109"/>
      <c r="D981" s="13"/>
      <c r="G981" s="13"/>
    </row>
    <row r="982">
      <c r="A982" s="109"/>
      <c r="D982" s="13"/>
      <c r="G982" s="13"/>
    </row>
    <row r="983">
      <c r="A983" s="109"/>
      <c r="D983" s="13"/>
      <c r="G983" s="13"/>
    </row>
    <row r="984">
      <c r="A984" s="109"/>
      <c r="D984" s="13"/>
      <c r="G984" s="13"/>
    </row>
    <row r="985">
      <c r="A985" s="109"/>
      <c r="D985" s="13"/>
      <c r="G985" s="13"/>
    </row>
    <row r="986">
      <c r="A986" s="109"/>
      <c r="D986" s="13"/>
      <c r="G986" s="13"/>
    </row>
    <row r="987">
      <c r="A987" s="109"/>
      <c r="D987" s="13"/>
      <c r="G987" s="13"/>
    </row>
    <row r="988">
      <c r="A988" s="109"/>
      <c r="D988" s="13"/>
      <c r="G988" s="13"/>
    </row>
    <row r="989">
      <c r="A989" s="109"/>
      <c r="D989" s="13"/>
      <c r="G989" s="13"/>
    </row>
    <row r="990">
      <c r="A990" s="109"/>
      <c r="D990" s="13"/>
      <c r="G990" s="13"/>
    </row>
    <row r="991">
      <c r="A991" s="109"/>
      <c r="D991" s="13"/>
      <c r="G991" s="13"/>
    </row>
    <row r="992">
      <c r="A992" s="109"/>
      <c r="D992" s="13"/>
      <c r="G992" s="13"/>
    </row>
    <row r="993">
      <c r="A993" s="109"/>
      <c r="D993" s="13"/>
      <c r="G993" s="13"/>
    </row>
    <row r="994">
      <c r="A994" s="109"/>
      <c r="D994" s="13"/>
      <c r="G994" s="13"/>
    </row>
    <row r="995">
      <c r="A995" s="109"/>
      <c r="D995" s="13"/>
      <c r="G995" s="13"/>
    </row>
    <row r="996">
      <c r="A996" s="109"/>
      <c r="D996" s="13"/>
      <c r="G996" s="13"/>
    </row>
    <row r="997">
      <c r="A997" s="109"/>
      <c r="D997" s="13"/>
      <c r="G997" s="13"/>
    </row>
    <row r="998">
      <c r="A998" s="109"/>
      <c r="D998" s="13"/>
      <c r="G998" s="13"/>
    </row>
    <row r="999">
      <c r="A999" s="109"/>
      <c r="D999" s="13"/>
      <c r="G999" s="13"/>
    </row>
    <row r="1000">
      <c r="A1000" s="109"/>
      <c r="D1000" s="13"/>
      <c r="G1000" s="13"/>
    </row>
  </sheetData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13"/>
  </cols>
  <sheetData>
    <row r="1">
      <c r="A1" s="108" t="s">
        <v>764</v>
      </c>
      <c r="B1" s="109"/>
      <c r="C1" s="78"/>
      <c r="D1" s="108" t="s">
        <v>1385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>
      <c r="A2" s="108" t="s">
        <v>858</v>
      </c>
      <c r="B2" s="109"/>
      <c r="C2" s="78"/>
      <c r="D2" s="108" t="s">
        <v>1386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>
      <c r="A3" s="108" t="s">
        <v>478</v>
      </c>
      <c r="B3" s="109"/>
      <c r="C3" s="78"/>
      <c r="D3" s="108">
        <v>2019.0</v>
      </c>
      <c r="E3" s="108">
        <v>2020.0</v>
      </c>
      <c r="F3" s="108">
        <v>2021.0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>
      <c r="A4" s="86" t="s">
        <v>477</v>
      </c>
      <c r="B4" s="190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>
      <c r="A5" s="20" t="s">
        <v>318</v>
      </c>
      <c r="B5" s="13"/>
      <c r="D5" s="20">
        <v>100.0</v>
      </c>
      <c r="E5" s="20">
        <v>100.0</v>
      </c>
      <c r="F5" s="20">
        <v>100.0</v>
      </c>
      <c r="I5" s="161">
        <f>AVERAGE(D5:D42)</f>
        <v>98.12631579</v>
      </c>
    </row>
    <row r="6">
      <c r="A6" s="20" t="s">
        <v>319</v>
      </c>
      <c r="B6" s="13"/>
      <c r="D6" s="20">
        <v>99.9</v>
      </c>
      <c r="E6" s="20">
        <v>99.9</v>
      </c>
      <c r="F6" s="20">
        <v>99.9</v>
      </c>
      <c r="I6" s="161">
        <f>D11</f>
        <v>100</v>
      </c>
    </row>
    <row r="7">
      <c r="A7" s="20" t="s">
        <v>324</v>
      </c>
      <c r="B7" s="13"/>
      <c r="D7" s="20">
        <v>98.6</v>
      </c>
      <c r="E7" s="20">
        <v>98.6</v>
      </c>
      <c r="F7" s="20">
        <v>98.6</v>
      </c>
    </row>
    <row r="8">
      <c r="A8" s="20" t="s">
        <v>337</v>
      </c>
      <c r="B8" s="13"/>
      <c r="D8" s="20">
        <v>100.0</v>
      </c>
      <c r="E8" s="20">
        <v>100.0</v>
      </c>
      <c r="F8" s="20">
        <v>100.0</v>
      </c>
    </row>
    <row r="9">
      <c r="A9" s="20" t="s">
        <v>340</v>
      </c>
      <c r="B9" s="13"/>
      <c r="D9" s="20">
        <v>95.6</v>
      </c>
      <c r="E9" s="20">
        <v>95.0</v>
      </c>
      <c r="F9" s="20">
        <v>94.3</v>
      </c>
    </row>
    <row r="10">
      <c r="A10" s="20" t="s">
        <v>346</v>
      </c>
      <c r="B10" s="13"/>
      <c r="D10" s="20">
        <v>91.1</v>
      </c>
      <c r="E10" s="20">
        <v>91.8</v>
      </c>
      <c r="F10" s="20" t="s">
        <v>899</v>
      </c>
    </row>
    <row r="11">
      <c r="A11" s="20" t="s">
        <v>565</v>
      </c>
      <c r="B11" s="13"/>
      <c r="D11" s="20">
        <v>100.0</v>
      </c>
      <c r="E11" s="20">
        <v>100.0</v>
      </c>
      <c r="F11" s="20">
        <v>100.0</v>
      </c>
    </row>
    <row r="12">
      <c r="A12" s="20" t="s">
        <v>351</v>
      </c>
      <c r="B12" s="13"/>
      <c r="D12" s="20">
        <v>100.0</v>
      </c>
      <c r="E12" s="20">
        <v>100.0</v>
      </c>
      <c r="F12" s="20">
        <v>100.0</v>
      </c>
    </row>
    <row r="13">
      <c r="A13" s="20" t="s">
        <v>357</v>
      </c>
      <c r="B13" s="13"/>
      <c r="D13" s="20">
        <v>95.0</v>
      </c>
      <c r="E13" s="20">
        <v>95.2</v>
      </c>
      <c r="F13" s="20">
        <v>95.9</v>
      </c>
    </row>
    <row r="14">
      <c r="A14" s="20" t="s">
        <v>360</v>
      </c>
      <c r="B14" s="13"/>
      <c r="D14" s="20">
        <v>100.0</v>
      </c>
      <c r="E14" s="20">
        <v>100.0</v>
      </c>
      <c r="F14" s="20">
        <v>100.0</v>
      </c>
    </row>
    <row r="15">
      <c r="A15" s="20" t="s">
        <v>361</v>
      </c>
      <c r="B15" s="13"/>
      <c r="D15" s="20">
        <v>99.9</v>
      </c>
      <c r="E15" s="20">
        <v>99.9</v>
      </c>
      <c r="F15" s="20">
        <v>99.9</v>
      </c>
    </row>
    <row r="16">
      <c r="A16" s="20" t="s">
        <v>365</v>
      </c>
      <c r="B16" s="13"/>
      <c r="D16" s="20">
        <v>99.9</v>
      </c>
      <c r="E16" s="20">
        <v>99.9</v>
      </c>
      <c r="F16" s="20" t="s">
        <v>899</v>
      </c>
    </row>
    <row r="17">
      <c r="A17" s="20" t="s">
        <v>367</v>
      </c>
      <c r="B17" s="13"/>
      <c r="D17" s="20">
        <v>100.0</v>
      </c>
      <c r="E17" s="20">
        <v>100.0</v>
      </c>
      <c r="F17" s="20" t="s">
        <v>899</v>
      </c>
    </row>
    <row r="18">
      <c r="A18" s="20" t="s">
        <v>374</v>
      </c>
      <c r="B18" s="13"/>
      <c r="D18" s="20">
        <v>94.0</v>
      </c>
      <c r="E18" s="20">
        <v>94.0</v>
      </c>
      <c r="F18" s="20" t="s">
        <v>899</v>
      </c>
    </row>
    <row r="19">
      <c r="A19" s="20" t="s">
        <v>375</v>
      </c>
      <c r="B19" s="13"/>
      <c r="D19" s="20">
        <v>100.0</v>
      </c>
      <c r="E19" s="20">
        <v>100.0</v>
      </c>
      <c r="F19" s="20">
        <v>100.0</v>
      </c>
    </row>
    <row r="20">
      <c r="A20" s="20" t="s">
        <v>380</v>
      </c>
      <c r="B20" s="13"/>
      <c r="D20" s="20">
        <v>100.0</v>
      </c>
      <c r="E20" s="20">
        <v>100.0</v>
      </c>
      <c r="F20" s="20">
        <v>100.0</v>
      </c>
    </row>
    <row r="21">
      <c r="A21" s="20" t="s">
        <v>381</v>
      </c>
      <c r="B21" s="13"/>
      <c r="D21" s="20">
        <v>100.0</v>
      </c>
      <c r="E21" s="20">
        <v>100.0</v>
      </c>
      <c r="F21" s="20">
        <v>100.0</v>
      </c>
    </row>
    <row r="22">
      <c r="A22" s="20" t="s">
        <v>382</v>
      </c>
      <c r="B22" s="13"/>
      <c r="D22" s="20">
        <v>100.0</v>
      </c>
      <c r="E22" s="20">
        <v>100.0</v>
      </c>
      <c r="F22" s="20">
        <v>100.0</v>
      </c>
    </row>
    <row r="23">
      <c r="A23" s="20" t="s">
        <v>385</v>
      </c>
      <c r="B23" s="13"/>
      <c r="D23" s="20">
        <v>100.0</v>
      </c>
      <c r="E23" s="20" t="s">
        <v>899</v>
      </c>
      <c r="F23" s="20" t="s">
        <v>899</v>
      </c>
    </row>
    <row r="24">
      <c r="A24" s="20" t="s">
        <v>769</v>
      </c>
      <c r="B24" s="13"/>
      <c r="D24" s="20">
        <v>100.0</v>
      </c>
      <c r="E24" s="20">
        <v>100.0</v>
      </c>
      <c r="F24" s="20" t="s">
        <v>899</v>
      </c>
    </row>
    <row r="25">
      <c r="A25" s="20" t="s">
        <v>393</v>
      </c>
      <c r="B25" s="13"/>
      <c r="D25" s="20">
        <v>100.0</v>
      </c>
      <c r="E25" s="20">
        <v>100.0</v>
      </c>
      <c r="F25" s="20">
        <v>100.0</v>
      </c>
    </row>
    <row r="26">
      <c r="A26" s="20" t="s">
        <v>398</v>
      </c>
      <c r="B26" s="13"/>
      <c r="D26" s="20">
        <v>98.7</v>
      </c>
      <c r="E26" s="20">
        <v>99.1</v>
      </c>
      <c r="F26" s="20">
        <v>98.8</v>
      </c>
    </row>
    <row r="27">
      <c r="A27" s="20" t="s">
        <v>399</v>
      </c>
      <c r="B27" s="13"/>
      <c r="D27" s="20">
        <v>100.0</v>
      </c>
      <c r="E27" s="20">
        <v>100.0</v>
      </c>
      <c r="F27" s="20" t="s">
        <v>899</v>
      </c>
    </row>
    <row r="28">
      <c r="A28" s="20" t="s">
        <v>408</v>
      </c>
      <c r="B28" s="13"/>
      <c r="D28" s="20">
        <v>80.6</v>
      </c>
      <c r="E28" s="20">
        <v>72.4</v>
      </c>
      <c r="F28" s="20" t="s">
        <v>899</v>
      </c>
    </row>
    <row r="29">
      <c r="A29" s="20" t="s">
        <v>417</v>
      </c>
      <c r="B29" s="13"/>
      <c r="D29" s="20">
        <v>99.9</v>
      </c>
      <c r="E29" s="20">
        <v>99.9</v>
      </c>
      <c r="F29" s="20" t="s">
        <v>899</v>
      </c>
    </row>
    <row r="30">
      <c r="A30" s="20" t="s">
        <v>418</v>
      </c>
      <c r="B30" s="13"/>
      <c r="D30" s="20">
        <v>100.0</v>
      </c>
      <c r="E30" s="20">
        <v>100.0</v>
      </c>
      <c r="F30" s="20">
        <v>100.0</v>
      </c>
    </row>
    <row r="31">
      <c r="A31" s="20" t="s">
        <v>423</v>
      </c>
      <c r="B31" s="13"/>
      <c r="D31" s="20">
        <v>100.0</v>
      </c>
      <c r="E31" s="20">
        <v>100.0</v>
      </c>
      <c r="F31" s="20">
        <v>100.0</v>
      </c>
    </row>
    <row r="32">
      <c r="A32" s="20" t="s">
        <v>430</v>
      </c>
      <c r="B32" s="13"/>
      <c r="D32" s="20">
        <v>93.4</v>
      </c>
      <c r="E32" s="20">
        <v>93.3</v>
      </c>
      <c r="F32" s="20">
        <v>94.0</v>
      </c>
    </row>
    <row r="33">
      <c r="A33" s="20" t="s">
        <v>431</v>
      </c>
      <c r="B33" s="13"/>
      <c r="D33" s="20">
        <v>100.0</v>
      </c>
      <c r="E33" s="20">
        <v>100.0</v>
      </c>
      <c r="F33" s="20" t="s">
        <v>899</v>
      </c>
    </row>
    <row r="34">
      <c r="A34" s="20" t="s">
        <v>772</v>
      </c>
      <c r="B34" s="13"/>
      <c r="D34" s="20">
        <v>94.6</v>
      </c>
      <c r="E34" s="20">
        <v>94.6</v>
      </c>
      <c r="F34" s="20" t="s">
        <v>899</v>
      </c>
    </row>
    <row r="35">
      <c r="A35" s="20" t="s">
        <v>442</v>
      </c>
      <c r="B35" s="13"/>
      <c r="D35" s="20">
        <v>100.0</v>
      </c>
      <c r="E35" s="20">
        <v>100.0</v>
      </c>
      <c r="F35" s="20" t="s">
        <v>899</v>
      </c>
    </row>
    <row r="36">
      <c r="A36" s="20" t="s">
        <v>448</v>
      </c>
      <c r="B36" s="13"/>
      <c r="D36" s="20">
        <v>100.0</v>
      </c>
      <c r="E36" s="20">
        <v>100.7</v>
      </c>
      <c r="F36" s="20">
        <v>100.0</v>
      </c>
    </row>
    <row r="37">
      <c r="A37" s="20" t="s">
        <v>453</v>
      </c>
      <c r="B37" s="13"/>
      <c r="D37" s="20">
        <v>100.0</v>
      </c>
      <c r="E37" s="20">
        <v>100.0</v>
      </c>
      <c r="F37" s="20" t="s">
        <v>899</v>
      </c>
    </row>
    <row r="38">
      <c r="A38" s="20" t="s">
        <v>454</v>
      </c>
      <c r="B38" s="13"/>
      <c r="D38" s="20">
        <v>100.0</v>
      </c>
      <c r="E38" s="20">
        <v>100.0</v>
      </c>
      <c r="F38" s="20" t="s">
        <v>899</v>
      </c>
    </row>
    <row r="39">
      <c r="A39" s="20" t="s">
        <v>773</v>
      </c>
      <c r="B39" s="13"/>
      <c r="D39" s="20">
        <v>98.8</v>
      </c>
      <c r="E39" s="20">
        <v>98.5</v>
      </c>
      <c r="F39" s="20" t="s">
        <v>899</v>
      </c>
    </row>
    <row r="40">
      <c r="A40" s="20" t="s">
        <v>468</v>
      </c>
      <c r="B40" s="13"/>
      <c r="D40" s="20">
        <v>100.0</v>
      </c>
      <c r="E40" s="20">
        <v>100.0</v>
      </c>
      <c r="F40" s="20" t="s">
        <v>899</v>
      </c>
    </row>
    <row r="41">
      <c r="A41" s="20" t="s">
        <v>469</v>
      </c>
      <c r="B41" s="13"/>
      <c r="D41" s="20">
        <v>89.7</v>
      </c>
      <c r="E41" s="20">
        <v>90.3</v>
      </c>
      <c r="F41" s="20" t="s">
        <v>899</v>
      </c>
    </row>
    <row r="42">
      <c r="A42" s="20" t="s">
        <v>901</v>
      </c>
      <c r="B42" s="11" t="s">
        <v>434</v>
      </c>
      <c r="D42" s="20">
        <v>99.1</v>
      </c>
      <c r="E42" s="20">
        <v>99.2</v>
      </c>
      <c r="F42" s="20" t="s">
        <v>899</v>
      </c>
    </row>
    <row r="43">
      <c r="B43" s="13"/>
    </row>
    <row r="44">
      <c r="B44" s="13"/>
    </row>
    <row r="45">
      <c r="B45" s="13"/>
    </row>
    <row r="46">
      <c r="B46" s="13"/>
    </row>
    <row r="47">
      <c r="B47" s="13"/>
    </row>
    <row r="48">
      <c r="B48" s="13"/>
    </row>
    <row r="49">
      <c r="B49" s="13"/>
    </row>
    <row r="50">
      <c r="B50" s="13"/>
    </row>
    <row r="51">
      <c r="B51" s="13"/>
    </row>
    <row r="52">
      <c r="B52" s="13"/>
    </row>
    <row r="53">
      <c r="B53" s="13"/>
    </row>
    <row r="54">
      <c r="B54" s="13"/>
    </row>
    <row r="55">
      <c r="B55" s="13"/>
    </row>
    <row r="56">
      <c r="B56" s="13"/>
    </row>
    <row r="57">
      <c r="B57" s="13"/>
    </row>
    <row r="58">
      <c r="B58" s="13"/>
    </row>
    <row r="59">
      <c r="B59" s="13"/>
    </row>
    <row r="60">
      <c r="B60" s="13"/>
    </row>
    <row r="61">
      <c r="B61" s="13"/>
    </row>
    <row r="62">
      <c r="B62" s="13"/>
    </row>
    <row r="63">
      <c r="B63" s="13"/>
    </row>
    <row r="64">
      <c r="B64" s="13"/>
    </row>
    <row r="65">
      <c r="B65" s="13"/>
    </row>
    <row r="66">
      <c r="B66" s="13"/>
    </row>
    <row r="67">
      <c r="B67" s="13"/>
    </row>
    <row r="68">
      <c r="B68" s="13"/>
    </row>
    <row r="69">
      <c r="B69" s="13"/>
    </row>
    <row r="70">
      <c r="B70" s="13"/>
    </row>
    <row r="71">
      <c r="B71" s="13"/>
    </row>
    <row r="72">
      <c r="B72" s="13"/>
    </row>
    <row r="73">
      <c r="B73" s="13"/>
    </row>
    <row r="74">
      <c r="B74" s="13"/>
    </row>
    <row r="75">
      <c r="B75" s="13"/>
    </row>
    <row r="76">
      <c r="B76" s="13"/>
    </row>
    <row r="77">
      <c r="B77" s="13"/>
    </row>
    <row r="78">
      <c r="B78" s="13"/>
    </row>
    <row r="79">
      <c r="B79" s="13"/>
    </row>
    <row r="80">
      <c r="B80" s="13"/>
    </row>
    <row r="81">
      <c r="B81" s="13"/>
    </row>
    <row r="82">
      <c r="B82" s="13"/>
    </row>
    <row r="83">
      <c r="B83" s="13"/>
    </row>
    <row r="84">
      <c r="B84" s="13"/>
    </row>
    <row r="85">
      <c r="B85" s="13"/>
    </row>
    <row r="86">
      <c r="B86" s="13"/>
    </row>
    <row r="87">
      <c r="B87" s="13"/>
    </row>
    <row r="88">
      <c r="B88" s="13"/>
    </row>
    <row r="89">
      <c r="B89" s="13"/>
    </row>
    <row r="90">
      <c r="B90" s="13"/>
    </row>
    <row r="91">
      <c r="B91" s="13"/>
    </row>
    <row r="92">
      <c r="B92" s="13"/>
    </row>
    <row r="93">
      <c r="B93" s="13"/>
    </row>
    <row r="94">
      <c r="B94" s="13"/>
    </row>
    <row r="95">
      <c r="B95" s="13"/>
    </row>
    <row r="96">
      <c r="B96" s="13"/>
    </row>
    <row r="97">
      <c r="B97" s="13"/>
    </row>
    <row r="98">
      <c r="B98" s="13"/>
    </row>
    <row r="99">
      <c r="B99" s="13"/>
    </row>
    <row r="100">
      <c r="B100" s="13"/>
    </row>
    <row r="101">
      <c r="B101" s="13"/>
    </row>
    <row r="102">
      <c r="B102" s="13"/>
    </row>
    <row r="103">
      <c r="B103" s="13"/>
    </row>
    <row r="104">
      <c r="B104" s="13"/>
    </row>
    <row r="105">
      <c r="B105" s="13"/>
    </row>
    <row r="106">
      <c r="B106" s="13"/>
    </row>
    <row r="107">
      <c r="B107" s="13"/>
    </row>
    <row r="108">
      <c r="B108" s="13"/>
    </row>
    <row r="109">
      <c r="B109" s="13"/>
    </row>
    <row r="110">
      <c r="B110" s="13"/>
    </row>
    <row r="111">
      <c r="B111" s="13"/>
    </row>
    <row r="112">
      <c r="B112" s="13"/>
    </row>
    <row r="113">
      <c r="B113" s="13"/>
    </row>
    <row r="114">
      <c r="B114" s="13"/>
    </row>
    <row r="115">
      <c r="B115" s="13"/>
    </row>
    <row r="116">
      <c r="B116" s="13"/>
    </row>
    <row r="117">
      <c r="B117" s="13"/>
    </row>
    <row r="118">
      <c r="B118" s="13"/>
    </row>
    <row r="119">
      <c r="B119" s="13"/>
    </row>
    <row r="120">
      <c r="B120" s="13"/>
    </row>
    <row r="121">
      <c r="B121" s="13"/>
    </row>
    <row r="122">
      <c r="B122" s="13"/>
    </row>
    <row r="123">
      <c r="B123" s="13"/>
    </row>
    <row r="124">
      <c r="B124" s="13"/>
    </row>
    <row r="125">
      <c r="B125" s="13"/>
    </row>
    <row r="126">
      <c r="B126" s="13"/>
    </row>
    <row r="127">
      <c r="B127" s="13"/>
    </row>
    <row r="128">
      <c r="B128" s="13"/>
    </row>
    <row r="129">
      <c r="B129" s="13"/>
    </row>
    <row r="130">
      <c r="B130" s="13"/>
    </row>
    <row r="131">
      <c r="B131" s="13"/>
    </row>
    <row r="132">
      <c r="B132" s="13"/>
    </row>
    <row r="133">
      <c r="B133" s="13"/>
    </row>
    <row r="134">
      <c r="B134" s="13"/>
    </row>
    <row r="135">
      <c r="B135" s="13"/>
    </row>
    <row r="136">
      <c r="B136" s="13"/>
    </row>
    <row r="137">
      <c r="B137" s="13"/>
    </row>
    <row r="138">
      <c r="B138" s="13"/>
    </row>
    <row r="139">
      <c r="B139" s="13"/>
    </row>
    <row r="140">
      <c r="B140" s="13"/>
    </row>
    <row r="141">
      <c r="B141" s="13"/>
    </row>
    <row r="142">
      <c r="B142" s="13"/>
    </row>
    <row r="143">
      <c r="B143" s="13"/>
    </row>
    <row r="144">
      <c r="B144" s="13"/>
    </row>
    <row r="145">
      <c r="B145" s="13"/>
    </row>
    <row r="146">
      <c r="B146" s="13"/>
    </row>
    <row r="147">
      <c r="B147" s="13"/>
    </row>
    <row r="148">
      <c r="B148" s="13"/>
    </row>
    <row r="149">
      <c r="B149" s="13"/>
    </row>
    <row r="150">
      <c r="B150" s="13"/>
    </row>
    <row r="151">
      <c r="B151" s="13"/>
    </row>
    <row r="152">
      <c r="B152" s="13"/>
    </row>
    <row r="153">
      <c r="B153" s="13"/>
    </row>
    <row r="154">
      <c r="B154" s="13"/>
    </row>
    <row r="155">
      <c r="B155" s="13"/>
    </row>
    <row r="156">
      <c r="B156" s="13"/>
    </row>
    <row r="157">
      <c r="B157" s="13"/>
    </row>
    <row r="158">
      <c r="B158" s="13"/>
    </row>
    <row r="159">
      <c r="B159" s="13"/>
    </row>
    <row r="160">
      <c r="B160" s="13"/>
    </row>
    <row r="161">
      <c r="B161" s="13"/>
    </row>
    <row r="162">
      <c r="B162" s="13"/>
    </row>
    <row r="163">
      <c r="B163" s="13"/>
    </row>
    <row r="164">
      <c r="B164" s="13"/>
    </row>
    <row r="165">
      <c r="B165" s="13"/>
    </row>
    <row r="166">
      <c r="B166" s="13"/>
    </row>
    <row r="167">
      <c r="B167" s="13"/>
    </row>
    <row r="168">
      <c r="B168" s="13"/>
    </row>
    <row r="169">
      <c r="B169" s="13"/>
    </row>
    <row r="170">
      <c r="B170" s="13"/>
    </row>
    <row r="171">
      <c r="B171" s="13"/>
    </row>
    <row r="172">
      <c r="B172" s="13"/>
    </row>
    <row r="173">
      <c r="B173" s="13"/>
    </row>
    <row r="174">
      <c r="B174" s="13"/>
    </row>
    <row r="175">
      <c r="B175" s="13"/>
    </row>
    <row r="176">
      <c r="B176" s="13"/>
    </row>
    <row r="177">
      <c r="B177" s="13"/>
    </row>
    <row r="178">
      <c r="B178" s="13"/>
    </row>
    <row r="179">
      <c r="B179" s="13"/>
    </row>
    <row r="180">
      <c r="B180" s="13"/>
    </row>
    <row r="181">
      <c r="B181" s="13"/>
    </row>
    <row r="182">
      <c r="B182" s="13"/>
    </row>
    <row r="183">
      <c r="B183" s="13"/>
    </row>
    <row r="184">
      <c r="B184" s="13"/>
    </row>
    <row r="185">
      <c r="B185" s="13"/>
    </row>
    <row r="186">
      <c r="B186" s="13"/>
    </row>
    <row r="187">
      <c r="B187" s="13"/>
    </row>
    <row r="188">
      <c r="B188" s="13"/>
    </row>
    <row r="189">
      <c r="B189" s="13"/>
    </row>
    <row r="190">
      <c r="B190" s="13"/>
    </row>
    <row r="191">
      <c r="B191" s="13"/>
    </row>
    <row r="192">
      <c r="B192" s="13"/>
    </row>
    <row r="193">
      <c r="B193" s="13"/>
    </row>
    <row r="194">
      <c r="B194" s="13"/>
    </row>
    <row r="195">
      <c r="B195" s="13"/>
    </row>
    <row r="196">
      <c r="B196" s="13"/>
    </row>
    <row r="197">
      <c r="B197" s="13"/>
    </row>
    <row r="198">
      <c r="B198" s="13"/>
    </row>
    <row r="199">
      <c r="B199" s="13"/>
    </row>
    <row r="200">
      <c r="B200" s="13"/>
    </row>
    <row r="201">
      <c r="B201" s="13"/>
    </row>
    <row r="202">
      <c r="B202" s="13"/>
    </row>
    <row r="203">
      <c r="B203" s="13"/>
    </row>
    <row r="204">
      <c r="B204" s="13"/>
    </row>
    <row r="205">
      <c r="B205" s="13"/>
    </row>
    <row r="206">
      <c r="B206" s="13"/>
    </row>
    <row r="207">
      <c r="B207" s="13"/>
    </row>
    <row r="208">
      <c r="B208" s="13"/>
    </row>
    <row r="209">
      <c r="B209" s="13"/>
    </row>
    <row r="210">
      <c r="B210" s="13"/>
    </row>
    <row r="211">
      <c r="B211" s="13"/>
    </row>
    <row r="212">
      <c r="B212" s="13"/>
    </row>
    <row r="213">
      <c r="B213" s="13"/>
    </row>
    <row r="214">
      <c r="B214" s="13"/>
    </row>
    <row r="215">
      <c r="B215" s="13"/>
    </row>
    <row r="216">
      <c r="B216" s="13"/>
    </row>
    <row r="217">
      <c r="B217" s="13"/>
    </row>
    <row r="218">
      <c r="B218" s="13"/>
    </row>
    <row r="219">
      <c r="B219" s="13"/>
    </row>
    <row r="220">
      <c r="B220" s="13"/>
    </row>
    <row r="221">
      <c r="B221" s="13"/>
    </row>
    <row r="222">
      <c r="B222" s="13"/>
    </row>
    <row r="223">
      <c r="B223" s="13"/>
    </row>
    <row r="224">
      <c r="B224" s="13"/>
    </row>
    <row r="225">
      <c r="B225" s="13"/>
    </row>
    <row r="226">
      <c r="B226" s="13"/>
    </row>
    <row r="227">
      <c r="B227" s="13"/>
    </row>
    <row r="228">
      <c r="B228" s="13"/>
    </row>
    <row r="229">
      <c r="B229" s="13"/>
    </row>
    <row r="230">
      <c r="B230" s="13"/>
    </row>
    <row r="231">
      <c r="B231" s="13"/>
    </row>
    <row r="232">
      <c r="B232" s="13"/>
    </row>
    <row r="233">
      <c r="B233" s="13"/>
    </row>
    <row r="234">
      <c r="B234" s="13"/>
    </row>
    <row r="235">
      <c r="B235" s="13"/>
    </row>
    <row r="236">
      <c r="B236" s="13"/>
    </row>
    <row r="237">
      <c r="B237" s="13"/>
    </row>
    <row r="238">
      <c r="B238" s="13"/>
    </row>
    <row r="239">
      <c r="B239" s="13"/>
    </row>
    <row r="240">
      <c r="B240" s="13"/>
    </row>
    <row r="241">
      <c r="B241" s="13"/>
    </row>
    <row r="242">
      <c r="B242" s="13"/>
    </row>
    <row r="243">
      <c r="B243" s="13"/>
    </row>
    <row r="244">
      <c r="B244" s="13"/>
    </row>
    <row r="245">
      <c r="B245" s="13"/>
    </row>
    <row r="246">
      <c r="B246" s="13"/>
    </row>
    <row r="247">
      <c r="B247" s="13"/>
    </row>
    <row r="248">
      <c r="B248" s="13"/>
    </row>
    <row r="249">
      <c r="B249" s="13"/>
    </row>
    <row r="250">
      <c r="B250" s="13"/>
    </row>
    <row r="251">
      <c r="B251" s="13"/>
    </row>
    <row r="252">
      <c r="B252" s="13"/>
    </row>
    <row r="253">
      <c r="B253" s="13"/>
    </row>
    <row r="254">
      <c r="B254" s="13"/>
    </row>
    <row r="255">
      <c r="B255" s="13"/>
    </row>
    <row r="256">
      <c r="B256" s="13"/>
    </row>
    <row r="257">
      <c r="B257" s="13"/>
    </row>
    <row r="258">
      <c r="B258" s="13"/>
    </row>
    <row r="259">
      <c r="B259" s="13"/>
    </row>
    <row r="260">
      <c r="B260" s="13"/>
    </row>
    <row r="261">
      <c r="B261" s="13"/>
    </row>
    <row r="262">
      <c r="B262" s="13"/>
    </row>
    <row r="263">
      <c r="B263" s="13"/>
    </row>
    <row r="264">
      <c r="B264" s="13"/>
    </row>
    <row r="265">
      <c r="B265" s="13"/>
    </row>
    <row r="266">
      <c r="B266" s="13"/>
    </row>
    <row r="267">
      <c r="B267" s="13"/>
    </row>
    <row r="268">
      <c r="B268" s="13"/>
    </row>
    <row r="269">
      <c r="B269" s="13"/>
    </row>
    <row r="270">
      <c r="B270" s="13"/>
    </row>
    <row r="271">
      <c r="B271" s="13"/>
    </row>
    <row r="272">
      <c r="B272" s="13"/>
    </row>
    <row r="273">
      <c r="B273" s="13"/>
    </row>
    <row r="274">
      <c r="B274" s="13"/>
    </row>
    <row r="275">
      <c r="B275" s="13"/>
    </row>
    <row r="276">
      <c r="B276" s="13"/>
    </row>
    <row r="277">
      <c r="B277" s="13"/>
    </row>
    <row r="278">
      <c r="B278" s="13"/>
    </row>
    <row r="279">
      <c r="B279" s="13"/>
    </row>
    <row r="280">
      <c r="B280" s="13"/>
    </row>
    <row r="281">
      <c r="B281" s="13"/>
    </row>
    <row r="282">
      <c r="B282" s="13"/>
    </row>
    <row r="283">
      <c r="B283" s="13"/>
    </row>
    <row r="284">
      <c r="B284" s="13"/>
    </row>
    <row r="285">
      <c r="B285" s="13"/>
    </row>
    <row r="286">
      <c r="B286" s="13"/>
    </row>
    <row r="287">
      <c r="B287" s="13"/>
    </row>
    <row r="288">
      <c r="B288" s="13"/>
    </row>
    <row r="289">
      <c r="B289" s="13"/>
    </row>
    <row r="290">
      <c r="B290" s="13"/>
    </row>
    <row r="291">
      <c r="B291" s="13"/>
    </row>
    <row r="292">
      <c r="B292" s="13"/>
    </row>
    <row r="293">
      <c r="B293" s="13"/>
    </row>
    <row r="294">
      <c r="B294" s="13"/>
    </row>
    <row r="295">
      <c r="B295" s="13"/>
    </row>
    <row r="296">
      <c r="B296" s="13"/>
    </row>
    <row r="297">
      <c r="B297" s="13"/>
    </row>
    <row r="298">
      <c r="B298" s="13"/>
    </row>
    <row r="299">
      <c r="B299" s="13"/>
    </row>
    <row r="300">
      <c r="B300" s="13"/>
    </row>
    <row r="301">
      <c r="B301" s="13"/>
    </row>
    <row r="302">
      <c r="B302" s="13"/>
    </row>
    <row r="303">
      <c r="B303" s="13"/>
    </row>
    <row r="304">
      <c r="B304" s="13"/>
    </row>
    <row r="305">
      <c r="B305" s="13"/>
    </row>
    <row r="306">
      <c r="B306" s="13"/>
    </row>
    <row r="307">
      <c r="B307" s="13"/>
    </row>
    <row r="308">
      <c r="B308" s="13"/>
    </row>
    <row r="309">
      <c r="B309" s="13"/>
    </row>
    <row r="310">
      <c r="B310" s="13"/>
    </row>
    <row r="311">
      <c r="B311" s="13"/>
    </row>
    <row r="312">
      <c r="B312" s="13"/>
    </row>
    <row r="313">
      <c r="B313" s="13"/>
    </row>
    <row r="314">
      <c r="B314" s="13"/>
    </row>
    <row r="315">
      <c r="B315" s="13"/>
    </row>
    <row r="316">
      <c r="B316" s="13"/>
    </row>
    <row r="317">
      <c r="B317" s="13"/>
    </row>
    <row r="318">
      <c r="B318" s="13"/>
    </row>
    <row r="319">
      <c r="B319" s="13"/>
    </row>
    <row r="320">
      <c r="B320" s="13"/>
    </row>
    <row r="321">
      <c r="B321" s="13"/>
    </row>
    <row r="322">
      <c r="B322" s="13"/>
    </row>
    <row r="323">
      <c r="B323" s="13"/>
    </row>
    <row r="324">
      <c r="B324" s="13"/>
    </row>
    <row r="325">
      <c r="B325" s="13"/>
    </row>
    <row r="326">
      <c r="B326" s="13"/>
    </row>
    <row r="327">
      <c r="B327" s="13"/>
    </row>
    <row r="328">
      <c r="B328" s="13"/>
    </row>
    <row r="329">
      <c r="B329" s="13"/>
    </row>
    <row r="330">
      <c r="B330" s="13"/>
    </row>
    <row r="331">
      <c r="B331" s="13"/>
    </row>
    <row r="332">
      <c r="B332" s="13"/>
    </row>
    <row r="333">
      <c r="B333" s="13"/>
    </row>
    <row r="334">
      <c r="B334" s="13"/>
    </row>
    <row r="335">
      <c r="B335" s="13"/>
    </row>
    <row r="336">
      <c r="B336" s="13"/>
    </row>
    <row r="337">
      <c r="B337" s="13"/>
    </row>
    <row r="338">
      <c r="B338" s="13"/>
    </row>
    <row r="339">
      <c r="B339" s="13"/>
    </row>
    <row r="340">
      <c r="B340" s="13"/>
    </row>
    <row r="341">
      <c r="B341" s="13"/>
    </row>
    <row r="342">
      <c r="B342" s="13"/>
    </row>
    <row r="343">
      <c r="B343" s="13"/>
    </row>
    <row r="344">
      <c r="B344" s="13"/>
    </row>
    <row r="345">
      <c r="B345" s="13"/>
    </row>
    <row r="346">
      <c r="B346" s="13"/>
    </row>
    <row r="347">
      <c r="B347" s="13"/>
    </row>
    <row r="348">
      <c r="B348" s="13"/>
    </row>
    <row r="349">
      <c r="B349" s="13"/>
    </row>
    <row r="350">
      <c r="B350" s="13"/>
    </row>
    <row r="351">
      <c r="B351" s="13"/>
    </row>
    <row r="352">
      <c r="B352" s="13"/>
    </row>
    <row r="353">
      <c r="B353" s="13"/>
    </row>
    <row r="354">
      <c r="B354" s="13"/>
    </row>
    <row r="355">
      <c r="B355" s="13"/>
    </row>
    <row r="356">
      <c r="B356" s="13"/>
    </row>
    <row r="357">
      <c r="B357" s="13"/>
    </row>
    <row r="358">
      <c r="B358" s="13"/>
    </row>
    <row r="359">
      <c r="B359" s="13"/>
    </row>
    <row r="360">
      <c r="B360" s="13"/>
    </row>
    <row r="361">
      <c r="B361" s="13"/>
    </row>
    <row r="362">
      <c r="B362" s="13"/>
    </row>
    <row r="363">
      <c r="B363" s="13"/>
    </row>
    <row r="364">
      <c r="B364" s="13"/>
    </row>
    <row r="365">
      <c r="B365" s="13"/>
    </row>
    <row r="366">
      <c r="B366" s="13"/>
    </row>
    <row r="367">
      <c r="B367" s="13"/>
    </row>
    <row r="368">
      <c r="B368" s="13"/>
    </row>
    <row r="369">
      <c r="B369" s="13"/>
    </row>
    <row r="370">
      <c r="B370" s="13"/>
    </row>
    <row r="371">
      <c r="B371" s="13"/>
    </row>
    <row r="372">
      <c r="B372" s="13"/>
    </row>
    <row r="373">
      <c r="B373" s="13"/>
    </row>
    <row r="374">
      <c r="B374" s="13"/>
    </row>
    <row r="375">
      <c r="B375" s="13"/>
    </row>
    <row r="376">
      <c r="B376" s="13"/>
    </row>
    <row r="377">
      <c r="B377" s="13"/>
    </row>
    <row r="378">
      <c r="B378" s="13"/>
    </row>
    <row r="379">
      <c r="B379" s="13"/>
    </row>
    <row r="380">
      <c r="B380" s="13"/>
    </row>
    <row r="381">
      <c r="B381" s="13"/>
    </row>
    <row r="382">
      <c r="B382" s="13"/>
    </row>
    <row r="383">
      <c r="B383" s="13"/>
    </row>
    <row r="384">
      <c r="B384" s="13"/>
    </row>
    <row r="385">
      <c r="B385" s="13"/>
    </row>
    <row r="386">
      <c r="B386" s="13"/>
    </row>
    <row r="387">
      <c r="B387" s="13"/>
    </row>
    <row r="388">
      <c r="B388" s="13"/>
    </row>
    <row r="389">
      <c r="B389" s="13"/>
    </row>
    <row r="390">
      <c r="B390" s="13"/>
    </row>
    <row r="391">
      <c r="B391" s="13"/>
    </row>
    <row r="392">
      <c r="B392" s="13"/>
    </row>
    <row r="393">
      <c r="B393" s="13"/>
    </row>
    <row r="394">
      <c r="B394" s="13"/>
    </row>
    <row r="395">
      <c r="B395" s="13"/>
    </row>
    <row r="396">
      <c r="B396" s="13"/>
    </row>
    <row r="397">
      <c r="B397" s="13"/>
    </row>
    <row r="398">
      <c r="B398" s="13"/>
    </row>
    <row r="399">
      <c r="B399" s="13"/>
    </row>
    <row r="400">
      <c r="B400" s="13"/>
    </row>
    <row r="401">
      <c r="B401" s="13"/>
    </row>
    <row r="402">
      <c r="B402" s="13"/>
    </row>
    <row r="403">
      <c r="B403" s="13"/>
    </row>
    <row r="404">
      <c r="B404" s="13"/>
    </row>
    <row r="405">
      <c r="B405" s="13"/>
    </row>
    <row r="406">
      <c r="B406" s="13"/>
    </row>
    <row r="407">
      <c r="B407" s="13"/>
    </row>
    <row r="408">
      <c r="B408" s="13"/>
    </row>
    <row r="409">
      <c r="B409" s="13"/>
    </row>
    <row r="410">
      <c r="B410" s="13"/>
    </row>
    <row r="411">
      <c r="B411" s="13"/>
    </row>
    <row r="412">
      <c r="B412" s="13"/>
    </row>
    <row r="413">
      <c r="B413" s="13"/>
    </row>
    <row r="414">
      <c r="B414" s="13"/>
    </row>
    <row r="415">
      <c r="B415" s="13"/>
    </row>
    <row r="416">
      <c r="B416" s="13"/>
    </row>
    <row r="417">
      <c r="B417" s="13"/>
    </row>
    <row r="418">
      <c r="B418" s="13"/>
    </row>
    <row r="419">
      <c r="B419" s="13"/>
    </row>
    <row r="420">
      <c r="B420" s="13"/>
    </row>
    <row r="421">
      <c r="B421" s="13"/>
    </row>
    <row r="422">
      <c r="B422" s="13"/>
    </row>
    <row r="423">
      <c r="B423" s="13"/>
    </row>
    <row r="424">
      <c r="B424" s="13"/>
    </row>
    <row r="425">
      <c r="B425" s="13"/>
    </row>
    <row r="426">
      <c r="B426" s="13"/>
    </row>
    <row r="427">
      <c r="B427" s="13"/>
    </row>
    <row r="428">
      <c r="B428" s="13"/>
    </row>
    <row r="429">
      <c r="B429" s="13"/>
    </row>
    <row r="430">
      <c r="B430" s="13"/>
    </row>
    <row r="431">
      <c r="B431" s="13"/>
    </row>
    <row r="432">
      <c r="B432" s="13"/>
    </row>
    <row r="433">
      <c r="B433" s="13"/>
    </row>
    <row r="434">
      <c r="B434" s="13"/>
    </row>
    <row r="435">
      <c r="B435" s="13"/>
    </row>
    <row r="436">
      <c r="B436" s="13"/>
    </row>
    <row r="437">
      <c r="B437" s="13"/>
    </row>
    <row r="438">
      <c r="B438" s="13"/>
    </row>
    <row r="439">
      <c r="B439" s="13"/>
    </row>
    <row r="440">
      <c r="B440" s="13"/>
    </row>
    <row r="441">
      <c r="B441" s="13"/>
    </row>
    <row r="442">
      <c r="B442" s="13"/>
    </row>
    <row r="443">
      <c r="B443" s="13"/>
    </row>
    <row r="444">
      <c r="B444" s="13"/>
    </row>
    <row r="445">
      <c r="B445" s="13"/>
    </row>
    <row r="446">
      <c r="B446" s="13"/>
    </row>
    <row r="447">
      <c r="B447" s="13"/>
    </row>
    <row r="448">
      <c r="B448" s="13"/>
    </row>
    <row r="449">
      <c r="B449" s="13"/>
    </row>
    <row r="450">
      <c r="B450" s="13"/>
    </row>
    <row r="451">
      <c r="B451" s="13"/>
    </row>
    <row r="452">
      <c r="B452" s="13"/>
    </row>
    <row r="453">
      <c r="B453" s="13"/>
    </row>
    <row r="454">
      <c r="B454" s="13"/>
    </row>
    <row r="455">
      <c r="B455" s="13"/>
    </row>
    <row r="456">
      <c r="B456" s="13"/>
    </row>
    <row r="457">
      <c r="B457" s="13"/>
    </row>
    <row r="458">
      <c r="B458" s="13"/>
    </row>
    <row r="459">
      <c r="B459" s="13"/>
    </row>
    <row r="460">
      <c r="B460" s="13"/>
    </row>
    <row r="461">
      <c r="B461" s="13"/>
    </row>
    <row r="462">
      <c r="B462" s="13"/>
    </row>
    <row r="463">
      <c r="B463" s="13"/>
    </row>
    <row r="464">
      <c r="B464" s="13"/>
    </row>
    <row r="465">
      <c r="B465" s="13"/>
    </row>
    <row r="466">
      <c r="B466" s="13"/>
    </row>
    <row r="467">
      <c r="B467" s="13"/>
    </row>
    <row r="468">
      <c r="B468" s="13"/>
    </row>
    <row r="469">
      <c r="B469" s="13"/>
    </row>
    <row r="470">
      <c r="B470" s="13"/>
    </row>
    <row r="471">
      <c r="B471" s="13"/>
    </row>
    <row r="472">
      <c r="B472" s="13"/>
    </row>
    <row r="473">
      <c r="B473" s="13"/>
    </row>
    <row r="474">
      <c r="B474" s="13"/>
    </row>
    <row r="475">
      <c r="B475" s="13"/>
    </row>
    <row r="476">
      <c r="B476" s="13"/>
    </row>
    <row r="477">
      <c r="B477" s="13"/>
    </row>
    <row r="478">
      <c r="B478" s="13"/>
    </row>
    <row r="479">
      <c r="B479" s="13"/>
    </row>
    <row r="480">
      <c r="B480" s="13"/>
    </row>
    <row r="481">
      <c r="B481" s="13"/>
    </row>
    <row r="482">
      <c r="B482" s="13"/>
    </row>
    <row r="483">
      <c r="B483" s="13"/>
    </row>
    <row r="484">
      <c r="B484" s="13"/>
    </row>
    <row r="485">
      <c r="B485" s="13"/>
    </row>
    <row r="486">
      <c r="B486" s="13"/>
    </row>
    <row r="487">
      <c r="B487" s="13"/>
    </row>
    <row r="488">
      <c r="B488" s="13"/>
    </row>
    <row r="489">
      <c r="B489" s="13"/>
    </row>
    <row r="490">
      <c r="B490" s="13"/>
    </row>
    <row r="491">
      <c r="B491" s="13"/>
    </row>
    <row r="492">
      <c r="B492" s="13"/>
    </row>
    <row r="493">
      <c r="B493" s="13"/>
    </row>
    <row r="494">
      <c r="B494" s="13"/>
    </row>
    <row r="495">
      <c r="B495" s="13"/>
    </row>
    <row r="496">
      <c r="B496" s="13"/>
    </row>
    <row r="497">
      <c r="B497" s="13"/>
    </row>
    <row r="498">
      <c r="B498" s="13"/>
    </row>
    <row r="499">
      <c r="B499" s="13"/>
    </row>
    <row r="500">
      <c r="B500" s="13"/>
    </row>
    <row r="501">
      <c r="B501" s="13"/>
    </row>
    <row r="502">
      <c r="B502" s="13"/>
    </row>
    <row r="503">
      <c r="B503" s="13"/>
    </row>
    <row r="504">
      <c r="B504" s="13"/>
    </row>
    <row r="505">
      <c r="B505" s="13"/>
    </row>
    <row r="506">
      <c r="B506" s="13"/>
    </row>
    <row r="507">
      <c r="B507" s="13"/>
    </row>
    <row r="508">
      <c r="B508" s="13"/>
    </row>
    <row r="509">
      <c r="B509" s="13"/>
    </row>
    <row r="510">
      <c r="B510" s="13"/>
    </row>
    <row r="511">
      <c r="B511" s="13"/>
    </row>
    <row r="512">
      <c r="B512" s="13"/>
    </row>
    <row r="513">
      <c r="B513" s="13"/>
    </row>
    <row r="514">
      <c r="B514" s="13"/>
    </row>
    <row r="515">
      <c r="B515" s="13"/>
    </row>
    <row r="516">
      <c r="B516" s="13"/>
    </row>
    <row r="517">
      <c r="B517" s="13"/>
    </row>
    <row r="518">
      <c r="B518" s="13"/>
    </row>
    <row r="519">
      <c r="B519" s="13"/>
    </row>
    <row r="520">
      <c r="B520" s="13"/>
    </row>
    <row r="521">
      <c r="B521" s="13"/>
    </row>
    <row r="522">
      <c r="B522" s="13"/>
    </row>
    <row r="523">
      <c r="B523" s="13"/>
    </row>
    <row r="524">
      <c r="B524" s="13"/>
    </row>
    <row r="525">
      <c r="B525" s="13"/>
    </row>
    <row r="526">
      <c r="B526" s="13"/>
    </row>
    <row r="527">
      <c r="B527" s="13"/>
    </row>
    <row r="528">
      <c r="B528" s="13"/>
    </row>
    <row r="529">
      <c r="B529" s="13"/>
    </row>
    <row r="530">
      <c r="B530" s="13"/>
    </row>
    <row r="531">
      <c r="B531" s="13"/>
    </row>
    <row r="532">
      <c r="B532" s="13"/>
    </row>
    <row r="533">
      <c r="B533" s="13"/>
    </row>
    <row r="534">
      <c r="B534" s="13"/>
    </row>
    <row r="535">
      <c r="B535" s="13"/>
    </row>
    <row r="536">
      <c r="B536" s="13"/>
    </row>
    <row r="537">
      <c r="B537" s="13"/>
    </row>
    <row r="538">
      <c r="B538" s="13"/>
    </row>
    <row r="539">
      <c r="B539" s="13"/>
    </row>
    <row r="540">
      <c r="B540" s="13"/>
    </row>
    <row r="541">
      <c r="B541" s="13"/>
    </row>
    <row r="542">
      <c r="B542" s="13"/>
    </row>
    <row r="543">
      <c r="B543" s="13"/>
    </row>
    <row r="544">
      <c r="B544" s="13"/>
    </row>
    <row r="545">
      <c r="B545" s="13"/>
    </row>
    <row r="546">
      <c r="B546" s="13"/>
    </row>
    <row r="547">
      <c r="B547" s="13"/>
    </row>
    <row r="548">
      <c r="B548" s="13"/>
    </row>
    <row r="549">
      <c r="B549" s="13"/>
    </row>
    <row r="550">
      <c r="B550" s="13"/>
    </row>
    <row r="551">
      <c r="B551" s="13"/>
    </row>
    <row r="552">
      <c r="B552" s="13"/>
    </row>
    <row r="553">
      <c r="B553" s="13"/>
    </row>
    <row r="554">
      <c r="B554" s="13"/>
    </row>
    <row r="555">
      <c r="B555" s="13"/>
    </row>
    <row r="556">
      <c r="B556" s="13"/>
    </row>
    <row r="557">
      <c r="B557" s="13"/>
    </row>
    <row r="558">
      <c r="B558" s="13"/>
    </row>
    <row r="559">
      <c r="B559" s="13"/>
    </row>
    <row r="560">
      <c r="B560" s="13"/>
    </row>
    <row r="561">
      <c r="B561" s="13"/>
    </row>
    <row r="562">
      <c r="B562" s="13"/>
    </row>
    <row r="563">
      <c r="B563" s="13"/>
    </row>
    <row r="564">
      <c r="B564" s="13"/>
    </row>
    <row r="565">
      <c r="B565" s="13"/>
    </row>
    <row r="566">
      <c r="B566" s="13"/>
    </row>
    <row r="567">
      <c r="B567" s="13"/>
    </row>
    <row r="568">
      <c r="B568" s="13"/>
    </row>
    <row r="569">
      <c r="B569" s="13"/>
    </row>
    <row r="570">
      <c r="B570" s="13"/>
    </row>
    <row r="571">
      <c r="B571" s="13"/>
    </row>
    <row r="572">
      <c r="B572" s="13"/>
    </row>
    <row r="573">
      <c r="B573" s="13"/>
    </row>
    <row r="574">
      <c r="B574" s="13"/>
    </row>
    <row r="575">
      <c r="B575" s="13"/>
    </row>
    <row r="576">
      <c r="B576" s="13"/>
    </row>
    <row r="577">
      <c r="B577" s="13"/>
    </row>
    <row r="578">
      <c r="B578" s="13"/>
    </row>
    <row r="579">
      <c r="B579" s="13"/>
    </row>
    <row r="580">
      <c r="B580" s="13"/>
    </row>
    <row r="581">
      <c r="B581" s="13"/>
    </row>
    <row r="582">
      <c r="B582" s="13"/>
    </row>
    <row r="583">
      <c r="B583" s="13"/>
    </row>
    <row r="584">
      <c r="B584" s="13"/>
    </row>
    <row r="585">
      <c r="B585" s="13"/>
    </row>
    <row r="586">
      <c r="B586" s="13"/>
    </row>
    <row r="587">
      <c r="B587" s="13"/>
    </row>
    <row r="588">
      <c r="B588" s="13"/>
    </row>
    <row r="589">
      <c r="B589" s="13"/>
    </row>
    <row r="590">
      <c r="B590" s="13"/>
    </row>
    <row r="591">
      <c r="B591" s="13"/>
    </row>
    <row r="592">
      <c r="B592" s="13"/>
    </row>
    <row r="593">
      <c r="B593" s="13"/>
    </row>
    <row r="594">
      <c r="B594" s="13"/>
    </row>
    <row r="595">
      <c r="B595" s="13"/>
    </row>
    <row r="596">
      <c r="B596" s="13"/>
    </row>
    <row r="597">
      <c r="B597" s="13"/>
    </row>
    <row r="598">
      <c r="B598" s="13"/>
    </row>
    <row r="599">
      <c r="B599" s="13"/>
    </row>
    <row r="600">
      <c r="B600" s="13"/>
    </row>
    <row r="601">
      <c r="B601" s="13"/>
    </row>
    <row r="602">
      <c r="B602" s="13"/>
    </row>
    <row r="603">
      <c r="B603" s="13"/>
    </row>
    <row r="604">
      <c r="B604" s="13"/>
    </row>
    <row r="605">
      <c r="B605" s="13"/>
    </row>
    <row r="606">
      <c r="B606" s="13"/>
    </row>
    <row r="607">
      <c r="B607" s="13"/>
    </row>
    <row r="608">
      <c r="B608" s="13"/>
    </row>
    <row r="609">
      <c r="B609" s="13"/>
    </row>
    <row r="610">
      <c r="B610" s="13"/>
    </row>
    <row r="611">
      <c r="B611" s="13"/>
    </row>
    <row r="612">
      <c r="B612" s="13"/>
    </row>
    <row r="613">
      <c r="B613" s="13"/>
    </row>
    <row r="614">
      <c r="B614" s="13"/>
    </row>
    <row r="615">
      <c r="B615" s="13"/>
    </row>
    <row r="616">
      <c r="B616" s="13"/>
    </row>
    <row r="617">
      <c r="B617" s="13"/>
    </row>
    <row r="618">
      <c r="B618" s="13"/>
    </row>
    <row r="619">
      <c r="B619" s="13"/>
    </row>
    <row r="620">
      <c r="B620" s="13"/>
    </row>
    <row r="621">
      <c r="B621" s="13"/>
    </row>
    <row r="622">
      <c r="B622" s="13"/>
    </row>
    <row r="623">
      <c r="B623" s="13"/>
    </row>
    <row r="624">
      <c r="B624" s="13"/>
    </row>
    <row r="625">
      <c r="B625" s="13"/>
    </row>
    <row r="626">
      <c r="B626" s="13"/>
    </row>
    <row r="627">
      <c r="B627" s="13"/>
    </row>
    <row r="628">
      <c r="B628" s="13"/>
    </row>
    <row r="629">
      <c r="B629" s="13"/>
    </row>
    <row r="630">
      <c r="B630" s="13"/>
    </row>
    <row r="631">
      <c r="B631" s="13"/>
    </row>
    <row r="632">
      <c r="B632" s="13"/>
    </row>
    <row r="633">
      <c r="B633" s="13"/>
    </row>
    <row r="634">
      <c r="B634" s="13"/>
    </row>
    <row r="635">
      <c r="B635" s="13"/>
    </row>
    <row r="636">
      <c r="B636" s="13"/>
    </row>
    <row r="637">
      <c r="B637" s="13"/>
    </row>
    <row r="638">
      <c r="B638" s="13"/>
    </row>
    <row r="639">
      <c r="B639" s="13"/>
    </row>
    <row r="640">
      <c r="B640" s="13"/>
    </row>
    <row r="641">
      <c r="B641" s="13"/>
    </row>
    <row r="642">
      <c r="B642" s="13"/>
    </row>
    <row r="643">
      <c r="B643" s="13"/>
    </row>
    <row r="644">
      <c r="B644" s="13"/>
    </row>
    <row r="645">
      <c r="B645" s="13"/>
    </row>
    <row r="646">
      <c r="B646" s="13"/>
    </row>
    <row r="647">
      <c r="B647" s="13"/>
    </row>
    <row r="648">
      <c r="B648" s="13"/>
    </row>
    <row r="649">
      <c r="B649" s="13"/>
    </row>
    <row r="650">
      <c r="B650" s="13"/>
    </row>
    <row r="651">
      <c r="B651" s="13"/>
    </row>
    <row r="652">
      <c r="B652" s="13"/>
    </row>
    <row r="653">
      <c r="B653" s="13"/>
    </row>
    <row r="654">
      <c r="B654" s="13"/>
    </row>
    <row r="655">
      <c r="B655" s="13"/>
    </row>
    <row r="656">
      <c r="B656" s="13"/>
    </row>
    <row r="657">
      <c r="B657" s="13"/>
    </row>
    <row r="658">
      <c r="B658" s="13"/>
    </row>
    <row r="659">
      <c r="B659" s="13"/>
    </row>
    <row r="660">
      <c r="B660" s="13"/>
    </row>
    <row r="661">
      <c r="B661" s="13"/>
    </row>
    <row r="662">
      <c r="B662" s="13"/>
    </row>
    <row r="663">
      <c r="B663" s="13"/>
    </row>
    <row r="664">
      <c r="B664" s="13"/>
    </row>
    <row r="665">
      <c r="B665" s="13"/>
    </row>
    <row r="666">
      <c r="B666" s="13"/>
    </row>
    <row r="667">
      <c r="B667" s="13"/>
    </row>
    <row r="668">
      <c r="B668" s="13"/>
    </row>
    <row r="669">
      <c r="B669" s="13"/>
    </row>
    <row r="670">
      <c r="B670" s="13"/>
    </row>
    <row r="671">
      <c r="B671" s="13"/>
    </row>
    <row r="672">
      <c r="B672" s="13"/>
    </row>
    <row r="673">
      <c r="B673" s="13"/>
    </row>
    <row r="674">
      <c r="B674" s="13"/>
    </row>
    <row r="675">
      <c r="B675" s="13"/>
    </row>
    <row r="676">
      <c r="B676" s="13"/>
    </row>
    <row r="677">
      <c r="B677" s="13"/>
    </row>
    <row r="678">
      <c r="B678" s="13"/>
    </row>
    <row r="679">
      <c r="B679" s="13"/>
    </row>
    <row r="680">
      <c r="B680" s="13"/>
    </row>
    <row r="681">
      <c r="B681" s="13"/>
    </row>
    <row r="682">
      <c r="B682" s="13"/>
    </row>
    <row r="683">
      <c r="B683" s="13"/>
    </row>
    <row r="684">
      <c r="B684" s="13"/>
    </row>
    <row r="685">
      <c r="B685" s="13"/>
    </row>
    <row r="686">
      <c r="B686" s="13"/>
    </row>
    <row r="687">
      <c r="B687" s="13"/>
    </row>
    <row r="688">
      <c r="B688" s="13"/>
    </row>
    <row r="689">
      <c r="B689" s="13"/>
    </row>
    <row r="690">
      <c r="B690" s="13"/>
    </row>
    <row r="691">
      <c r="B691" s="13"/>
    </row>
    <row r="692">
      <c r="B692" s="13"/>
    </row>
    <row r="693">
      <c r="B693" s="13"/>
    </row>
    <row r="694">
      <c r="B694" s="13"/>
    </row>
    <row r="695">
      <c r="B695" s="13"/>
    </row>
    <row r="696">
      <c r="B696" s="13"/>
    </row>
    <row r="697">
      <c r="B697" s="13"/>
    </row>
    <row r="698">
      <c r="B698" s="13"/>
    </row>
    <row r="699">
      <c r="B699" s="13"/>
    </row>
    <row r="700">
      <c r="B700" s="13"/>
    </row>
    <row r="701">
      <c r="B701" s="13"/>
    </row>
    <row r="702">
      <c r="B702" s="13"/>
    </row>
    <row r="703">
      <c r="B703" s="13"/>
    </row>
    <row r="704">
      <c r="B704" s="13"/>
    </row>
    <row r="705">
      <c r="B705" s="13"/>
    </row>
    <row r="706">
      <c r="B706" s="13"/>
    </row>
    <row r="707">
      <c r="B707" s="13"/>
    </row>
    <row r="708">
      <c r="B708" s="13"/>
    </row>
    <row r="709">
      <c r="B709" s="13"/>
    </row>
    <row r="710">
      <c r="B710" s="13"/>
    </row>
    <row r="711">
      <c r="B711" s="13"/>
    </row>
    <row r="712">
      <c r="B712" s="13"/>
    </row>
    <row r="713">
      <c r="B713" s="13"/>
    </row>
    <row r="714">
      <c r="B714" s="13"/>
    </row>
    <row r="715">
      <c r="B715" s="13"/>
    </row>
    <row r="716">
      <c r="B716" s="13"/>
    </row>
    <row r="717">
      <c r="B717" s="13"/>
    </row>
    <row r="718">
      <c r="B718" s="13"/>
    </row>
    <row r="719">
      <c r="B719" s="13"/>
    </row>
    <row r="720">
      <c r="B720" s="13"/>
    </row>
    <row r="721">
      <c r="B721" s="13"/>
    </row>
    <row r="722">
      <c r="B722" s="13"/>
    </row>
    <row r="723">
      <c r="B723" s="13"/>
    </row>
    <row r="724">
      <c r="B724" s="13"/>
    </row>
    <row r="725">
      <c r="B725" s="13"/>
    </row>
    <row r="726">
      <c r="B726" s="13"/>
    </row>
    <row r="727">
      <c r="B727" s="13"/>
    </row>
    <row r="728">
      <c r="B728" s="13"/>
    </row>
    <row r="729">
      <c r="B729" s="13"/>
    </row>
    <row r="730">
      <c r="B730" s="13"/>
    </row>
    <row r="731">
      <c r="B731" s="13"/>
    </row>
    <row r="732">
      <c r="B732" s="13"/>
    </row>
    <row r="733">
      <c r="B733" s="13"/>
    </row>
    <row r="734">
      <c r="B734" s="13"/>
    </row>
    <row r="735">
      <c r="B735" s="13"/>
    </row>
    <row r="736">
      <c r="B736" s="13"/>
    </row>
    <row r="737">
      <c r="B737" s="13"/>
    </row>
    <row r="738">
      <c r="B738" s="13"/>
    </row>
    <row r="739">
      <c r="B739" s="13"/>
    </row>
    <row r="740">
      <c r="B740" s="13"/>
    </row>
    <row r="741">
      <c r="B741" s="13"/>
    </row>
    <row r="742">
      <c r="B742" s="13"/>
    </row>
    <row r="743">
      <c r="B743" s="13"/>
    </row>
    <row r="744">
      <c r="B744" s="13"/>
    </row>
    <row r="745">
      <c r="B745" s="13"/>
    </row>
    <row r="746">
      <c r="B746" s="13"/>
    </row>
    <row r="747">
      <c r="B747" s="13"/>
    </row>
    <row r="748">
      <c r="B748" s="13"/>
    </row>
    <row r="749">
      <c r="B749" s="13"/>
    </row>
    <row r="750">
      <c r="B750" s="13"/>
    </row>
    <row r="751">
      <c r="B751" s="13"/>
    </row>
    <row r="752">
      <c r="B752" s="13"/>
    </row>
    <row r="753">
      <c r="B753" s="13"/>
    </row>
    <row r="754">
      <c r="B754" s="13"/>
    </row>
    <row r="755">
      <c r="B755" s="13"/>
    </row>
    <row r="756">
      <c r="B756" s="13"/>
    </row>
    <row r="757">
      <c r="B757" s="13"/>
    </row>
    <row r="758">
      <c r="B758" s="13"/>
    </row>
    <row r="759">
      <c r="B759" s="13"/>
    </row>
    <row r="760">
      <c r="B760" s="13"/>
    </row>
    <row r="761">
      <c r="B761" s="13"/>
    </row>
    <row r="762">
      <c r="B762" s="13"/>
    </row>
    <row r="763">
      <c r="B763" s="13"/>
    </row>
    <row r="764">
      <c r="B764" s="13"/>
    </row>
    <row r="765">
      <c r="B765" s="13"/>
    </row>
    <row r="766">
      <c r="B766" s="13"/>
    </row>
    <row r="767">
      <c r="B767" s="13"/>
    </row>
    <row r="768">
      <c r="B768" s="13"/>
    </row>
    <row r="769">
      <c r="B769" s="13"/>
    </row>
    <row r="770">
      <c r="B770" s="13"/>
    </row>
    <row r="771">
      <c r="B771" s="13"/>
    </row>
    <row r="772">
      <c r="B772" s="13"/>
    </row>
    <row r="773">
      <c r="B773" s="13"/>
    </row>
    <row r="774">
      <c r="B774" s="13"/>
    </row>
    <row r="775">
      <c r="B775" s="13"/>
    </row>
    <row r="776">
      <c r="B776" s="13"/>
    </row>
    <row r="777">
      <c r="B777" s="13"/>
    </row>
    <row r="778">
      <c r="B778" s="13"/>
    </row>
    <row r="779">
      <c r="B779" s="13"/>
    </row>
    <row r="780">
      <c r="B780" s="13"/>
    </row>
    <row r="781">
      <c r="B781" s="13"/>
    </row>
    <row r="782">
      <c r="B782" s="13"/>
    </row>
    <row r="783">
      <c r="B783" s="13"/>
    </row>
    <row r="784">
      <c r="B784" s="13"/>
    </row>
    <row r="785">
      <c r="B785" s="13"/>
    </row>
    <row r="786">
      <c r="B786" s="13"/>
    </row>
    <row r="787">
      <c r="B787" s="13"/>
    </row>
    <row r="788">
      <c r="B788" s="13"/>
    </row>
    <row r="789">
      <c r="B789" s="13"/>
    </row>
    <row r="790">
      <c r="B790" s="13"/>
    </row>
    <row r="791">
      <c r="B791" s="13"/>
    </row>
    <row r="792">
      <c r="B792" s="13"/>
    </row>
    <row r="793">
      <c r="B793" s="13"/>
    </row>
    <row r="794">
      <c r="B794" s="13"/>
    </row>
    <row r="795">
      <c r="B795" s="13"/>
    </row>
    <row r="796">
      <c r="B796" s="13"/>
    </row>
    <row r="797">
      <c r="B797" s="13"/>
    </row>
    <row r="798">
      <c r="B798" s="13"/>
    </row>
    <row r="799">
      <c r="B799" s="13"/>
    </row>
    <row r="800">
      <c r="B800" s="13"/>
    </row>
    <row r="801">
      <c r="B801" s="13"/>
    </row>
    <row r="802">
      <c r="B802" s="13"/>
    </row>
    <row r="803">
      <c r="B803" s="13"/>
    </row>
    <row r="804">
      <c r="B804" s="13"/>
    </row>
    <row r="805">
      <c r="B805" s="13"/>
    </row>
    <row r="806">
      <c r="B806" s="13"/>
    </row>
    <row r="807">
      <c r="B807" s="13"/>
    </row>
    <row r="808">
      <c r="B808" s="13"/>
    </row>
    <row r="809">
      <c r="B809" s="13"/>
    </row>
    <row r="810">
      <c r="B810" s="13"/>
    </row>
    <row r="811">
      <c r="B811" s="13"/>
    </row>
    <row r="812">
      <c r="B812" s="13"/>
    </row>
    <row r="813">
      <c r="B813" s="13"/>
    </row>
    <row r="814">
      <c r="B814" s="13"/>
    </row>
    <row r="815">
      <c r="B815" s="13"/>
    </row>
    <row r="816">
      <c r="B816" s="13"/>
    </row>
    <row r="817">
      <c r="B817" s="13"/>
    </row>
    <row r="818">
      <c r="B818" s="13"/>
    </row>
    <row r="819">
      <c r="B819" s="13"/>
    </row>
    <row r="820">
      <c r="B820" s="13"/>
    </row>
    <row r="821">
      <c r="B821" s="13"/>
    </row>
    <row r="822">
      <c r="B822" s="13"/>
    </row>
    <row r="823">
      <c r="B823" s="13"/>
    </row>
    <row r="824">
      <c r="B824" s="13"/>
    </row>
    <row r="825">
      <c r="B825" s="13"/>
    </row>
    <row r="826">
      <c r="B826" s="13"/>
    </row>
    <row r="827">
      <c r="B827" s="13"/>
    </row>
    <row r="828">
      <c r="B828" s="13"/>
    </row>
    <row r="829">
      <c r="B829" s="13"/>
    </row>
    <row r="830">
      <c r="B830" s="13"/>
    </row>
    <row r="831">
      <c r="B831" s="13"/>
    </row>
    <row r="832">
      <c r="B832" s="13"/>
    </row>
    <row r="833">
      <c r="B833" s="13"/>
    </row>
    <row r="834">
      <c r="B834" s="13"/>
    </row>
    <row r="835">
      <c r="B835" s="13"/>
    </row>
    <row r="836">
      <c r="B836" s="13"/>
    </row>
    <row r="837">
      <c r="B837" s="13"/>
    </row>
    <row r="838">
      <c r="B838" s="13"/>
    </row>
    <row r="839">
      <c r="B839" s="13"/>
    </row>
    <row r="840">
      <c r="B840" s="13"/>
    </row>
    <row r="841">
      <c r="B841" s="13"/>
    </row>
    <row r="842">
      <c r="B842" s="13"/>
    </row>
    <row r="843">
      <c r="B843" s="13"/>
    </row>
    <row r="844">
      <c r="B844" s="13"/>
    </row>
    <row r="845">
      <c r="B845" s="13"/>
    </row>
    <row r="846">
      <c r="B846" s="13"/>
    </row>
    <row r="847">
      <c r="B847" s="13"/>
    </row>
    <row r="848">
      <c r="B848" s="13"/>
    </row>
    <row r="849">
      <c r="B849" s="13"/>
    </row>
    <row r="850">
      <c r="B850" s="13"/>
    </row>
    <row r="851">
      <c r="B851" s="13"/>
    </row>
    <row r="852">
      <c r="B852" s="13"/>
    </row>
    <row r="853">
      <c r="B853" s="13"/>
    </row>
    <row r="854">
      <c r="B854" s="13"/>
    </row>
    <row r="855">
      <c r="B855" s="13"/>
    </row>
    <row r="856">
      <c r="B856" s="13"/>
    </row>
    <row r="857">
      <c r="B857" s="13"/>
    </row>
    <row r="858">
      <c r="B858" s="13"/>
    </row>
    <row r="859">
      <c r="B859" s="13"/>
    </row>
    <row r="860">
      <c r="B860" s="13"/>
    </row>
    <row r="861">
      <c r="B861" s="13"/>
    </row>
    <row r="862">
      <c r="B862" s="13"/>
    </row>
    <row r="863">
      <c r="B863" s="13"/>
    </row>
    <row r="864">
      <c r="B864" s="13"/>
    </row>
    <row r="865">
      <c r="B865" s="13"/>
    </row>
    <row r="866">
      <c r="B866" s="13"/>
    </row>
    <row r="867">
      <c r="B867" s="13"/>
    </row>
    <row r="868">
      <c r="B868" s="13"/>
    </row>
    <row r="869">
      <c r="B869" s="13"/>
    </row>
    <row r="870">
      <c r="B870" s="13"/>
    </row>
    <row r="871">
      <c r="B871" s="13"/>
    </row>
    <row r="872">
      <c r="B872" s="13"/>
    </row>
    <row r="873">
      <c r="B873" s="13"/>
    </row>
    <row r="874">
      <c r="B874" s="13"/>
    </row>
    <row r="875">
      <c r="B875" s="13"/>
    </row>
    <row r="876">
      <c r="B876" s="13"/>
    </row>
    <row r="877">
      <c r="B877" s="13"/>
    </row>
    <row r="878">
      <c r="B878" s="13"/>
    </row>
    <row r="879">
      <c r="B879" s="13"/>
    </row>
    <row r="880">
      <c r="B880" s="13"/>
    </row>
    <row r="881">
      <c r="B881" s="13"/>
    </row>
    <row r="882">
      <c r="B882" s="13"/>
    </row>
    <row r="883">
      <c r="B883" s="13"/>
    </row>
    <row r="884">
      <c r="B884" s="13"/>
    </row>
    <row r="885">
      <c r="B885" s="13"/>
    </row>
    <row r="886">
      <c r="B886" s="13"/>
    </row>
    <row r="887">
      <c r="B887" s="13"/>
    </row>
    <row r="888">
      <c r="B888" s="13"/>
    </row>
    <row r="889">
      <c r="B889" s="13"/>
    </row>
    <row r="890">
      <c r="B890" s="13"/>
    </row>
    <row r="891">
      <c r="B891" s="13"/>
    </row>
    <row r="892">
      <c r="B892" s="13"/>
    </row>
    <row r="893">
      <c r="B893" s="13"/>
    </row>
    <row r="894">
      <c r="B894" s="13"/>
    </row>
    <row r="895">
      <c r="B895" s="13"/>
    </row>
    <row r="896">
      <c r="B896" s="13"/>
    </row>
    <row r="897">
      <c r="B897" s="13"/>
    </row>
    <row r="898">
      <c r="B898" s="13"/>
    </row>
    <row r="899">
      <c r="B899" s="13"/>
    </row>
    <row r="900">
      <c r="B900" s="13"/>
    </row>
    <row r="901">
      <c r="B901" s="13"/>
    </row>
    <row r="902">
      <c r="B902" s="13"/>
    </row>
    <row r="903">
      <c r="B903" s="13"/>
    </row>
    <row r="904">
      <c r="B904" s="13"/>
    </row>
    <row r="905">
      <c r="B905" s="13"/>
    </row>
    <row r="906">
      <c r="B906" s="13"/>
    </row>
    <row r="907">
      <c r="B907" s="13"/>
    </row>
    <row r="908">
      <c r="B908" s="13"/>
    </row>
    <row r="909">
      <c r="B909" s="13"/>
    </row>
    <row r="910">
      <c r="B910" s="13"/>
    </row>
    <row r="911">
      <c r="B911" s="13"/>
    </row>
    <row r="912">
      <c r="B912" s="13"/>
    </row>
    <row r="913">
      <c r="B913" s="13"/>
    </row>
    <row r="914">
      <c r="B914" s="13"/>
    </row>
    <row r="915">
      <c r="B915" s="13"/>
    </row>
    <row r="916">
      <c r="B916" s="13"/>
    </row>
    <row r="917">
      <c r="B917" s="13"/>
    </row>
    <row r="918">
      <c r="B918" s="13"/>
    </row>
    <row r="919">
      <c r="B919" s="13"/>
    </row>
    <row r="920">
      <c r="B920" s="13"/>
    </row>
    <row r="921">
      <c r="B921" s="13"/>
    </row>
    <row r="922">
      <c r="B922" s="13"/>
    </row>
    <row r="923">
      <c r="B923" s="13"/>
    </row>
    <row r="924">
      <c r="B924" s="13"/>
    </row>
    <row r="925">
      <c r="B925" s="13"/>
    </row>
    <row r="926">
      <c r="B926" s="13"/>
    </row>
    <row r="927">
      <c r="B927" s="13"/>
    </row>
    <row r="928">
      <c r="B928" s="13"/>
    </row>
    <row r="929">
      <c r="B929" s="13"/>
    </row>
    <row r="930">
      <c r="B930" s="13"/>
    </row>
    <row r="931">
      <c r="B931" s="13"/>
    </row>
    <row r="932">
      <c r="B932" s="13"/>
    </row>
    <row r="933">
      <c r="B933" s="13"/>
    </row>
    <row r="934">
      <c r="B934" s="13"/>
    </row>
    <row r="935">
      <c r="B935" s="13"/>
    </row>
    <row r="936">
      <c r="B936" s="13"/>
    </row>
    <row r="937">
      <c r="B937" s="13"/>
    </row>
    <row r="938">
      <c r="B938" s="13"/>
    </row>
    <row r="939">
      <c r="B939" s="13"/>
    </row>
    <row r="940">
      <c r="B940" s="13"/>
    </row>
    <row r="941">
      <c r="B941" s="13"/>
    </row>
    <row r="942">
      <c r="B942" s="13"/>
    </row>
    <row r="943">
      <c r="B943" s="13"/>
    </row>
    <row r="944">
      <c r="B944" s="13"/>
    </row>
    <row r="945">
      <c r="B945" s="13"/>
    </row>
    <row r="946">
      <c r="B946" s="13"/>
    </row>
    <row r="947">
      <c r="B947" s="13"/>
    </row>
    <row r="948">
      <c r="B948" s="13"/>
    </row>
    <row r="949">
      <c r="B949" s="13"/>
    </row>
    <row r="950">
      <c r="B950" s="13"/>
    </row>
    <row r="951">
      <c r="B951" s="13"/>
    </row>
    <row r="952">
      <c r="B952" s="13"/>
    </row>
    <row r="953">
      <c r="B953" s="13"/>
    </row>
    <row r="954">
      <c r="B954" s="13"/>
    </row>
    <row r="955">
      <c r="B955" s="13"/>
    </row>
    <row r="956">
      <c r="B956" s="13"/>
    </row>
    <row r="957">
      <c r="B957" s="13"/>
    </row>
    <row r="958">
      <c r="B958" s="13"/>
    </row>
    <row r="959">
      <c r="B959" s="13"/>
    </row>
    <row r="960">
      <c r="B960" s="13"/>
    </row>
    <row r="961">
      <c r="B961" s="13"/>
    </row>
    <row r="962">
      <c r="B962" s="13"/>
    </row>
    <row r="963">
      <c r="B963" s="13"/>
    </row>
    <row r="964">
      <c r="B964" s="13"/>
    </row>
    <row r="965">
      <c r="B965" s="13"/>
    </row>
    <row r="966">
      <c r="B966" s="13"/>
    </row>
    <row r="967">
      <c r="B967" s="13"/>
    </row>
    <row r="968">
      <c r="B968" s="13"/>
    </row>
    <row r="969">
      <c r="B969" s="13"/>
    </row>
    <row r="970">
      <c r="B970" s="13"/>
    </row>
    <row r="971">
      <c r="B971" s="13"/>
    </row>
    <row r="972">
      <c r="B972" s="13"/>
    </row>
    <row r="973">
      <c r="B973" s="13"/>
    </row>
    <row r="974">
      <c r="B974" s="13"/>
    </row>
    <row r="975">
      <c r="B975" s="13"/>
    </row>
    <row r="976">
      <c r="B976" s="13"/>
    </row>
    <row r="977">
      <c r="B977" s="13"/>
    </row>
    <row r="978">
      <c r="B978" s="13"/>
    </row>
    <row r="979">
      <c r="B979" s="13"/>
    </row>
    <row r="980">
      <c r="B980" s="13"/>
    </row>
    <row r="981">
      <c r="B981" s="13"/>
    </row>
    <row r="982">
      <c r="B982" s="13"/>
    </row>
    <row r="983">
      <c r="B983" s="13"/>
    </row>
    <row r="984">
      <c r="B984" s="13"/>
    </row>
    <row r="985">
      <c r="B985" s="13"/>
    </row>
    <row r="986">
      <c r="B986" s="13"/>
    </row>
    <row r="987">
      <c r="B987" s="13"/>
    </row>
    <row r="988">
      <c r="B988" s="13"/>
    </row>
    <row r="989">
      <c r="B989" s="13"/>
    </row>
    <row r="990">
      <c r="B990" s="13"/>
    </row>
    <row r="991">
      <c r="B991" s="13"/>
    </row>
    <row r="992">
      <c r="B992" s="13"/>
    </row>
    <row r="993">
      <c r="B993" s="13"/>
    </row>
    <row r="994">
      <c r="B994" s="13"/>
    </row>
    <row r="995">
      <c r="B995" s="13"/>
    </row>
    <row r="996">
      <c r="B996" s="13"/>
    </row>
    <row r="997">
      <c r="B997" s="13"/>
    </row>
    <row r="998">
      <c r="B998" s="13"/>
    </row>
    <row r="999">
      <c r="B999" s="13"/>
    </row>
    <row r="1000">
      <c r="B1000" s="13"/>
    </row>
  </sheetData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23.63"/>
    <col customWidth="1" min="5" max="5" width="40.0"/>
    <col customWidth="1" min="6" max="6" width="29.25"/>
    <col customWidth="1" min="7" max="7" width="51.25"/>
    <col customWidth="1" min="8" max="8" width="34.63"/>
    <col customWidth="1" min="9" max="9" width="40.0"/>
    <col customWidth="1" min="10" max="10" width="46.88"/>
    <col customWidth="1" min="11" max="11" width="47.88"/>
  </cols>
  <sheetData>
    <row r="1">
      <c r="A1" s="165" t="s">
        <v>232</v>
      </c>
      <c r="B1" s="166"/>
      <c r="C1" s="167"/>
      <c r="D1" s="168" t="s">
        <v>102</v>
      </c>
      <c r="E1" s="166"/>
      <c r="F1" s="166"/>
      <c r="G1" s="166"/>
      <c r="H1" s="166"/>
      <c r="I1" s="166"/>
      <c r="J1" s="166"/>
      <c r="K1" s="167"/>
    </row>
    <row r="2">
      <c r="A2" s="165" t="s">
        <v>1387</v>
      </c>
      <c r="B2" s="166"/>
      <c r="C2" s="167"/>
      <c r="D2" s="168">
        <v>2010.0</v>
      </c>
      <c r="E2" s="166"/>
      <c r="F2" s="166"/>
      <c r="G2" s="166"/>
      <c r="H2" s="166"/>
      <c r="I2" s="166"/>
      <c r="J2" s="166"/>
      <c r="K2" s="167"/>
    </row>
    <row r="3">
      <c r="A3" s="165" t="s">
        <v>1388</v>
      </c>
      <c r="B3" s="166"/>
      <c r="C3" s="167"/>
      <c r="D3" s="168" t="s">
        <v>1389</v>
      </c>
      <c r="E3" s="166"/>
      <c r="F3" s="166"/>
      <c r="G3" s="166"/>
      <c r="H3" s="166"/>
      <c r="I3" s="166"/>
      <c r="J3" s="166"/>
      <c r="K3" s="167"/>
    </row>
    <row r="4">
      <c r="A4" s="178" t="s">
        <v>860</v>
      </c>
      <c r="B4" s="166"/>
      <c r="C4" s="167"/>
      <c r="D4" s="177" t="s">
        <v>1390</v>
      </c>
      <c r="E4" s="177" t="s">
        <v>1391</v>
      </c>
      <c r="F4" s="177" t="s">
        <v>1392</v>
      </c>
      <c r="G4" s="177" t="s">
        <v>1393</v>
      </c>
      <c r="H4" s="177" t="s">
        <v>1394</v>
      </c>
      <c r="I4" s="177" t="s">
        <v>1395</v>
      </c>
      <c r="J4" s="177" t="s">
        <v>1396</v>
      </c>
      <c r="K4" s="177" t="s">
        <v>1397</v>
      </c>
    </row>
    <row r="5">
      <c r="A5" s="191" t="s">
        <v>859</v>
      </c>
      <c r="B5" s="192" t="s">
        <v>477</v>
      </c>
      <c r="C5" s="180"/>
      <c r="D5" s="180"/>
      <c r="E5" s="180"/>
      <c r="F5" s="180"/>
      <c r="G5" s="180"/>
      <c r="H5" s="180"/>
      <c r="I5" s="180"/>
      <c r="J5" s="180"/>
      <c r="K5" s="180"/>
    </row>
    <row r="6">
      <c r="A6" s="185" t="s">
        <v>1398</v>
      </c>
      <c r="B6" s="186" t="s">
        <v>318</v>
      </c>
      <c r="C6" s="180"/>
      <c r="D6" s="182">
        <v>13.1</v>
      </c>
      <c r="E6" s="182">
        <v>13.9</v>
      </c>
      <c r="F6" s="182">
        <v>12.7</v>
      </c>
      <c r="G6" s="182">
        <v>85.4</v>
      </c>
      <c r="H6" s="182" t="s">
        <v>899</v>
      </c>
      <c r="I6" s="182">
        <v>91.1</v>
      </c>
      <c r="J6" s="182">
        <v>88.9</v>
      </c>
      <c r="K6" s="182">
        <v>87.5</v>
      </c>
    </row>
    <row r="7">
      <c r="A7" s="187"/>
      <c r="B7" s="186" t="s">
        <v>319</v>
      </c>
      <c r="C7" s="180"/>
      <c r="D7" s="183">
        <v>1.7</v>
      </c>
      <c r="E7" s="183" t="s">
        <v>899</v>
      </c>
      <c r="F7" s="183" t="s">
        <v>899</v>
      </c>
      <c r="G7" s="183" t="s">
        <v>899</v>
      </c>
      <c r="H7" s="183" t="s">
        <v>899</v>
      </c>
      <c r="I7" s="183" t="s">
        <v>899</v>
      </c>
      <c r="J7" s="183" t="s">
        <v>899</v>
      </c>
      <c r="K7" s="183" t="s">
        <v>899</v>
      </c>
    </row>
    <row r="8">
      <c r="A8" s="187"/>
      <c r="B8" s="186" t="s">
        <v>337</v>
      </c>
      <c r="C8" s="180"/>
      <c r="D8" s="182">
        <v>4.4</v>
      </c>
      <c r="E8" s="182">
        <v>5.3</v>
      </c>
      <c r="F8" s="182">
        <v>10.2</v>
      </c>
      <c r="G8" s="182">
        <v>80.9</v>
      </c>
      <c r="H8" s="182" t="s">
        <v>899</v>
      </c>
      <c r="I8" s="182">
        <v>89.5</v>
      </c>
      <c r="J8" s="182">
        <v>88.0</v>
      </c>
      <c r="K8" s="182">
        <v>85.4</v>
      </c>
    </row>
    <row r="9">
      <c r="A9" s="187"/>
      <c r="B9" s="186" t="s">
        <v>565</v>
      </c>
      <c r="C9" s="180"/>
      <c r="D9" s="183">
        <v>7.9</v>
      </c>
      <c r="E9" s="183">
        <v>10.0</v>
      </c>
      <c r="F9" s="183">
        <v>12.0</v>
      </c>
      <c r="G9" s="183" t="s">
        <v>899</v>
      </c>
      <c r="H9" s="183" t="s">
        <v>899</v>
      </c>
      <c r="I9" s="183">
        <v>96.3</v>
      </c>
      <c r="J9" s="183">
        <v>93.9</v>
      </c>
      <c r="K9" s="183">
        <v>81.7</v>
      </c>
    </row>
    <row r="10">
      <c r="A10" s="187"/>
      <c r="B10" s="186" t="s">
        <v>357</v>
      </c>
      <c r="C10" s="180"/>
      <c r="D10" s="182">
        <v>16.1</v>
      </c>
      <c r="E10" s="182" t="s">
        <v>899</v>
      </c>
      <c r="F10" s="182">
        <v>17.3</v>
      </c>
      <c r="G10" s="182" t="s">
        <v>899</v>
      </c>
      <c r="H10" s="182">
        <v>74.2</v>
      </c>
      <c r="I10" s="182">
        <v>78.0</v>
      </c>
      <c r="J10" s="182" t="s">
        <v>899</v>
      </c>
      <c r="K10" s="182" t="s">
        <v>899</v>
      </c>
    </row>
    <row r="11">
      <c r="A11" s="187"/>
      <c r="B11" s="186" t="s">
        <v>361</v>
      </c>
      <c r="C11" s="180"/>
      <c r="D11" s="183">
        <v>6.0</v>
      </c>
      <c r="E11" s="183">
        <v>6.2</v>
      </c>
      <c r="F11" s="183">
        <v>7.2</v>
      </c>
      <c r="G11" s="183">
        <v>85.2</v>
      </c>
      <c r="H11" s="183" t="s">
        <v>899</v>
      </c>
      <c r="I11" s="183">
        <v>88.9</v>
      </c>
      <c r="J11" s="183">
        <v>82.7</v>
      </c>
      <c r="K11" s="183">
        <v>82.8</v>
      </c>
    </row>
    <row r="12">
      <c r="A12" s="187"/>
      <c r="B12" s="193" t="s">
        <v>365</v>
      </c>
      <c r="C12" s="180"/>
      <c r="D12" s="182">
        <v>16.7</v>
      </c>
      <c r="E12" s="182">
        <v>9.7</v>
      </c>
      <c r="F12" s="182">
        <v>6.1</v>
      </c>
      <c r="G12" s="182">
        <v>92.0</v>
      </c>
      <c r="H12" s="182" t="s">
        <v>899</v>
      </c>
      <c r="I12" s="182">
        <v>94.7</v>
      </c>
      <c r="J12" s="182">
        <v>93.7</v>
      </c>
      <c r="K12" s="182">
        <v>87.6</v>
      </c>
    </row>
    <row r="13">
      <c r="A13" s="187"/>
      <c r="B13" s="186" t="s">
        <v>399</v>
      </c>
      <c r="C13" s="180"/>
      <c r="D13" s="183">
        <v>26.5</v>
      </c>
      <c r="E13" s="183">
        <v>3.4</v>
      </c>
      <c r="F13" s="183">
        <v>4.2</v>
      </c>
      <c r="G13" s="183">
        <v>95.5</v>
      </c>
      <c r="H13" s="183" t="s">
        <v>899</v>
      </c>
      <c r="I13" s="183">
        <v>97.5</v>
      </c>
      <c r="J13" s="183">
        <v>95.1</v>
      </c>
      <c r="K13" s="183">
        <v>95.6</v>
      </c>
    </row>
    <row r="14">
      <c r="A14" s="187"/>
      <c r="B14" s="186" t="s">
        <v>417</v>
      </c>
      <c r="C14" s="180"/>
      <c r="D14" s="182" t="s">
        <v>899</v>
      </c>
      <c r="E14" s="182" t="s">
        <v>899</v>
      </c>
      <c r="F14" s="182" t="s">
        <v>899</v>
      </c>
      <c r="G14" s="182">
        <v>91.6</v>
      </c>
      <c r="H14" s="182" t="s">
        <v>899</v>
      </c>
      <c r="I14" s="182">
        <v>96.0</v>
      </c>
      <c r="J14" s="182">
        <v>92.7</v>
      </c>
      <c r="K14" s="182">
        <v>89.3</v>
      </c>
    </row>
    <row r="15">
      <c r="A15" s="187"/>
      <c r="B15" s="186" t="s">
        <v>418</v>
      </c>
      <c r="C15" s="180"/>
      <c r="D15" s="183">
        <v>9.4</v>
      </c>
      <c r="E15" s="183">
        <v>8.4</v>
      </c>
      <c r="F15" s="183">
        <v>7.2</v>
      </c>
      <c r="G15" s="183">
        <v>90.1</v>
      </c>
      <c r="H15" s="183" t="s">
        <v>899</v>
      </c>
      <c r="I15" s="183">
        <v>92.6</v>
      </c>
      <c r="J15" s="183">
        <v>92.3</v>
      </c>
      <c r="K15" s="183">
        <v>92.2</v>
      </c>
    </row>
    <row r="16">
      <c r="A16" s="187"/>
      <c r="B16" s="186" t="s">
        <v>423</v>
      </c>
      <c r="C16" s="180"/>
      <c r="D16" s="182">
        <v>5.6</v>
      </c>
      <c r="E16" s="182">
        <v>5.5</v>
      </c>
      <c r="F16" s="182">
        <v>5.7</v>
      </c>
      <c r="G16" s="182">
        <v>78.0</v>
      </c>
      <c r="H16" s="182" t="s">
        <v>899</v>
      </c>
      <c r="I16" s="182">
        <v>88.8</v>
      </c>
      <c r="J16" s="182">
        <v>83.1</v>
      </c>
      <c r="K16" s="182">
        <v>85.4</v>
      </c>
    </row>
    <row r="17">
      <c r="A17" s="187"/>
      <c r="B17" s="186" t="s">
        <v>430</v>
      </c>
      <c r="C17" s="180"/>
      <c r="D17" s="183">
        <v>23.1</v>
      </c>
      <c r="E17" s="183" t="s">
        <v>899</v>
      </c>
      <c r="F17" s="183" t="s">
        <v>899</v>
      </c>
      <c r="G17" s="183">
        <v>63.6</v>
      </c>
      <c r="H17" s="183" t="s">
        <v>899</v>
      </c>
      <c r="I17" s="183">
        <v>67.4</v>
      </c>
      <c r="J17" s="183">
        <v>30.3</v>
      </c>
      <c r="K17" s="183">
        <v>50.4</v>
      </c>
    </row>
    <row r="18">
      <c r="A18" s="187"/>
      <c r="B18" s="186" t="s">
        <v>453</v>
      </c>
      <c r="C18" s="180"/>
      <c r="D18" s="182">
        <v>4.9</v>
      </c>
      <c r="E18" s="182">
        <v>3.9</v>
      </c>
      <c r="F18" s="182">
        <v>7.6</v>
      </c>
      <c r="G18" s="182">
        <v>74.7</v>
      </c>
      <c r="H18" s="182" t="s">
        <v>899</v>
      </c>
      <c r="I18" s="182">
        <v>81.7</v>
      </c>
      <c r="J18" s="182">
        <v>76.2</v>
      </c>
      <c r="K18" s="182">
        <v>74.5</v>
      </c>
    </row>
    <row r="19">
      <c r="A19" s="187"/>
      <c r="B19" s="186" t="s">
        <v>454</v>
      </c>
      <c r="C19" s="180"/>
      <c r="D19" s="183">
        <v>6.5</v>
      </c>
      <c r="E19" s="183">
        <v>4.7</v>
      </c>
      <c r="F19" s="183">
        <v>4.0</v>
      </c>
      <c r="G19" s="183">
        <v>91.5</v>
      </c>
      <c r="H19" s="183" t="s">
        <v>899</v>
      </c>
      <c r="I19" s="183">
        <v>95.2</v>
      </c>
      <c r="J19" s="183">
        <v>94.7</v>
      </c>
      <c r="K19" s="183">
        <v>89.8</v>
      </c>
    </row>
    <row r="20">
      <c r="A20" s="187"/>
      <c r="B20" s="186" t="s">
        <v>468</v>
      </c>
      <c r="C20" s="180"/>
      <c r="D20" s="182">
        <v>2.5</v>
      </c>
      <c r="E20" s="182">
        <v>3.0</v>
      </c>
      <c r="F20" s="182">
        <v>2.0</v>
      </c>
      <c r="G20" s="182">
        <v>88.8</v>
      </c>
      <c r="H20" s="182" t="s">
        <v>899</v>
      </c>
      <c r="I20" s="182">
        <v>89.7</v>
      </c>
      <c r="J20" s="182">
        <v>92.4</v>
      </c>
      <c r="K20" s="182">
        <v>90.8</v>
      </c>
    </row>
    <row r="21">
      <c r="A21" s="188"/>
      <c r="B21" s="186" t="s">
        <v>469</v>
      </c>
      <c r="C21" s="180"/>
      <c r="D21" s="183">
        <v>22.3</v>
      </c>
      <c r="E21" s="183">
        <v>21.9</v>
      </c>
      <c r="F21" s="183">
        <v>21.4</v>
      </c>
      <c r="G21" s="183">
        <v>82.2</v>
      </c>
      <c r="H21" s="183" t="s">
        <v>899</v>
      </c>
      <c r="I21" s="183">
        <v>89.7</v>
      </c>
      <c r="J21" s="183">
        <v>87.8</v>
      </c>
      <c r="K21" s="183">
        <v>87.2</v>
      </c>
    </row>
  </sheetData>
  <mergeCells count="8">
    <mergeCell ref="A1:C1"/>
    <mergeCell ref="D1:K1"/>
    <mergeCell ref="A2:C2"/>
    <mergeCell ref="D2:K2"/>
    <mergeCell ref="A3:C3"/>
    <mergeCell ref="D3:K3"/>
    <mergeCell ref="A4:C4"/>
    <mergeCell ref="A6:A21"/>
  </mergeCells>
  <hyperlinks>
    <hyperlink r:id="rId1" ref="D4"/>
    <hyperlink r:id="rId2" ref="E4"/>
    <hyperlink r:id="rId3" ref="F4"/>
    <hyperlink r:id="rId4" ref="G4"/>
    <hyperlink r:id="rId5" ref="H4"/>
    <hyperlink r:id="rId6" ref="I4"/>
    <hyperlink r:id="rId7" ref="J4"/>
    <hyperlink r:id="rId8" ref="K4"/>
    <hyperlink r:id="rId9" ref="B12"/>
  </hyperlinks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7.0"/>
  </cols>
  <sheetData>
    <row r="1">
      <c r="A1" s="14" t="s">
        <v>23</v>
      </c>
      <c r="B1" s="15" t="s">
        <v>24</v>
      </c>
      <c r="C1" s="14" t="s">
        <v>25</v>
      </c>
      <c r="D1" s="16"/>
      <c r="E1" s="14" t="s">
        <v>26</v>
      </c>
      <c r="F1" s="14" t="s">
        <v>27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>
      <c r="A2" s="18" t="s">
        <v>3</v>
      </c>
      <c r="B2" s="19">
        <f>'Individual Behaviour'!K18</f>
        <v>1.036589603</v>
      </c>
      <c r="C2" s="20">
        <v>36.0</v>
      </c>
      <c r="D2" s="21">
        <f t="shared" ref="D2:D6" si="1">C2*B2</f>
        <v>37.31722569</v>
      </c>
      <c r="E2" s="22">
        <f t="shared" ref="E2:E6" si="2">D2/D$7*100</f>
        <v>34.83787174</v>
      </c>
      <c r="F2" s="23">
        <v>35.0</v>
      </c>
    </row>
    <row r="3">
      <c r="A3" s="18" t="s">
        <v>4</v>
      </c>
      <c r="B3" s="19">
        <f>'Social Circumstances'!L24</f>
        <v>0.97562059</v>
      </c>
      <c r="C3" s="20">
        <v>24.0</v>
      </c>
      <c r="D3" s="21">
        <f t="shared" si="1"/>
        <v>23.41489416</v>
      </c>
      <c r="E3" s="22">
        <f t="shared" si="2"/>
        <v>21.85921018</v>
      </c>
      <c r="F3" s="23">
        <v>22.0</v>
      </c>
    </row>
    <row r="4">
      <c r="A4" s="18" t="s">
        <v>5</v>
      </c>
      <c r="B4" s="19">
        <f>'Genetics and Biology'!L22</f>
        <v>1.278374814</v>
      </c>
      <c r="C4" s="20">
        <v>22.0</v>
      </c>
      <c r="D4" s="21">
        <f t="shared" si="1"/>
        <v>28.12424591</v>
      </c>
      <c r="E4" s="22">
        <f t="shared" si="2"/>
        <v>26.25567291</v>
      </c>
      <c r="F4" s="23">
        <v>26.0</v>
      </c>
    </row>
    <row r="5">
      <c r="A5" s="18" t="s">
        <v>6</v>
      </c>
      <c r="B5" s="19">
        <f>Environment!L18</f>
        <v>1.002093799</v>
      </c>
      <c r="C5" s="20">
        <v>7.0</v>
      </c>
      <c r="D5" s="21">
        <f t="shared" si="1"/>
        <v>7.014656595</v>
      </c>
      <c r="E5" s="22">
        <f t="shared" si="2"/>
        <v>6.548603285</v>
      </c>
      <c r="F5" s="23">
        <v>7.0</v>
      </c>
    </row>
    <row r="6">
      <c r="A6" s="24" t="s">
        <v>7</v>
      </c>
      <c r="B6" s="25">
        <f>'Medical Care'!L9</f>
        <v>1.022346631</v>
      </c>
      <c r="C6" s="26">
        <v>11.0</v>
      </c>
      <c r="D6" s="27">
        <f t="shared" si="1"/>
        <v>11.24581294</v>
      </c>
      <c r="E6" s="28">
        <f t="shared" si="2"/>
        <v>10.49864189</v>
      </c>
      <c r="F6" s="29">
        <v>10.0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>
      <c r="B7" s="30"/>
      <c r="D7" s="21">
        <f>SUM(D2:D6)</f>
        <v>107.1168353</v>
      </c>
      <c r="E7" s="13"/>
      <c r="F7" s="23">
        <v>100.0</v>
      </c>
    </row>
    <row r="8">
      <c r="B8" s="30"/>
      <c r="F8" s="30"/>
    </row>
    <row r="9">
      <c r="B9" s="30"/>
      <c r="F9" s="30"/>
    </row>
    <row r="10">
      <c r="B10" s="30"/>
      <c r="F10" s="30"/>
    </row>
    <row r="11">
      <c r="B11" s="30"/>
      <c r="F11" s="30"/>
    </row>
    <row r="12">
      <c r="B12" s="30"/>
      <c r="F12" s="30"/>
    </row>
    <row r="13">
      <c r="B13" s="30"/>
      <c r="F13" s="30"/>
    </row>
    <row r="14">
      <c r="B14" s="30"/>
      <c r="F14" s="30"/>
    </row>
    <row r="15">
      <c r="B15" s="30"/>
      <c r="F15" s="30"/>
    </row>
    <row r="16">
      <c r="B16" s="30"/>
      <c r="F16" s="30"/>
    </row>
    <row r="17">
      <c r="B17" s="30"/>
      <c r="F17" s="30"/>
    </row>
    <row r="18">
      <c r="B18" s="30"/>
      <c r="F18" s="30"/>
    </row>
    <row r="19">
      <c r="B19" s="30"/>
      <c r="F19" s="30"/>
    </row>
    <row r="20">
      <c r="B20" s="30"/>
      <c r="F20" s="30"/>
    </row>
    <row r="21">
      <c r="B21" s="30"/>
      <c r="F21" s="30"/>
    </row>
    <row r="22">
      <c r="B22" s="30"/>
      <c r="F22" s="30"/>
    </row>
    <row r="23">
      <c r="B23" s="30"/>
      <c r="F23" s="30"/>
    </row>
    <row r="24">
      <c r="B24" s="30"/>
      <c r="F24" s="30"/>
    </row>
    <row r="25">
      <c r="B25" s="30"/>
      <c r="F25" s="30"/>
    </row>
    <row r="26">
      <c r="B26" s="30"/>
      <c r="F26" s="30"/>
    </row>
    <row r="27">
      <c r="B27" s="30"/>
      <c r="F27" s="30"/>
    </row>
    <row r="28">
      <c r="B28" s="30"/>
      <c r="F28" s="30"/>
    </row>
    <row r="29">
      <c r="B29" s="30"/>
      <c r="F29" s="30"/>
    </row>
    <row r="30">
      <c r="B30" s="30"/>
      <c r="F30" s="30"/>
    </row>
    <row r="31">
      <c r="B31" s="30"/>
      <c r="F31" s="30"/>
    </row>
    <row r="32">
      <c r="B32" s="30"/>
      <c r="F32" s="30"/>
    </row>
    <row r="33">
      <c r="B33" s="30"/>
      <c r="F33" s="30"/>
    </row>
    <row r="34">
      <c r="B34" s="30"/>
      <c r="F34" s="30"/>
    </row>
    <row r="35">
      <c r="B35" s="30"/>
      <c r="F35" s="30"/>
    </row>
    <row r="36">
      <c r="B36" s="30"/>
      <c r="F36" s="30"/>
    </row>
    <row r="37">
      <c r="B37" s="30"/>
      <c r="F37" s="30"/>
    </row>
    <row r="38">
      <c r="B38" s="30"/>
      <c r="F38" s="30"/>
    </row>
    <row r="39">
      <c r="B39" s="30"/>
      <c r="F39" s="30"/>
    </row>
    <row r="40">
      <c r="B40" s="30"/>
      <c r="F40" s="30"/>
    </row>
    <row r="41">
      <c r="B41" s="30"/>
      <c r="F41" s="30"/>
    </row>
    <row r="42">
      <c r="B42" s="30"/>
      <c r="F42" s="30"/>
    </row>
    <row r="43">
      <c r="B43" s="30"/>
      <c r="F43" s="30"/>
    </row>
    <row r="44">
      <c r="B44" s="30"/>
      <c r="F44" s="30"/>
    </row>
    <row r="45">
      <c r="B45" s="30"/>
      <c r="F45" s="30"/>
    </row>
    <row r="46">
      <c r="B46" s="30"/>
      <c r="F46" s="30"/>
    </row>
    <row r="47">
      <c r="B47" s="30"/>
      <c r="F47" s="30"/>
    </row>
    <row r="48">
      <c r="B48" s="30"/>
      <c r="F48" s="30"/>
    </row>
    <row r="49">
      <c r="B49" s="30"/>
      <c r="F49" s="30"/>
    </row>
    <row r="50">
      <c r="B50" s="30"/>
      <c r="F50" s="30"/>
    </row>
    <row r="51">
      <c r="B51" s="30"/>
      <c r="F51" s="30"/>
    </row>
    <row r="52">
      <c r="B52" s="30"/>
      <c r="F52" s="30"/>
    </row>
    <row r="53">
      <c r="B53" s="30"/>
      <c r="F53" s="30"/>
    </row>
    <row r="54">
      <c r="B54" s="30"/>
      <c r="F54" s="30"/>
    </row>
    <row r="55">
      <c r="B55" s="30"/>
      <c r="F55" s="30"/>
    </row>
    <row r="56">
      <c r="B56" s="30"/>
      <c r="F56" s="30"/>
    </row>
    <row r="57">
      <c r="B57" s="30"/>
      <c r="F57" s="30"/>
    </row>
    <row r="58">
      <c r="B58" s="30"/>
      <c r="F58" s="30"/>
    </row>
    <row r="59">
      <c r="B59" s="30"/>
      <c r="F59" s="30"/>
    </row>
    <row r="60">
      <c r="B60" s="30"/>
      <c r="F60" s="30"/>
    </row>
    <row r="61">
      <c r="B61" s="30"/>
      <c r="F61" s="30"/>
    </row>
    <row r="62">
      <c r="B62" s="30"/>
      <c r="F62" s="30"/>
    </row>
    <row r="63">
      <c r="B63" s="30"/>
      <c r="F63" s="30"/>
    </row>
    <row r="64">
      <c r="B64" s="30"/>
      <c r="F64" s="30"/>
    </row>
    <row r="65">
      <c r="B65" s="30"/>
      <c r="F65" s="30"/>
    </row>
    <row r="66">
      <c r="B66" s="30"/>
      <c r="F66" s="30"/>
    </row>
    <row r="67">
      <c r="B67" s="30"/>
      <c r="F67" s="30"/>
    </row>
    <row r="68">
      <c r="B68" s="30"/>
      <c r="F68" s="30"/>
    </row>
    <row r="69">
      <c r="B69" s="30"/>
      <c r="F69" s="30"/>
    </row>
    <row r="70">
      <c r="B70" s="30"/>
      <c r="F70" s="30"/>
    </row>
    <row r="71">
      <c r="B71" s="30"/>
      <c r="F71" s="30"/>
    </row>
    <row r="72">
      <c r="B72" s="30"/>
      <c r="F72" s="30"/>
    </row>
    <row r="73">
      <c r="B73" s="30"/>
      <c r="F73" s="30"/>
    </row>
    <row r="74">
      <c r="B74" s="30"/>
      <c r="F74" s="30"/>
    </row>
    <row r="75">
      <c r="B75" s="30"/>
      <c r="F75" s="30"/>
    </row>
    <row r="76">
      <c r="B76" s="30"/>
      <c r="F76" s="30"/>
    </row>
    <row r="77">
      <c r="B77" s="30"/>
      <c r="F77" s="30"/>
    </row>
    <row r="78">
      <c r="B78" s="30"/>
      <c r="F78" s="30"/>
    </row>
    <row r="79">
      <c r="B79" s="30"/>
      <c r="F79" s="30"/>
    </row>
    <row r="80">
      <c r="B80" s="30"/>
      <c r="F80" s="30"/>
    </row>
    <row r="81">
      <c r="B81" s="30"/>
      <c r="F81" s="30"/>
    </row>
    <row r="82">
      <c r="B82" s="30"/>
      <c r="F82" s="30"/>
    </row>
    <row r="83">
      <c r="B83" s="30"/>
      <c r="F83" s="30"/>
    </row>
    <row r="84">
      <c r="B84" s="30"/>
      <c r="F84" s="30"/>
    </row>
    <row r="85">
      <c r="B85" s="30"/>
      <c r="F85" s="30"/>
    </row>
    <row r="86">
      <c r="B86" s="30"/>
      <c r="F86" s="30"/>
    </row>
    <row r="87">
      <c r="B87" s="30"/>
      <c r="F87" s="30"/>
    </row>
    <row r="88">
      <c r="B88" s="30"/>
      <c r="F88" s="30"/>
    </row>
    <row r="89">
      <c r="B89" s="30"/>
      <c r="F89" s="30"/>
    </row>
    <row r="90">
      <c r="B90" s="30"/>
      <c r="F90" s="30"/>
    </row>
    <row r="91">
      <c r="B91" s="30"/>
      <c r="F91" s="30"/>
    </row>
    <row r="92">
      <c r="B92" s="30"/>
      <c r="F92" s="30"/>
    </row>
    <row r="93">
      <c r="B93" s="30"/>
      <c r="F93" s="30"/>
    </row>
    <row r="94">
      <c r="B94" s="30"/>
      <c r="F94" s="30"/>
    </row>
    <row r="95">
      <c r="B95" s="30"/>
      <c r="F95" s="30"/>
    </row>
    <row r="96">
      <c r="B96" s="30"/>
      <c r="F96" s="30"/>
    </row>
    <row r="97">
      <c r="B97" s="30"/>
      <c r="F97" s="30"/>
    </row>
    <row r="98">
      <c r="B98" s="30"/>
      <c r="F98" s="30"/>
    </row>
    <row r="99">
      <c r="B99" s="30"/>
      <c r="F99" s="30"/>
    </row>
    <row r="100">
      <c r="B100" s="30"/>
      <c r="F100" s="30"/>
    </row>
    <row r="101">
      <c r="B101" s="30"/>
      <c r="F101" s="30"/>
    </row>
    <row r="102">
      <c r="B102" s="30"/>
      <c r="F102" s="30"/>
    </row>
    <row r="103">
      <c r="B103" s="30"/>
      <c r="F103" s="30"/>
    </row>
    <row r="104">
      <c r="B104" s="30"/>
      <c r="F104" s="30"/>
    </row>
    <row r="105">
      <c r="B105" s="30"/>
      <c r="F105" s="30"/>
    </row>
    <row r="106">
      <c r="B106" s="30"/>
      <c r="F106" s="30"/>
    </row>
    <row r="107">
      <c r="B107" s="30"/>
      <c r="F107" s="30"/>
    </row>
    <row r="108">
      <c r="B108" s="30"/>
      <c r="F108" s="30"/>
    </row>
    <row r="109">
      <c r="B109" s="30"/>
      <c r="F109" s="30"/>
    </row>
    <row r="110">
      <c r="B110" s="30"/>
      <c r="F110" s="30"/>
    </row>
    <row r="111">
      <c r="B111" s="30"/>
      <c r="F111" s="30"/>
    </row>
    <row r="112">
      <c r="B112" s="30"/>
      <c r="F112" s="30"/>
    </row>
    <row r="113">
      <c r="B113" s="30"/>
      <c r="F113" s="30"/>
    </row>
    <row r="114">
      <c r="B114" s="30"/>
      <c r="F114" s="30"/>
    </row>
    <row r="115">
      <c r="B115" s="30"/>
      <c r="F115" s="30"/>
    </row>
    <row r="116">
      <c r="B116" s="30"/>
      <c r="F116" s="30"/>
    </row>
    <row r="117">
      <c r="B117" s="30"/>
      <c r="F117" s="30"/>
    </row>
    <row r="118">
      <c r="B118" s="30"/>
      <c r="F118" s="30"/>
    </row>
    <row r="119">
      <c r="B119" s="30"/>
      <c r="F119" s="30"/>
    </row>
    <row r="120">
      <c r="B120" s="30"/>
      <c r="F120" s="30"/>
    </row>
    <row r="121">
      <c r="B121" s="30"/>
      <c r="F121" s="30"/>
    </row>
    <row r="122">
      <c r="B122" s="30"/>
      <c r="F122" s="30"/>
    </row>
    <row r="123">
      <c r="B123" s="30"/>
      <c r="F123" s="30"/>
    </row>
    <row r="124">
      <c r="B124" s="30"/>
      <c r="F124" s="30"/>
    </row>
    <row r="125">
      <c r="B125" s="30"/>
      <c r="F125" s="30"/>
    </row>
    <row r="126">
      <c r="B126" s="30"/>
      <c r="F126" s="30"/>
    </row>
    <row r="127">
      <c r="B127" s="30"/>
      <c r="F127" s="30"/>
    </row>
    <row r="128">
      <c r="B128" s="30"/>
      <c r="F128" s="30"/>
    </row>
    <row r="129">
      <c r="B129" s="30"/>
      <c r="F129" s="30"/>
    </row>
    <row r="130">
      <c r="B130" s="30"/>
      <c r="F130" s="30"/>
    </row>
    <row r="131">
      <c r="B131" s="30"/>
      <c r="F131" s="30"/>
    </row>
    <row r="132">
      <c r="B132" s="30"/>
      <c r="F132" s="30"/>
    </row>
    <row r="133">
      <c r="B133" s="30"/>
      <c r="F133" s="30"/>
    </row>
    <row r="134">
      <c r="B134" s="30"/>
      <c r="F134" s="30"/>
    </row>
    <row r="135">
      <c r="B135" s="30"/>
      <c r="F135" s="30"/>
    </row>
    <row r="136">
      <c r="B136" s="30"/>
      <c r="F136" s="30"/>
    </row>
    <row r="137">
      <c r="B137" s="30"/>
      <c r="F137" s="30"/>
    </row>
    <row r="138">
      <c r="B138" s="30"/>
      <c r="F138" s="30"/>
    </row>
    <row r="139">
      <c r="B139" s="30"/>
      <c r="F139" s="30"/>
    </row>
    <row r="140">
      <c r="B140" s="30"/>
      <c r="F140" s="30"/>
    </row>
    <row r="141">
      <c r="B141" s="30"/>
      <c r="F141" s="30"/>
    </row>
    <row r="142">
      <c r="B142" s="30"/>
      <c r="F142" s="30"/>
    </row>
    <row r="143">
      <c r="B143" s="30"/>
      <c r="F143" s="30"/>
    </row>
    <row r="144">
      <c r="B144" s="30"/>
      <c r="F144" s="30"/>
    </row>
    <row r="145">
      <c r="B145" s="30"/>
      <c r="F145" s="30"/>
    </row>
    <row r="146">
      <c r="B146" s="30"/>
      <c r="F146" s="30"/>
    </row>
    <row r="147">
      <c r="B147" s="30"/>
      <c r="F147" s="30"/>
    </row>
    <row r="148">
      <c r="B148" s="30"/>
      <c r="F148" s="30"/>
    </row>
    <row r="149">
      <c r="B149" s="30"/>
      <c r="F149" s="30"/>
    </row>
    <row r="150">
      <c r="B150" s="30"/>
      <c r="F150" s="30"/>
    </row>
    <row r="151">
      <c r="B151" s="30"/>
      <c r="F151" s="30"/>
    </row>
    <row r="152">
      <c r="B152" s="30"/>
      <c r="F152" s="30"/>
    </row>
    <row r="153">
      <c r="B153" s="30"/>
      <c r="F153" s="30"/>
    </row>
    <row r="154">
      <c r="B154" s="30"/>
      <c r="F154" s="30"/>
    </row>
    <row r="155">
      <c r="B155" s="30"/>
      <c r="F155" s="30"/>
    </row>
    <row r="156">
      <c r="B156" s="30"/>
      <c r="F156" s="30"/>
    </row>
    <row r="157">
      <c r="B157" s="30"/>
      <c r="F157" s="30"/>
    </row>
    <row r="158">
      <c r="B158" s="30"/>
      <c r="F158" s="30"/>
    </row>
    <row r="159">
      <c r="B159" s="30"/>
      <c r="F159" s="30"/>
    </row>
    <row r="160">
      <c r="B160" s="30"/>
      <c r="F160" s="30"/>
    </row>
    <row r="161">
      <c r="B161" s="30"/>
      <c r="F161" s="30"/>
    </row>
    <row r="162">
      <c r="B162" s="30"/>
      <c r="F162" s="30"/>
    </row>
    <row r="163">
      <c r="B163" s="30"/>
      <c r="F163" s="30"/>
    </row>
    <row r="164">
      <c r="B164" s="30"/>
      <c r="F164" s="30"/>
    </row>
    <row r="165">
      <c r="B165" s="30"/>
      <c r="F165" s="30"/>
    </row>
    <row r="166">
      <c r="B166" s="30"/>
      <c r="F166" s="30"/>
    </row>
    <row r="167">
      <c r="B167" s="30"/>
      <c r="F167" s="30"/>
    </row>
    <row r="168">
      <c r="B168" s="30"/>
      <c r="F168" s="30"/>
    </row>
    <row r="169">
      <c r="B169" s="30"/>
      <c r="F169" s="30"/>
    </row>
    <row r="170">
      <c r="B170" s="30"/>
      <c r="F170" s="30"/>
    </row>
    <row r="171">
      <c r="B171" s="30"/>
      <c r="F171" s="30"/>
    </row>
    <row r="172">
      <c r="B172" s="30"/>
      <c r="F172" s="30"/>
    </row>
    <row r="173">
      <c r="B173" s="30"/>
      <c r="F173" s="30"/>
    </row>
    <row r="174">
      <c r="B174" s="30"/>
      <c r="F174" s="30"/>
    </row>
    <row r="175">
      <c r="B175" s="30"/>
      <c r="F175" s="30"/>
    </row>
    <row r="176">
      <c r="B176" s="30"/>
      <c r="F176" s="30"/>
    </row>
    <row r="177">
      <c r="B177" s="30"/>
      <c r="F177" s="30"/>
    </row>
    <row r="178">
      <c r="B178" s="30"/>
      <c r="F178" s="30"/>
    </row>
    <row r="179">
      <c r="B179" s="30"/>
      <c r="F179" s="30"/>
    </row>
    <row r="180">
      <c r="B180" s="30"/>
      <c r="F180" s="30"/>
    </row>
    <row r="181">
      <c r="B181" s="30"/>
      <c r="F181" s="30"/>
    </row>
    <row r="182">
      <c r="B182" s="30"/>
      <c r="F182" s="30"/>
    </row>
    <row r="183">
      <c r="B183" s="30"/>
      <c r="F183" s="30"/>
    </row>
    <row r="184">
      <c r="B184" s="30"/>
      <c r="F184" s="30"/>
    </row>
    <row r="185">
      <c r="B185" s="30"/>
      <c r="F185" s="30"/>
    </row>
    <row r="186">
      <c r="B186" s="30"/>
      <c r="F186" s="30"/>
    </row>
    <row r="187">
      <c r="B187" s="30"/>
      <c r="F187" s="30"/>
    </row>
    <row r="188">
      <c r="B188" s="30"/>
      <c r="F188" s="30"/>
    </row>
    <row r="189">
      <c r="B189" s="30"/>
      <c r="F189" s="30"/>
    </row>
    <row r="190">
      <c r="B190" s="30"/>
      <c r="F190" s="30"/>
    </row>
    <row r="191">
      <c r="B191" s="30"/>
      <c r="F191" s="30"/>
    </row>
    <row r="192">
      <c r="B192" s="30"/>
      <c r="F192" s="30"/>
    </row>
    <row r="193">
      <c r="B193" s="30"/>
      <c r="F193" s="30"/>
    </row>
    <row r="194">
      <c r="B194" s="30"/>
      <c r="F194" s="30"/>
    </row>
    <row r="195">
      <c r="B195" s="30"/>
      <c r="F195" s="30"/>
    </row>
    <row r="196">
      <c r="B196" s="30"/>
      <c r="F196" s="30"/>
    </row>
    <row r="197">
      <c r="B197" s="30"/>
      <c r="F197" s="30"/>
    </row>
    <row r="198">
      <c r="B198" s="30"/>
      <c r="F198" s="30"/>
    </row>
    <row r="199">
      <c r="B199" s="30"/>
      <c r="F199" s="30"/>
    </row>
    <row r="200">
      <c r="B200" s="30"/>
      <c r="F200" s="30"/>
    </row>
    <row r="201">
      <c r="B201" s="30"/>
      <c r="F201" s="30"/>
    </row>
    <row r="202">
      <c r="B202" s="30"/>
      <c r="F202" s="30"/>
    </row>
    <row r="203">
      <c r="B203" s="30"/>
      <c r="F203" s="30"/>
    </row>
    <row r="204">
      <c r="B204" s="30"/>
      <c r="F204" s="30"/>
    </row>
    <row r="205">
      <c r="B205" s="30"/>
      <c r="F205" s="30"/>
    </row>
    <row r="206">
      <c r="B206" s="30"/>
      <c r="F206" s="30"/>
    </row>
    <row r="207">
      <c r="B207" s="30"/>
      <c r="F207" s="30"/>
    </row>
    <row r="208">
      <c r="B208" s="30"/>
      <c r="F208" s="30"/>
    </row>
    <row r="209">
      <c r="B209" s="30"/>
      <c r="F209" s="30"/>
    </row>
    <row r="210">
      <c r="B210" s="30"/>
      <c r="F210" s="30"/>
    </row>
    <row r="211">
      <c r="B211" s="30"/>
      <c r="F211" s="30"/>
    </row>
    <row r="212">
      <c r="B212" s="30"/>
      <c r="F212" s="30"/>
    </row>
    <row r="213">
      <c r="B213" s="30"/>
      <c r="F213" s="30"/>
    </row>
    <row r="214">
      <c r="B214" s="30"/>
      <c r="F214" s="30"/>
    </row>
    <row r="215">
      <c r="B215" s="30"/>
      <c r="F215" s="30"/>
    </row>
    <row r="216">
      <c r="B216" s="30"/>
      <c r="F216" s="30"/>
    </row>
    <row r="217">
      <c r="B217" s="30"/>
      <c r="F217" s="30"/>
    </row>
    <row r="218">
      <c r="B218" s="30"/>
      <c r="F218" s="30"/>
    </row>
    <row r="219">
      <c r="B219" s="30"/>
      <c r="F219" s="30"/>
    </row>
    <row r="220">
      <c r="B220" s="30"/>
      <c r="F220" s="30"/>
    </row>
    <row r="221">
      <c r="B221" s="30"/>
      <c r="F221" s="30"/>
    </row>
    <row r="222">
      <c r="B222" s="30"/>
      <c r="F222" s="30"/>
    </row>
    <row r="223">
      <c r="B223" s="30"/>
      <c r="F223" s="30"/>
    </row>
    <row r="224">
      <c r="B224" s="30"/>
      <c r="F224" s="30"/>
    </row>
    <row r="225">
      <c r="B225" s="30"/>
      <c r="F225" s="30"/>
    </row>
    <row r="226">
      <c r="B226" s="30"/>
      <c r="F226" s="30"/>
    </row>
    <row r="227">
      <c r="B227" s="30"/>
      <c r="F227" s="30"/>
    </row>
    <row r="228">
      <c r="B228" s="30"/>
      <c r="F228" s="30"/>
    </row>
    <row r="229">
      <c r="B229" s="30"/>
      <c r="F229" s="30"/>
    </row>
    <row r="230">
      <c r="B230" s="30"/>
      <c r="F230" s="30"/>
    </row>
    <row r="231">
      <c r="B231" s="30"/>
      <c r="F231" s="30"/>
    </row>
    <row r="232">
      <c r="B232" s="30"/>
      <c r="F232" s="30"/>
    </row>
    <row r="233">
      <c r="B233" s="30"/>
      <c r="F233" s="30"/>
    </row>
    <row r="234">
      <c r="B234" s="30"/>
      <c r="F234" s="30"/>
    </row>
    <row r="235">
      <c r="B235" s="30"/>
      <c r="F235" s="30"/>
    </row>
    <row r="236">
      <c r="B236" s="30"/>
      <c r="F236" s="30"/>
    </row>
    <row r="237">
      <c r="B237" s="30"/>
      <c r="F237" s="30"/>
    </row>
    <row r="238">
      <c r="B238" s="30"/>
      <c r="F238" s="30"/>
    </row>
    <row r="239">
      <c r="B239" s="30"/>
      <c r="F239" s="30"/>
    </row>
    <row r="240">
      <c r="B240" s="30"/>
      <c r="F240" s="30"/>
    </row>
    <row r="241">
      <c r="B241" s="30"/>
      <c r="F241" s="30"/>
    </row>
    <row r="242">
      <c r="B242" s="30"/>
      <c r="F242" s="30"/>
    </row>
    <row r="243">
      <c r="B243" s="30"/>
      <c r="F243" s="30"/>
    </row>
    <row r="244">
      <c r="B244" s="30"/>
      <c r="F244" s="30"/>
    </row>
    <row r="245">
      <c r="B245" s="30"/>
      <c r="F245" s="30"/>
    </row>
    <row r="246">
      <c r="B246" s="30"/>
      <c r="F246" s="30"/>
    </row>
    <row r="247">
      <c r="B247" s="30"/>
      <c r="F247" s="30"/>
    </row>
    <row r="248">
      <c r="B248" s="30"/>
      <c r="F248" s="30"/>
    </row>
    <row r="249">
      <c r="B249" s="30"/>
      <c r="F249" s="30"/>
    </row>
    <row r="250">
      <c r="B250" s="30"/>
      <c r="F250" s="30"/>
    </row>
    <row r="251">
      <c r="B251" s="30"/>
      <c r="F251" s="30"/>
    </row>
    <row r="252">
      <c r="B252" s="30"/>
      <c r="F252" s="30"/>
    </row>
    <row r="253">
      <c r="B253" s="30"/>
      <c r="F253" s="30"/>
    </row>
    <row r="254">
      <c r="B254" s="30"/>
      <c r="F254" s="30"/>
    </row>
    <row r="255">
      <c r="B255" s="30"/>
      <c r="F255" s="30"/>
    </row>
    <row r="256">
      <c r="B256" s="30"/>
      <c r="F256" s="30"/>
    </row>
    <row r="257">
      <c r="B257" s="30"/>
      <c r="F257" s="30"/>
    </row>
    <row r="258">
      <c r="B258" s="30"/>
      <c r="F258" s="30"/>
    </row>
    <row r="259">
      <c r="B259" s="30"/>
      <c r="F259" s="30"/>
    </row>
    <row r="260">
      <c r="B260" s="30"/>
      <c r="F260" s="30"/>
    </row>
    <row r="261">
      <c r="B261" s="30"/>
      <c r="F261" s="30"/>
    </row>
    <row r="262">
      <c r="B262" s="30"/>
      <c r="F262" s="30"/>
    </row>
    <row r="263">
      <c r="B263" s="30"/>
      <c r="F263" s="30"/>
    </row>
    <row r="264">
      <c r="B264" s="30"/>
      <c r="F264" s="30"/>
    </row>
    <row r="265">
      <c r="B265" s="30"/>
      <c r="F265" s="30"/>
    </row>
    <row r="266">
      <c r="B266" s="30"/>
      <c r="F266" s="30"/>
    </row>
    <row r="267">
      <c r="B267" s="30"/>
      <c r="F267" s="30"/>
    </row>
    <row r="268">
      <c r="B268" s="30"/>
      <c r="F268" s="30"/>
    </row>
    <row r="269">
      <c r="B269" s="30"/>
      <c r="F269" s="30"/>
    </row>
    <row r="270">
      <c r="B270" s="30"/>
      <c r="F270" s="30"/>
    </row>
    <row r="271">
      <c r="B271" s="30"/>
      <c r="F271" s="30"/>
    </row>
    <row r="272">
      <c r="B272" s="30"/>
      <c r="F272" s="30"/>
    </row>
    <row r="273">
      <c r="B273" s="30"/>
      <c r="F273" s="30"/>
    </row>
    <row r="274">
      <c r="B274" s="30"/>
      <c r="F274" s="30"/>
    </row>
    <row r="275">
      <c r="B275" s="30"/>
      <c r="F275" s="30"/>
    </row>
    <row r="276">
      <c r="B276" s="30"/>
      <c r="F276" s="30"/>
    </row>
    <row r="277">
      <c r="B277" s="30"/>
      <c r="F277" s="30"/>
    </row>
    <row r="278">
      <c r="B278" s="30"/>
      <c r="F278" s="30"/>
    </row>
    <row r="279">
      <c r="B279" s="30"/>
      <c r="F279" s="30"/>
    </row>
    <row r="280">
      <c r="B280" s="30"/>
      <c r="F280" s="30"/>
    </row>
    <row r="281">
      <c r="B281" s="30"/>
      <c r="F281" s="30"/>
    </row>
    <row r="282">
      <c r="B282" s="30"/>
      <c r="F282" s="30"/>
    </row>
    <row r="283">
      <c r="B283" s="30"/>
      <c r="F283" s="30"/>
    </row>
    <row r="284">
      <c r="B284" s="30"/>
      <c r="F284" s="30"/>
    </row>
    <row r="285">
      <c r="B285" s="30"/>
      <c r="F285" s="30"/>
    </row>
    <row r="286">
      <c r="B286" s="30"/>
      <c r="F286" s="30"/>
    </row>
    <row r="287">
      <c r="B287" s="30"/>
      <c r="F287" s="30"/>
    </row>
    <row r="288">
      <c r="B288" s="30"/>
      <c r="F288" s="30"/>
    </row>
    <row r="289">
      <c r="B289" s="30"/>
      <c r="F289" s="30"/>
    </row>
    <row r="290">
      <c r="B290" s="30"/>
      <c r="F290" s="30"/>
    </row>
    <row r="291">
      <c r="B291" s="30"/>
      <c r="F291" s="30"/>
    </row>
    <row r="292">
      <c r="B292" s="30"/>
      <c r="F292" s="30"/>
    </row>
    <row r="293">
      <c r="B293" s="30"/>
      <c r="F293" s="30"/>
    </row>
    <row r="294">
      <c r="B294" s="30"/>
      <c r="F294" s="30"/>
    </row>
    <row r="295">
      <c r="B295" s="30"/>
      <c r="F295" s="30"/>
    </row>
    <row r="296">
      <c r="B296" s="30"/>
      <c r="F296" s="30"/>
    </row>
    <row r="297">
      <c r="B297" s="30"/>
      <c r="F297" s="30"/>
    </row>
    <row r="298">
      <c r="B298" s="30"/>
      <c r="F298" s="30"/>
    </row>
    <row r="299">
      <c r="B299" s="30"/>
      <c r="F299" s="30"/>
    </row>
    <row r="300">
      <c r="B300" s="30"/>
      <c r="F300" s="30"/>
    </row>
    <row r="301">
      <c r="B301" s="30"/>
      <c r="F301" s="30"/>
    </row>
    <row r="302">
      <c r="B302" s="30"/>
      <c r="F302" s="30"/>
    </row>
    <row r="303">
      <c r="B303" s="30"/>
      <c r="F303" s="30"/>
    </row>
    <row r="304">
      <c r="B304" s="30"/>
      <c r="F304" s="30"/>
    </row>
    <row r="305">
      <c r="B305" s="30"/>
      <c r="F305" s="30"/>
    </row>
    <row r="306">
      <c r="B306" s="30"/>
      <c r="F306" s="30"/>
    </row>
    <row r="307">
      <c r="B307" s="30"/>
      <c r="F307" s="30"/>
    </row>
    <row r="308">
      <c r="B308" s="30"/>
      <c r="F308" s="30"/>
    </row>
    <row r="309">
      <c r="B309" s="30"/>
      <c r="F309" s="30"/>
    </row>
    <row r="310">
      <c r="B310" s="30"/>
      <c r="F310" s="30"/>
    </row>
    <row r="311">
      <c r="B311" s="30"/>
      <c r="F311" s="30"/>
    </row>
    <row r="312">
      <c r="B312" s="30"/>
      <c r="F312" s="30"/>
    </row>
    <row r="313">
      <c r="B313" s="30"/>
      <c r="F313" s="30"/>
    </row>
    <row r="314">
      <c r="B314" s="30"/>
      <c r="F314" s="30"/>
    </row>
    <row r="315">
      <c r="B315" s="30"/>
      <c r="F315" s="30"/>
    </row>
    <row r="316">
      <c r="B316" s="30"/>
      <c r="F316" s="30"/>
    </row>
    <row r="317">
      <c r="B317" s="30"/>
      <c r="F317" s="30"/>
    </row>
    <row r="318">
      <c r="B318" s="30"/>
      <c r="F318" s="30"/>
    </row>
    <row r="319">
      <c r="B319" s="30"/>
      <c r="F319" s="30"/>
    </row>
    <row r="320">
      <c r="B320" s="30"/>
      <c r="F320" s="30"/>
    </row>
    <row r="321">
      <c r="B321" s="30"/>
      <c r="F321" s="30"/>
    </row>
    <row r="322">
      <c r="B322" s="30"/>
      <c r="F322" s="30"/>
    </row>
    <row r="323">
      <c r="B323" s="30"/>
      <c r="F323" s="30"/>
    </row>
    <row r="324">
      <c r="B324" s="30"/>
      <c r="F324" s="30"/>
    </row>
    <row r="325">
      <c r="B325" s="30"/>
      <c r="F325" s="30"/>
    </row>
    <row r="326">
      <c r="B326" s="30"/>
      <c r="F326" s="30"/>
    </row>
    <row r="327">
      <c r="B327" s="30"/>
      <c r="F327" s="30"/>
    </row>
    <row r="328">
      <c r="B328" s="30"/>
      <c r="F328" s="30"/>
    </row>
    <row r="329">
      <c r="B329" s="30"/>
      <c r="F329" s="30"/>
    </row>
    <row r="330">
      <c r="B330" s="30"/>
      <c r="F330" s="30"/>
    </row>
    <row r="331">
      <c r="B331" s="30"/>
      <c r="F331" s="30"/>
    </row>
    <row r="332">
      <c r="B332" s="30"/>
      <c r="F332" s="30"/>
    </row>
    <row r="333">
      <c r="B333" s="30"/>
      <c r="F333" s="30"/>
    </row>
    <row r="334">
      <c r="B334" s="30"/>
      <c r="F334" s="30"/>
    </row>
    <row r="335">
      <c r="B335" s="30"/>
      <c r="F335" s="30"/>
    </row>
    <row r="336">
      <c r="B336" s="30"/>
      <c r="F336" s="30"/>
    </row>
    <row r="337">
      <c r="B337" s="30"/>
      <c r="F337" s="30"/>
    </row>
    <row r="338">
      <c r="B338" s="30"/>
      <c r="F338" s="30"/>
    </row>
    <row r="339">
      <c r="B339" s="30"/>
      <c r="F339" s="30"/>
    </row>
    <row r="340">
      <c r="B340" s="30"/>
      <c r="F340" s="30"/>
    </row>
    <row r="341">
      <c r="B341" s="30"/>
      <c r="F341" s="30"/>
    </row>
    <row r="342">
      <c r="B342" s="30"/>
      <c r="F342" s="30"/>
    </row>
    <row r="343">
      <c r="B343" s="30"/>
      <c r="F343" s="30"/>
    </row>
    <row r="344">
      <c r="B344" s="30"/>
      <c r="F344" s="30"/>
    </row>
    <row r="345">
      <c r="B345" s="30"/>
      <c r="F345" s="30"/>
    </row>
    <row r="346">
      <c r="B346" s="30"/>
      <c r="F346" s="30"/>
    </row>
    <row r="347">
      <c r="B347" s="30"/>
      <c r="F347" s="30"/>
    </row>
    <row r="348">
      <c r="B348" s="30"/>
      <c r="F348" s="30"/>
    </row>
    <row r="349">
      <c r="B349" s="30"/>
      <c r="F349" s="30"/>
    </row>
    <row r="350">
      <c r="B350" s="30"/>
      <c r="F350" s="30"/>
    </row>
    <row r="351">
      <c r="B351" s="30"/>
      <c r="F351" s="30"/>
    </row>
    <row r="352">
      <c r="B352" s="30"/>
      <c r="F352" s="30"/>
    </row>
    <row r="353">
      <c r="B353" s="30"/>
      <c r="F353" s="30"/>
    </row>
    <row r="354">
      <c r="B354" s="30"/>
      <c r="F354" s="30"/>
    </row>
    <row r="355">
      <c r="B355" s="30"/>
      <c r="F355" s="30"/>
    </row>
    <row r="356">
      <c r="B356" s="30"/>
      <c r="F356" s="30"/>
    </row>
    <row r="357">
      <c r="B357" s="30"/>
      <c r="F357" s="30"/>
    </row>
    <row r="358">
      <c r="B358" s="30"/>
      <c r="F358" s="30"/>
    </row>
    <row r="359">
      <c r="B359" s="30"/>
      <c r="F359" s="30"/>
    </row>
    <row r="360">
      <c r="B360" s="30"/>
      <c r="F360" s="30"/>
    </row>
    <row r="361">
      <c r="B361" s="30"/>
      <c r="F361" s="30"/>
    </row>
    <row r="362">
      <c r="B362" s="30"/>
      <c r="F362" s="30"/>
    </row>
    <row r="363">
      <c r="B363" s="30"/>
      <c r="F363" s="30"/>
    </row>
    <row r="364">
      <c r="B364" s="30"/>
      <c r="F364" s="30"/>
    </row>
    <row r="365">
      <c r="B365" s="30"/>
      <c r="F365" s="30"/>
    </row>
    <row r="366">
      <c r="B366" s="30"/>
      <c r="F366" s="30"/>
    </row>
    <row r="367">
      <c r="B367" s="30"/>
      <c r="F367" s="30"/>
    </row>
    <row r="368">
      <c r="B368" s="30"/>
      <c r="F368" s="30"/>
    </row>
    <row r="369">
      <c r="B369" s="30"/>
      <c r="F369" s="30"/>
    </row>
    <row r="370">
      <c r="B370" s="30"/>
      <c r="F370" s="30"/>
    </row>
    <row r="371">
      <c r="B371" s="30"/>
      <c r="F371" s="30"/>
    </row>
    <row r="372">
      <c r="B372" s="30"/>
      <c r="F372" s="30"/>
    </row>
    <row r="373">
      <c r="B373" s="30"/>
      <c r="F373" s="30"/>
    </row>
    <row r="374">
      <c r="B374" s="30"/>
      <c r="F374" s="30"/>
    </row>
    <row r="375">
      <c r="B375" s="30"/>
      <c r="F375" s="30"/>
    </row>
    <row r="376">
      <c r="B376" s="30"/>
      <c r="F376" s="30"/>
    </row>
    <row r="377">
      <c r="B377" s="30"/>
      <c r="F377" s="30"/>
    </row>
    <row r="378">
      <c r="B378" s="30"/>
      <c r="F378" s="30"/>
    </row>
    <row r="379">
      <c r="B379" s="30"/>
      <c r="F379" s="30"/>
    </row>
    <row r="380">
      <c r="B380" s="30"/>
      <c r="F380" s="30"/>
    </row>
    <row r="381">
      <c r="B381" s="30"/>
      <c r="F381" s="30"/>
    </row>
    <row r="382">
      <c r="B382" s="30"/>
      <c r="F382" s="30"/>
    </row>
    <row r="383">
      <c r="B383" s="30"/>
      <c r="F383" s="30"/>
    </row>
    <row r="384">
      <c r="B384" s="30"/>
      <c r="F384" s="30"/>
    </row>
    <row r="385">
      <c r="B385" s="30"/>
      <c r="F385" s="30"/>
    </row>
    <row r="386">
      <c r="B386" s="30"/>
      <c r="F386" s="30"/>
    </row>
    <row r="387">
      <c r="B387" s="30"/>
      <c r="F387" s="30"/>
    </row>
    <row r="388">
      <c r="B388" s="30"/>
      <c r="F388" s="30"/>
    </row>
    <row r="389">
      <c r="B389" s="30"/>
      <c r="F389" s="30"/>
    </row>
    <row r="390">
      <c r="B390" s="30"/>
      <c r="F390" s="30"/>
    </row>
    <row r="391">
      <c r="B391" s="30"/>
      <c r="F391" s="30"/>
    </row>
    <row r="392">
      <c r="B392" s="30"/>
      <c r="F392" s="30"/>
    </row>
    <row r="393">
      <c r="B393" s="30"/>
      <c r="F393" s="30"/>
    </row>
    <row r="394">
      <c r="B394" s="30"/>
      <c r="F394" s="30"/>
    </row>
    <row r="395">
      <c r="B395" s="30"/>
      <c r="F395" s="30"/>
    </row>
    <row r="396">
      <c r="B396" s="30"/>
      <c r="F396" s="30"/>
    </row>
    <row r="397">
      <c r="B397" s="30"/>
      <c r="F397" s="30"/>
    </row>
    <row r="398">
      <c r="B398" s="30"/>
      <c r="F398" s="30"/>
    </row>
    <row r="399">
      <c r="B399" s="30"/>
      <c r="F399" s="30"/>
    </row>
    <row r="400">
      <c r="B400" s="30"/>
      <c r="F400" s="30"/>
    </row>
    <row r="401">
      <c r="B401" s="30"/>
      <c r="F401" s="30"/>
    </row>
    <row r="402">
      <c r="B402" s="30"/>
      <c r="F402" s="30"/>
    </row>
    <row r="403">
      <c r="B403" s="30"/>
      <c r="F403" s="30"/>
    </row>
    <row r="404">
      <c r="B404" s="30"/>
      <c r="F404" s="30"/>
    </row>
    <row r="405">
      <c r="B405" s="30"/>
      <c r="F405" s="30"/>
    </row>
    <row r="406">
      <c r="B406" s="30"/>
      <c r="F406" s="30"/>
    </row>
    <row r="407">
      <c r="B407" s="30"/>
      <c r="F407" s="30"/>
    </row>
    <row r="408">
      <c r="B408" s="30"/>
      <c r="F408" s="30"/>
    </row>
    <row r="409">
      <c r="B409" s="30"/>
      <c r="F409" s="30"/>
    </row>
    <row r="410">
      <c r="B410" s="30"/>
      <c r="F410" s="30"/>
    </row>
    <row r="411">
      <c r="B411" s="30"/>
      <c r="F411" s="30"/>
    </row>
    <row r="412">
      <c r="B412" s="30"/>
      <c r="F412" s="30"/>
    </row>
    <row r="413">
      <c r="B413" s="30"/>
      <c r="F413" s="30"/>
    </row>
    <row r="414">
      <c r="B414" s="30"/>
      <c r="F414" s="30"/>
    </row>
    <row r="415">
      <c r="B415" s="30"/>
      <c r="F415" s="30"/>
    </row>
    <row r="416">
      <c r="B416" s="30"/>
      <c r="F416" s="30"/>
    </row>
    <row r="417">
      <c r="B417" s="30"/>
      <c r="F417" s="30"/>
    </row>
    <row r="418">
      <c r="B418" s="30"/>
      <c r="F418" s="30"/>
    </row>
    <row r="419">
      <c r="B419" s="30"/>
      <c r="F419" s="30"/>
    </row>
    <row r="420">
      <c r="B420" s="30"/>
      <c r="F420" s="30"/>
    </row>
    <row r="421">
      <c r="B421" s="30"/>
      <c r="F421" s="30"/>
    </row>
    <row r="422">
      <c r="B422" s="30"/>
      <c r="F422" s="30"/>
    </row>
    <row r="423">
      <c r="B423" s="30"/>
      <c r="F423" s="30"/>
    </row>
    <row r="424">
      <c r="B424" s="30"/>
      <c r="F424" s="30"/>
    </row>
    <row r="425">
      <c r="B425" s="30"/>
      <c r="F425" s="30"/>
    </row>
    <row r="426">
      <c r="B426" s="30"/>
      <c r="F426" s="30"/>
    </row>
    <row r="427">
      <c r="B427" s="30"/>
      <c r="F427" s="30"/>
    </row>
    <row r="428">
      <c r="B428" s="30"/>
      <c r="F428" s="30"/>
    </row>
    <row r="429">
      <c r="B429" s="30"/>
      <c r="F429" s="30"/>
    </row>
    <row r="430">
      <c r="B430" s="30"/>
      <c r="F430" s="30"/>
    </row>
    <row r="431">
      <c r="B431" s="30"/>
      <c r="F431" s="30"/>
    </row>
    <row r="432">
      <c r="B432" s="30"/>
      <c r="F432" s="30"/>
    </row>
    <row r="433">
      <c r="B433" s="30"/>
      <c r="F433" s="30"/>
    </row>
    <row r="434">
      <c r="B434" s="30"/>
      <c r="F434" s="30"/>
    </row>
    <row r="435">
      <c r="B435" s="30"/>
      <c r="F435" s="30"/>
    </row>
    <row r="436">
      <c r="B436" s="30"/>
      <c r="F436" s="30"/>
    </row>
    <row r="437">
      <c r="B437" s="30"/>
      <c r="F437" s="30"/>
    </row>
    <row r="438">
      <c r="B438" s="30"/>
      <c r="F438" s="30"/>
    </row>
    <row r="439">
      <c r="B439" s="30"/>
      <c r="F439" s="30"/>
    </row>
    <row r="440">
      <c r="B440" s="30"/>
      <c r="F440" s="30"/>
    </row>
    <row r="441">
      <c r="B441" s="30"/>
      <c r="F441" s="30"/>
    </row>
    <row r="442">
      <c r="B442" s="30"/>
      <c r="F442" s="30"/>
    </row>
    <row r="443">
      <c r="B443" s="30"/>
      <c r="F443" s="30"/>
    </row>
    <row r="444">
      <c r="B444" s="30"/>
      <c r="F444" s="30"/>
    </row>
    <row r="445">
      <c r="B445" s="30"/>
      <c r="F445" s="30"/>
    </row>
    <row r="446">
      <c r="B446" s="30"/>
      <c r="F446" s="30"/>
    </row>
    <row r="447">
      <c r="B447" s="30"/>
      <c r="F447" s="30"/>
    </row>
    <row r="448">
      <c r="B448" s="30"/>
      <c r="F448" s="30"/>
    </row>
    <row r="449">
      <c r="B449" s="30"/>
      <c r="F449" s="30"/>
    </row>
    <row r="450">
      <c r="B450" s="30"/>
      <c r="F450" s="30"/>
    </row>
    <row r="451">
      <c r="B451" s="30"/>
      <c r="F451" s="30"/>
    </row>
    <row r="452">
      <c r="B452" s="30"/>
      <c r="F452" s="30"/>
    </row>
    <row r="453">
      <c r="B453" s="30"/>
      <c r="F453" s="30"/>
    </row>
    <row r="454">
      <c r="B454" s="30"/>
      <c r="F454" s="30"/>
    </row>
    <row r="455">
      <c r="B455" s="30"/>
      <c r="F455" s="30"/>
    </row>
    <row r="456">
      <c r="B456" s="30"/>
      <c r="F456" s="30"/>
    </row>
    <row r="457">
      <c r="B457" s="30"/>
      <c r="F457" s="30"/>
    </row>
    <row r="458">
      <c r="B458" s="30"/>
      <c r="F458" s="30"/>
    </row>
    <row r="459">
      <c r="B459" s="30"/>
      <c r="F459" s="30"/>
    </row>
    <row r="460">
      <c r="B460" s="30"/>
      <c r="F460" s="30"/>
    </row>
    <row r="461">
      <c r="B461" s="30"/>
      <c r="F461" s="30"/>
    </row>
    <row r="462">
      <c r="B462" s="30"/>
      <c r="F462" s="30"/>
    </row>
    <row r="463">
      <c r="B463" s="30"/>
      <c r="F463" s="30"/>
    </row>
    <row r="464">
      <c r="B464" s="30"/>
      <c r="F464" s="30"/>
    </row>
    <row r="465">
      <c r="B465" s="30"/>
      <c r="F465" s="30"/>
    </row>
    <row r="466">
      <c r="B466" s="30"/>
      <c r="F466" s="30"/>
    </row>
    <row r="467">
      <c r="B467" s="30"/>
      <c r="F467" s="30"/>
    </row>
    <row r="468">
      <c r="B468" s="30"/>
      <c r="F468" s="30"/>
    </row>
    <row r="469">
      <c r="B469" s="30"/>
      <c r="F469" s="30"/>
    </row>
    <row r="470">
      <c r="B470" s="30"/>
      <c r="F470" s="30"/>
    </row>
    <row r="471">
      <c r="B471" s="30"/>
      <c r="F471" s="30"/>
    </row>
    <row r="472">
      <c r="B472" s="30"/>
      <c r="F472" s="30"/>
    </row>
    <row r="473">
      <c r="B473" s="30"/>
      <c r="F473" s="30"/>
    </row>
    <row r="474">
      <c r="B474" s="30"/>
      <c r="F474" s="30"/>
    </row>
    <row r="475">
      <c r="B475" s="30"/>
      <c r="F475" s="30"/>
    </row>
    <row r="476">
      <c r="B476" s="30"/>
      <c r="F476" s="30"/>
    </row>
    <row r="477">
      <c r="B477" s="30"/>
      <c r="F477" s="30"/>
    </row>
    <row r="478">
      <c r="B478" s="30"/>
      <c r="F478" s="30"/>
    </row>
    <row r="479">
      <c r="B479" s="30"/>
      <c r="F479" s="30"/>
    </row>
    <row r="480">
      <c r="B480" s="30"/>
      <c r="F480" s="30"/>
    </row>
    <row r="481">
      <c r="B481" s="30"/>
      <c r="F481" s="30"/>
    </row>
    <row r="482">
      <c r="B482" s="30"/>
      <c r="F482" s="30"/>
    </row>
    <row r="483">
      <c r="B483" s="30"/>
      <c r="F483" s="30"/>
    </row>
    <row r="484">
      <c r="B484" s="30"/>
      <c r="F484" s="30"/>
    </row>
    <row r="485">
      <c r="B485" s="30"/>
      <c r="F485" s="30"/>
    </row>
    <row r="486">
      <c r="B486" s="30"/>
      <c r="F486" s="30"/>
    </row>
    <row r="487">
      <c r="B487" s="30"/>
      <c r="F487" s="30"/>
    </row>
    <row r="488">
      <c r="B488" s="30"/>
      <c r="F488" s="30"/>
    </row>
    <row r="489">
      <c r="B489" s="30"/>
      <c r="F489" s="30"/>
    </row>
    <row r="490">
      <c r="B490" s="30"/>
      <c r="F490" s="30"/>
    </row>
    <row r="491">
      <c r="B491" s="30"/>
      <c r="F491" s="30"/>
    </row>
    <row r="492">
      <c r="B492" s="30"/>
      <c r="F492" s="30"/>
    </row>
    <row r="493">
      <c r="B493" s="30"/>
      <c r="F493" s="30"/>
    </row>
    <row r="494">
      <c r="B494" s="30"/>
      <c r="F494" s="30"/>
    </row>
    <row r="495">
      <c r="B495" s="30"/>
      <c r="F495" s="30"/>
    </row>
    <row r="496">
      <c r="B496" s="30"/>
      <c r="F496" s="30"/>
    </row>
    <row r="497">
      <c r="B497" s="30"/>
      <c r="F497" s="30"/>
    </row>
    <row r="498">
      <c r="B498" s="30"/>
      <c r="F498" s="30"/>
    </row>
    <row r="499">
      <c r="B499" s="30"/>
      <c r="F499" s="30"/>
    </row>
    <row r="500">
      <c r="B500" s="30"/>
      <c r="F500" s="30"/>
    </row>
    <row r="501">
      <c r="B501" s="30"/>
      <c r="F501" s="30"/>
    </row>
    <row r="502">
      <c r="B502" s="30"/>
      <c r="F502" s="30"/>
    </row>
    <row r="503">
      <c r="B503" s="30"/>
      <c r="F503" s="30"/>
    </row>
    <row r="504">
      <c r="B504" s="30"/>
      <c r="F504" s="30"/>
    </row>
    <row r="505">
      <c r="B505" s="30"/>
      <c r="F505" s="30"/>
    </row>
    <row r="506">
      <c r="B506" s="30"/>
      <c r="F506" s="30"/>
    </row>
    <row r="507">
      <c r="B507" s="30"/>
      <c r="F507" s="30"/>
    </row>
    <row r="508">
      <c r="B508" s="30"/>
      <c r="F508" s="30"/>
    </row>
    <row r="509">
      <c r="B509" s="30"/>
      <c r="F509" s="30"/>
    </row>
    <row r="510">
      <c r="B510" s="30"/>
      <c r="F510" s="30"/>
    </row>
    <row r="511">
      <c r="B511" s="30"/>
      <c r="F511" s="30"/>
    </row>
    <row r="512">
      <c r="B512" s="30"/>
      <c r="F512" s="30"/>
    </row>
    <row r="513">
      <c r="B513" s="30"/>
      <c r="F513" s="30"/>
    </row>
    <row r="514">
      <c r="B514" s="30"/>
      <c r="F514" s="30"/>
    </row>
    <row r="515">
      <c r="B515" s="30"/>
      <c r="F515" s="30"/>
    </row>
    <row r="516">
      <c r="B516" s="30"/>
      <c r="F516" s="30"/>
    </row>
    <row r="517">
      <c r="B517" s="30"/>
      <c r="F517" s="30"/>
    </row>
    <row r="518">
      <c r="B518" s="30"/>
      <c r="F518" s="30"/>
    </row>
    <row r="519">
      <c r="B519" s="30"/>
      <c r="F519" s="30"/>
    </row>
    <row r="520">
      <c r="B520" s="30"/>
      <c r="F520" s="30"/>
    </row>
    <row r="521">
      <c r="B521" s="30"/>
      <c r="F521" s="30"/>
    </row>
    <row r="522">
      <c r="B522" s="30"/>
      <c r="F522" s="30"/>
    </row>
    <row r="523">
      <c r="B523" s="30"/>
      <c r="F523" s="30"/>
    </row>
    <row r="524">
      <c r="B524" s="30"/>
      <c r="F524" s="30"/>
    </row>
    <row r="525">
      <c r="B525" s="30"/>
      <c r="F525" s="30"/>
    </row>
    <row r="526">
      <c r="B526" s="30"/>
      <c r="F526" s="30"/>
    </row>
    <row r="527">
      <c r="B527" s="30"/>
      <c r="F527" s="30"/>
    </row>
    <row r="528">
      <c r="B528" s="30"/>
      <c r="F528" s="30"/>
    </row>
    <row r="529">
      <c r="B529" s="30"/>
      <c r="F529" s="30"/>
    </row>
    <row r="530">
      <c r="B530" s="30"/>
      <c r="F530" s="30"/>
    </row>
    <row r="531">
      <c r="B531" s="30"/>
      <c r="F531" s="30"/>
    </row>
    <row r="532">
      <c r="B532" s="30"/>
      <c r="F532" s="30"/>
    </row>
    <row r="533">
      <c r="B533" s="30"/>
      <c r="F533" s="30"/>
    </row>
    <row r="534">
      <c r="B534" s="30"/>
      <c r="F534" s="30"/>
    </row>
    <row r="535">
      <c r="B535" s="30"/>
      <c r="F535" s="30"/>
    </row>
    <row r="536">
      <c r="B536" s="30"/>
      <c r="F536" s="30"/>
    </row>
    <row r="537">
      <c r="B537" s="30"/>
      <c r="F537" s="30"/>
    </row>
    <row r="538">
      <c r="B538" s="30"/>
      <c r="F538" s="30"/>
    </row>
    <row r="539">
      <c r="B539" s="30"/>
      <c r="F539" s="30"/>
    </row>
    <row r="540">
      <c r="B540" s="30"/>
      <c r="F540" s="30"/>
    </row>
    <row r="541">
      <c r="B541" s="30"/>
      <c r="F541" s="30"/>
    </row>
    <row r="542">
      <c r="B542" s="30"/>
      <c r="F542" s="30"/>
    </row>
    <row r="543">
      <c r="B543" s="30"/>
      <c r="F543" s="30"/>
    </row>
    <row r="544">
      <c r="B544" s="30"/>
      <c r="F544" s="30"/>
    </row>
    <row r="545">
      <c r="B545" s="30"/>
      <c r="F545" s="30"/>
    </row>
    <row r="546">
      <c r="B546" s="30"/>
      <c r="F546" s="30"/>
    </row>
    <row r="547">
      <c r="B547" s="30"/>
      <c r="F547" s="30"/>
    </row>
    <row r="548">
      <c r="B548" s="30"/>
      <c r="F548" s="30"/>
    </row>
    <row r="549">
      <c r="B549" s="30"/>
      <c r="F549" s="30"/>
    </row>
    <row r="550">
      <c r="B550" s="30"/>
      <c r="F550" s="30"/>
    </row>
    <row r="551">
      <c r="B551" s="30"/>
      <c r="F551" s="30"/>
    </row>
    <row r="552">
      <c r="B552" s="30"/>
      <c r="F552" s="30"/>
    </row>
    <row r="553">
      <c r="B553" s="30"/>
      <c r="F553" s="30"/>
    </row>
    <row r="554">
      <c r="B554" s="30"/>
      <c r="F554" s="30"/>
    </row>
    <row r="555">
      <c r="B555" s="30"/>
      <c r="F555" s="30"/>
    </row>
    <row r="556">
      <c r="B556" s="30"/>
      <c r="F556" s="30"/>
    </row>
    <row r="557">
      <c r="B557" s="30"/>
      <c r="F557" s="30"/>
    </row>
    <row r="558">
      <c r="B558" s="30"/>
      <c r="F558" s="30"/>
    </row>
    <row r="559">
      <c r="B559" s="30"/>
      <c r="F559" s="30"/>
    </row>
    <row r="560">
      <c r="B560" s="30"/>
      <c r="F560" s="30"/>
    </row>
    <row r="561">
      <c r="B561" s="30"/>
      <c r="F561" s="30"/>
    </row>
    <row r="562">
      <c r="B562" s="30"/>
      <c r="F562" s="30"/>
    </row>
    <row r="563">
      <c r="B563" s="30"/>
      <c r="F563" s="30"/>
    </row>
    <row r="564">
      <c r="B564" s="30"/>
      <c r="F564" s="30"/>
    </row>
    <row r="565">
      <c r="B565" s="30"/>
      <c r="F565" s="30"/>
    </row>
    <row r="566">
      <c r="B566" s="30"/>
      <c r="F566" s="30"/>
    </row>
    <row r="567">
      <c r="B567" s="30"/>
      <c r="F567" s="30"/>
    </row>
    <row r="568">
      <c r="B568" s="30"/>
      <c r="F568" s="30"/>
    </row>
    <row r="569">
      <c r="B569" s="30"/>
      <c r="F569" s="30"/>
    </row>
    <row r="570">
      <c r="B570" s="30"/>
      <c r="F570" s="30"/>
    </row>
    <row r="571">
      <c r="B571" s="30"/>
      <c r="F571" s="30"/>
    </row>
    <row r="572">
      <c r="B572" s="30"/>
      <c r="F572" s="30"/>
    </row>
    <row r="573">
      <c r="B573" s="30"/>
      <c r="F573" s="30"/>
    </row>
    <row r="574">
      <c r="B574" s="30"/>
      <c r="F574" s="30"/>
    </row>
    <row r="575">
      <c r="B575" s="30"/>
      <c r="F575" s="30"/>
    </row>
    <row r="576">
      <c r="B576" s="30"/>
      <c r="F576" s="30"/>
    </row>
    <row r="577">
      <c r="B577" s="30"/>
      <c r="F577" s="30"/>
    </row>
    <row r="578">
      <c r="B578" s="30"/>
      <c r="F578" s="30"/>
    </row>
    <row r="579">
      <c r="B579" s="30"/>
      <c r="F579" s="30"/>
    </row>
    <row r="580">
      <c r="B580" s="30"/>
      <c r="F580" s="30"/>
    </row>
    <row r="581">
      <c r="B581" s="30"/>
      <c r="F581" s="30"/>
    </row>
    <row r="582">
      <c r="B582" s="30"/>
      <c r="F582" s="30"/>
    </row>
    <row r="583">
      <c r="B583" s="30"/>
      <c r="F583" s="30"/>
    </row>
    <row r="584">
      <c r="B584" s="30"/>
      <c r="F584" s="30"/>
    </row>
    <row r="585">
      <c r="B585" s="30"/>
      <c r="F585" s="30"/>
    </row>
    <row r="586">
      <c r="B586" s="30"/>
      <c r="F586" s="30"/>
    </row>
    <row r="587">
      <c r="B587" s="30"/>
      <c r="F587" s="30"/>
    </row>
    <row r="588">
      <c r="B588" s="30"/>
      <c r="F588" s="30"/>
    </row>
    <row r="589">
      <c r="B589" s="30"/>
      <c r="F589" s="30"/>
    </row>
    <row r="590">
      <c r="B590" s="30"/>
      <c r="F590" s="30"/>
    </row>
    <row r="591">
      <c r="B591" s="30"/>
      <c r="F591" s="30"/>
    </row>
    <row r="592">
      <c r="B592" s="30"/>
      <c r="F592" s="30"/>
    </row>
    <row r="593">
      <c r="B593" s="30"/>
      <c r="F593" s="30"/>
    </row>
    <row r="594">
      <c r="B594" s="30"/>
      <c r="F594" s="30"/>
    </row>
    <row r="595">
      <c r="B595" s="30"/>
      <c r="F595" s="30"/>
    </row>
    <row r="596">
      <c r="B596" s="30"/>
      <c r="F596" s="30"/>
    </row>
    <row r="597">
      <c r="B597" s="30"/>
      <c r="F597" s="30"/>
    </row>
    <row r="598">
      <c r="B598" s="30"/>
      <c r="F598" s="30"/>
    </row>
    <row r="599">
      <c r="B599" s="30"/>
      <c r="F599" s="30"/>
    </row>
    <row r="600">
      <c r="B600" s="30"/>
      <c r="F600" s="30"/>
    </row>
    <row r="601">
      <c r="B601" s="30"/>
      <c r="F601" s="30"/>
    </row>
    <row r="602">
      <c r="B602" s="30"/>
      <c r="F602" s="30"/>
    </row>
    <row r="603">
      <c r="B603" s="30"/>
      <c r="F603" s="30"/>
    </row>
    <row r="604">
      <c r="B604" s="30"/>
      <c r="F604" s="30"/>
    </row>
    <row r="605">
      <c r="B605" s="30"/>
      <c r="F605" s="30"/>
    </row>
    <row r="606">
      <c r="B606" s="30"/>
      <c r="F606" s="30"/>
    </row>
    <row r="607">
      <c r="B607" s="30"/>
      <c r="F607" s="30"/>
    </row>
    <row r="608">
      <c r="B608" s="30"/>
      <c r="F608" s="30"/>
    </row>
    <row r="609">
      <c r="B609" s="30"/>
      <c r="F609" s="30"/>
    </row>
    <row r="610">
      <c r="B610" s="30"/>
      <c r="F610" s="30"/>
    </row>
    <row r="611">
      <c r="B611" s="30"/>
      <c r="F611" s="30"/>
    </row>
    <row r="612">
      <c r="B612" s="30"/>
      <c r="F612" s="30"/>
    </row>
    <row r="613">
      <c r="B613" s="30"/>
      <c r="F613" s="30"/>
    </row>
    <row r="614">
      <c r="B614" s="30"/>
      <c r="F614" s="30"/>
    </row>
    <row r="615">
      <c r="B615" s="30"/>
      <c r="F615" s="30"/>
    </row>
    <row r="616">
      <c r="B616" s="30"/>
      <c r="F616" s="30"/>
    </row>
    <row r="617">
      <c r="B617" s="30"/>
      <c r="F617" s="30"/>
    </row>
    <row r="618">
      <c r="B618" s="30"/>
      <c r="F618" s="30"/>
    </row>
    <row r="619">
      <c r="B619" s="30"/>
      <c r="F619" s="30"/>
    </row>
    <row r="620">
      <c r="B620" s="30"/>
      <c r="F620" s="30"/>
    </row>
    <row r="621">
      <c r="B621" s="30"/>
      <c r="F621" s="30"/>
    </row>
    <row r="622">
      <c r="B622" s="30"/>
      <c r="F622" s="30"/>
    </row>
    <row r="623">
      <c r="B623" s="30"/>
      <c r="F623" s="30"/>
    </row>
    <row r="624">
      <c r="B624" s="30"/>
      <c r="F624" s="30"/>
    </row>
    <row r="625">
      <c r="B625" s="30"/>
      <c r="F625" s="30"/>
    </row>
    <row r="626">
      <c r="B626" s="30"/>
      <c r="F626" s="30"/>
    </row>
    <row r="627">
      <c r="B627" s="30"/>
      <c r="F627" s="30"/>
    </row>
    <row r="628">
      <c r="B628" s="30"/>
      <c r="F628" s="30"/>
    </row>
    <row r="629">
      <c r="B629" s="30"/>
      <c r="F629" s="30"/>
    </row>
    <row r="630">
      <c r="B630" s="30"/>
      <c r="F630" s="30"/>
    </row>
    <row r="631">
      <c r="B631" s="30"/>
      <c r="F631" s="30"/>
    </row>
    <row r="632">
      <c r="B632" s="30"/>
      <c r="F632" s="30"/>
    </row>
    <row r="633">
      <c r="B633" s="30"/>
      <c r="F633" s="30"/>
    </row>
    <row r="634">
      <c r="B634" s="30"/>
      <c r="F634" s="30"/>
    </row>
    <row r="635">
      <c r="B635" s="30"/>
      <c r="F635" s="30"/>
    </row>
    <row r="636">
      <c r="B636" s="30"/>
      <c r="F636" s="30"/>
    </row>
    <row r="637">
      <c r="B637" s="30"/>
      <c r="F637" s="30"/>
    </row>
    <row r="638">
      <c r="B638" s="30"/>
      <c r="F638" s="30"/>
    </row>
    <row r="639">
      <c r="B639" s="30"/>
      <c r="F639" s="30"/>
    </row>
    <row r="640">
      <c r="B640" s="30"/>
      <c r="F640" s="30"/>
    </row>
    <row r="641">
      <c r="B641" s="30"/>
      <c r="F641" s="30"/>
    </row>
    <row r="642">
      <c r="B642" s="30"/>
      <c r="F642" s="30"/>
    </row>
    <row r="643">
      <c r="B643" s="30"/>
      <c r="F643" s="30"/>
    </row>
    <row r="644">
      <c r="B644" s="30"/>
      <c r="F644" s="30"/>
    </row>
    <row r="645">
      <c r="B645" s="30"/>
      <c r="F645" s="30"/>
    </row>
    <row r="646">
      <c r="B646" s="30"/>
      <c r="F646" s="30"/>
    </row>
    <row r="647">
      <c r="B647" s="30"/>
      <c r="F647" s="30"/>
    </row>
    <row r="648">
      <c r="B648" s="30"/>
      <c r="F648" s="30"/>
    </row>
    <row r="649">
      <c r="B649" s="30"/>
      <c r="F649" s="30"/>
    </row>
    <row r="650">
      <c r="B650" s="30"/>
      <c r="F650" s="30"/>
    </row>
    <row r="651">
      <c r="B651" s="30"/>
      <c r="F651" s="30"/>
    </row>
    <row r="652">
      <c r="B652" s="30"/>
      <c r="F652" s="30"/>
    </row>
    <row r="653">
      <c r="B653" s="30"/>
      <c r="F653" s="30"/>
    </row>
    <row r="654">
      <c r="B654" s="30"/>
      <c r="F654" s="30"/>
    </row>
    <row r="655">
      <c r="B655" s="30"/>
      <c r="F655" s="30"/>
    </row>
    <row r="656">
      <c r="B656" s="30"/>
      <c r="F656" s="30"/>
    </row>
    <row r="657">
      <c r="B657" s="30"/>
      <c r="F657" s="30"/>
    </row>
    <row r="658">
      <c r="B658" s="30"/>
      <c r="F658" s="30"/>
    </row>
    <row r="659">
      <c r="B659" s="30"/>
      <c r="F659" s="30"/>
    </row>
    <row r="660">
      <c r="B660" s="30"/>
      <c r="F660" s="30"/>
    </row>
    <row r="661">
      <c r="B661" s="30"/>
      <c r="F661" s="30"/>
    </row>
    <row r="662">
      <c r="B662" s="30"/>
      <c r="F662" s="30"/>
    </row>
    <row r="663">
      <c r="B663" s="30"/>
      <c r="F663" s="30"/>
    </row>
    <row r="664">
      <c r="B664" s="30"/>
      <c r="F664" s="30"/>
    </row>
    <row r="665">
      <c r="B665" s="30"/>
      <c r="F665" s="30"/>
    </row>
    <row r="666">
      <c r="B666" s="30"/>
      <c r="F666" s="30"/>
    </row>
    <row r="667">
      <c r="B667" s="30"/>
      <c r="F667" s="30"/>
    </row>
    <row r="668">
      <c r="B668" s="30"/>
      <c r="F668" s="30"/>
    </row>
    <row r="669">
      <c r="B669" s="30"/>
      <c r="F669" s="30"/>
    </row>
    <row r="670">
      <c r="B670" s="30"/>
      <c r="F670" s="30"/>
    </row>
    <row r="671">
      <c r="B671" s="30"/>
      <c r="F671" s="30"/>
    </row>
    <row r="672">
      <c r="B672" s="30"/>
      <c r="F672" s="30"/>
    </row>
    <row r="673">
      <c r="B673" s="30"/>
      <c r="F673" s="30"/>
    </row>
    <row r="674">
      <c r="B674" s="30"/>
      <c r="F674" s="30"/>
    </row>
    <row r="675">
      <c r="B675" s="30"/>
      <c r="F675" s="30"/>
    </row>
    <row r="676">
      <c r="B676" s="30"/>
      <c r="F676" s="30"/>
    </row>
    <row r="677">
      <c r="B677" s="30"/>
      <c r="F677" s="30"/>
    </row>
    <row r="678">
      <c r="B678" s="30"/>
      <c r="F678" s="30"/>
    </row>
    <row r="679">
      <c r="B679" s="30"/>
      <c r="F679" s="30"/>
    </row>
    <row r="680">
      <c r="B680" s="30"/>
      <c r="F680" s="30"/>
    </row>
    <row r="681">
      <c r="B681" s="30"/>
      <c r="F681" s="30"/>
    </row>
    <row r="682">
      <c r="B682" s="30"/>
      <c r="F682" s="30"/>
    </row>
    <row r="683">
      <c r="B683" s="30"/>
      <c r="F683" s="30"/>
    </row>
    <row r="684">
      <c r="B684" s="30"/>
      <c r="F684" s="30"/>
    </row>
    <row r="685">
      <c r="B685" s="30"/>
      <c r="F685" s="30"/>
    </row>
    <row r="686">
      <c r="B686" s="30"/>
      <c r="F686" s="30"/>
    </row>
    <row r="687">
      <c r="B687" s="30"/>
      <c r="F687" s="30"/>
    </row>
    <row r="688">
      <c r="B688" s="30"/>
      <c r="F688" s="30"/>
    </row>
    <row r="689">
      <c r="B689" s="30"/>
      <c r="F689" s="30"/>
    </row>
    <row r="690">
      <c r="B690" s="30"/>
      <c r="F690" s="30"/>
    </row>
    <row r="691">
      <c r="B691" s="30"/>
      <c r="F691" s="30"/>
    </row>
    <row r="692">
      <c r="B692" s="30"/>
      <c r="F692" s="30"/>
    </row>
    <row r="693">
      <c r="B693" s="30"/>
      <c r="F693" s="30"/>
    </row>
    <row r="694">
      <c r="B694" s="30"/>
      <c r="F694" s="30"/>
    </row>
    <row r="695">
      <c r="B695" s="30"/>
      <c r="F695" s="30"/>
    </row>
    <row r="696">
      <c r="B696" s="30"/>
      <c r="F696" s="30"/>
    </row>
    <row r="697">
      <c r="B697" s="30"/>
      <c r="F697" s="30"/>
    </row>
    <row r="698">
      <c r="B698" s="30"/>
      <c r="F698" s="30"/>
    </row>
    <row r="699">
      <c r="B699" s="30"/>
      <c r="F699" s="30"/>
    </row>
    <row r="700">
      <c r="B700" s="30"/>
      <c r="F700" s="30"/>
    </row>
    <row r="701">
      <c r="B701" s="30"/>
      <c r="F701" s="30"/>
    </row>
    <row r="702">
      <c r="B702" s="30"/>
      <c r="F702" s="30"/>
    </row>
    <row r="703">
      <c r="B703" s="30"/>
      <c r="F703" s="30"/>
    </row>
    <row r="704">
      <c r="B704" s="30"/>
      <c r="F704" s="30"/>
    </row>
    <row r="705">
      <c r="B705" s="30"/>
      <c r="F705" s="30"/>
    </row>
    <row r="706">
      <c r="B706" s="30"/>
      <c r="F706" s="30"/>
    </row>
    <row r="707">
      <c r="B707" s="30"/>
      <c r="F707" s="30"/>
    </row>
    <row r="708">
      <c r="B708" s="30"/>
      <c r="F708" s="30"/>
    </row>
    <row r="709">
      <c r="B709" s="30"/>
      <c r="F709" s="30"/>
    </row>
    <row r="710">
      <c r="B710" s="30"/>
      <c r="F710" s="30"/>
    </row>
    <row r="711">
      <c r="B711" s="30"/>
      <c r="F711" s="30"/>
    </row>
    <row r="712">
      <c r="B712" s="30"/>
      <c r="F712" s="30"/>
    </row>
    <row r="713">
      <c r="B713" s="30"/>
      <c r="F713" s="30"/>
    </row>
    <row r="714">
      <c r="B714" s="30"/>
      <c r="F714" s="30"/>
    </row>
    <row r="715">
      <c r="B715" s="30"/>
      <c r="F715" s="30"/>
    </row>
    <row r="716">
      <c r="B716" s="30"/>
      <c r="F716" s="30"/>
    </row>
    <row r="717">
      <c r="B717" s="30"/>
      <c r="F717" s="30"/>
    </row>
    <row r="718">
      <c r="B718" s="30"/>
      <c r="F718" s="30"/>
    </row>
    <row r="719">
      <c r="B719" s="30"/>
      <c r="F719" s="30"/>
    </row>
    <row r="720">
      <c r="B720" s="30"/>
      <c r="F720" s="30"/>
    </row>
    <row r="721">
      <c r="B721" s="30"/>
      <c r="F721" s="30"/>
    </row>
    <row r="722">
      <c r="B722" s="30"/>
      <c r="F722" s="30"/>
    </row>
    <row r="723">
      <c r="B723" s="30"/>
      <c r="F723" s="30"/>
    </row>
    <row r="724">
      <c r="B724" s="30"/>
      <c r="F724" s="30"/>
    </row>
    <row r="725">
      <c r="B725" s="30"/>
      <c r="F725" s="30"/>
    </row>
    <row r="726">
      <c r="B726" s="30"/>
      <c r="F726" s="30"/>
    </row>
    <row r="727">
      <c r="B727" s="30"/>
      <c r="F727" s="30"/>
    </row>
    <row r="728">
      <c r="B728" s="30"/>
      <c r="F728" s="30"/>
    </row>
    <row r="729">
      <c r="B729" s="30"/>
      <c r="F729" s="30"/>
    </row>
    <row r="730">
      <c r="B730" s="30"/>
      <c r="F730" s="30"/>
    </row>
    <row r="731">
      <c r="B731" s="30"/>
      <c r="F731" s="30"/>
    </row>
    <row r="732">
      <c r="B732" s="30"/>
      <c r="F732" s="30"/>
    </row>
    <row r="733">
      <c r="B733" s="30"/>
      <c r="F733" s="30"/>
    </row>
    <row r="734">
      <c r="B734" s="30"/>
      <c r="F734" s="30"/>
    </row>
    <row r="735">
      <c r="B735" s="30"/>
      <c r="F735" s="30"/>
    </row>
    <row r="736">
      <c r="B736" s="30"/>
      <c r="F736" s="30"/>
    </row>
    <row r="737">
      <c r="B737" s="30"/>
      <c r="F737" s="30"/>
    </row>
    <row r="738">
      <c r="B738" s="30"/>
      <c r="F738" s="30"/>
    </row>
    <row r="739">
      <c r="B739" s="30"/>
      <c r="F739" s="30"/>
    </row>
    <row r="740">
      <c r="B740" s="30"/>
      <c r="F740" s="30"/>
    </row>
    <row r="741">
      <c r="B741" s="30"/>
      <c r="F741" s="30"/>
    </row>
    <row r="742">
      <c r="B742" s="30"/>
      <c r="F742" s="30"/>
    </row>
    <row r="743">
      <c r="B743" s="30"/>
      <c r="F743" s="30"/>
    </row>
    <row r="744">
      <c r="B744" s="30"/>
      <c r="F744" s="30"/>
    </row>
    <row r="745">
      <c r="B745" s="30"/>
      <c r="F745" s="30"/>
    </row>
    <row r="746">
      <c r="B746" s="30"/>
      <c r="F746" s="30"/>
    </row>
    <row r="747">
      <c r="B747" s="30"/>
      <c r="F747" s="30"/>
    </row>
    <row r="748">
      <c r="B748" s="30"/>
      <c r="F748" s="30"/>
    </row>
    <row r="749">
      <c r="B749" s="30"/>
      <c r="F749" s="30"/>
    </row>
    <row r="750">
      <c r="B750" s="30"/>
      <c r="F750" s="30"/>
    </row>
    <row r="751">
      <c r="B751" s="30"/>
      <c r="F751" s="30"/>
    </row>
    <row r="752">
      <c r="B752" s="30"/>
      <c r="F752" s="30"/>
    </row>
    <row r="753">
      <c r="B753" s="30"/>
      <c r="F753" s="30"/>
    </row>
    <row r="754">
      <c r="B754" s="30"/>
      <c r="F754" s="30"/>
    </row>
    <row r="755">
      <c r="B755" s="30"/>
      <c r="F755" s="30"/>
    </row>
    <row r="756">
      <c r="B756" s="30"/>
      <c r="F756" s="30"/>
    </row>
    <row r="757">
      <c r="B757" s="30"/>
      <c r="F757" s="30"/>
    </row>
    <row r="758">
      <c r="B758" s="30"/>
      <c r="F758" s="30"/>
    </row>
    <row r="759">
      <c r="B759" s="30"/>
      <c r="F759" s="30"/>
    </row>
    <row r="760">
      <c r="B760" s="30"/>
      <c r="F760" s="30"/>
    </row>
    <row r="761">
      <c r="B761" s="30"/>
      <c r="F761" s="30"/>
    </row>
    <row r="762">
      <c r="B762" s="30"/>
      <c r="F762" s="30"/>
    </row>
    <row r="763">
      <c r="B763" s="30"/>
      <c r="F763" s="30"/>
    </row>
    <row r="764">
      <c r="B764" s="30"/>
      <c r="F764" s="30"/>
    </row>
    <row r="765">
      <c r="B765" s="30"/>
      <c r="F765" s="30"/>
    </row>
    <row r="766">
      <c r="B766" s="30"/>
      <c r="F766" s="30"/>
    </row>
    <row r="767">
      <c r="B767" s="30"/>
      <c r="F767" s="30"/>
    </row>
    <row r="768">
      <c r="B768" s="30"/>
      <c r="F768" s="30"/>
    </row>
    <row r="769">
      <c r="B769" s="30"/>
      <c r="F769" s="30"/>
    </row>
    <row r="770">
      <c r="B770" s="30"/>
      <c r="F770" s="30"/>
    </row>
    <row r="771">
      <c r="B771" s="30"/>
      <c r="F771" s="30"/>
    </row>
    <row r="772">
      <c r="B772" s="30"/>
      <c r="F772" s="30"/>
    </row>
    <row r="773">
      <c r="B773" s="30"/>
      <c r="F773" s="30"/>
    </row>
    <row r="774">
      <c r="B774" s="30"/>
      <c r="F774" s="30"/>
    </row>
    <row r="775">
      <c r="B775" s="30"/>
      <c r="F775" s="30"/>
    </row>
    <row r="776">
      <c r="B776" s="30"/>
      <c r="F776" s="30"/>
    </row>
    <row r="777">
      <c r="B777" s="30"/>
      <c r="F777" s="30"/>
    </row>
    <row r="778">
      <c r="B778" s="30"/>
      <c r="F778" s="30"/>
    </row>
    <row r="779">
      <c r="B779" s="30"/>
      <c r="F779" s="30"/>
    </row>
    <row r="780">
      <c r="B780" s="30"/>
      <c r="F780" s="30"/>
    </row>
    <row r="781">
      <c r="B781" s="30"/>
      <c r="F781" s="30"/>
    </row>
    <row r="782">
      <c r="B782" s="30"/>
      <c r="F782" s="30"/>
    </row>
    <row r="783">
      <c r="B783" s="30"/>
      <c r="F783" s="30"/>
    </row>
    <row r="784">
      <c r="B784" s="30"/>
      <c r="F784" s="30"/>
    </row>
    <row r="785">
      <c r="B785" s="30"/>
      <c r="F785" s="30"/>
    </row>
    <row r="786">
      <c r="B786" s="30"/>
      <c r="F786" s="30"/>
    </row>
    <row r="787">
      <c r="B787" s="30"/>
      <c r="F787" s="30"/>
    </row>
    <row r="788">
      <c r="B788" s="30"/>
      <c r="F788" s="30"/>
    </row>
    <row r="789">
      <c r="B789" s="30"/>
      <c r="F789" s="30"/>
    </row>
    <row r="790">
      <c r="B790" s="30"/>
      <c r="F790" s="30"/>
    </row>
    <row r="791">
      <c r="B791" s="30"/>
      <c r="F791" s="30"/>
    </row>
    <row r="792">
      <c r="B792" s="30"/>
      <c r="F792" s="30"/>
    </row>
    <row r="793">
      <c r="B793" s="30"/>
      <c r="F793" s="30"/>
    </row>
    <row r="794">
      <c r="B794" s="30"/>
      <c r="F794" s="30"/>
    </row>
    <row r="795">
      <c r="B795" s="30"/>
      <c r="F795" s="30"/>
    </row>
    <row r="796">
      <c r="B796" s="30"/>
      <c r="F796" s="30"/>
    </row>
    <row r="797">
      <c r="B797" s="30"/>
      <c r="F797" s="30"/>
    </row>
    <row r="798">
      <c r="B798" s="30"/>
      <c r="F798" s="30"/>
    </row>
    <row r="799">
      <c r="B799" s="30"/>
      <c r="F799" s="30"/>
    </row>
    <row r="800">
      <c r="B800" s="30"/>
      <c r="F800" s="30"/>
    </row>
    <row r="801">
      <c r="B801" s="30"/>
      <c r="F801" s="30"/>
    </row>
    <row r="802">
      <c r="B802" s="30"/>
      <c r="F802" s="30"/>
    </row>
    <row r="803">
      <c r="B803" s="30"/>
      <c r="F803" s="30"/>
    </row>
    <row r="804">
      <c r="B804" s="30"/>
      <c r="F804" s="30"/>
    </row>
    <row r="805">
      <c r="B805" s="30"/>
      <c r="F805" s="30"/>
    </row>
    <row r="806">
      <c r="B806" s="30"/>
      <c r="F806" s="30"/>
    </row>
    <row r="807">
      <c r="B807" s="30"/>
      <c r="F807" s="30"/>
    </row>
    <row r="808">
      <c r="B808" s="30"/>
      <c r="F808" s="30"/>
    </row>
    <row r="809">
      <c r="B809" s="30"/>
      <c r="F809" s="30"/>
    </row>
    <row r="810">
      <c r="B810" s="30"/>
      <c r="F810" s="30"/>
    </row>
    <row r="811">
      <c r="B811" s="30"/>
      <c r="F811" s="30"/>
    </row>
    <row r="812">
      <c r="B812" s="30"/>
      <c r="F812" s="30"/>
    </row>
    <row r="813">
      <c r="B813" s="30"/>
      <c r="F813" s="30"/>
    </row>
    <row r="814">
      <c r="B814" s="30"/>
      <c r="F814" s="30"/>
    </row>
    <row r="815">
      <c r="B815" s="30"/>
      <c r="F815" s="30"/>
    </row>
    <row r="816">
      <c r="B816" s="30"/>
      <c r="F816" s="30"/>
    </row>
    <row r="817">
      <c r="B817" s="30"/>
      <c r="F817" s="30"/>
    </row>
    <row r="818">
      <c r="B818" s="30"/>
      <c r="F818" s="30"/>
    </row>
    <row r="819">
      <c r="B819" s="30"/>
      <c r="F819" s="30"/>
    </row>
    <row r="820">
      <c r="B820" s="30"/>
      <c r="F820" s="30"/>
    </row>
    <row r="821">
      <c r="B821" s="30"/>
      <c r="F821" s="30"/>
    </row>
    <row r="822">
      <c r="B822" s="30"/>
      <c r="F822" s="30"/>
    </row>
    <row r="823">
      <c r="B823" s="30"/>
      <c r="F823" s="30"/>
    </row>
    <row r="824">
      <c r="B824" s="30"/>
      <c r="F824" s="30"/>
    </row>
    <row r="825">
      <c r="B825" s="30"/>
      <c r="F825" s="30"/>
    </row>
    <row r="826">
      <c r="B826" s="30"/>
      <c r="F826" s="30"/>
    </row>
    <row r="827">
      <c r="B827" s="30"/>
      <c r="F827" s="30"/>
    </row>
    <row r="828">
      <c r="B828" s="30"/>
      <c r="F828" s="30"/>
    </row>
    <row r="829">
      <c r="B829" s="30"/>
      <c r="F829" s="30"/>
    </row>
    <row r="830">
      <c r="B830" s="30"/>
      <c r="F830" s="30"/>
    </row>
    <row r="831">
      <c r="B831" s="30"/>
      <c r="F831" s="30"/>
    </row>
    <row r="832">
      <c r="B832" s="30"/>
      <c r="F832" s="30"/>
    </row>
    <row r="833">
      <c r="B833" s="30"/>
      <c r="F833" s="30"/>
    </row>
    <row r="834">
      <c r="B834" s="30"/>
      <c r="F834" s="30"/>
    </row>
    <row r="835">
      <c r="B835" s="30"/>
      <c r="F835" s="30"/>
    </row>
    <row r="836">
      <c r="B836" s="30"/>
      <c r="F836" s="30"/>
    </row>
    <row r="837">
      <c r="B837" s="30"/>
      <c r="F837" s="30"/>
    </row>
    <row r="838">
      <c r="B838" s="30"/>
      <c r="F838" s="30"/>
    </row>
    <row r="839">
      <c r="B839" s="30"/>
      <c r="F839" s="30"/>
    </row>
    <row r="840">
      <c r="B840" s="30"/>
      <c r="F840" s="30"/>
    </row>
    <row r="841">
      <c r="B841" s="30"/>
      <c r="F841" s="30"/>
    </row>
    <row r="842">
      <c r="B842" s="30"/>
      <c r="F842" s="30"/>
    </row>
    <row r="843">
      <c r="B843" s="30"/>
      <c r="F843" s="30"/>
    </row>
    <row r="844">
      <c r="B844" s="30"/>
      <c r="F844" s="30"/>
    </row>
    <row r="845">
      <c r="B845" s="30"/>
      <c r="F845" s="30"/>
    </row>
    <row r="846">
      <c r="B846" s="30"/>
      <c r="F846" s="30"/>
    </row>
    <row r="847">
      <c r="B847" s="30"/>
      <c r="F847" s="30"/>
    </row>
    <row r="848">
      <c r="B848" s="30"/>
      <c r="F848" s="30"/>
    </row>
    <row r="849">
      <c r="B849" s="30"/>
      <c r="F849" s="30"/>
    </row>
    <row r="850">
      <c r="B850" s="30"/>
      <c r="F850" s="30"/>
    </row>
    <row r="851">
      <c r="B851" s="30"/>
      <c r="F851" s="30"/>
    </row>
    <row r="852">
      <c r="B852" s="30"/>
      <c r="F852" s="30"/>
    </row>
    <row r="853">
      <c r="B853" s="30"/>
      <c r="F853" s="30"/>
    </row>
    <row r="854">
      <c r="B854" s="30"/>
      <c r="F854" s="30"/>
    </row>
    <row r="855">
      <c r="B855" s="30"/>
      <c r="F855" s="30"/>
    </row>
    <row r="856">
      <c r="B856" s="30"/>
      <c r="F856" s="30"/>
    </row>
    <row r="857">
      <c r="B857" s="30"/>
      <c r="F857" s="30"/>
    </row>
    <row r="858">
      <c r="B858" s="30"/>
      <c r="F858" s="30"/>
    </row>
    <row r="859">
      <c r="B859" s="30"/>
      <c r="F859" s="30"/>
    </row>
    <row r="860">
      <c r="B860" s="30"/>
      <c r="F860" s="30"/>
    </row>
    <row r="861">
      <c r="B861" s="30"/>
      <c r="F861" s="30"/>
    </row>
    <row r="862">
      <c r="B862" s="30"/>
      <c r="F862" s="30"/>
    </row>
    <row r="863">
      <c r="B863" s="30"/>
      <c r="F863" s="30"/>
    </row>
    <row r="864">
      <c r="B864" s="30"/>
      <c r="F864" s="30"/>
    </row>
    <row r="865">
      <c r="B865" s="30"/>
      <c r="F865" s="30"/>
    </row>
    <row r="866">
      <c r="B866" s="30"/>
      <c r="F866" s="30"/>
    </row>
    <row r="867">
      <c r="B867" s="30"/>
      <c r="F867" s="30"/>
    </row>
    <row r="868">
      <c r="B868" s="30"/>
      <c r="F868" s="30"/>
    </row>
    <row r="869">
      <c r="B869" s="30"/>
      <c r="F869" s="30"/>
    </row>
    <row r="870">
      <c r="B870" s="30"/>
      <c r="F870" s="30"/>
    </row>
    <row r="871">
      <c r="B871" s="30"/>
      <c r="F871" s="30"/>
    </row>
    <row r="872">
      <c r="B872" s="30"/>
      <c r="F872" s="30"/>
    </row>
    <row r="873">
      <c r="B873" s="30"/>
      <c r="F873" s="30"/>
    </row>
    <row r="874">
      <c r="B874" s="30"/>
      <c r="F874" s="30"/>
    </row>
    <row r="875">
      <c r="B875" s="30"/>
      <c r="F875" s="30"/>
    </row>
    <row r="876">
      <c r="B876" s="30"/>
      <c r="F876" s="30"/>
    </row>
    <row r="877">
      <c r="B877" s="30"/>
      <c r="F877" s="30"/>
    </row>
    <row r="878">
      <c r="B878" s="30"/>
      <c r="F878" s="30"/>
    </row>
    <row r="879">
      <c r="B879" s="30"/>
      <c r="F879" s="30"/>
    </row>
    <row r="880">
      <c r="B880" s="30"/>
      <c r="F880" s="30"/>
    </row>
    <row r="881">
      <c r="B881" s="30"/>
      <c r="F881" s="30"/>
    </row>
    <row r="882">
      <c r="B882" s="30"/>
      <c r="F882" s="30"/>
    </row>
    <row r="883">
      <c r="B883" s="30"/>
      <c r="F883" s="30"/>
    </row>
    <row r="884">
      <c r="B884" s="30"/>
      <c r="F884" s="30"/>
    </row>
    <row r="885">
      <c r="B885" s="30"/>
      <c r="F885" s="30"/>
    </row>
    <row r="886">
      <c r="B886" s="30"/>
      <c r="F886" s="30"/>
    </row>
    <row r="887">
      <c r="B887" s="30"/>
      <c r="F887" s="30"/>
    </row>
    <row r="888">
      <c r="B888" s="30"/>
      <c r="F888" s="30"/>
    </row>
    <row r="889">
      <c r="B889" s="30"/>
      <c r="F889" s="30"/>
    </row>
    <row r="890">
      <c r="B890" s="30"/>
      <c r="F890" s="30"/>
    </row>
    <row r="891">
      <c r="B891" s="30"/>
      <c r="F891" s="30"/>
    </row>
    <row r="892">
      <c r="B892" s="30"/>
      <c r="F892" s="30"/>
    </row>
    <row r="893">
      <c r="B893" s="30"/>
      <c r="F893" s="30"/>
    </row>
    <row r="894">
      <c r="B894" s="30"/>
      <c r="F894" s="30"/>
    </row>
    <row r="895">
      <c r="B895" s="30"/>
      <c r="F895" s="30"/>
    </row>
    <row r="896">
      <c r="B896" s="30"/>
      <c r="F896" s="30"/>
    </row>
    <row r="897">
      <c r="B897" s="30"/>
      <c r="F897" s="30"/>
    </row>
    <row r="898">
      <c r="B898" s="30"/>
      <c r="F898" s="30"/>
    </row>
    <row r="899">
      <c r="B899" s="30"/>
      <c r="F899" s="30"/>
    </row>
    <row r="900">
      <c r="B900" s="30"/>
      <c r="F900" s="30"/>
    </row>
    <row r="901">
      <c r="B901" s="30"/>
      <c r="F901" s="30"/>
    </row>
    <row r="902">
      <c r="B902" s="30"/>
      <c r="F902" s="30"/>
    </row>
    <row r="903">
      <c r="B903" s="30"/>
      <c r="F903" s="30"/>
    </row>
    <row r="904">
      <c r="B904" s="30"/>
      <c r="F904" s="30"/>
    </row>
    <row r="905">
      <c r="B905" s="30"/>
      <c r="F905" s="30"/>
    </row>
    <row r="906">
      <c r="B906" s="30"/>
      <c r="F906" s="30"/>
    </row>
    <row r="907">
      <c r="B907" s="30"/>
      <c r="F907" s="30"/>
    </row>
    <row r="908">
      <c r="B908" s="30"/>
      <c r="F908" s="30"/>
    </row>
    <row r="909">
      <c r="B909" s="30"/>
      <c r="F909" s="30"/>
    </row>
    <row r="910">
      <c r="B910" s="30"/>
      <c r="F910" s="30"/>
    </row>
    <row r="911">
      <c r="B911" s="30"/>
      <c r="F911" s="30"/>
    </row>
    <row r="912">
      <c r="B912" s="30"/>
      <c r="F912" s="30"/>
    </row>
    <row r="913">
      <c r="B913" s="30"/>
      <c r="F913" s="30"/>
    </row>
    <row r="914">
      <c r="B914" s="30"/>
      <c r="F914" s="30"/>
    </row>
    <row r="915">
      <c r="B915" s="30"/>
      <c r="F915" s="30"/>
    </row>
    <row r="916">
      <c r="B916" s="30"/>
      <c r="F916" s="30"/>
    </row>
    <row r="917">
      <c r="B917" s="30"/>
      <c r="F917" s="30"/>
    </row>
    <row r="918">
      <c r="B918" s="30"/>
      <c r="F918" s="30"/>
    </row>
    <row r="919">
      <c r="B919" s="30"/>
      <c r="F919" s="30"/>
    </row>
    <row r="920">
      <c r="B920" s="30"/>
      <c r="F920" s="30"/>
    </row>
    <row r="921">
      <c r="B921" s="30"/>
      <c r="F921" s="30"/>
    </row>
    <row r="922">
      <c r="B922" s="30"/>
      <c r="F922" s="30"/>
    </row>
    <row r="923">
      <c r="B923" s="30"/>
      <c r="F923" s="30"/>
    </row>
    <row r="924">
      <c r="B924" s="30"/>
      <c r="F924" s="30"/>
    </row>
    <row r="925">
      <c r="B925" s="30"/>
      <c r="F925" s="30"/>
    </row>
    <row r="926">
      <c r="B926" s="30"/>
      <c r="F926" s="30"/>
    </row>
    <row r="927">
      <c r="B927" s="30"/>
      <c r="F927" s="30"/>
    </row>
    <row r="928">
      <c r="B928" s="30"/>
      <c r="F928" s="30"/>
    </row>
    <row r="929">
      <c r="B929" s="30"/>
      <c r="F929" s="30"/>
    </row>
    <row r="930">
      <c r="B930" s="30"/>
      <c r="F930" s="30"/>
    </row>
    <row r="931">
      <c r="B931" s="30"/>
      <c r="F931" s="30"/>
    </row>
    <row r="932">
      <c r="B932" s="30"/>
      <c r="F932" s="30"/>
    </row>
    <row r="933">
      <c r="B933" s="30"/>
      <c r="F933" s="30"/>
    </row>
    <row r="934">
      <c r="B934" s="30"/>
      <c r="F934" s="30"/>
    </row>
    <row r="935">
      <c r="B935" s="30"/>
      <c r="F935" s="30"/>
    </row>
    <row r="936">
      <c r="B936" s="30"/>
      <c r="F936" s="30"/>
    </row>
    <row r="937">
      <c r="B937" s="30"/>
      <c r="F937" s="30"/>
    </row>
    <row r="938">
      <c r="B938" s="30"/>
      <c r="F938" s="30"/>
    </row>
    <row r="939">
      <c r="B939" s="30"/>
      <c r="F939" s="30"/>
    </row>
    <row r="940">
      <c r="B940" s="30"/>
      <c r="F940" s="30"/>
    </row>
    <row r="941">
      <c r="B941" s="30"/>
      <c r="F941" s="30"/>
    </row>
    <row r="942">
      <c r="B942" s="30"/>
      <c r="F942" s="30"/>
    </row>
    <row r="943">
      <c r="B943" s="30"/>
      <c r="F943" s="30"/>
    </row>
    <row r="944">
      <c r="B944" s="30"/>
      <c r="F944" s="30"/>
    </row>
    <row r="945">
      <c r="B945" s="30"/>
      <c r="F945" s="30"/>
    </row>
    <row r="946">
      <c r="B946" s="30"/>
      <c r="F946" s="30"/>
    </row>
    <row r="947">
      <c r="B947" s="30"/>
      <c r="F947" s="30"/>
    </row>
    <row r="948">
      <c r="B948" s="30"/>
      <c r="F948" s="30"/>
    </row>
    <row r="949">
      <c r="B949" s="30"/>
      <c r="F949" s="30"/>
    </row>
    <row r="950">
      <c r="B950" s="30"/>
      <c r="F950" s="30"/>
    </row>
    <row r="951">
      <c r="B951" s="30"/>
      <c r="F951" s="30"/>
    </row>
    <row r="952">
      <c r="B952" s="30"/>
      <c r="F952" s="30"/>
    </row>
    <row r="953">
      <c r="B953" s="30"/>
      <c r="F953" s="30"/>
    </row>
    <row r="954">
      <c r="B954" s="30"/>
      <c r="F954" s="30"/>
    </row>
    <row r="955">
      <c r="B955" s="30"/>
      <c r="F955" s="30"/>
    </row>
    <row r="956">
      <c r="B956" s="30"/>
      <c r="F956" s="30"/>
    </row>
    <row r="957">
      <c r="B957" s="30"/>
      <c r="F957" s="30"/>
    </row>
    <row r="958">
      <c r="B958" s="30"/>
      <c r="F958" s="30"/>
    </row>
    <row r="959">
      <c r="B959" s="30"/>
      <c r="F959" s="30"/>
    </row>
    <row r="960">
      <c r="B960" s="30"/>
      <c r="F960" s="30"/>
    </row>
    <row r="961">
      <c r="B961" s="30"/>
      <c r="F961" s="30"/>
    </row>
    <row r="962">
      <c r="B962" s="30"/>
      <c r="F962" s="30"/>
    </row>
    <row r="963">
      <c r="B963" s="30"/>
      <c r="F963" s="30"/>
    </row>
    <row r="964">
      <c r="B964" s="30"/>
      <c r="F964" s="30"/>
    </row>
    <row r="965">
      <c r="B965" s="30"/>
      <c r="F965" s="30"/>
    </row>
    <row r="966">
      <c r="B966" s="30"/>
      <c r="F966" s="30"/>
    </row>
    <row r="967">
      <c r="B967" s="30"/>
      <c r="F967" s="30"/>
    </row>
    <row r="968">
      <c r="B968" s="30"/>
      <c r="F968" s="30"/>
    </row>
    <row r="969">
      <c r="B969" s="30"/>
      <c r="F969" s="30"/>
    </row>
    <row r="970">
      <c r="B970" s="30"/>
      <c r="F970" s="30"/>
    </row>
    <row r="971">
      <c r="B971" s="30"/>
      <c r="F971" s="30"/>
    </row>
    <row r="972">
      <c r="B972" s="30"/>
      <c r="F972" s="30"/>
    </row>
    <row r="973">
      <c r="B973" s="30"/>
      <c r="F973" s="30"/>
    </row>
    <row r="974">
      <c r="B974" s="30"/>
      <c r="F974" s="30"/>
    </row>
    <row r="975">
      <c r="B975" s="30"/>
      <c r="F975" s="30"/>
    </row>
    <row r="976">
      <c r="B976" s="30"/>
      <c r="F976" s="30"/>
    </row>
    <row r="977">
      <c r="B977" s="30"/>
      <c r="F977" s="30"/>
    </row>
    <row r="978">
      <c r="B978" s="30"/>
      <c r="F978" s="30"/>
    </row>
    <row r="979">
      <c r="B979" s="30"/>
      <c r="F979" s="30"/>
    </row>
    <row r="980">
      <c r="B980" s="30"/>
      <c r="F980" s="30"/>
    </row>
    <row r="981">
      <c r="B981" s="30"/>
      <c r="F981" s="30"/>
    </row>
    <row r="982">
      <c r="B982" s="30"/>
      <c r="F982" s="30"/>
    </row>
    <row r="983">
      <c r="B983" s="30"/>
      <c r="F983" s="30"/>
    </row>
    <row r="984">
      <c r="B984" s="30"/>
      <c r="F984" s="30"/>
    </row>
    <row r="985">
      <c r="B985" s="30"/>
      <c r="F985" s="30"/>
    </row>
    <row r="986">
      <c r="B986" s="30"/>
      <c r="F986" s="30"/>
    </row>
    <row r="987">
      <c r="B987" s="30"/>
      <c r="F987" s="30"/>
    </row>
    <row r="988">
      <c r="B988" s="30"/>
      <c r="F988" s="30"/>
    </row>
    <row r="989">
      <c r="B989" s="30"/>
      <c r="F989" s="30"/>
    </row>
    <row r="990">
      <c r="B990" s="30"/>
      <c r="F990" s="30"/>
    </row>
    <row r="991">
      <c r="B991" s="30"/>
      <c r="F991" s="30"/>
    </row>
    <row r="992">
      <c r="B992" s="30"/>
      <c r="F992" s="30"/>
    </row>
    <row r="993">
      <c r="B993" s="30"/>
      <c r="F993" s="30"/>
    </row>
    <row r="994">
      <c r="B994" s="30"/>
      <c r="F994" s="30"/>
    </row>
    <row r="995">
      <c r="B995" s="30"/>
      <c r="F995" s="30"/>
    </row>
    <row r="996">
      <c r="B996" s="30"/>
      <c r="F996" s="30"/>
    </row>
    <row r="997">
      <c r="B997" s="30"/>
      <c r="F997" s="30"/>
    </row>
    <row r="998">
      <c r="B998" s="30"/>
      <c r="F998" s="30"/>
    </row>
    <row r="999">
      <c r="B999" s="30"/>
      <c r="F999" s="30"/>
    </row>
    <row r="1000">
      <c r="B1000" s="30"/>
      <c r="F1000" s="30"/>
    </row>
  </sheetData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8.0"/>
    <col customWidth="1" min="13" max="13" width="28.0"/>
  </cols>
  <sheetData>
    <row r="1">
      <c r="A1" s="162" t="s">
        <v>774</v>
      </c>
      <c r="B1" s="162" t="s">
        <v>775</v>
      </c>
      <c r="C1" s="162" t="s">
        <v>776</v>
      </c>
      <c r="D1" s="162" t="s">
        <v>777</v>
      </c>
      <c r="E1" s="162" t="s">
        <v>778</v>
      </c>
      <c r="F1" s="162" t="s">
        <v>1399</v>
      </c>
      <c r="G1" s="162" t="s">
        <v>780</v>
      </c>
      <c r="H1" s="162" t="s">
        <v>302</v>
      </c>
      <c r="I1" s="162" t="s">
        <v>781</v>
      </c>
      <c r="J1" s="162" t="s">
        <v>782</v>
      </c>
      <c r="K1" s="162" t="s">
        <v>783</v>
      </c>
      <c r="L1" s="91"/>
      <c r="M1" s="86" t="s">
        <v>1400</v>
      </c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>
      <c r="A2" s="110" t="s">
        <v>784</v>
      </c>
      <c r="B2" s="110" t="s">
        <v>351</v>
      </c>
      <c r="C2" s="110" t="s">
        <v>786</v>
      </c>
      <c r="D2" s="110" t="s">
        <v>787</v>
      </c>
      <c r="E2" s="110" t="s">
        <v>788</v>
      </c>
      <c r="F2" s="110" t="s">
        <v>259</v>
      </c>
      <c r="G2" s="110" t="s">
        <v>855</v>
      </c>
      <c r="H2" s="114">
        <v>2019.0</v>
      </c>
      <c r="I2" s="114">
        <v>1884.211</v>
      </c>
      <c r="J2" s="114">
        <v>2435.882</v>
      </c>
      <c r="K2" s="114">
        <v>1452.495</v>
      </c>
      <c r="M2" s="110" t="s">
        <v>259</v>
      </c>
    </row>
    <row r="3">
      <c r="A3" s="110" t="s">
        <v>784</v>
      </c>
      <c r="B3" s="110" t="s">
        <v>351</v>
      </c>
      <c r="C3" s="110" t="s">
        <v>786</v>
      </c>
      <c r="D3" s="110" t="s">
        <v>787</v>
      </c>
      <c r="E3" s="110" t="s">
        <v>788</v>
      </c>
      <c r="F3" s="110" t="s">
        <v>252</v>
      </c>
      <c r="G3" s="110" t="s">
        <v>855</v>
      </c>
      <c r="H3" s="114">
        <v>2019.0</v>
      </c>
      <c r="I3" s="114">
        <v>2348.825</v>
      </c>
      <c r="J3" s="114">
        <v>2665.573</v>
      </c>
      <c r="K3" s="114">
        <v>2031.118</v>
      </c>
      <c r="M3" s="110" t="s">
        <v>252</v>
      </c>
    </row>
    <row r="4">
      <c r="A4" s="110" t="s">
        <v>784</v>
      </c>
      <c r="B4" s="110" t="s">
        <v>351</v>
      </c>
      <c r="C4" s="110" t="s">
        <v>786</v>
      </c>
      <c r="D4" s="110" t="s">
        <v>787</v>
      </c>
      <c r="E4" s="110" t="s">
        <v>788</v>
      </c>
      <c r="F4" s="110" t="s">
        <v>241</v>
      </c>
      <c r="G4" s="110" t="s">
        <v>855</v>
      </c>
      <c r="H4" s="114">
        <v>2019.0</v>
      </c>
      <c r="I4" s="114">
        <v>1847.372</v>
      </c>
      <c r="J4" s="114">
        <v>2637.724</v>
      </c>
      <c r="K4" s="114">
        <v>1157.882</v>
      </c>
      <c r="M4" s="110" t="s">
        <v>241</v>
      </c>
    </row>
    <row r="5">
      <c r="A5" s="110" t="s">
        <v>784</v>
      </c>
      <c r="B5" s="110" t="s">
        <v>351</v>
      </c>
      <c r="C5" s="110" t="s">
        <v>786</v>
      </c>
      <c r="D5" s="110" t="s">
        <v>787</v>
      </c>
      <c r="E5" s="110" t="s">
        <v>788</v>
      </c>
      <c r="F5" s="110" t="s">
        <v>249</v>
      </c>
      <c r="G5" s="110" t="s">
        <v>855</v>
      </c>
      <c r="H5" s="114">
        <v>2019.0</v>
      </c>
      <c r="I5" s="114">
        <v>329.9384</v>
      </c>
      <c r="J5" s="114">
        <v>418.9174</v>
      </c>
      <c r="K5" s="114">
        <v>252.9747</v>
      </c>
      <c r="M5" s="110" t="s">
        <v>249</v>
      </c>
    </row>
    <row r="6">
      <c r="A6" s="110" t="s">
        <v>784</v>
      </c>
      <c r="B6" s="110" t="s">
        <v>351</v>
      </c>
      <c r="C6" s="110" t="s">
        <v>786</v>
      </c>
      <c r="D6" s="110" t="s">
        <v>787</v>
      </c>
      <c r="E6" s="110" t="s">
        <v>788</v>
      </c>
      <c r="F6" s="110" t="s">
        <v>1401</v>
      </c>
      <c r="G6" s="110" t="s">
        <v>855</v>
      </c>
      <c r="H6" s="114">
        <v>2019.0</v>
      </c>
      <c r="I6" s="114">
        <v>1047.622</v>
      </c>
      <c r="J6" s="114">
        <v>1222.29</v>
      </c>
      <c r="K6" s="114">
        <v>885.7548</v>
      </c>
      <c r="M6" s="110" t="s">
        <v>1401</v>
      </c>
    </row>
    <row r="7">
      <c r="A7" s="110" t="s">
        <v>784</v>
      </c>
      <c r="B7" s="110" t="s">
        <v>351</v>
      </c>
      <c r="C7" s="110" t="s">
        <v>786</v>
      </c>
      <c r="D7" s="110" t="s">
        <v>787</v>
      </c>
      <c r="E7" s="110" t="s">
        <v>788</v>
      </c>
      <c r="F7" s="110" t="s">
        <v>1402</v>
      </c>
      <c r="G7" s="110" t="s">
        <v>855</v>
      </c>
      <c r="H7" s="114">
        <v>2019.0</v>
      </c>
      <c r="I7" s="114">
        <v>63.01125</v>
      </c>
      <c r="J7" s="114">
        <v>120.1699</v>
      </c>
      <c r="K7" s="114">
        <v>16.55936</v>
      </c>
      <c r="M7" s="110" t="s">
        <v>1402</v>
      </c>
    </row>
    <row r="8">
      <c r="A8" s="110" t="s">
        <v>784</v>
      </c>
      <c r="B8" s="110" t="s">
        <v>351</v>
      </c>
      <c r="C8" s="110" t="s">
        <v>786</v>
      </c>
      <c r="D8" s="110" t="s">
        <v>787</v>
      </c>
      <c r="E8" s="110" t="s">
        <v>788</v>
      </c>
      <c r="F8" s="110" t="s">
        <v>1403</v>
      </c>
      <c r="G8" s="110" t="s">
        <v>855</v>
      </c>
      <c r="H8" s="114">
        <v>2019.0</v>
      </c>
      <c r="I8" s="114">
        <v>2163.482</v>
      </c>
      <c r="J8" s="114">
        <v>2498.732</v>
      </c>
      <c r="K8" s="114">
        <v>1878.125</v>
      </c>
      <c r="M8" s="110" t="s">
        <v>1403</v>
      </c>
    </row>
    <row r="9">
      <c r="A9" s="110" t="s">
        <v>784</v>
      </c>
      <c r="B9" s="110" t="s">
        <v>351</v>
      </c>
      <c r="C9" s="110" t="s">
        <v>786</v>
      </c>
      <c r="D9" s="110" t="s">
        <v>787</v>
      </c>
      <c r="E9" s="110" t="s">
        <v>788</v>
      </c>
      <c r="F9" s="110" t="s">
        <v>258</v>
      </c>
      <c r="G9" s="110" t="s">
        <v>855</v>
      </c>
      <c r="H9" s="114">
        <v>2019.0</v>
      </c>
      <c r="I9" s="114">
        <v>655.7496</v>
      </c>
      <c r="J9" s="114">
        <v>754.663</v>
      </c>
      <c r="K9" s="114">
        <v>567.6773</v>
      </c>
      <c r="M9" s="110" t="s">
        <v>258</v>
      </c>
    </row>
    <row r="10">
      <c r="A10" s="110" t="s">
        <v>784</v>
      </c>
      <c r="B10" s="110" t="s">
        <v>351</v>
      </c>
      <c r="C10" s="110" t="s">
        <v>786</v>
      </c>
      <c r="D10" s="110" t="s">
        <v>787</v>
      </c>
      <c r="E10" s="110" t="s">
        <v>788</v>
      </c>
      <c r="F10" s="110" t="s">
        <v>257</v>
      </c>
      <c r="G10" s="110" t="s">
        <v>855</v>
      </c>
      <c r="H10" s="114">
        <v>2019.0</v>
      </c>
      <c r="I10" s="114">
        <v>961.8301</v>
      </c>
      <c r="J10" s="114">
        <v>1229.984</v>
      </c>
      <c r="K10" s="114">
        <v>723.0244</v>
      </c>
      <c r="M10" s="110" t="s">
        <v>257</v>
      </c>
    </row>
    <row r="11">
      <c r="A11" s="110" t="s">
        <v>784</v>
      </c>
      <c r="B11" s="110" t="s">
        <v>351</v>
      </c>
      <c r="C11" s="110" t="s">
        <v>786</v>
      </c>
      <c r="D11" s="110" t="s">
        <v>787</v>
      </c>
      <c r="E11" s="110" t="s">
        <v>788</v>
      </c>
      <c r="F11" s="110" t="s">
        <v>1404</v>
      </c>
      <c r="G11" s="110" t="s">
        <v>855</v>
      </c>
      <c r="H11" s="114">
        <v>2019.0</v>
      </c>
      <c r="I11" s="114">
        <v>105.2646</v>
      </c>
      <c r="J11" s="114">
        <v>195.4766</v>
      </c>
      <c r="K11" s="114">
        <v>44.04956</v>
      </c>
      <c r="M11" s="110" t="s">
        <v>1404</v>
      </c>
    </row>
    <row r="12">
      <c r="A12" s="110" t="s">
        <v>784</v>
      </c>
      <c r="B12" s="110" t="s">
        <v>357</v>
      </c>
      <c r="C12" s="110" t="s">
        <v>786</v>
      </c>
      <c r="D12" s="110" t="s">
        <v>787</v>
      </c>
      <c r="E12" s="110" t="s">
        <v>788</v>
      </c>
      <c r="F12" s="110" t="s">
        <v>259</v>
      </c>
      <c r="G12" s="110" t="s">
        <v>855</v>
      </c>
      <c r="H12" s="114">
        <v>2019.0</v>
      </c>
      <c r="I12" s="114">
        <v>2247.884</v>
      </c>
      <c r="J12" s="114">
        <v>3009.203</v>
      </c>
      <c r="K12" s="114">
        <v>1646.138</v>
      </c>
    </row>
    <row r="13">
      <c r="A13" s="110" t="s">
        <v>784</v>
      </c>
      <c r="B13" s="110" t="s">
        <v>357</v>
      </c>
      <c r="C13" s="110" t="s">
        <v>786</v>
      </c>
      <c r="D13" s="110" t="s">
        <v>787</v>
      </c>
      <c r="E13" s="110" t="s">
        <v>788</v>
      </c>
      <c r="F13" s="110" t="s">
        <v>252</v>
      </c>
      <c r="G13" s="110" t="s">
        <v>855</v>
      </c>
      <c r="H13" s="114">
        <v>2019.0</v>
      </c>
      <c r="I13" s="114">
        <v>6322.907</v>
      </c>
      <c r="J13" s="114">
        <v>7836.291</v>
      </c>
      <c r="K13" s="114">
        <v>4949.002</v>
      </c>
    </row>
    <row r="14">
      <c r="A14" s="110" t="s">
        <v>784</v>
      </c>
      <c r="B14" s="110" t="s">
        <v>357</v>
      </c>
      <c r="C14" s="110" t="s">
        <v>786</v>
      </c>
      <c r="D14" s="110" t="s">
        <v>787</v>
      </c>
      <c r="E14" s="110" t="s">
        <v>788</v>
      </c>
      <c r="F14" s="110" t="s">
        <v>241</v>
      </c>
      <c r="G14" s="110" t="s">
        <v>855</v>
      </c>
      <c r="H14" s="114">
        <v>2019.0</v>
      </c>
      <c r="I14" s="114">
        <v>4761.041</v>
      </c>
      <c r="J14" s="114">
        <v>6474.608</v>
      </c>
      <c r="K14" s="114">
        <v>3235.257</v>
      </c>
    </row>
    <row r="15">
      <c r="A15" s="110" t="s">
        <v>784</v>
      </c>
      <c r="B15" s="110" t="s">
        <v>357</v>
      </c>
      <c r="C15" s="110" t="s">
        <v>786</v>
      </c>
      <c r="D15" s="110" t="s">
        <v>787</v>
      </c>
      <c r="E15" s="110" t="s">
        <v>788</v>
      </c>
      <c r="F15" s="110" t="s">
        <v>249</v>
      </c>
      <c r="G15" s="110" t="s">
        <v>855</v>
      </c>
      <c r="H15" s="114">
        <v>2019.0</v>
      </c>
      <c r="I15" s="114">
        <v>327.3974</v>
      </c>
      <c r="J15" s="114">
        <v>431.6274</v>
      </c>
      <c r="K15" s="114">
        <v>246.974</v>
      </c>
    </row>
    <row r="16">
      <c r="A16" s="110" t="s">
        <v>784</v>
      </c>
      <c r="B16" s="110" t="s">
        <v>357</v>
      </c>
      <c r="C16" s="110" t="s">
        <v>786</v>
      </c>
      <c r="D16" s="110" t="s">
        <v>787</v>
      </c>
      <c r="E16" s="110" t="s">
        <v>788</v>
      </c>
      <c r="F16" s="110" t="s">
        <v>1401</v>
      </c>
      <c r="G16" s="110" t="s">
        <v>855</v>
      </c>
      <c r="H16" s="114">
        <v>2019.0</v>
      </c>
      <c r="I16" s="114">
        <v>617.4485</v>
      </c>
      <c r="J16" s="114">
        <v>749.6304</v>
      </c>
      <c r="K16" s="114">
        <v>495.4981</v>
      </c>
    </row>
    <row r="17">
      <c r="A17" s="110" t="s">
        <v>784</v>
      </c>
      <c r="B17" s="110" t="s">
        <v>357</v>
      </c>
      <c r="C17" s="110" t="s">
        <v>786</v>
      </c>
      <c r="D17" s="110" t="s">
        <v>787</v>
      </c>
      <c r="E17" s="110" t="s">
        <v>788</v>
      </c>
      <c r="F17" s="110" t="s">
        <v>1402</v>
      </c>
      <c r="G17" s="110" t="s">
        <v>855</v>
      </c>
      <c r="H17" s="114">
        <v>2019.0</v>
      </c>
      <c r="I17" s="114">
        <v>59.58792</v>
      </c>
      <c r="J17" s="114">
        <v>120.3369</v>
      </c>
      <c r="K17" s="114">
        <v>14.0566</v>
      </c>
    </row>
    <row r="18">
      <c r="A18" s="110" t="s">
        <v>784</v>
      </c>
      <c r="B18" s="110" t="s">
        <v>357</v>
      </c>
      <c r="C18" s="110" t="s">
        <v>786</v>
      </c>
      <c r="D18" s="110" t="s">
        <v>787</v>
      </c>
      <c r="E18" s="110" t="s">
        <v>788</v>
      </c>
      <c r="F18" s="110" t="s">
        <v>1403</v>
      </c>
      <c r="G18" s="110" t="s">
        <v>855</v>
      </c>
      <c r="H18" s="114">
        <v>2019.0</v>
      </c>
      <c r="I18" s="114">
        <v>1709.226</v>
      </c>
      <c r="J18" s="114">
        <v>2311.988</v>
      </c>
      <c r="K18" s="114">
        <v>1197.42</v>
      </c>
    </row>
    <row r="19">
      <c r="A19" s="110" t="s">
        <v>784</v>
      </c>
      <c r="B19" s="110" t="s">
        <v>357</v>
      </c>
      <c r="C19" s="110" t="s">
        <v>786</v>
      </c>
      <c r="D19" s="110" t="s">
        <v>787</v>
      </c>
      <c r="E19" s="110" t="s">
        <v>788</v>
      </c>
      <c r="F19" s="110" t="s">
        <v>258</v>
      </c>
      <c r="G19" s="110" t="s">
        <v>855</v>
      </c>
      <c r="H19" s="114">
        <v>2019.0</v>
      </c>
      <c r="I19" s="114">
        <v>1251.801</v>
      </c>
      <c r="J19" s="114">
        <v>1639.244</v>
      </c>
      <c r="K19" s="114">
        <v>935.2115</v>
      </c>
    </row>
    <row r="20">
      <c r="A20" s="110" t="s">
        <v>784</v>
      </c>
      <c r="B20" s="110" t="s">
        <v>357</v>
      </c>
      <c r="C20" s="110" t="s">
        <v>786</v>
      </c>
      <c r="D20" s="110" t="s">
        <v>787</v>
      </c>
      <c r="E20" s="110" t="s">
        <v>788</v>
      </c>
      <c r="F20" s="110" t="s">
        <v>257</v>
      </c>
      <c r="G20" s="110" t="s">
        <v>855</v>
      </c>
      <c r="H20" s="114">
        <v>2019.0</v>
      </c>
      <c r="I20" s="114">
        <v>2618.131</v>
      </c>
      <c r="J20" s="114">
        <v>3677.149</v>
      </c>
      <c r="K20" s="114">
        <v>1800.253</v>
      </c>
    </row>
    <row r="21">
      <c r="A21" s="110" t="s">
        <v>784</v>
      </c>
      <c r="B21" s="110" t="s">
        <v>357</v>
      </c>
      <c r="C21" s="110" t="s">
        <v>786</v>
      </c>
      <c r="D21" s="110" t="s">
        <v>787</v>
      </c>
      <c r="E21" s="110" t="s">
        <v>788</v>
      </c>
      <c r="F21" s="110" t="s">
        <v>1404</v>
      </c>
      <c r="G21" s="110" t="s">
        <v>855</v>
      </c>
      <c r="H21" s="114">
        <v>2019.0</v>
      </c>
      <c r="I21" s="114">
        <v>130.9146</v>
      </c>
      <c r="J21" s="114">
        <v>245.5723</v>
      </c>
      <c r="K21" s="114">
        <v>55.56749</v>
      </c>
    </row>
    <row r="22">
      <c r="A22" s="110" t="s">
        <v>784</v>
      </c>
      <c r="B22" s="110" t="s">
        <v>329</v>
      </c>
      <c r="C22" s="110" t="s">
        <v>786</v>
      </c>
      <c r="D22" s="110" t="s">
        <v>787</v>
      </c>
      <c r="E22" s="110" t="s">
        <v>788</v>
      </c>
      <c r="F22" s="110" t="s">
        <v>259</v>
      </c>
      <c r="G22" s="110" t="s">
        <v>855</v>
      </c>
      <c r="H22" s="114">
        <v>2019.0</v>
      </c>
      <c r="I22" s="114">
        <v>6061.394</v>
      </c>
      <c r="J22" s="114">
        <v>7771.678</v>
      </c>
      <c r="K22" s="114">
        <v>4591.133</v>
      </c>
    </row>
    <row r="23">
      <c r="A23" s="110" t="s">
        <v>784</v>
      </c>
      <c r="B23" s="110" t="s">
        <v>329</v>
      </c>
      <c r="C23" s="110" t="s">
        <v>786</v>
      </c>
      <c r="D23" s="110" t="s">
        <v>787</v>
      </c>
      <c r="E23" s="110" t="s">
        <v>788</v>
      </c>
      <c r="F23" s="110" t="s">
        <v>252</v>
      </c>
      <c r="G23" s="110" t="s">
        <v>855</v>
      </c>
      <c r="H23" s="114">
        <v>2019.0</v>
      </c>
      <c r="I23" s="114">
        <v>5983.242</v>
      </c>
      <c r="J23" s="114">
        <v>7543.624</v>
      </c>
      <c r="K23" s="114">
        <v>4675.455</v>
      </c>
    </row>
    <row r="24">
      <c r="A24" s="110" t="s">
        <v>784</v>
      </c>
      <c r="B24" s="110" t="s">
        <v>329</v>
      </c>
      <c r="C24" s="110" t="s">
        <v>786</v>
      </c>
      <c r="D24" s="110" t="s">
        <v>787</v>
      </c>
      <c r="E24" s="110" t="s">
        <v>788</v>
      </c>
      <c r="F24" s="110" t="s">
        <v>241</v>
      </c>
      <c r="G24" s="110" t="s">
        <v>855</v>
      </c>
      <c r="H24" s="114">
        <v>2019.0</v>
      </c>
      <c r="I24" s="114">
        <v>4908.986</v>
      </c>
      <c r="J24" s="114">
        <v>6832.281</v>
      </c>
      <c r="K24" s="114">
        <v>3260.884</v>
      </c>
    </row>
    <row r="25">
      <c r="A25" s="110" t="s">
        <v>784</v>
      </c>
      <c r="B25" s="110" t="s">
        <v>329</v>
      </c>
      <c r="C25" s="110" t="s">
        <v>786</v>
      </c>
      <c r="D25" s="110" t="s">
        <v>787</v>
      </c>
      <c r="E25" s="110" t="s">
        <v>788</v>
      </c>
      <c r="F25" s="110" t="s">
        <v>249</v>
      </c>
      <c r="G25" s="110" t="s">
        <v>855</v>
      </c>
      <c r="H25" s="114">
        <v>2019.0</v>
      </c>
      <c r="I25" s="114">
        <v>321.1372</v>
      </c>
      <c r="J25" s="114">
        <v>420.2039</v>
      </c>
      <c r="K25" s="114">
        <v>236.5118</v>
      </c>
    </row>
    <row r="26">
      <c r="A26" s="110" t="s">
        <v>784</v>
      </c>
      <c r="B26" s="110" t="s">
        <v>329</v>
      </c>
      <c r="C26" s="110" t="s">
        <v>786</v>
      </c>
      <c r="D26" s="110" t="s">
        <v>787</v>
      </c>
      <c r="E26" s="110" t="s">
        <v>788</v>
      </c>
      <c r="F26" s="110" t="s">
        <v>1401</v>
      </c>
      <c r="G26" s="110" t="s">
        <v>855</v>
      </c>
      <c r="H26" s="114">
        <v>2019.0</v>
      </c>
      <c r="I26" s="114">
        <v>742.1539</v>
      </c>
      <c r="J26" s="114">
        <v>905.1277</v>
      </c>
      <c r="K26" s="114">
        <v>593.6867</v>
      </c>
    </row>
    <row r="27">
      <c r="A27" s="110" t="s">
        <v>784</v>
      </c>
      <c r="B27" s="110" t="s">
        <v>329</v>
      </c>
      <c r="C27" s="110" t="s">
        <v>786</v>
      </c>
      <c r="D27" s="110" t="s">
        <v>787</v>
      </c>
      <c r="E27" s="110" t="s">
        <v>788</v>
      </c>
      <c r="F27" s="110" t="s">
        <v>1402</v>
      </c>
      <c r="G27" s="110" t="s">
        <v>855</v>
      </c>
      <c r="H27" s="114">
        <v>2019.0</v>
      </c>
      <c r="I27" s="114">
        <v>47.86284</v>
      </c>
      <c r="J27" s="114">
        <v>89.68939</v>
      </c>
      <c r="K27" s="114">
        <v>15.145</v>
      </c>
    </row>
    <row r="28">
      <c r="A28" s="110" t="s">
        <v>784</v>
      </c>
      <c r="B28" s="110" t="s">
        <v>329</v>
      </c>
      <c r="C28" s="110" t="s">
        <v>786</v>
      </c>
      <c r="D28" s="110" t="s">
        <v>787</v>
      </c>
      <c r="E28" s="110" t="s">
        <v>788</v>
      </c>
      <c r="F28" s="110" t="s">
        <v>1403</v>
      </c>
      <c r="G28" s="110" t="s">
        <v>855</v>
      </c>
      <c r="H28" s="114">
        <v>2019.0</v>
      </c>
      <c r="I28" s="114">
        <v>5136.009</v>
      </c>
      <c r="J28" s="114">
        <v>6234.328</v>
      </c>
      <c r="K28" s="114">
        <v>4198.103</v>
      </c>
    </row>
    <row r="29">
      <c r="A29" s="110" t="s">
        <v>784</v>
      </c>
      <c r="B29" s="110" t="s">
        <v>329</v>
      </c>
      <c r="C29" s="110" t="s">
        <v>786</v>
      </c>
      <c r="D29" s="110" t="s">
        <v>787</v>
      </c>
      <c r="E29" s="110" t="s">
        <v>788</v>
      </c>
      <c r="F29" s="110" t="s">
        <v>258</v>
      </c>
      <c r="G29" s="110" t="s">
        <v>855</v>
      </c>
      <c r="H29" s="114">
        <v>2019.0</v>
      </c>
      <c r="I29" s="114">
        <v>1368.101</v>
      </c>
      <c r="J29" s="114">
        <v>1720.702</v>
      </c>
      <c r="K29" s="114">
        <v>1079.825</v>
      </c>
    </row>
    <row r="30">
      <c r="A30" s="110" t="s">
        <v>784</v>
      </c>
      <c r="B30" s="110" t="s">
        <v>329</v>
      </c>
      <c r="C30" s="110" t="s">
        <v>786</v>
      </c>
      <c r="D30" s="110" t="s">
        <v>787</v>
      </c>
      <c r="E30" s="110" t="s">
        <v>788</v>
      </c>
      <c r="F30" s="110" t="s">
        <v>257</v>
      </c>
      <c r="G30" s="110" t="s">
        <v>855</v>
      </c>
      <c r="H30" s="114">
        <v>2019.0</v>
      </c>
      <c r="I30" s="114">
        <v>2845.996</v>
      </c>
      <c r="J30" s="114">
        <v>3855.311</v>
      </c>
      <c r="K30" s="114">
        <v>2050.982</v>
      </c>
    </row>
    <row r="31">
      <c r="A31" s="110" t="s">
        <v>784</v>
      </c>
      <c r="B31" s="110" t="s">
        <v>329</v>
      </c>
      <c r="C31" s="110" t="s">
        <v>786</v>
      </c>
      <c r="D31" s="110" t="s">
        <v>787</v>
      </c>
      <c r="E31" s="110" t="s">
        <v>788</v>
      </c>
      <c r="F31" s="110" t="s">
        <v>1404</v>
      </c>
      <c r="G31" s="110" t="s">
        <v>855</v>
      </c>
      <c r="H31" s="114">
        <v>2019.0</v>
      </c>
      <c r="I31" s="114">
        <v>65.10848</v>
      </c>
      <c r="J31" s="114">
        <v>123.8629</v>
      </c>
      <c r="K31" s="114">
        <v>27.44944</v>
      </c>
    </row>
    <row r="32">
      <c r="A32" s="110" t="s">
        <v>784</v>
      </c>
      <c r="B32" s="110" t="s">
        <v>371</v>
      </c>
      <c r="C32" s="110" t="s">
        <v>786</v>
      </c>
      <c r="D32" s="110" t="s">
        <v>787</v>
      </c>
      <c r="E32" s="110" t="s">
        <v>788</v>
      </c>
      <c r="F32" s="110" t="s">
        <v>259</v>
      </c>
      <c r="G32" s="110" t="s">
        <v>855</v>
      </c>
      <c r="H32" s="114">
        <v>2019.0</v>
      </c>
      <c r="I32" s="114">
        <v>3185.397</v>
      </c>
      <c r="J32" s="114">
        <v>4167.084</v>
      </c>
      <c r="K32" s="114">
        <v>2442.997</v>
      </c>
    </row>
    <row r="33">
      <c r="A33" s="110" t="s">
        <v>784</v>
      </c>
      <c r="B33" s="110" t="s">
        <v>371</v>
      </c>
      <c r="C33" s="110" t="s">
        <v>786</v>
      </c>
      <c r="D33" s="110" t="s">
        <v>787</v>
      </c>
      <c r="E33" s="110" t="s">
        <v>788</v>
      </c>
      <c r="F33" s="110" t="s">
        <v>252</v>
      </c>
      <c r="G33" s="110" t="s">
        <v>855</v>
      </c>
      <c r="H33" s="114">
        <v>2019.0</v>
      </c>
      <c r="I33" s="114">
        <v>3749.495</v>
      </c>
      <c r="J33" s="114">
        <v>5029.079</v>
      </c>
      <c r="K33" s="114">
        <v>2711.311</v>
      </c>
    </row>
    <row r="34">
      <c r="A34" s="110" t="s">
        <v>784</v>
      </c>
      <c r="B34" s="110" t="s">
        <v>371</v>
      </c>
      <c r="C34" s="110" t="s">
        <v>786</v>
      </c>
      <c r="D34" s="110" t="s">
        <v>787</v>
      </c>
      <c r="E34" s="110" t="s">
        <v>788</v>
      </c>
      <c r="F34" s="110" t="s">
        <v>241</v>
      </c>
      <c r="G34" s="110" t="s">
        <v>855</v>
      </c>
      <c r="H34" s="114">
        <v>2019.0</v>
      </c>
      <c r="I34" s="114">
        <v>1696.89</v>
      </c>
      <c r="J34" s="114">
        <v>2764.694</v>
      </c>
      <c r="K34" s="114">
        <v>860.7535</v>
      </c>
    </row>
    <row r="35">
      <c r="A35" s="110" t="s">
        <v>784</v>
      </c>
      <c r="B35" s="110" t="s">
        <v>371</v>
      </c>
      <c r="C35" s="110" t="s">
        <v>786</v>
      </c>
      <c r="D35" s="110" t="s">
        <v>787</v>
      </c>
      <c r="E35" s="110" t="s">
        <v>788</v>
      </c>
      <c r="F35" s="110" t="s">
        <v>249</v>
      </c>
      <c r="G35" s="110" t="s">
        <v>855</v>
      </c>
      <c r="H35" s="114">
        <v>2019.0</v>
      </c>
      <c r="I35" s="114">
        <v>76.58922</v>
      </c>
      <c r="J35" s="114">
        <v>114.8958</v>
      </c>
      <c r="K35" s="114">
        <v>56.35854</v>
      </c>
    </row>
    <row r="36">
      <c r="A36" s="110" t="s">
        <v>784</v>
      </c>
      <c r="B36" s="110" t="s">
        <v>371</v>
      </c>
      <c r="C36" s="110" t="s">
        <v>786</v>
      </c>
      <c r="D36" s="110" t="s">
        <v>787</v>
      </c>
      <c r="E36" s="110" t="s">
        <v>788</v>
      </c>
      <c r="F36" s="110" t="s">
        <v>1401</v>
      </c>
      <c r="G36" s="110" t="s">
        <v>855</v>
      </c>
      <c r="H36" s="114">
        <v>2019.0</v>
      </c>
      <c r="I36" s="114">
        <v>485.7036</v>
      </c>
      <c r="J36" s="114">
        <v>596.5302</v>
      </c>
      <c r="K36" s="114">
        <v>388.7104</v>
      </c>
    </row>
    <row r="37">
      <c r="A37" s="110" t="s">
        <v>784</v>
      </c>
      <c r="B37" s="110" t="s">
        <v>371</v>
      </c>
      <c r="C37" s="110" t="s">
        <v>786</v>
      </c>
      <c r="D37" s="110" t="s">
        <v>787</v>
      </c>
      <c r="E37" s="110" t="s">
        <v>788</v>
      </c>
      <c r="F37" s="110" t="s">
        <v>1402</v>
      </c>
      <c r="G37" s="110" t="s">
        <v>855</v>
      </c>
      <c r="H37" s="114">
        <v>2019.0</v>
      </c>
      <c r="I37" s="114">
        <v>266.4756</v>
      </c>
      <c r="J37" s="114">
        <v>411.9354</v>
      </c>
      <c r="K37" s="114">
        <v>147.1793</v>
      </c>
    </row>
    <row r="38">
      <c r="A38" s="110" t="s">
        <v>784</v>
      </c>
      <c r="B38" s="110" t="s">
        <v>371</v>
      </c>
      <c r="C38" s="110" t="s">
        <v>786</v>
      </c>
      <c r="D38" s="110" t="s">
        <v>787</v>
      </c>
      <c r="E38" s="110" t="s">
        <v>788</v>
      </c>
      <c r="F38" s="110" t="s">
        <v>1403</v>
      </c>
      <c r="G38" s="110" t="s">
        <v>855</v>
      </c>
      <c r="H38" s="114">
        <v>2019.0</v>
      </c>
      <c r="I38" s="114">
        <v>8237.751</v>
      </c>
      <c r="J38" s="114">
        <v>10319.02</v>
      </c>
      <c r="K38" s="114">
        <v>6507.528</v>
      </c>
    </row>
    <row r="39">
      <c r="A39" s="110" t="s">
        <v>784</v>
      </c>
      <c r="B39" s="110" t="s">
        <v>371</v>
      </c>
      <c r="C39" s="110" t="s">
        <v>786</v>
      </c>
      <c r="D39" s="110" t="s">
        <v>787</v>
      </c>
      <c r="E39" s="110" t="s">
        <v>788</v>
      </c>
      <c r="F39" s="110" t="s">
        <v>258</v>
      </c>
      <c r="G39" s="110" t="s">
        <v>855</v>
      </c>
      <c r="H39" s="114">
        <v>2019.0</v>
      </c>
      <c r="I39" s="114">
        <v>1171.263</v>
      </c>
      <c r="J39" s="114">
        <v>1529.198</v>
      </c>
      <c r="K39" s="114">
        <v>894.6448</v>
      </c>
    </row>
    <row r="40">
      <c r="A40" s="110" t="s">
        <v>784</v>
      </c>
      <c r="B40" s="110" t="s">
        <v>371</v>
      </c>
      <c r="C40" s="110" t="s">
        <v>786</v>
      </c>
      <c r="D40" s="110" t="s">
        <v>787</v>
      </c>
      <c r="E40" s="110" t="s">
        <v>788</v>
      </c>
      <c r="F40" s="110" t="s">
        <v>257</v>
      </c>
      <c r="G40" s="110" t="s">
        <v>855</v>
      </c>
      <c r="H40" s="114">
        <v>2019.0</v>
      </c>
      <c r="I40" s="114">
        <v>1177.395</v>
      </c>
      <c r="J40" s="114">
        <v>1681.509</v>
      </c>
      <c r="K40" s="114">
        <v>782.8627</v>
      </c>
    </row>
    <row r="41">
      <c r="A41" s="110" t="s">
        <v>784</v>
      </c>
      <c r="B41" s="110" t="s">
        <v>371</v>
      </c>
      <c r="C41" s="110" t="s">
        <v>786</v>
      </c>
      <c r="D41" s="110" t="s">
        <v>787</v>
      </c>
      <c r="E41" s="110" t="s">
        <v>788</v>
      </c>
      <c r="F41" s="110" t="s">
        <v>1404</v>
      </c>
      <c r="G41" s="110" t="s">
        <v>855</v>
      </c>
      <c r="H41" s="114">
        <v>2019.0</v>
      </c>
      <c r="I41" s="114">
        <v>83.82083</v>
      </c>
      <c r="J41" s="114">
        <v>155.9877</v>
      </c>
      <c r="K41" s="114">
        <v>35.15592</v>
      </c>
    </row>
    <row r="42">
      <c r="A42" s="110" t="s">
        <v>784</v>
      </c>
      <c r="B42" s="110" t="s">
        <v>347</v>
      </c>
      <c r="C42" s="110" t="s">
        <v>786</v>
      </c>
      <c r="D42" s="110" t="s">
        <v>787</v>
      </c>
      <c r="E42" s="110" t="s">
        <v>788</v>
      </c>
      <c r="F42" s="110" t="s">
        <v>259</v>
      </c>
      <c r="G42" s="110" t="s">
        <v>855</v>
      </c>
      <c r="H42" s="114">
        <v>2019.0</v>
      </c>
      <c r="I42" s="114">
        <v>4385.215</v>
      </c>
      <c r="J42" s="114">
        <v>5949.33</v>
      </c>
      <c r="K42" s="114">
        <v>3169.944</v>
      </c>
    </row>
    <row r="43">
      <c r="A43" s="110" t="s">
        <v>784</v>
      </c>
      <c r="B43" s="110" t="s">
        <v>347</v>
      </c>
      <c r="C43" s="110" t="s">
        <v>786</v>
      </c>
      <c r="D43" s="110" t="s">
        <v>787</v>
      </c>
      <c r="E43" s="110" t="s">
        <v>788</v>
      </c>
      <c r="F43" s="110" t="s">
        <v>252</v>
      </c>
      <c r="G43" s="110" t="s">
        <v>855</v>
      </c>
      <c r="H43" s="114">
        <v>2019.0</v>
      </c>
      <c r="I43" s="114">
        <v>5506.294</v>
      </c>
      <c r="J43" s="114">
        <v>6795.741</v>
      </c>
      <c r="K43" s="114">
        <v>4288.327</v>
      </c>
    </row>
    <row r="44">
      <c r="A44" s="110" t="s">
        <v>784</v>
      </c>
      <c r="B44" s="110" t="s">
        <v>347</v>
      </c>
      <c r="C44" s="110" t="s">
        <v>786</v>
      </c>
      <c r="D44" s="110" t="s">
        <v>787</v>
      </c>
      <c r="E44" s="110" t="s">
        <v>788</v>
      </c>
      <c r="F44" s="110" t="s">
        <v>241</v>
      </c>
      <c r="G44" s="110" t="s">
        <v>855</v>
      </c>
      <c r="H44" s="114">
        <v>2019.0</v>
      </c>
      <c r="I44" s="114">
        <v>4462.058</v>
      </c>
      <c r="J44" s="114">
        <v>6160.662</v>
      </c>
      <c r="K44" s="114">
        <v>2946.243</v>
      </c>
    </row>
    <row r="45">
      <c r="A45" s="110" t="s">
        <v>784</v>
      </c>
      <c r="B45" s="110" t="s">
        <v>347</v>
      </c>
      <c r="C45" s="110" t="s">
        <v>786</v>
      </c>
      <c r="D45" s="110" t="s">
        <v>787</v>
      </c>
      <c r="E45" s="110" t="s">
        <v>788</v>
      </c>
      <c r="F45" s="110" t="s">
        <v>249</v>
      </c>
      <c r="G45" s="110" t="s">
        <v>855</v>
      </c>
      <c r="H45" s="114">
        <v>2019.0</v>
      </c>
      <c r="I45" s="114">
        <v>636.8992</v>
      </c>
      <c r="J45" s="114">
        <v>799.2559</v>
      </c>
      <c r="K45" s="114">
        <v>489.6709</v>
      </c>
    </row>
    <row r="46">
      <c r="A46" s="110" t="s">
        <v>784</v>
      </c>
      <c r="B46" s="110" t="s">
        <v>347</v>
      </c>
      <c r="C46" s="110" t="s">
        <v>786</v>
      </c>
      <c r="D46" s="110" t="s">
        <v>787</v>
      </c>
      <c r="E46" s="110" t="s">
        <v>788</v>
      </c>
      <c r="F46" s="110" t="s">
        <v>1401</v>
      </c>
      <c r="G46" s="110" t="s">
        <v>855</v>
      </c>
      <c r="H46" s="114">
        <v>2019.0</v>
      </c>
      <c r="I46" s="114">
        <v>971.8478</v>
      </c>
      <c r="J46" s="114">
        <v>1207.809</v>
      </c>
      <c r="K46" s="114">
        <v>768.9685</v>
      </c>
    </row>
    <row r="47">
      <c r="A47" s="110" t="s">
        <v>784</v>
      </c>
      <c r="B47" s="110" t="s">
        <v>347</v>
      </c>
      <c r="C47" s="110" t="s">
        <v>786</v>
      </c>
      <c r="D47" s="110" t="s">
        <v>787</v>
      </c>
      <c r="E47" s="110" t="s">
        <v>788</v>
      </c>
      <c r="F47" s="110" t="s">
        <v>1402</v>
      </c>
      <c r="G47" s="110" t="s">
        <v>855</v>
      </c>
      <c r="H47" s="114">
        <v>2019.0</v>
      </c>
      <c r="I47" s="114">
        <v>56.64834</v>
      </c>
      <c r="J47" s="114">
        <v>106.2154</v>
      </c>
      <c r="K47" s="114">
        <v>19.06738</v>
      </c>
    </row>
    <row r="48">
      <c r="A48" s="110" t="s">
        <v>784</v>
      </c>
      <c r="B48" s="110" t="s">
        <v>347</v>
      </c>
      <c r="C48" s="110" t="s">
        <v>786</v>
      </c>
      <c r="D48" s="110" t="s">
        <v>787</v>
      </c>
      <c r="E48" s="110" t="s">
        <v>788</v>
      </c>
      <c r="F48" s="110" t="s">
        <v>1403</v>
      </c>
      <c r="G48" s="110" t="s">
        <v>855</v>
      </c>
      <c r="H48" s="114">
        <v>2019.0</v>
      </c>
      <c r="I48" s="114">
        <v>3456.679</v>
      </c>
      <c r="J48" s="114">
        <v>4248.433</v>
      </c>
      <c r="K48" s="114">
        <v>2786.564</v>
      </c>
    </row>
    <row r="49">
      <c r="A49" s="110" t="s">
        <v>784</v>
      </c>
      <c r="B49" s="110" t="s">
        <v>347</v>
      </c>
      <c r="C49" s="110" t="s">
        <v>786</v>
      </c>
      <c r="D49" s="110" t="s">
        <v>787</v>
      </c>
      <c r="E49" s="110" t="s">
        <v>788</v>
      </c>
      <c r="F49" s="110" t="s">
        <v>258</v>
      </c>
      <c r="G49" s="110" t="s">
        <v>855</v>
      </c>
      <c r="H49" s="114">
        <v>2019.0</v>
      </c>
      <c r="I49" s="114">
        <v>1301.433</v>
      </c>
      <c r="J49" s="114">
        <v>1635.996</v>
      </c>
      <c r="K49" s="114">
        <v>1031.465</v>
      </c>
    </row>
    <row r="50">
      <c r="A50" s="110" t="s">
        <v>784</v>
      </c>
      <c r="B50" s="110" t="s">
        <v>347</v>
      </c>
      <c r="C50" s="110" t="s">
        <v>786</v>
      </c>
      <c r="D50" s="110" t="s">
        <v>787</v>
      </c>
      <c r="E50" s="110" t="s">
        <v>788</v>
      </c>
      <c r="F50" s="110" t="s">
        <v>257</v>
      </c>
      <c r="G50" s="110" t="s">
        <v>855</v>
      </c>
      <c r="H50" s="114">
        <v>2019.0</v>
      </c>
      <c r="I50" s="114">
        <v>2477.7</v>
      </c>
      <c r="J50" s="114">
        <v>3356.542</v>
      </c>
      <c r="K50" s="114">
        <v>1766.228</v>
      </c>
    </row>
    <row r="51">
      <c r="A51" s="110" t="s">
        <v>784</v>
      </c>
      <c r="B51" s="110" t="s">
        <v>347</v>
      </c>
      <c r="C51" s="110" t="s">
        <v>786</v>
      </c>
      <c r="D51" s="110" t="s">
        <v>787</v>
      </c>
      <c r="E51" s="110" t="s">
        <v>788</v>
      </c>
      <c r="F51" s="110" t="s">
        <v>1404</v>
      </c>
      <c r="G51" s="110" t="s">
        <v>855</v>
      </c>
      <c r="H51" s="114">
        <v>2019.0</v>
      </c>
      <c r="I51" s="114">
        <v>77.71762</v>
      </c>
      <c r="J51" s="114">
        <v>147.8407</v>
      </c>
      <c r="K51" s="114">
        <v>33.22156</v>
      </c>
    </row>
    <row r="52">
      <c r="A52" s="110" t="s">
        <v>784</v>
      </c>
      <c r="B52" s="110" t="s">
        <v>798</v>
      </c>
      <c r="C52" s="110" t="s">
        <v>786</v>
      </c>
      <c r="D52" s="110" t="s">
        <v>787</v>
      </c>
      <c r="E52" s="110" t="s">
        <v>788</v>
      </c>
      <c r="F52" s="110" t="s">
        <v>259</v>
      </c>
      <c r="G52" s="110" t="s">
        <v>855</v>
      </c>
      <c r="H52" s="114">
        <v>2019.0</v>
      </c>
      <c r="I52" s="114">
        <v>3301.18</v>
      </c>
      <c r="J52" s="114">
        <v>4041.5</v>
      </c>
      <c r="K52" s="114">
        <v>2659.006</v>
      </c>
    </row>
    <row r="53">
      <c r="A53" s="110" t="s">
        <v>784</v>
      </c>
      <c r="B53" s="110" t="s">
        <v>798</v>
      </c>
      <c r="C53" s="110" t="s">
        <v>786</v>
      </c>
      <c r="D53" s="110" t="s">
        <v>787</v>
      </c>
      <c r="E53" s="110" t="s">
        <v>788</v>
      </c>
      <c r="F53" s="110" t="s">
        <v>252</v>
      </c>
      <c r="G53" s="110" t="s">
        <v>855</v>
      </c>
      <c r="H53" s="114">
        <v>2019.0</v>
      </c>
      <c r="I53" s="114">
        <v>2775.384</v>
      </c>
      <c r="J53" s="114">
        <v>3126.606</v>
      </c>
      <c r="K53" s="114">
        <v>2416.441</v>
      </c>
    </row>
    <row r="54">
      <c r="A54" s="110" t="s">
        <v>784</v>
      </c>
      <c r="B54" s="110" t="s">
        <v>798</v>
      </c>
      <c r="C54" s="110" t="s">
        <v>786</v>
      </c>
      <c r="D54" s="110" t="s">
        <v>787</v>
      </c>
      <c r="E54" s="110" t="s">
        <v>788</v>
      </c>
      <c r="F54" s="110" t="s">
        <v>241</v>
      </c>
      <c r="G54" s="110" t="s">
        <v>855</v>
      </c>
      <c r="H54" s="114">
        <v>2019.0</v>
      </c>
      <c r="I54" s="114">
        <v>3822.23</v>
      </c>
      <c r="J54" s="114">
        <v>4928.764</v>
      </c>
      <c r="K54" s="114">
        <v>2651.006</v>
      </c>
    </row>
    <row r="55">
      <c r="A55" s="110" t="s">
        <v>784</v>
      </c>
      <c r="B55" s="110" t="s">
        <v>798</v>
      </c>
      <c r="C55" s="110" t="s">
        <v>786</v>
      </c>
      <c r="D55" s="110" t="s">
        <v>787</v>
      </c>
      <c r="E55" s="110" t="s">
        <v>788</v>
      </c>
      <c r="F55" s="110" t="s">
        <v>249</v>
      </c>
      <c r="G55" s="110" t="s">
        <v>855</v>
      </c>
      <c r="H55" s="114">
        <v>2019.0</v>
      </c>
      <c r="I55" s="114">
        <v>357.5434</v>
      </c>
      <c r="J55" s="114">
        <v>450.1922</v>
      </c>
      <c r="K55" s="114">
        <v>282.3748</v>
      </c>
    </row>
    <row r="56">
      <c r="A56" s="110" t="s">
        <v>784</v>
      </c>
      <c r="B56" s="110" t="s">
        <v>798</v>
      </c>
      <c r="C56" s="110" t="s">
        <v>786</v>
      </c>
      <c r="D56" s="110" t="s">
        <v>787</v>
      </c>
      <c r="E56" s="110" t="s">
        <v>788</v>
      </c>
      <c r="F56" s="110" t="s">
        <v>1401</v>
      </c>
      <c r="G56" s="110" t="s">
        <v>855</v>
      </c>
      <c r="H56" s="114">
        <v>2019.0</v>
      </c>
      <c r="I56" s="114">
        <v>970.2844</v>
      </c>
      <c r="J56" s="114">
        <v>1131.936</v>
      </c>
      <c r="K56" s="114">
        <v>818.9114</v>
      </c>
    </row>
    <row r="57">
      <c r="A57" s="110" t="s">
        <v>784</v>
      </c>
      <c r="B57" s="110" t="s">
        <v>798</v>
      </c>
      <c r="C57" s="110" t="s">
        <v>786</v>
      </c>
      <c r="D57" s="110" t="s">
        <v>787</v>
      </c>
      <c r="E57" s="110" t="s">
        <v>788</v>
      </c>
      <c r="F57" s="110" t="s">
        <v>1402</v>
      </c>
      <c r="G57" s="110" t="s">
        <v>855</v>
      </c>
      <c r="H57" s="114">
        <v>2019.0</v>
      </c>
      <c r="I57" s="114">
        <v>102.7744</v>
      </c>
      <c r="J57" s="114">
        <v>186.5097</v>
      </c>
      <c r="K57" s="114">
        <v>35.48174</v>
      </c>
    </row>
    <row r="58">
      <c r="A58" s="110" t="s">
        <v>784</v>
      </c>
      <c r="B58" s="110" t="s">
        <v>798</v>
      </c>
      <c r="C58" s="110" t="s">
        <v>786</v>
      </c>
      <c r="D58" s="110" t="s">
        <v>787</v>
      </c>
      <c r="E58" s="110" t="s">
        <v>788</v>
      </c>
      <c r="F58" s="110" t="s">
        <v>1403</v>
      </c>
      <c r="G58" s="110" t="s">
        <v>855</v>
      </c>
      <c r="H58" s="114">
        <v>2019.0</v>
      </c>
      <c r="I58" s="114">
        <v>2041.951</v>
      </c>
      <c r="J58" s="114">
        <v>2334.011</v>
      </c>
      <c r="K58" s="114">
        <v>1758.177</v>
      </c>
    </row>
    <row r="59">
      <c r="A59" s="110" t="s">
        <v>784</v>
      </c>
      <c r="B59" s="110" t="s">
        <v>798</v>
      </c>
      <c r="C59" s="110" t="s">
        <v>786</v>
      </c>
      <c r="D59" s="110" t="s">
        <v>787</v>
      </c>
      <c r="E59" s="110" t="s">
        <v>788</v>
      </c>
      <c r="F59" s="110" t="s">
        <v>258</v>
      </c>
      <c r="G59" s="110" t="s">
        <v>855</v>
      </c>
      <c r="H59" s="114">
        <v>2019.0</v>
      </c>
      <c r="I59" s="114">
        <v>1199.632</v>
      </c>
      <c r="J59" s="114">
        <v>1343.598</v>
      </c>
      <c r="K59" s="114">
        <v>1062.789</v>
      </c>
    </row>
    <row r="60">
      <c r="A60" s="110" t="s">
        <v>784</v>
      </c>
      <c r="B60" s="110" t="s">
        <v>798</v>
      </c>
      <c r="C60" s="110" t="s">
        <v>786</v>
      </c>
      <c r="D60" s="110" t="s">
        <v>787</v>
      </c>
      <c r="E60" s="110" t="s">
        <v>788</v>
      </c>
      <c r="F60" s="110" t="s">
        <v>257</v>
      </c>
      <c r="G60" s="110" t="s">
        <v>855</v>
      </c>
      <c r="H60" s="114">
        <v>2019.0</v>
      </c>
      <c r="I60" s="114">
        <v>1270.592</v>
      </c>
      <c r="J60" s="114">
        <v>1558.937</v>
      </c>
      <c r="K60" s="114">
        <v>1008.488</v>
      </c>
    </row>
    <row r="61">
      <c r="A61" s="110" t="s">
        <v>784</v>
      </c>
      <c r="B61" s="110" t="s">
        <v>798</v>
      </c>
      <c r="C61" s="110" t="s">
        <v>786</v>
      </c>
      <c r="D61" s="110" t="s">
        <v>787</v>
      </c>
      <c r="E61" s="110" t="s">
        <v>788</v>
      </c>
      <c r="F61" s="110" t="s">
        <v>1404</v>
      </c>
      <c r="G61" s="110" t="s">
        <v>855</v>
      </c>
      <c r="H61" s="114">
        <v>2019.0</v>
      </c>
      <c r="I61" s="114">
        <v>172.8758</v>
      </c>
      <c r="J61" s="114">
        <v>300.5461</v>
      </c>
      <c r="K61" s="114">
        <v>81.51853</v>
      </c>
    </row>
    <row r="62">
      <c r="A62" s="110" t="s">
        <v>784</v>
      </c>
      <c r="B62" s="110" t="s">
        <v>796</v>
      </c>
      <c r="C62" s="110" t="s">
        <v>786</v>
      </c>
      <c r="D62" s="110" t="s">
        <v>787</v>
      </c>
      <c r="E62" s="110" t="s">
        <v>788</v>
      </c>
      <c r="F62" s="110" t="s">
        <v>259</v>
      </c>
      <c r="G62" s="110" t="s">
        <v>855</v>
      </c>
      <c r="H62" s="114">
        <v>2019.0</v>
      </c>
      <c r="I62" s="114">
        <v>8300.26</v>
      </c>
      <c r="J62" s="114">
        <v>10308.14</v>
      </c>
      <c r="K62" s="114">
        <v>6578.727</v>
      </c>
    </row>
    <row r="63">
      <c r="A63" s="110" t="s">
        <v>784</v>
      </c>
      <c r="B63" s="110" t="s">
        <v>796</v>
      </c>
      <c r="C63" s="110" t="s">
        <v>786</v>
      </c>
      <c r="D63" s="110" t="s">
        <v>787</v>
      </c>
      <c r="E63" s="110" t="s">
        <v>788</v>
      </c>
      <c r="F63" s="110" t="s">
        <v>252</v>
      </c>
      <c r="G63" s="110" t="s">
        <v>855</v>
      </c>
      <c r="H63" s="114">
        <v>2019.0</v>
      </c>
      <c r="I63" s="114">
        <v>4993.264</v>
      </c>
      <c r="J63" s="114">
        <v>6484.949</v>
      </c>
      <c r="K63" s="114">
        <v>3746.989</v>
      </c>
    </row>
    <row r="64">
      <c r="A64" s="110" t="s">
        <v>784</v>
      </c>
      <c r="B64" s="110" t="s">
        <v>796</v>
      </c>
      <c r="C64" s="110" t="s">
        <v>786</v>
      </c>
      <c r="D64" s="110" t="s">
        <v>787</v>
      </c>
      <c r="E64" s="110" t="s">
        <v>788</v>
      </c>
      <c r="F64" s="110" t="s">
        <v>241</v>
      </c>
      <c r="G64" s="110" t="s">
        <v>855</v>
      </c>
      <c r="H64" s="114">
        <v>2019.0</v>
      </c>
      <c r="I64" s="114">
        <v>7675.686</v>
      </c>
      <c r="J64" s="114">
        <v>10701.8</v>
      </c>
      <c r="K64" s="114">
        <v>5008.077</v>
      </c>
    </row>
    <row r="65">
      <c r="A65" s="110" t="s">
        <v>784</v>
      </c>
      <c r="B65" s="110" t="s">
        <v>796</v>
      </c>
      <c r="C65" s="110" t="s">
        <v>786</v>
      </c>
      <c r="D65" s="110" t="s">
        <v>787</v>
      </c>
      <c r="E65" s="110" t="s">
        <v>788</v>
      </c>
      <c r="F65" s="110" t="s">
        <v>249</v>
      </c>
      <c r="G65" s="110" t="s">
        <v>855</v>
      </c>
      <c r="H65" s="114">
        <v>2019.0</v>
      </c>
      <c r="I65" s="114">
        <v>66.73202</v>
      </c>
      <c r="J65" s="114">
        <v>82.91132</v>
      </c>
      <c r="K65" s="114">
        <v>48.87156</v>
      </c>
    </row>
    <row r="66">
      <c r="A66" s="110" t="s">
        <v>784</v>
      </c>
      <c r="B66" s="110" t="s">
        <v>796</v>
      </c>
      <c r="C66" s="110" t="s">
        <v>786</v>
      </c>
      <c r="D66" s="110" t="s">
        <v>787</v>
      </c>
      <c r="E66" s="110" t="s">
        <v>788</v>
      </c>
      <c r="F66" s="110" t="s">
        <v>1401</v>
      </c>
      <c r="G66" s="110" t="s">
        <v>855</v>
      </c>
      <c r="H66" s="114">
        <v>2019.0</v>
      </c>
      <c r="I66" s="114">
        <v>561.9377</v>
      </c>
      <c r="J66" s="114">
        <v>658.5508</v>
      </c>
      <c r="K66" s="114">
        <v>474.272</v>
      </c>
    </row>
    <row r="67">
      <c r="A67" s="110" t="s">
        <v>784</v>
      </c>
      <c r="B67" s="110" t="s">
        <v>796</v>
      </c>
      <c r="C67" s="110" t="s">
        <v>786</v>
      </c>
      <c r="D67" s="110" t="s">
        <v>787</v>
      </c>
      <c r="E67" s="110" t="s">
        <v>788</v>
      </c>
      <c r="F67" s="110" t="s">
        <v>1402</v>
      </c>
      <c r="G67" s="110" t="s">
        <v>855</v>
      </c>
      <c r="H67" s="114">
        <v>2019.0</v>
      </c>
      <c r="I67" s="114">
        <v>73.26839</v>
      </c>
      <c r="J67" s="114">
        <v>116.5887</v>
      </c>
      <c r="K67" s="114">
        <v>35.78947</v>
      </c>
    </row>
    <row r="68">
      <c r="A68" s="110" t="s">
        <v>784</v>
      </c>
      <c r="B68" s="110" t="s">
        <v>796</v>
      </c>
      <c r="C68" s="110" t="s">
        <v>786</v>
      </c>
      <c r="D68" s="110" t="s">
        <v>787</v>
      </c>
      <c r="E68" s="110" t="s">
        <v>788</v>
      </c>
      <c r="F68" s="110" t="s">
        <v>1403</v>
      </c>
      <c r="G68" s="110" t="s">
        <v>855</v>
      </c>
      <c r="H68" s="114">
        <v>2019.0</v>
      </c>
      <c r="I68" s="114">
        <v>7230.776</v>
      </c>
      <c r="J68" s="114">
        <v>8915.396</v>
      </c>
      <c r="K68" s="114">
        <v>5832.269</v>
      </c>
    </row>
    <row r="69">
      <c r="A69" s="110" t="s">
        <v>784</v>
      </c>
      <c r="B69" s="110" t="s">
        <v>796</v>
      </c>
      <c r="C69" s="110" t="s">
        <v>786</v>
      </c>
      <c r="D69" s="110" t="s">
        <v>787</v>
      </c>
      <c r="E69" s="110" t="s">
        <v>788</v>
      </c>
      <c r="F69" s="110" t="s">
        <v>258</v>
      </c>
      <c r="G69" s="110" t="s">
        <v>855</v>
      </c>
      <c r="H69" s="114">
        <v>2019.0</v>
      </c>
      <c r="I69" s="114">
        <v>2295.495</v>
      </c>
      <c r="J69" s="114">
        <v>2877.388</v>
      </c>
      <c r="K69" s="114">
        <v>1772.157</v>
      </c>
    </row>
    <row r="70">
      <c r="A70" s="110" t="s">
        <v>784</v>
      </c>
      <c r="B70" s="110" t="s">
        <v>796</v>
      </c>
      <c r="C70" s="110" t="s">
        <v>786</v>
      </c>
      <c r="D70" s="110" t="s">
        <v>787</v>
      </c>
      <c r="E70" s="110" t="s">
        <v>788</v>
      </c>
      <c r="F70" s="110" t="s">
        <v>257</v>
      </c>
      <c r="G70" s="110" t="s">
        <v>855</v>
      </c>
      <c r="H70" s="114">
        <v>2019.0</v>
      </c>
      <c r="I70" s="114">
        <v>2599.562</v>
      </c>
      <c r="J70" s="114">
        <v>3368.339</v>
      </c>
      <c r="K70" s="114">
        <v>1962.92</v>
      </c>
    </row>
    <row r="71">
      <c r="A71" s="110" t="s">
        <v>784</v>
      </c>
      <c r="B71" s="110" t="s">
        <v>796</v>
      </c>
      <c r="C71" s="110" t="s">
        <v>786</v>
      </c>
      <c r="D71" s="110" t="s">
        <v>787</v>
      </c>
      <c r="E71" s="110" t="s">
        <v>788</v>
      </c>
      <c r="F71" s="110" t="s">
        <v>1404</v>
      </c>
      <c r="G71" s="110" t="s">
        <v>855</v>
      </c>
      <c r="H71" s="114">
        <v>2019.0</v>
      </c>
      <c r="I71" s="114">
        <v>76.60967</v>
      </c>
      <c r="J71" s="114">
        <v>138.5666</v>
      </c>
      <c r="K71" s="114">
        <v>34.47643</v>
      </c>
    </row>
    <row r="72">
      <c r="A72" s="110" t="s">
        <v>784</v>
      </c>
      <c r="B72" s="110" t="s">
        <v>398</v>
      </c>
      <c r="C72" s="110" t="s">
        <v>786</v>
      </c>
      <c r="D72" s="110" t="s">
        <v>787</v>
      </c>
      <c r="E72" s="110" t="s">
        <v>788</v>
      </c>
      <c r="F72" s="110" t="s">
        <v>259</v>
      </c>
      <c r="G72" s="110" t="s">
        <v>855</v>
      </c>
      <c r="H72" s="114">
        <v>2019.0</v>
      </c>
      <c r="I72" s="114">
        <v>2276.052</v>
      </c>
      <c r="J72" s="114">
        <v>3044.041</v>
      </c>
      <c r="K72" s="114">
        <v>1662.086</v>
      </c>
    </row>
    <row r="73">
      <c r="A73" s="110" t="s">
        <v>784</v>
      </c>
      <c r="B73" s="110" t="s">
        <v>398</v>
      </c>
      <c r="C73" s="110" t="s">
        <v>786</v>
      </c>
      <c r="D73" s="110" t="s">
        <v>787</v>
      </c>
      <c r="E73" s="110" t="s">
        <v>788</v>
      </c>
      <c r="F73" s="110" t="s">
        <v>252</v>
      </c>
      <c r="G73" s="110" t="s">
        <v>855</v>
      </c>
      <c r="H73" s="114">
        <v>2019.0</v>
      </c>
      <c r="I73" s="114">
        <v>7362.756</v>
      </c>
      <c r="J73" s="114">
        <v>8888.153</v>
      </c>
      <c r="K73" s="114">
        <v>5898.736</v>
      </c>
    </row>
    <row r="74">
      <c r="A74" s="110" t="s">
        <v>784</v>
      </c>
      <c r="B74" s="110" t="s">
        <v>398</v>
      </c>
      <c r="C74" s="110" t="s">
        <v>786</v>
      </c>
      <c r="D74" s="110" t="s">
        <v>787</v>
      </c>
      <c r="E74" s="110" t="s">
        <v>788</v>
      </c>
      <c r="F74" s="110" t="s">
        <v>241</v>
      </c>
      <c r="G74" s="110" t="s">
        <v>855</v>
      </c>
      <c r="H74" s="114">
        <v>2019.0</v>
      </c>
      <c r="I74" s="114">
        <v>4632.063</v>
      </c>
      <c r="J74" s="114">
        <v>6399.647</v>
      </c>
      <c r="K74" s="114">
        <v>2982.762</v>
      </c>
    </row>
    <row r="75">
      <c r="A75" s="110" t="s">
        <v>784</v>
      </c>
      <c r="B75" s="110" t="s">
        <v>398</v>
      </c>
      <c r="C75" s="110" t="s">
        <v>786</v>
      </c>
      <c r="D75" s="110" t="s">
        <v>787</v>
      </c>
      <c r="E75" s="110" t="s">
        <v>788</v>
      </c>
      <c r="F75" s="110" t="s">
        <v>249</v>
      </c>
      <c r="G75" s="110" t="s">
        <v>855</v>
      </c>
      <c r="H75" s="114">
        <v>2019.0</v>
      </c>
      <c r="I75" s="114">
        <v>456.4539</v>
      </c>
      <c r="J75" s="114">
        <v>583.3749</v>
      </c>
      <c r="K75" s="114">
        <v>346.661</v>
      </c>
    </row>
    <row r="76">
      <c r="A76" s="110" t="s">
        <v>784</v>
      </c>
      <c r="B76" s="110" t="s">
        <v>398</v>
      </c>
      <c r="C76" s="110" t="s">
        <v>786</v>
      </c>
      <c r="D76" s="110" t="s">
        <v>787</v>
      </c>
      <c r="E76" s="110" t="s">
        <v>788</v>
      </c>
      <c r="F76" s="110" t="s">
        <v>1401</v>
      </c>
      <c r="G76" s="110" t="s">
        <v>855</v>
      </c>
      <c r="H76" s="114">
        <v>2019.0</v>
      </c>
      <c r="I76" s="114">
        <v>657.5487</v>
      </c>
      <c r="J76" s="114">
        <v>793.4566</v>
      </c>
      <c r="K76" s="114">
        <v>528.3164</v>
      </c>
    </row>
    <row r="77">
      <c r="A77" s="110" t="s">
        <v>784</v>
      </c>
      <c r="B77" s="110" t="s">
        <v>398</v>
      </c>
      <c r="C77" s="110" t="s">
        <v>786</v>
      </c>
      <c r="D77" s="110" t="s">
        <v>787</v>
      </c>
      <c r="E77" s="110" t="s">
        <v>788</v>
      </c>
      <c r="F77" s="110" t="s">
        <v>1402</v>
      </c>
      <c r="G77" s="110" t="s">
        <v>855</v>
      </c>
      <c r="H77" s="114">
        <v>2019.0</v>
      </c>
      <c r="I77" s="114">
        <v>74.89165</v>
      </c>
      <c r="J77" s="114">
        <v>148.0471</v>
      </c>
      <c r="K77" s="114">
        <v>18.56949</v>
      </c>
    </row>
    <row r="78">
      <c r="A78" s="110" t="s">
        <v>784</v>
      </c>
      <c r="B78" s="110" t="s">
        <v>398</v>
      </c>
      <c r="C78" s="110" t="s">
        <v>786</v>
      </c>
      <c r="D78" s="110" t="s">
        <v>787</v>
      </c>
      <c r="E78" s="110" t="s">
        <v>788</v>
      </c>
      <c r="F78" s="110" t="s">
        <v>1403</v>
      </c>
      <c r="G78" s="110" t="s">
        <v>855</v>
      </c>
      <c r="H78" s="114">
        <v>2019.0</v>
      </c>
      <c r="I78" s="114">
        <v>2477.864</v>
      </c>
      <c r="J78" s="114">
        <v>3166.046</v>
      </c>
      <c r="K78" s="114">
        <v>1884.222</v>
      </c>
    </row>
    <row r="79">
      <c r="A79" s="110" t="s">
        <v>784</v>
      </c>
      <c r="B79" s="110" t="s">
        <v>398</v>
      </c>
      <c r="C79" s="110" t="s">
        <v>786</v>
      </c>
      <c r="D79" s="110" t="s">
        <v>787</v>
      </c>
      <c r="E79" s="110" t="s">
        <v>788</v>
      </c>
      <c r="F79" s="110" t="s">
        <v>258</v>
      </c>
      <c r="G79" s="110" t="s">
        <v>855</v>
      </c>
      <c r="H79" s="114">
        <v>2019.0</v>
      </c>
      <c r="I79" s="114">
        <v>1330.41</v>
      </c>
      <c r="J79" s="114">
        <v>1781.343</v>
      </c>
      <c r="K79" s="114">
        <v>958.3349</v>
      </c>
    </row>
    <row r="80">
      <c r="A80" s="110" t="s">
        <v>784</v>
      </c>
      <c r="B80" s="110" t="s">
        <v>398</v>
      </c>
      <c r="C80" s="110" t="s">
        <v>786</v>
      </c>
      <c r="D80" s="110" t="s">
        <v>787</v>
      </c>
      <c r="E80" s="110" t="s">
        <v>788</v>
      </c>
      <c r="F80" s="110" t="s">
        <v>257</v>
      </c>
      <c r="G80" s="110" t="s">
        <v>855</v>
      </c>
      <c r="H80" s="114">
        <v>2019.0</v>
      </c>
      <c r="I80" s="114">
        <v>4066.09</v>
      </c>
      <c r="J80" s="114">
        <v>5349.783</v>
      </c>
      <c r="K80" s="114">
        <v>2939.224</v>
      </c>
    </row>
    <row r="81">
      <c r="A81" s="110" t="s">
        <v>784</v>
      </c>
      <c r="B81" s="110" t="s">
        <v>398</v>
      </c>
      <c r="C81" s="110" t="s">
        <v>786</v>
      </c>
      <c r="D81" s="110" t="s">
        <v>787</v>
      </c>
      <c r="E81" s="110" t="s">
        <v>788</v>
      </c>
      <c r="F81" s="110" t="s">
        <v>1404</v>
      </c>
      <c r="G81" s="110" t="s">
        <v>855</v>
      </c>
      <c r="H81" s="114">
        <v>2019.0</v>
      </c>
      <c r="I81" s="114">
        <v>153.1014</v>
      </c>
      <c r="J81" s="114">
        <v>268.0637</v>
      </c>
      <c r="K81" s="114">
        <v>68.19727</v>
      </c>
    </row>
    <row r="82">
      <c r="A82" s="110" t="s">
        <v>784</v>
      </c>
      <c r="B82" s="110" t="s">
        <v>341</v>
      </c>
      <c r="C82" s="110" t="s">
        <v>786</v>
      </c>
      <c r="D82" s="110" t="s">
        <v>787</v>
      </c>
      <c r="E82" s="110" t="s">
        <v>788</v>
      </c>
      <c r="F82" s="110" t="s">
        <v>259</v>
      </c>
      <c r="G82" s="110" t="s">
        <v>855</v>
      </c>
      <c r="H82" s="114">
        <v>2019.0</v>
      </c>
      <c r="I82" s="114">
        <v>1984.633</v>
      </c>
      <c r="J82" s="114">
        <v>2487.082</v>
      </c>
      <c r="K82" s="114">
        <v>1550.441</v>
      </c>
    </row>
    <row r="83">
      <c r="A83" s="110" t="s">
        <v>784</v>
      </c>
      <c r="B83" s="110" t="s">
        <v>341</v>
      </c>
      <c r="C83" s="110" t="s">
        <v>786</v>
      </c>
      <c r="D83" s="110" t="s">
        <v>787</v>
      </c>
      <c r="E83" s="110" t="s">
        <v>788</v>
      </c>
      <c r="F83" s="110" t="s">
        <v>252</v>
      </c>
      <c r="G83" s="110" t="s">
        <v>855</v>
      </c>
      <c r="H83" s="114">
        <v>2019.0</v>
      </c>
      <c r="I83" s="114">
        <v>3827.581</v>
      </c>
      <c r="J83" s="114">
        <v>4477.734</v>
      </c>
      <c r="K83" s="114">
        <v>3197.103</v>
      </c>
    </row>
    <row r="84">
      <c r="A84" s="110" t="s">
        <v>784</v>
      </c>
      <c r="B84" s="110" t="s">
        <v>341</v>
      </c>
      <c r="C84" s="110" t="s">
        <v>786</v>
      </c>
      <c r="D84" s="110" t="s">
        <v>787</v>
      </c>
      <c r="E84" s="110" t="s">
        <v>788</v>
      </c>
      <c r="F84" s="110" t="s">
        <v>241</v>
      </c>
      <c r="G84" s="110" t="s">
        <v>855</v>
      </c>
      <c r="H84" s="114">
        <v>2019.0</v>
      </c>
      <c r="I84" s="114">
        <v>1745.705</v>
      </c>
      <c r="J84" s="114">
        <v>2850.627</v>
      </c>
      <c r="K84" s="114">
        <v>828.8376</v>
      </c>
    </row>
    <row r="85">
      <c r="A85" s="110" t="s">
        <v>784</v>
      </c>
      <c r="B85" s="110" t="s">
        <v>341</v>
      </c>
      <c r="C85" s="110" t="s">
        <v>786</v>
      </c>
      <c r="D85" s="110" t="s">
        <v>787</v>
      </c>
      <c r="E85" s="110" t="s">
        <v>788</v>
      </c>
      <c r="F85" s="110" t="s">
        <v>249</v>
      </c>
      <c r="G85" s="110" t="s">
        <v>855</v>
      </c>
      <c r="H85" s="114">
        <v>2019.0</v>
      </c>
      <c r="I85" s="114">
        <v>233.4358</v>
      </c>
      <c r="J85" s="114">
        <v>281.5245</v>
      </c>
      <c r="K85" s="114">
        <v>182.4079</v>
      </c>
    </row>
    <row r="86">
      <c r="A86" s="110" t="s">
        <v>784</v>
      </c>
      <c r="B86" s="110" t="s">
        <v>341</v>
      </c>
      <c r="C86" s="110" t="s">
        <v>786</v>
      </c>
      <c r="D86" s="110" t="s">
        <v>787</v>
      </c>
      <c r="E86" s="110" t="s">
        <v>788</v>
      </c>
      <c r="F86" s="110" t="s">
        <v>1401</v>
      </c>
      <c r="G86" s="110" t="s">
        <v>855</v>
      </c>
      <c r="H86" s="114">
        <v>2019.0</v>
      </c>
      <c r="I86" s="114">
        <v>1088.821</v>
      </c>
      <c r="J86" s="114">
        <v>1283.735</v>
      </c>
      <c r="K86" s="114">
        <v>906.7397</v>
      </c>
    </row>
    <row r="87">
      <c r="A87" s="110" t="s">
        <v>784</v>
      </c>
      <c r="B87" s="110" t="s">
        <v>341</v>
      </c>
      <c r="C87" s="110" t="s">
        <v>786</v>
      </c>
      <c r="D87" s="110" t="s">
        <v>787</v>
      </c>
      <c r="E87" s="110" t="s">
        <v>788</v>
      </c>
      <c r="F87" s="110" t="s">
        <v>1402</v>
      </c>
      <c r="G87" s="110" t="s">
        <v>855</v>
      </c>
      <c r="H87" s="114">
        <v>2019.0</v>
      </c>
      <c r="I87" s="114">
        <v>55.5367</v>
      </c>
      <c r="J87" s="114">
        <v>91.7097</v>
      </c>
      <c r="K87" s="114">
        <v>24.91513</v>
      </c>
    </row>
    <row r="88">
      <c r="A88" s="110" t="s">
        <v>784</v>
      </c>
      <c r="B88" s="110" t="s">
        <v>341</v>
      </c>
      <c r="C88" s="110" t="s">
        <v>786</v>
      </c>
      <c r="D88" s="110" t="s">
        <v>787</v>
      </c>
      <c r="E88" s="110" t="s">
        <v>788</v>
      </c>
      <c r="F88" s="110" t="s">
        <v>1403</v>
      </c>
      <c r="G88" s="110" t="s">
        <v>855</v>
      </c>
      <c r="H88" s="114">
        <v>2019.0</v>
      </c>
      <c r="I88" s="114">
        <v>4722.418</v>
      </c>
      <c r="J88" s="114">
        <v>5364.845</v>
      </c>
      <c r="K88" s="114">
        <v>4080.659</v>
      </c>
    </row>
    <row r="89">
      <c r="A89" s="110" t="s">
        <v>784</v>
      </c>
      <c r="B89" s="110" t="s">
        <v>341</v>
      </c>
      <c r="C89" s="110" t="s">
        <v>786</v>
      </c>
      <c r="D89" s="110" t="s">
        <v>787</v>
      </c>
      <c r="E89" s="110" t="s">
        <v>788</v>
      </c>
      <c r="F89" s="110" t="s">
        <v>258</v>
      </c>
      <c r="G89" s="110" t="s">
        <v>855</v>
      </c>
      <c r="H89" s="114">
        <v>2019.0</v>
      </c>
      <c r="I89" s="114">
        <v>938.8621</v>
      </c>
      <c r="J89" s="114">
        <v>1108.854</v>
      </c>
      <c r="K89" s="114">
        <v>783.9792</v>
      </c>
    </row>
    <row r="90">
      <c r="A90" s="110" t="s">
        <v>784</v>
      </c>
      <c r="B90" s="110" t="s">
        <v>341</v>
      </c>
      <c r="C90" s="110" t="s">
        <v>786</v>
      </c>
      <c r="D90" s="110" t="s">
        <v>787</v>
      </c>
      <c r="E90" s="110" t="s">
        <v>788</v>
      </c>
      <c r="F90" s="110" t="s">
        <v>257</v>
      </c>
      <c r="G90" s="110" t="s">
        <v>855</v>
      </c>
      <c r="H90" s="114">
        <v>2019.0</v>
      </c>
      <c r="I90" s="114">
        <v>1393.044</v>
      </c>
      <c r="J90" s="114">
        <v>1767.452</v>
      </c>
      <c r="K90" s="114">
        <v>1069.027</v>
      </c>
    </row>
    <row r="91">
      <c r="A91" s="110" t="s">
        <v>784</v>
      </c>
      <c r="B91" s="110" t="s">
        <v>341</v>
      </c>
      <c r="C91" s="110" t="s">
        <v>786</v>
      </c>
      <c r="D91" s="110" t="s">
        <v>787</v>
      </c>
      <c r="E91" s="110" t="s">
        <v>788</v>
      </c>
      <c r="F91" s="110" t="s">
        <v>1404</v>
      </c>
      <c r="G91" s="110" t="s">
        <v>855</v>
      </c>
      <c r="H91" s="114">
        <v>2019.0</v>
      </c>
      <c r="I91" s="114">
        <v>45.478</v>
      </c>
      <c r="J91" s="114">
        <v>83.18101</v>
      </c>
      <c r="K91" s="114">
        <v>19.59942</v>
      </c>
    </row>
    <row r="92">
      <c r="A92" s="110" t="s">
        <v>784</v>
      </c>
      <c r="B92" s="110" t="s">
        <v>379</v>
      </c>
      <c r="C92" s="110" t="s">
        <v>786</v>
      </c>
      <c r="D92" s="110" t="s">
        <v>787</v>
      </c>
      <c r="E92" s="110" t="s">
        <v>788</v>
      </c>
      <c r="F92" s="110" t="s">
        <v>259</v>
      </c>
      <c r="G92" s="110" t="s">
        <v>855</v>
      </c>
      <c r="H92" s="114">
        <v>2019.0</v>
      </c>
      <c r="I92" s="114">
        <v>2559.357</v>
      </c>
      <c r="J92" s="114">
        <v>3181.924</v>
      </c>
      <c r="K92" s="114">
        <v>1966.401</v>
      </c>
    </row>
    <row r="93">
      <c r="A93" s="110" t="s">
        <v>784</v>
      </c>
      <c r="B93" s="110" t="s">
        <v>379</v>
      </c>
      <c r="C93" s="110" t="s">
        <v>786</v>
      </c>
      <c r="D93" s="110" t="s">
        <v>787</v>
      </c>
      <c r="E93" s="110" t="s">
        <v>788</v>
      </c>
      <c r="F93" s="110" t="s">
        <v>252</v>
      </c>
      <c r="G93" s="110" t="s">
        <v>855</v>
      </c>
      <c r="H93" s="114">
        <v>2019.0</v>
      </c>
      <c r="I93" s="114">
        <v>3279.856</v>
      </c>
      <c r="J93" s="114">
        <v>4052.673</v>
      </c>
      <c r="K93" s="114">
        <v>2559.431</v>
      </c>
    </row>
    <row r="94">
      <c r="A94" s="110" t="s">
        <v>784</v>
      </c>
      <c r="B94" s="110" t="s">
        <v>379</v>
      </c>
      <c r="C94" s="110" t="s">
        <v>786</v>
      </c>
      <c r="D94" s="110" t="s">
        <v>787</v>
      </c>
      <c r="E94" s="110" t="s">
        <v>788</v>
      </c>
      <c r="F94" s="110" t="s">
        <v>241</v>
      </c>
      <c r="G94" s="110" t="s">
        <v>855</v>
      </c>
      <c r="H94" s="114">
        <v>2019.0</v>
      </c>
      <c r="I94" s="114">
        <v>2936.4</v>
      </c>
      <c r="J94" s="114">
        <v>3970.859</v>
      </c>
      <c r="K94" s="114">
        <v>1997.094</v>
      </c>
    </row>
    <row r="95">
      <c r="A95" s="110" t="s">
        <v>784</v>
      </c>
      <c r="B95" s="110" t="s">
        <v>379</v>
      </c>
      <c r="C95" s="110" t="s">
        <v>786</v>
      </c>
      <c r="D95" s="110" t="s">
        <v>787</v>
      </c>
      <c r="E95" s="110" t="s">
        <v>788</v>
      </c>
      <c r="F95" s="110" t="s">
        <v>249</v>
      </c>
      <c r="G95" s="110" t="s">
        <v>855</v>
      </c>
      <c r="H95" s="114">
        <v>2019.0</v>
      </c>
      <c r="I95" s="114">
        <v>91.83108</v>
      </c>
      <c r="J95" s="114">
        <v>116.2987</v>
      </c>
      <c r="K95" s="114">
        <v>69.88621</v>
      </c>
    </row>
    <row r="96">
      <c r="A96" s="110" t="s">
        <v>784</v>
      </c>
      <c r="B96" s="110" t="s">
        <v>379</v>
      </c>
      <c r="C96" s="110" t="s">
        <v>786</v>
      </c>
      <c r="D96" s="110" t="s">
        <v>787</v>
      </c>
      <c r="E96" s="110" t="s">
        <v>788</v>
      </c>
      <c r="F96" s="110" t="s">
        <v>1401</v>
      </c>
      <c r="G96" s="110" t="s">
        <v>855</v>
      </c>
      <c r="H96" s="114">
        <v>2019.0</v>
      </c>
      <c r="I96" s="114">
        <v>369.5614</v>
      </c>
      <c r="J96" s="114">
        <v>439.5873</v>
      </c>
      <c r="K96" s="114">
        <v>303.7048</v>
      </c>
    </row>
    <row r="97">
      <c r="A97" s="110" t="s">
        <v>784</v>
      </c>
      <c r="B97" s="110" t="s">
        <v>379</v>
      </c>
      <c r="C97" s="110" t="s">
        <v>786</v>
      </c>
      <c r="D97" s="110" t="s">
        <v>787</v>
      </c>
      <c r="E97" s="110" t="s">
        <v>788</v>
      </c>
      <c r="F97" s="110" t="s">
        <v>1402</v>
      </c>
      <c r="G97" s="110" t="s">
        <v>855</v>
      </c>
      <c r="H97" s="114">
        <v>2019.0</v>
      </c>
      <c r="I97" s="114">
        <v>122.5748</v>
      </c>
      <c r="J97" s="114">
        <v>185.0796</v>
      </c>
      <c r="K97" s="114">
        <v>71.03498</v>
      </c>
    </row>
    <row r="98">
      <c r="A98" s="110" t="s">
        <v>784</v>
      </c>
      <c r="B98" s="110" t="s">
        <v>379</v>
      </c>
      <c r="C98" s="110" t="s">
        <v>786</v>
      </c>
      <c r="D98" s="110" t="s">
        <v>787</v>
      </c>
      <c r="E98" s="110" t="s">
        <v>788</v>
      </c>
      <c r="F98" s="110" t="s">
        <v>1403</v>
      </c>
      <c r="G98" s="110" t="s">
        <v>855</v>
      </c>
      <c r="H98" s="114">
        <v>2019.0</v>
      </c>
      <c r="I98" s="114">
        <v>2976.353</v>
      </c>
      <c r="J98" s="114">
        <v>3563.173</v>
      </c>
      <c r="K98" s="114">
        <v>2457.544</v>
      </c>
    </row>
    <row r="99">
      <c r="A99" s="110" t="s">
        <v>784</v>
      </c>
      <c r="B99" s="110" t="s">
        <v>379</v>
      </c>
      <c r="C99" s="110" t="s">
        <v>786</v>
      </c>
      <c r="D99" s="110" t="s">
        <v>787</v>
      </c>
      <c r="E99" s="110" t="s">
        <v>788</v>
      </c>
      <c r="F99" s="110" t="s">
        <v>258</v>
      </c>
      <c r="G99" s="110" t="s">
        <v>855</v>
      </c>
      <c r="H99" s="114">
        <v>2019.0</v>
      </c>
      <c r="I99" s="114">
        <v>1249.888</v>
      </c>
      <c r="J99" s="114">
        <v>1520.76</v>
      </c>
      <c r="K99" s="114">
        <v>997.0451</v>
      </c>
    </row>
    <row r="100">
      <c r="A100" s="110" t="s">
        <v>784</v>
      </c>
      <c r="B100" s="110" t="s">
        <v>379</v>
      </c>
      <c r="C100" s="110" t="s">
        <v>786</v>
      </c>
      <c r="D100" s="110" t="s">
        <v>787</v>
      </c>
      <c r="E100" s="110" t="s">
        <v>788</v>
      </c>
      <c r="F100" s="110" t="s">
        <v>257</v>
      </c>
      <c r="G100" s="110" t="s">
        <v>855</v>
      </c>
      <c r="H100" s="114">
        <v>2019.0</v>
      </c>
      <c r="I100" s="114">
        <v>1548.655</v>
      </c>
      <c r="J100" s="114">
        <v>2036.58</v>
      </c>
      <c r="K100" s="114">
        <v>1140.807</v>
      </c>
    </row>
    <row r="101">
      <c r="A101" s="110" t="s">
        <v>784</v>
      </c>
      <c r="B101" s="110" t="s">
        <v>379</v>
      </c>
      <c r="C101" s="110" t="s">
        <v>786</v>
      </c>
      <c r="D101" s="110" t="s">
        <v>787</v>
      </c>
      <c r="E101" s="110" t="s">
        <v>788</v>
      </c>
      <c r="F101" s="110" t="s">
        <v>1404</v>
      </c>
      <c r="G101" s="110" t="s">
        <v>855</v>
      </c>
      <c r="H101" s="114">
        <v>2019.0</v>
      </c>
      <c r="I101" s="114">
        <v>78.04274</v>
      </c>
      <c r="J101" s="114">
        <v>148.5218</v>
      </c>
      <c r="K101" s="114">
        <v>31.28665</v>
      </c>
    </row>
    <row r="102">
      <c r="A102" s="110" t="s">
        <v>784</v>
      </c>
      <c r="B102" s="110" t="s">
        <v>457</v>
      </c>
      <c r="C102" s="110" t="s">
        <v>786</v>
      </c>
      <c r="D102" s="110" t="s">
        <v>787</v>
      </c>
      <c r="E102" s="110" t="s">
        <v>788</v>
      </c>
      <c r="F102" s="110" t="s">
        <v>259</v>
      </c>
      <c r="G102" s="110" t="s">
        <v>855</v>
      </c>
      <c r="H102" s="114">
        <v>2019.0</v>
      </c>
      <c r="I102" s="114">
        <v>2350.541</v>
      </c>
      <c r="J102" s="114">
        <v>3086.474</v>
      </c>
      <c r="K102" s="114">
        <v>1743.719</v>
      </c>
    </row>
    <row r="103">
      <c r="A103" s="110" t="s">
        <v>784</v>
      </c>
      <c r="B103" s="110" t="s">
        <v>457</v>
      </c>
      <c r="C103" s="110" t="s">
        <v>786</v>
      </c>
      <c r="D103" s="110" t="s">
        <v>787</v>
      </c>
      <c r="E103" s="110" t="s">
        <v>788</v>
      </c>
      <c r="F103" s="110" t="s">
        <v>252</v>
      </c>
      <c r="G103" s="110" t="s">
        <v>855</v>
      </c>
      <c r="H103" s="114">
        <v>2019.0</v>
      </c>
      <c r="I103" s="114">
        <v>3293.017</v>
      </c>
      <c r="J103" s="114">
        <v>4071.471</v>
      </c>
      <c r="K103" s="114">
        <v>2634.032</v>
      </c>
    </row>
    <row r="104">
      <c r="A104" s="110" t="s">
        <v>784</v>
      </c>
      <c r="B104" s="110" t="s">
        <v>457</v>
      </c>
      <c r="C104" s="110" t="s">
        <v>786</v>
      </c>
      <c r="D104" s="110" t="s">
        <v>787</v>
      </c>
      <c r="E104" s="110" t="s">
        <v>788</v>
      </c>
      <c r="F104" s="110" t="s">
        <v>241</v>
      </c>
      <c r="G104" s="110" t="s">
        <v>855</v>
      </c>
      <c r="H104" s="114">
        <v>2019.0</v>
      </c>
      <c r="I104" s="114">
        <v>1628.527</v>
      </c>
      <c r="J104" s="114">
        <v>2476.638</v>
      </c>
      <c r="K104" s="114">
        <v>903.5846</v>
      </c>
    </row>
    <row r="105">
      <c r="A105" s="110" t="s">
        <v>784</v>
      </c>
      <c r="B105" s="110" t="s">
        <v>457</v>
      </c>
      <c r="C105" s="110" t="s">
        <v>786</v>
      </c>
      <c r="D105" s="110" t="s">
        <v>787</v>
      </c>
      <c r="E105" s="110" t="s">
        <v>788</v>
      </c>
      <c r="F105" s="110" t="s">
        <v>249</v>
      </c>
      <c r="G105" s="110" t="s">
        <v>855</v>
      </c>
      <c r="H105" s="114">
        <v>2019.0</v>
      </c>
      <c r="I105" s="114">
        <v>67.88995</v>
      </c>
      <c r="J105" s="114">
        <v>84.67416</v>
      </c>
      <c r="K105" s="114">
        <v>52.36756</v>
      </c>
    </row>
    <row r="106">
      <c r="A106" s="110" t="s">
        <v>784</v>
      </c>
      <c r="B106" s="110" t="s">
        <v>457</v>
      </c>
      <c r="C106" s="110" t="s">
        <v>786</v>
      </c>
      <c r="D106" s="110" t="s">
        <v>787</v>
      </c>
      <c r="E106" s="110" t="s">
        <v>788</v>
      </c>
      <c r="F106" s="110" t="s">
        <v>1401</v>
      </c>
      <c r="G106" s="110" t="s">
        <v>855</v>
      </c>
      <c r="H106" s="114">
        <v>2019.0</v>
      </c>
      <c r="I106" s="114">
        <v>485.4324</v>
      </c>
      <c r="J106" s="114">
        <v>601.7527</v>
      </c>
      <c r="K106" s="114">
        <v>383.1638</v>
      </c>
    </row>
    <row r="107">
      <c r="A107" s="110" t="s">
        <v>784</v>
      </c>
      <c r="B107" s="110" t="s">
        <v>457</v>
      </c>
      <c r="C107" s="110" t="s">
        <v>786</v>
      </c>
      <c r="D107" s="110" t="s">
        <v>787</v>
      </c>
      <c r="E107" s="110" t="s">
        <v>788</v>
      </c>
      <c r="F107" s="110" t="s">
        <v>1402</v>
      </c>
      <c r="G107" s="110" t="s">
        <v>855</v>
      </c>
      <c r="H107" s="114">
        <v>2019.0</v>
      </c>
      <c r="I107" s="114">
        <v>31.92951</v>
      </c>
      <c r="J107" s="114">
        <v>61.13913</v>
      </c>
      <c r="K107" s="114">
        <v>10.54781</v>
      </c>
    </row>
    <row r="108">
      <c r="A108" s="110" t="s">
        <v>784</v>
      </c>
      <c r="B108" s="110" t="s">
        <v>457</v>
      </c>
      <c r="C108" s="110" t="s">
        <v>786</v>
      </c>
      <c r="D108" s="110" t="s">
        <v>787</v>
      </c>
      <c r="E108" s="110" t="s">
        <v>788</v>
      </c>
      <c r="F108" s="110" t="s">
        <v>1403</v>
      </c>
      <c r="G108" s="110" t="s">
        <v>855</v>
      </c>
      <c r="H108" s="114">
        <v>2019.0</v>
      </c>
      <c r="I108" s="114">
        <v>4911.759</v>
      </c>
      <c r="J108" s="114">
        <v>6069.165</v>
      </c>
      <c r="K108" s="114">
        <v>3983.294</v>
      </c>
    </row>
    <row r="109">
      <c r="A109" s="110" t="s">
        <v>784</v>
      </c>
      <c r="B109" s="110" t="s">
        <v>457</v>
      </c>
      <c r="C109" s="110" t="s">
        <v>786</v>
      </c>
      <c r="D109" s="110" t="s">
        <v>787</v>
      </c>
      <c r="E109" s="110" t="s">
        <v>788</v>
      </c>
      <c r="F109" s="110" t="s">
        <v>258</v>
      </c>
      <c r="G109" s="110" t="s">
        <v>855</v>
      </c>
      <c r="H109" s="114">
        <v>2019.0</v>
      </c>
      <c r="I109" s="114">
        <v>669.7708</v>
      </c>
      <c r="J109" s="114">
        <v>855.5351</v>
      </c>
      <c r="K109" s="114">
        <v>506.7027</v>
      </c>
    </row>
    <row r="110">
      <c r="A110" s="110" t="s">
        <v>784</v>
      </c>
      <c r="B110" s="110" t="s">
        <v>457</v>
      </c>
      <c r="C110" s="110" t="s">
        <v>786</v>
      </c>
      <c r="D110" s="110" t="s">
        <v>787</v>
      </c>
      <c r="E110" s="110" t="s">
        <v>788</v>
      </c>
      <c r="F110" s="110" t="s">
        <v>257</v>
      </c>
      <c r="G110" s="110" t="s">
        <v>855</v>
      </c>
      <c r="H110" s="114">
        <v>2019.0</v>
      </c>
      <c r="I110" s="114">
        <v>1523.065</v>
      </c>
      <c r="J110" s="114">
        <v>1973.012</v>
      </c>
      <c r="K110" s="114">
        <v>1155.647</v>
      </c>
    </row>
    <row r="111">
      <c r="A111" s="110" t="s">
        <v>784</v>
      </c>
      <c r="B111" s="110" t="s">
        <v>457</v>
      </c>
      <c r="C111" s="110" t="s">
        <v>786</v>
      </c>
      <c r="D111" s="110" t="s">
        <v>787</v>
      </c>
      <c r="E111" s="110" t="s">
        <v>788</v>
      </c>
      <c r="F111" s="110" t="s">
        <v>1404</v>
      </c>
      <c r="G111" s="110" t="s">
        <v>855</v>
      </c>
      <c r="H111" s="114">
        <v>2019.0</v>
      </c>
      <c r="I111" s="114">
        <v>22.34144</v>
      </c>
      <c r="J111" s="114">
        <v>44.77257</v>
      </c>
      <c r="K111" s="114">
        <v>9.212853</v>
      </c>
    </row>
    <row r="112">
      <c r="A112" s="110" t="s">
        <v>784</v>
      </c>
      <c r="B112" s="110" t="s">
        <v>377</v>
      </c>
      <c r="C112" s="110" t="s">
        <v>786</v>
      </c>
      <c r="D112" s="110" t="s">
        <v>787</v>
      </c>
      <c r="E112" s="110" t="s">
        <v>788</v>
      </c>
      <c r="F112" s="110" t="s">
        <v>259</v>
      </c>
      <c r="G112" s="110" t="s">
        <v>855</v>
      </c>
      <c r="H112" s="114">
        <v>2019.0</v>
      </c>
      <c r="I112" s="114">
        <v>2906.635</v>
      </c>
      <c r="J112" s="114">
        <v>3446.337</v>
      </c>
      <c r="K112" s="114">
        <v>2389.636</v>
      </c>
    </row>
    <row r="113">
      <c r="A113" s="110" t="s">
        <v>784</v>
      </c>
      <c r="B113" s="110" t="s">
        <v>377</v>
      </c>
      <c r="C113" s="110" t="s">
        <v>786</v>
      </c>
      <c r="D113" s="110" t="s">
        <v>787</v>
      </c>
      <c r="E113" s="110" t="s">
        <v>788</v>
      </c>
      <c r="F113" s="110" t="s">
        <v>252</v>
      </c>
      <c r="G113" s="110" t="s">
        <v>855</v>
      </c>
      <c r="H113" s="114">
        <v>2019.0</v>
      </c>
      <c r="I113" s="114">
        <v>4719.089</v>
      </c>
      <c r="J113" s="114">
        <v>5451.883</v>
      </c>
      <c r="K113" s="114">
        <v>3973.532</v>
      </c>
    </row>
    <row r="114">
      <c r="A114" s="110" t="s">
        <v>784</v>
      </c>
      <c r="B114" s="110" t="s">
        <v>377</v>
      </c>
      <c r="C114" s="110" t="s">
        <v>786</v>
      </c>
      <c r="D114" s="110" t="s">
        <v>787</v>
      </c>
      <c r="E114" s="110" t="s">
        <v>788</v>
      </c>
      <c r="F114" s="110" t="s">
        <v>241</v>
      </c>
      <c r="G114" s="110" t="s">
        <v>855</v>
      </c>
      <c r="H114" s="114">
        <v>2019.0</v>
      </c>
      <c r="I114" s="114">
        <v>2701.048</v>
      </c>
      <c r="J114" s="114">
        <v>3802.314</v>
      </c>
      <c r="K114" s="114">
        <v>1722.773</v>
      </c>
    </row>
    <row r="115">
      <c r="A115" s="110" t="s">
        <v>784</v>
      </c>
      <c r="B115" s="110" t="s">
        <v>377</v>
      </c>
      <c r="C115" s="110" t="s">
        <v>786</v>
      </c>
      <c r="D115" s="110" t="s">
        <v>787</v>
      </c>
      <c r="E115" s="110" t="s">
        <v>788</v>
      </c>
      <c r="F115" s="110" t="s">
        <v>249</v>
      </c>
      <c r="G115" s="110" t="s">
        <v>855</v>
      </c>
      <c r="H115" s="114">
        <v>2019.0</v>
      </c>
      <c r="I115" s="114">
        <v>134.8554</v>
      </c>
      <c r="J115" s="114">
        <v>156.6762</v>
      </c>
      <c r="K115" s="114">
        <v>110.2099</v>
      </c>
    </row>
    <row r="116">
      <c r="A116" s="110" t="s">
        <v>784</v>
      </c>
      <c r="B116" s="110" t="s">
        <v>377</v>
      </c>
      <c r="C116" s="110" t="s">
        <v>786</v>
      </c>
      <c r="D116" s="110" t="s">
        <v>787</v>
      </c>
      <c r="E116" s="110" t="s">
        <v>788</v>
      </c>
      <c r="F116" s="110" t="s">
        <v>1401</v>
      </c>
      <c r="G116" s="110" t="s">
        <v>855</v>
      </c>
      <c r="H116" s="114">
        <v>2019.0</v>
      </c>
      <c r="I116" s="114">
        <v>1265.041</v>
      </c>
      <c r="J116" s="114">
        <v>1547.223</v>
      </c>
      <c r="K116" s="114">
        <v>986.2748</v>
      </c>
    </row>
    <row r="117">
      <c r="A117" s="110" t="s">
        <v>784</v>
      </c>
      <c r="B117" s="110" t="s">
        <v>377</v>
      </c>
      <c r="C117" s="110" t="s">
        <v>786</v>
      </c>
      <c r="D117" s="110" t="s">
        <v>787</v>
      </c>
      <c r="E117" s="110" t="s">
        <v>788</v>
      </c>
      <c r="F117" s="110" t="s">
        <v>1402</v>
      </c>
      <c r="G117" s="110" t="s">
        <v>855</v>
      </c>
      <c r="H117" s="114">
        <v>2019.0</v>
      </c>
      <c r="I117" s="114">
        <v>32.7139</v>
      </c>
      <c r="J117" s="114">
        <v>56.37025</v>
      </c>
      <c r="K117" s="114">
        <v>14.72581</v>
      </c>
    </row>
    <row r="118">
      <c r="A118" s="110" t="s">
        <v>784</v>
      </c>
      <c r="B118" s="110" t="s">
        <v>377</v>
      </c>
      <c r="C118" s="110" t="s">
        <v>786</v>
      </c>
      <c r="D118" s="110" t="s">
        <v>787</v>
      </c>
      <c r="E118" s="110" t="s">
        <v>788</v>
      </c>
      <c r="F118" s="110" t="s">
        <v>1403</v>
      </c>
      <c r="G118" s="110" t="s">
        <v>855</v>
      </c>
      <c r="H118" s="114">
        <v>2019.0</v>
      </c>
      <c r="I118" s="114">
        <v>4549.747</v>
      </c>
      <c r="J118" s="114">
        <v>5284.692</v>
      </c>
      <c r="K118" s="114">
        <v>3850.837</v>
      </c>
    </row>
    <row r="119">
      <c r="A119" s="110" t="s">
        <v>784</v>
      </c>
      <c r="B119" s="110" t="s">
        <v>377</v>
      </c>
      <c r="C119" s="110" t="s">
        <v>786</v>
      </c>
      <c r="D119" s="110" t="s">
        <v>787</v>
      </c>
      <c r="E119" s="110" t="s">
        <v>788</v>
      </c>
      <c r="F119" s="110" t="s">
        <v>258</v>
      </c>
      <c r="G119" s="110" t="s">
        <v>855</v>
      </c>
      <c r="H119" s="114">
        <v>2019.0</v>
      </c>
      <c r="I119" s="114">
        <v>1282.989</v>
      </c>
      <c r="J119" s="114">
        <v>1499.223</v>
      </c>
      <c r="K119" s="114">
        <v>1083.586</v>
      </c>
    </row>
    <row r="120">
      <c r="A120" s="110" t="s">
        <v>784</v>
      </c>
      <c r="B120" s="110" t="s">
        <v>377</v>
      </c>
      <c r="C120" s="110" t="s">
        <v>786</v>
      </c>
      <c r="D120" s="110" t="s">
        <v>787</v>
      </c>
      <c r="E120" s="110" t="s">
        <v>788</v>
      </c>
      <c r="F120" s="110" t="s">
        <v>257</v>
      </c>
      <c r="G120" s="110" t="s">
        <v>855</v>
      </c>
      <c r="H120" s="114">
        <v>2019.0</v>
      </c>
      <c r="I120" s="114">
        <v>1254.264</v>
      </c>
      <c r="J120" s="114">
        <v>1618.165</v>
      </c>
      <c r="K120" s="114">
        <v>955.9795</v>
      </c>
    </row>
    <row r="121">
      <c r="A121" s="110" t="s">
        <v>784</v>
      </c>
      <c r="B121" s="110" t="s">
        <v>377</v>
      </c>
      <c r="C121" s="110" t="s">
        <v>786</v>
      </c>
      <c r="D121" s="110" t="s">
        <v>787</v>
      </c>
      <c r="E121" s="110" t="s">
        <v>788</v>
      </c>
      <c r="F121" s="110" t="s">
        <v>1404</v>
      </c>
      <c r="G121" s="110" t="s">
        <v>855</v>
      </c>
      <c r="H121" s="114">
        <v>2019.0</v>
      </c>
      <c r="I121" s="114">
        <v>47.96048</v>
      </c>
      <c r="J121" s="114">
        <v>91.1462</v>
      </c>
      <c r="K121" s="114">
        <v>19.14201</v>
      </c>
    </row>
    <row r="122">
      <c r="A122" s="110" t="s">
        <v>784</v>
      </c>
      <c r="B122" s="110" t="s">
        <v>800</v>
      </c>
      <c r="C122" s="110" t="s">
        <v>786</v>
      </c>
      <c r="D122" s="110" t="s">
        <v>787</v>
      </c>
      <c r="E122" s="110" t="s">
        <v>788</v>
      </c>
      <c r="F122" s="110" t="s">
        <v>259</v>
      </c>
      <c r="G122" s="110" t="s">
        <v>855</v>
      </c>
      <c r="H122" s="114">
        <v>2019.0</v>
      </c>
      <c r="I122" s="114">
        <v>7879.599</v>
      </c>
      <c r="J122" s="114">
        <v>10287.74</v>
      </c>
      <c r="K122" s="114">
        <v>5720.768</v>
      </c>
    </row>
    <row r="123">
      <c r="A123" s="110" t="s">
        <v>784</v>
      </c>
      <c r="B123" s="110" t="s">
        <v>800</v>
      </c>
      <c r="C123" s="110" t="s">
        <v>786</v>
      </c>
      <c r="D123" s="110" t="s">
        <v>787</v>
      </c>
      <c r="E123" s="110" t="s">
        <v>788</v>
      </c>
      <c r="F123" s="110" t="s">
        <v>252</v>
      </c>
      <c r="G123" s="110" t="s">
        <v>855</v>
      </c>
      <c r="H123" s="114">
        <v>2019.0</v>
      </c>
      <c r="I123" s="114">
        <v>5272.689</v>
      </c>
      <c r="J123" s="114">
        <v>6926.672</v>
      </c>
      <c r="K123" s="114">
        <v>3616.9</v>
      </c>
    </row>
    <row r="124">
      <c r="A124" s="110" t="s">
        <v>784</v>
      </c>
      <c r="B124" s="110" t="s">
        <v>800</v>
      </c>
      <c r="C124" s="110" t="s">
        <v>786</v>
      </c>
      <c r="D124" s="110" t="s">
        <v>787</v>
      </c>
      <c r="E124" s="110" t="s">
        <v>788</v>
      </c>
      <c r="F124" s="110" t="s">
        <v>241</v>
      </c>
      <c r="G124" s="110" t="s">
        <v>855</v>
      </c>
      <c r="H124" s="114">
        <v>2019.0</v>
      </c>
      <c r="I124" s="114">
        <v>8049.131</v>
      </c>
      <c r="J124" s="114">
        <v>11182.52</v>
      </c>
      <c r="K124" s="114">
        <v>5026.117</v>
      </c>
    </row>
    <row r="125">
      <c r="A125" s="110" t="s">
        <v>784</v>
      </c>
      <c r="B125" s="110" t="s">
        <v>800</v>
      </c>
      <c r="C125" s="110" t="s">
        <v>786</v>
      </c>
      <c r="D125" s="110" t="s">
        <v>787</v>
      </c>
      <c r="E125" s="110" t="s">
        <v>788</v>
      </c>
      <c r="F125" s="110" t="s">
        <v>249</v>
      </c>
      <c r="G125" s="110" t="s">
        <v>855</v>
      </c>
      <c r="H125" s="114">
        <v>2019.0</v>
      </c>
      <c r="I125" s="114">
        <v>121.4996</v>
      </c>
      <c r="J125" s="114">
        <v>152.3798</v>
      </c>
      <c r="K125" s="114">
        <v>89.96863</v>
      </c>
    </row>
    <row r="126">
      <c r="A126" s="110" t="s">
        <v>784</v>
      </c>
      <c r="B126" s="110" t="s">
        <v>800</v>
      </c>
      <c r="C126" s="110" t="s">
        <v>786</v>
      </c>
      <c r="D126" s="110" t="s">
        <v>787</v>
      </c>
      <c r="E126" s="110" t="s">
        <v>788</v>
      </c>
      <c r="F126" s="110" t="s">
        <v>1401</v>
      </c>
      <c r="G126" s="110" t="s">
        <v>855</v>
      </c>
      <c r="H126" s="114">
        <v>2019.0</v>
      </c>
      <c r="I126" s="114">
        <v>725.733</v>
      </c>
      <c r="J126" s="114">
        <v>860.3151</v>
      </c>
      <c r="K126" s="114">
        <v>591.0555</v>
      </c>
    </row>
    <row r="127">
      <c r="A127" s="110" t="s">
        <v>784</v>
      </c>
      <c r="B127" s="110" t="s">
        <v>800</v>
      </c>
      <c r="C127" s="110" t="s">
        <v>786</v>
      </c>
      <c r="D127" s="110" t="s">
        <v>787</v>
      </c>
      <c r="E127" s="110" t="s">
        <v>788</v>
      </c>
      <c r="F127" s="110" t="s">
        <v>1402</v>
      </c>
      <c r="G127" s="110" t="s">
        <v>855</v>
      </c>
      <c r="H127" s="114">
        <v>2019.0</v>
      </c>
      <c r="I127" s="114">
        <v>225.5702</v>
      </c>
      <c r="J127" s="114">
        <v>750.0897</v>
      </c>
      <c r="K127" s="114">
        <v>73.29491</v>
      </c>
    </row>
    <row r="128">
      <c r="A128" s="110" t="s">
        <v>784</v>
      </c>
      <c r="B128" s="110" t="s">
        <v>800</v>
      </c>
      <c r="C128" s="110" t="s">
        <v>786</v>
      </c>
      <c r="D128" s="110" t="s">
        <v>787</v>
      </c>
      <c r="E128" s="110" t="s">
        <v>788</v>
      </c>
      <c r="F128" s="110" t="s">
        <v>1403</v>
      </c>
      <c r="G128" s="110" t="s">
        <v>855</v>
      </c>
      <c r="H128" s="114">
        <v>2019.0</v>
      </c>
      <c r="I128" s="114">
        <v>4207.493</v>
      </c>
      <c r="J128" s="114">
        <v>5975.899</v>
      </c>
      <c r="K128" s="114">
        <v>2736.725</v>
      </c>
    </row>
    <row r="129">
      <c r="A129" s="110" t="s">
        <v>784</v>
      </c>
      <c r="B129" s="110" t="s">
        <v>800</v>
      </c>
      <c r="C129" s="110" t="s">
        <v>786</v>
      </c>
      <c r="D129" s="110" t="s">
        <v>787</v>
      </c>
      <c r="E129" s="110" t="s">
        <v>788</v>
      </c>
      <c r="F129" s="110" t="s">
        <v>258</v>
      </c>
      <c r="G129" s="110" t="s">
        <v>855</v>
      </c>
      <c r="H129" s="114">
        <v>2019.0</v>
      </c>
      <c r="I129" s="114">
        <v>2905.174</v>
      </c>
      <c r="J129" s="114">
        <v>3720.849</v>
      </c>
      <c r="K129" s="114">
        <v>2037.035</v>
      </c>
    </row>
    <row r="130">
      <c r="A130" s="110" t="s">
        <v>784</v>
      </c>
      <c r="B130" s="110" t="s">
        <v>800</v>
      </c>
      <c r="C130" s="110" t="s">
        <v>786</v>
      </c>
      <c r="D130" s="110" t="s">
        <v>787</v>
      </c>
      <c r="E130" s="110" t="s">
        <v>788</v>
      </c>
      <c r="F130" s="110" t="s">
        <v>257</v>
      </c>
      <c r="G130" s="110" t="s">
        <v>855</v>
      </c>
      <c r="H130" s="114">
        <v>2019.0</v>
      </c>
      <c r="I130" s="114">
        <v>3032.927</v>
      </c>
      <c r="J130" s="114">
        <v>4189.735</v>
      </c>
      <c r="K130" s="114">
        <v>1931.008</v>
      </c>
    </row>
    <row r="131">
      <c r="A131" s="110" t="s">
        <v>784</v>
      </c>
      <c r="B131" s="110" t="s">
        <v>800</v>
      </c>
      <c r="C131" s="110" t="s">
        <v>786</v>
      </c>
      <c r="D131" s="110" t="s">
        <v>787</v>
      </c>
      <c r="E131" s="110" t="s">
        <v>788</v>
      </c>
      <c r="F131" s="110" t="s">
        <v>1404</v>
      </c>
      <c r="G131" s="110" t="s">
        <v>855</v>
      </c>
      <c r="H131" s="114">
        <v>2019.0</v>
      </c>
      <c r="I131" s="114">
        <v>74.81156</v>
      </c>
      <c r="J131" s="114">
        <v>142.8471</v>
      </c>
      <c r="K131" s="114">
        <v>30.38665</v>
      </c>
    </row>
    <row r="132">
      <c r="A132" s="110" t="s">
        <v>784</v>
      </c>
      <c r="B132" s="110" t="s">
        <v>316</v>
      </c>
      <c r="C132" s="110" t="s">
        <v>786</v>
      </c>
      <c r="D132" s="110" t="s">
        <v>787</v>
      </c>
      <c r="E132" s="110" t="s">
        <v>788</v>
      </c>
      <c r="F132" s="110" t="s">
        <v>259</v>
      </c>
      <c r="G132" s="110" t="s">
        <v>855</v>
      </c>
      <c r="H132" s="114">
        <v>2019.0</v>
      </c>
      <c r="I132" s="114">
        <v>2096.352</v>
      </c>
      <c r="J132" s="114">
        <v>2580.972</v>
      </c>
      <c r="K132" s="114">
        <v>1722.883</v>
      </c>
    </row>
    <row r="133">
      <c r="A133" s="110" t="s">
        <v>784</v>
      </c>
      <c r="B133" s="110" t="s">
        <v>316</v>
      </c>
      <c r="C133" s="110" t="s">
        <v>786</v>
      </c>
      <c r="D133" s="110" t="s">
        <v>787</v>
      </c>
      <c r="E133" s="110" t="s">
        <v>788</v>
      </c>
      <c r="F133" s="110" t="s">
        <v>252</v>
      </c>
      <c r="G133" s="110" t="s">
        <v>855</v>
      </c>
      <c r="H133" s="114">
        <v>2019.0</v>
      </c>
      <c r="I133" s="114">
        <v>2421.005</v>
      </c>
      <c r="J133" s="114">
        <v>2728.458</v>
      </c>
      <c r="K133" s="114">
        <v>2119.517</v>
      </c>
    </row>
    <row r="134">
      <c r="A134" s="110" t="s">
        <v>784</v>
      </c>
      <c r="B134" s="110" t="s">
        <v>316</v>
      </c>
      <c r="C134" s="110" t="s">
        <v>786</v>
      </c>
      <c r="D134" s="110" t="s">
        <v>787</v>
      </c>
      <c r="E134" s="110" t="s">
        <v>788</v>
      </c>
      <c r="F134" s="110" t="s">
        <v>241</v>
      </c>
      <c r="G134" s="110" t="s">
        <v>855</v>
      </c>
      <c r="H134" s="114">
        <v>2019.0</v>
      </c>
      <c r="I134" s="114">
        <v>2266.058</v>
      </c>
      <c r="J134" s="114">
        <v>3153.512</v>
      </c>
      <c r="K134" s="114">
        <v>1439.412</v>
      </c>
    </row>
    <row r="135">
      <c r="A135" s="110" t="s">
        <v>784</v>
      </c>
      <c r="B135" s="110" t="s">
        <v>316</v>
      </c>
      <c r="C135" s="110" t="s">
        <v>786</v>
      </c>
      <c r="D135" s="110" t="s">
        <v>787</v>
      </c>
      <c r="E135" s="110" t="s">
        <v>788</v>
      </c>
      <c r="F135" s="110" t="s">
        <v>249</v>
      </c>
      <c r="G135" s="110" t="s">
        <v>855</v>
      </c>
      <c r="H135" s="114">
        <v>2019.0</v>
      </c>
      <c r="I135" s="114">
        <v>169.2425</v>
      </c>
      <c r="J135" s="114">
        <v>212.4475</v>
      </c>
      <c r="K135" s="114">
        <v>132.5151</v>
      </c>
    </row>
    <row r="136">
      <c r="A136" s="110" t="s">
        <v>784</v>
      </c>
      <c r="B136" s="110" t="s">
        <v>316</v>
      </c>
      <c r="C136" s="110" t="s">
        <v>786</v>
      </c>
      <c r="D136" s="110" t="s">
        <v>787</v>
      </c>
      <c r="E136" s="110" t="s">
        <v>788</v>
      </c>
      <c r="F136" s="110" t="s">
        <v>1401</v>
      </c>
      <c r="G136" s="110" t="s">
        <v>855</v>
      </c>
      <c r="H136" s="114">
        <v>2019.0</v>
      </c>
      <c r="I136" s="114">
        <v>918.9461</v>
      </c>
      <c r="J136" s="114">
        <v>1118.51</v>
      </c>
      <c r="K136" s="114">
        <v>758.0635</v>
      </c>
    </row>
    <row r="137">
      <c r="A137" s="110" t="s">
        <v>784</v>
      </c>
      <c r="B137" s="110" t="s">
        <v>316</v>
      </c>
      <c r="C137" s="110" t="s">
        <v>786</v>
      </c>
      <c r="D137" s="110" t="s">
        <v>787</v>
      </c>
      <c r="E137" s="110" t="s">
        <v>788</v>
      </c>
      <c r="F137" s="110" t="s">
        <v>1402</v>
      </c>
      <c r="G137" s="110" t="s">
        <v>855</v>
      </c>
      <c r="H137" s="114">
        <v>2019.0</v>
      </c>
      <c r="I137" s="114">
        <v>49.10417</v>
      </c>
      <c r="J137" s="114">
        <v>75.48666</v>
      </c>
      <c r="K137" s="114">
        <v>28.83583</v>
      </c>
    </row>
    <row r="138">
      <c r="A138" s="110" t="s">
        <v>784</v>
      </c>
      <c r="B138" s="110" t="s">
        <v>316</v>
      </c>
      <c r="C138" s="110" t="s">
        <v>786</v>
      </c>
      <c r="D138" s="110" t="s">
        <v>787</v>
      </c>
      <c r="E138" s="110" t="s">
        <v>788</v>
      </c>
      <c r="F138" s="110" t="s">
        <v>1403</v>
      </c>
      <c r="G138" s="110" t="s">
        <v>855</v>
      </c>
      <c r="H138" s="114">
        <v>2019.0</v>
      </c>
      <c r="I138" s="114">
        <v>2282.354</v>
      </c>
      <c r="J138" s="114">
        <v>2619.622</v>
      </c>
      <c r="K138" s="114">
        <v>1971.342</v>
      </c>
    </row>
    <row r="139">
      <c r="A139" s="110" t="s">
        <v>784</v>
      </c>
      <c r="B139" s="110" t="s">
        <v>316</v>
      </c>
      <c r="C139" s="110" t="s">
        <v>786</v>
      </c>
      <c r="D139" s="110" t="s">
        <v>787</v>
      </c>
      <c r="E139" s="110" t="s">
        <v>788</v>
      </c>
      <c r="F139" s="110" t="s">
        <v>258</v>
      </c>
      <c r="G139" s="110" t="s">
        <v>855</v>
      </c>
      <c r="H139" s="114">
        <v>2019.0</v>
      </c>
      <c r="I139" s="114">
        <v>1000.986</v>
      </c>
      <c r="J139" s="114">
        <v>1088.177</v>
      </c>
      <c r="K139" s="114">
        <v>914.3945</v>
      </c>
    </row>
    <row r="140">
      <c r="A140" s="110" t="s">
        <v>784</v>
      </c>
      <c r="B140" s="110" t="s">
        <v>316</v>
      </c>
      <c r="C140" s="110" t="s">
        <v>786</v>
      </c>
      <c r="D140" s="110" t="s">
        <v>787</v>
      </c>
      <c r="E140" s="110" t="s">
        <v>788</v>
      </c>
      <c r="F140" s="110" t="s">
        <v>257</v>
      </c>
      <c r="G140" s="110" t="s">
        <v>855</v>
      </c>
      <c r="H140" s="114">
        <v>2019.0</v>
      </c>
      <c r="I140" s="114">
        <v>954.0958</v>
      </c>
      <c r="J140" s="114">
        <v>1157.106</v>
      </c>
      <c r="K140" s="114">
        <v>784.3324</v>
      </c>
    </row>
    <row r="141">
      <c r="A141" s="110" t="s">
        <v>784</v>
      </c>
      <c r="B141" s="110" t="s">
        <v>316</v>
      </c>
      <c r="C141" s="110" t="s">
        <v>786</v>
      </c>
      <c r="D141" s="110" t="s">
        <v>787</v>
      </c>
      <c r="E141" s="110" t="s">
        <v>788</v>
      </c>
      <c r="F141" s="110" t="s">
        <v>1404</v>
      </c>
      <c r="G141" s="110" t="s">
        <v>855</v>
      </c>
      <c r="H141" s="114">
        <v>2019.0</v>
      </c>
      <c r="I141" s="114">
        <v>103.3996</v>
      </c>
      <c r="J141" s="114">
        <v>184.6494</v>
      </c>
      <c r="K141" s="114">
        <v>46.59097</v>
      </c>
    </row>
    <row r="142">
      <c r="A142" s="110" t="s">
        <v>784</v>
      </c>
      <c r="B142" s="110" t="s">
        <v>390</v>
      </c>
      <c r="C142" s="110" t="s">
        <v>786</v>
      </c>
      <c r="D142" s="110" t="s">
        <v>787</v>
      </c>
      <c r="E142" s="110" t="s">
        <v>788</v>
      </c>
      <c r="F142" s="110" t="s">
        <v>259</v>
      </c>
      <c r="G142" s="110" t="s">
        <v>855</v>
      </c>
      <c r="H142" s="114">
        <v>2019.0</v>
      </c>
      <c r="I142" s="114">
        <v>1659.387</v>
      </c>
      <c r="J142" s="114">
        <v>2095.356</v>
      </c>
      <c r="K142" s="114">
        <v>1303.627</v>
      </c>
    </row>
    <row r="143">
      <c r="A143" s="110" t="s">
        <v>784</v>
      </c>
      <c r="B143" s="110" t="s">
        <v>390</v>
      </c>
      <c r="C143" s="110" t="s">
        <v>786</v>
      </c>
      <c r="D143" s="110" t="s">
        <v>787</v>
      </c>
      <c r="E143" s="110" t="s">
        <v>788</v>
      </c>
      <c r="F143" s="110" t="s">
        <v>252</v>
      </c>
      <c r="G143" s="110" t="s">
        <v>855</v>
      </c>
      <c r="H143" s="114">
        <v>2019.0</v>
      </c>
      <c r="I143" s="114">
        <v>1562.738</v>
      </c>
      <c r="J143" s="114">
        <v>1890.104</v>
      </c>
      <c r="K143" s="114">
        <v>1279.754</v>
      </c>
    </row>
    <row r="144">
      <c r="A144" s="110" t="s">
        <v>784</v>
      </c>
      <c r="B144" s="110" t="s">
        <v>390</v>
      </c>
      <c r="C144" s="110" t="s">
        <v>786</v>
      </c>
      <c r="D144" s="110" t="s">
        <v>787</v>
      </c>
      <c r="E144" s="110" t="s">
        <v>788</v>
      </c>
      <c r="F144" s="110" t="s">
        <v>241</v>
      </c>
      <c r="G144" s="110" t="s">
        <v>855</v>
      </c>
      <c r="H144" s="114">
        <v>2019.0</v>
      </c>
      <c r="I144" s="114">
        <v>2454.666</v>
      </c>
      <c r="J144" s="114">
        <v>3114.348</v>
      </c>
      <c r="K144" s="114">
        <v>1812.732</v>
      </c>
    </row>
    <row r="145">
      <c r="A145" s="110" t="s">
        <v>784</v>
      </c>
      <c r="B145" s="110" t="s">
        <v>390</v>
      </c>
      <c r="C145" s="110" t="s">
        <v>786</v>
      </c>
      <c r="D145" s="110" t="s">
        <v>787</v>
      </c>
      <c r="E145" s="110" t="s">
        <v>788</v>
      </c>
      <c r="F145" s="110" t="s">
        <v>249</v>
      </c>
      <c r="G145" s="110" t="s">
        <v>855</v>
      </c>
      <c r="H145" s="114">
        <v>2019.0</v>
      </c>
      <c r="I145" s="114">
        <v>84.80297</v>
      </c>
      <c r="J145" s="114">
        <v>105.0136</v>
      </c>
      <c r="K145" s="114">
        <v>66.29515</v>
      </c>
    </row>
    <row r="146">
      <c r="A146" s="110" t="s">
        <v>784</v>
      </c>
      <c r="B146" s="110" t="s">
        <v>390</v>
      </c>
      <c r="C146" s="110" t="s">
        <v>786</v>
      </c>
      <c r="D146" s="110" t="s">
        <v>787</v>
      </c>
      <c r="E146" s="110" t="s">
        <v>788</v>
      </c>
      <c r="F146" s="110" t="s">
        <v>1401</v>
      </c>
      <c r="G146" s="110" t="s">
        <v>855</v>
      </c>
      <c r="H146" s="114">
        <v>2019.0</v>
      </c>
      <c r="I146" s="114">
        <v>514.596</v>
      </c>
      <c r="J146" s="114">
        <v>635.1211</v>
      </c>
      <c r="K146" s="114">
        <v>404.081</v>
      </c>
    </row>
    <row r="147">
      <c r="A147" s="110" t="s">
        <v>784</v>
      </c>
      <c r="B147" s="110" t="s">
        <v>390</v>
      </c>
      <c r="C147" s="110" t="s">
        <v>786</v>
      </c>
      <c r="D147" s="110" t="s">
        <v>787</v>
      </c>
      <c r="E147" s="110" t="s">
        <v>788</v>
      </c>
      <c r="F147" s="110" t="s">
        <v>1402</v>
      </c>
      <c r="G147" s="110" t="s">
        <v>855</v>
      </c>
      <c r="H147" s="114">
        <v>2019.0</v>
      </c>
      <c r="I147" s="114">
        <v>90.09893</v>
      </c>
      <c r="J147" s="114">
        <v>175.1985</v>
      </c>
      <c r="K147" s="114">
        <v>19.1508</v>
      </c>
    </row>
    <row r="148">
      <c r="A148" s="110" t="s">
        <v>784</v>
      </c>
      <c r="B148" s="110" t="s">
        <v>390</v>
      </c>
      <c r="C148" s="110" t="s">
        <v>786</v>
      </c>
      <c r="D148" s="110" t="s">
        <v>787</v>
      </c>
      <c r="E148" s="110" t="s">
        <v>788</v>
      </c>
      <c r="F148" s="110" t="s">
        <v>1403</v>
      </c>
      <c r="G148" s="110" t="s">
        <v>855</v>
      </c>
      <c r="H148" s="114">
        <v>2019.0</v>
      </c>
      <c r="I148" s="114">
        <v>2085.693</v>
      </c>
      <c r="J148" s="114">
        <v>2436.609</v>
      </c>
      <c r="K148" s="114">
        <v>1760.974</v>
      </c>
    </row>
    <row r="149">
      <c r="A149" s="110" t="s">
        <v>784</v>
      </c>
      <c r="B149" s="110" t="s">
        <v>390</v>
      </c>
      <c r="C149" s="110" t="s">
        <v>786</v>
      </c>
      <c r="D149" s="110" t="s">
        <v>787</v>
      </c>
      <c r="E149" s="110" t="s">
        <v>788</v>
      </c>
      <c r="F149" s="110" t="s">
        <v>258</v>
      </c>
      <c r="G149" s="110" t="s">
        <v>855</v>
      </c>
      <c r="H149" s="114">
        <v>2019.0</v>
      </c>
      <c r="I149" s="114">
        <v>547.1561</v>
      </c>
      <c r="J149" s="114">
        <v>662.7041</v>
      </c>
      <c r="K149" s="114">
        <v>451.5497</v>
      </c>
    </row>
    <row r="150">
      <c r="A150" s="110" t="s">
        <v>784</v>
      </c>
      <c r="B150" s="110" t="s">
        <v>390</v>
      </c>
      <c r="C150" s="110" t="s">
        <v>786</v>
      </c>
      <c r="D150" s="110" t="s">
        <v>787</v>
      </c>
      <c r="E150" s="110" t="s">
        <v>788</v>
      </c>
      <c r="F150" s="110" t="s">
        <v>257</v>
      </c>
      <c r="G150" s="110" t="s">
        <v>855</v>
      </c>
      <c r="H150" s="114">
        <v>2019.0</v>
      </c>
      <c r="I150" s="114">
        <v>1178.088</v>
      </c>
      <c r="J150" s="114">
        <v>1447.878</v>
      </c>
      <c r="K150" s="114">
        <v>955.8549</v>
      </c>
    </row>
    <row r="151">
      <c r="A151" s="110" t="s">
        <v>784</v>
      </c>
      <c r="B151" s="110" t="s">
        <v>390</v>
      </c>
      <c r="C151" s="110" t="s">
        <v>786</v>
      </c>
      <c r="D151" s="110" t="s">
        <v>787</v>
      </c>
      <c r="E151" s="110" t="s">
        <v>788</v>
      </c>
      <c r="F151" s="110" t="s">
        <v>1404</v>
      </c>
      <c r="G151" s="110" t="s">
        <v>855</v>
      </c>
      <c r="H151" s="114">
        <v>2019.0</v>
      </c>
      <c r="I151" s="114">
        <v>70.43497</v>
      </c>
      <c r="J151" s="114">
        <v>133.5867</v>
      </c>
      <c r="K151" s="114">
        <v>30.63845</v>
      </c>
    </row>
    <row r="152">
      <c r="A152" s="110" t="s">
        <v>784</v>
      </c>
      <c r="B152" s="110" t="s">
        <v>785</v>
      </c>
      <c r="C152" s="110" t="s">
        <v>786</v>
      </c>
      <c r="D152" s="110" t="s">
        <v>787</v>
      </c>
      <c r="E152" s="110" t="s">
        <v>788</v>
      </c>
      <c r="F152" s="110" t="s">
        <v>259</v>
      </c>
      <c r="G152" s="110" t="s">
        <v>855</v>
      </c>
      <c r="H152" s="114">
        <v>2019.0</v>
      </c>
      <c r="I152" s="114">
        <v>4008.268</v>
      </c>
      <c r="J152" s="114">
        <v>4777.858</v>
      </c>
      <c r="K152" s="114">
        <v>3330.357</v>
      </c>
    </row>
    <row r="153">
      <c r="A153" s="110" t="s">
        <v>784</v>
      </c>
      <c r="B153" s="110" t="s">
        <v>785</v>
      </c>
      <c r="C153" s="110" t="s">
        <v>786</v>
      </c>
      <c r="D153" s="110" t="s">
        <v>787</v>
      </c>
      <c r="E153" s="110" t="s">
        <v>788</v>
      </c>
      <c r="F153" s="110" t="s">
        <v>252</v>
      </c>
      <c r="G153" s="110" t="s">
        <v>855</v>
      </c>
      <c r="H153" s="114">
        <v>2019.0</v>
      </c>
      <c r="I153" s="114">
        <v>3136.555</v>
      </c>
      <c r="J153" s="114">
        <v>3675.399</v>
      </c>
      <c r="K153" s="114">
        <v>2643.063</v>
      </c>
    </row>
    <row r="154">
      <c r="A154" s="110" t="s">
        <v>784</v>
      </c>
      <c r="B154" s="110" t="s">
        <v>785</v>
      </c>
      <c r="C154" s="110" t="s">
        <v>786</v>
      </c>
      <c r="D154" s="110" t="s">
        <v>787</v>
      </c>
      <c r="E154" s="110" t="s">
        <v>788</v>
      </c>
      <c r="F154" s="110" t="s">
        <v>241</v>
      </c>
      <c r="G154" s="110" t="s">
        <v>855</v>
      </c>
      <c r="H154" s="114">
        <v>2019.0</v>
      </c>
      <c r="I154" s="114">
        <v>3453.477</v>
      </c>
      <c r="J154" s="114">
        <v>4617.274</v>
      </c>
      <c r="K154" s="114">
        <v>2379.954</v>
      </c>
    </row>
    <row r="155">
      <c r="A155" s="110" t="s">
        <v>784</v>
      </c>
      <c r="B155" s="110" t="s">
        <v>785</v>
      </c>
      <c r="C155" s="110" t="s">
        <v>786</v>
      </c>
      <c r="D155" s="110" t="s">
        <v>787</v>
      </c>
      <c r="E155" s="110" t="s">
        <v>788</v>
      </c>
      <c r="F155" s="110" t="s">
        <v>249</v>
      </c>
      <c r="G155" s="110" t="s">
        <v>855</v>
      </c>
      <c r="H155" s="114">
        <v>2019.0</v>
      </c>
      <c r="I155" s="114">
        <v>115.7384</v>
      </c>
      <c r="J155" s="114">
        <v>141.8116</v>
      </c>
      <c r="K155" s="114">
        <v>89.58774</v>
      </c>
    </row>
    <row r="156">
      <c r="A156" s="110" t="s">
        <v>784</v>
      </c>
      <c r="B156" s="110" t="s">
        <v>785</v>
      </c>
      <c r="C156" s="110" t="s">
        <v>786</v>
      </c>
      <c r="D156" s="110" t="s">
        <v>787</v>
      </c>
      <c r="E156" s="110" t="s">
        <v>788</v>
      </c>
      <c r="F156" s="110" t="s">
        <v>1401</v>
      </c>
      <c r="G156" s="110" t="s">
        <v>855</v>
      </c>
      <c r="H156" s="114">
        <v>2019.0</v>
      </c>
      <c r="I156" s="114">
        <v>438.4689</v>
      </c>
      <c r="J156" s="114">
        <v>552.5556</v>
      </c>
      <c r="K156" s="114">
        <v>341.5865</v>
      </c>
    </row>
    <row r="157">
      <c r="A157" s="110" t="s">
        <v>784</v>
      </c>
      <c r="B157" s="110" t="s">
        <v>785</v>
      </c>
      <c r="C157" s="110" t="s">
        <v>786</v>
      </c>
      <c r="D157" s="110" t="s">
        <v>787</v>
      </c>
      <c r="E157" s="110" t="s">
        <v>788</v>
      </c>
      <c r="F157" s="110" t="s">
        <v>1402</v>
      </c>
      <c r="G157" s="110" t="s">
        <v>855</v>
      </c>
      <c r="H157" s="114">
        <v>2019.0</v>
      </c>
      <c r="I157" s="114">
        <v>86.85945</v>
      </c>
      <c r="J157" s="114">
        <v>148.3462</v>
      </c>
      <c r="K157" s="114">
        <v>39.17458</v>
      </c>
    </row>
    <row r="158">
      <c r="A158" s="110" t="s">
        <v>784</v>
      </c>
      <c r="B158" s="110" t="s">
        <v>785</v>
      </c>
      <c r="C158" s="110" t="s">
        <v>786</v>
      </c>
      <c r="D158" s="110" t="s">
        <v>787</v>
      </c>
      <c r="E158" s="110" t="s">
        <v>788</v>
      </c>
      <c r="F158" s="110" t="s">
        <v>1403</v>
      </c>
      <c r="G158" s="110" t="s">
        <v>855</v>
      </c>
      <c r="H158" s="114">
        <v>2019.0</v>
      </c>
      <c r="I158" s="114">
        <v>1733.343</v>
      </c>
      <c r="J158" s="114">
        <v>2377.381</v>
      </c>
      <c r="K158" s="114">
        <v>1175.536</v>
      </c>
    </row>
    <row r="159">
      <c r="A159" s="110" t="s">
        <v>784</v>
      </c>
      <c r="B159" s="110" t="s">
        <v>785</v>
      </c>
      <c r="C159" s="110" t="s">
        <v>786</v>
      </c>
      <c r="D159" s="110" t="s">
        <v>787</v>
      </c>
      <c r="E159" s="110" t="s">
        <v>788</v>
      </c>
      <c r="F159" s="110" t="s">
        <v>258</v>
      </c>
      <c r="G159" s="110" t="s">
        <v>855</v>
      </c>
      <c r="H159" s="114">
        <v>2019.0</v>
      </c>
      <c r="I159" s="114">
        <v>1588.661</v>
      </c>
      <c r="J159" s="114">
        <v>1830.809</v>
      </c>
      <c r="K159" s="114">
        <v>1368.217</v>
      </c>
    </row>
    <row r="160">
      <c r="A160" s="110" t="s">
        <v>784</v>
      </c>
      <c r="B160" s="110" t="s">
        <v>785</v>
      </c>
      <c r="C160" s="110" t="s">
        <v>786</v>
      </c>
      <c r="D160" s="110" t="s">
        <v>787</v>
      </c>
      <c r="E160" s="110" t="s">
        <v>788</v>
      </c>
      <c r="F160" s="110" t="s">
        <v>257</v>
      </c>
      <c r="G160" s="110" t="s">
        <v>855</v>
      </c>
      <c r="H160" s="114">
        <v>2019.0</v>
      </c>
      <c r="I160" s="114">
        <v>861.8379</v>
      </c>
      <c r="J160" s="114">
        <v>1086.755</v>
      </c>
      <c r="K160" s="114">
        <v>664.6195</v>
      </c>
    </row>
    <row r="161">
      <c r="A161" s="110" t="s">
        <v>784</v>
      </c>
      <c r="B161" s="110" t="s">
        <v>785</v>
      </c>
      <c r="C161" s="110" t="s">
        <v>786</v>
      </c>
      <c r="D161" s="110" t="s">
        <v>787</v>
      </c>
      <c r="E161" s="110" t="s">
        <v>788</v>
      </c>
      <c r="F161" s="110" t="s">
        <v>1404</v>
      </c>
      <c r="G161" s="110" t="s">
        <v>855</v>
      </c>
      <c r="H161" s="114">
        <v>2019.0</v>
      </c>
      <c r="I161" s="114">
        <v>86.11889</v>
      </c>
      <c r="J161" s="114">
        <v>161.8207</v>
      </c>
      <c r="K161" s="114">
        <v>35.66787</v>
      </c>
    </row>
    <row r="162">
      <c r="A162" s="110" t="s">
        <v>784</v>
      </c>
      <c r="B162" s="110" t="s">
        <v>448</v>
      </c>
      <c r="C162" s="110" t="s">
        <v>786</v>
      </c>
      <c r="D162" s="110" t="s">
        <v>787</v>
      </c>
      <c r="E162" s="110" t="s">
        <v>788</v>
      </c>
      <c r="F162" s="110" t="s">
        <v>259</v>
      </c>
      <c r="G162" s="110" t="s">
        <v>855</v>
      </c>
      <c r="H162" s="114">
        <v>2019.0</v>
      </c>
      <c r="I162" s="114">
        <v>2514.209</v>
      </c>
      <c r="J162" s="114">
        <v>3268.798</v>
      </c>
      <c r="K162" s="114">
        <v>1886.29</v>
      </c>
    </row>
    <row r="163">
      <c r="A163" s="110" t="s">
        <v>784</v>
      </c>
      <c r="B163" s="110" t="s">
        <v>448</v>
      </c>
      <c r="C163" s="110" t="s">
        <v>786</v>
      </c>
      <c r="D163" s="110" t="s">
        <v>787</v>
      </c>
      <c r="E163" s="110" t="s">
        <v>788</v>
      </c>
      <c r="F163" s="110" t="s">
        <v>252</v>
      </c>
      <c r="G163" s="110" t="s">
        <v>855</v>
      </c>
      <c r="H163" s="114">
        <v>2019.0</v>
      </c>
      <c r="I163" s="114">
        <v>2256.402</v>
      </c>
      <c r="J163" s="114">
        <v>2536.921</v>
      </c>
      <c r="K163" s="114">
        <v>1947.133</v>
      </c>
    </row>
    <row r="164">
      <c r="A164" s="110" t="s">
        <v>784</v>
      </c>
      <c r="B164" s="110" t="s">
        <v>448</v>
      </c>
      <c r="C164" s="110" t="s">
        <v>786</v>
      </c>
      <c r="D164" s="110" t="s">
        <v>787</v>
      </c>
      <c r="E164" s="110" t="s">
        <v>788</v>
      </c>
      <c r="F164" s="110" t="s">
        <v>241</v>
      </c>
      <c r="G164" s="110" t="s">
        <v>855</v>
      </c>
      <c r="H164" s="114">
        <v>2019.0</v>
      </c>
      <c r="I164" s="114">
        <v>2280.575</v>
      </c>
      <c r="J164" s="114">
        <v>3193.147</v>
      </c>
      <c r="K164" s="114">
        <v>1437.57</v>
      </c>
    </row>
    <row r="165">
      <c r="A165" s="110" t="s">
        <v>784</v>
      </c>
      <c r="B165" s="110" t="s">
        <v>448</v>
      </c>
      <c r="C165" s="110" t="s">
        <v>786</v>
      </c>
      <c r="D165" s="110" t="s">
        <v>787</v>
      </c>
      <c r="E165" s="110" t="s">
        <v>788</v>
      </c>
      <c r="F165" s="110" t="s">
        <v>249</v>
      </c>
      <c r="G165" s="110" t="s">
        <v>855</v>
      </c>
      <c r="H165" s="114">
        <v>2019.0</v>
      </c>
      <c r="I165" s="114">
        <v>309.956</v>
      </c>
      <c r="J165" s="114">
        <v>397.8586</v>
      </c>
      <c r="K165" s="114">
        <v>234.8811</v>
      </c>
    </row>
    <row r="166">
      <c r="A166" s="110" t="s">
        <v>784</v>
      </c>
      <c r="B166" s="110" t="s">
        <v>448</v>
      </c>
      <c r="C166" s="110" t="s">
        <v>786</v>
      </c>
      <c r="D166" s="110" t="s">
        <v>787</v>
      </c>
      <c r="E166" s="110" t="s">
        <v>788</v>
      </c>
      <c r="F166" s="110" t="s">
        <v>1401</v>
      </c>
      <c r="G166" s="110" t="s">
        <v>855</v>
      </c>
      <c r="H166" s="114">
        <v>2019.0</v>
      </c>
      <c r="I166" s="114">
        <v>690.4223</v>
      </c>
      <c r="J166" s="114">
        <v>813.8523</v>
      </c>
      <c r="K166" s="114">
        <v>577.3022</v>
      </c>
    </row>
    <row r="167">
      <c r="A167" s="110" t="s">
        <v>784</v>
      </c>
      <c r="B167" s="110" t="s">
        <v>448</v>
      </c>
      <c r="C167" s="110" t="s">
        <v>786</v>
      </c>
      <c r="D167" s="110" t="s">
        <v>787</v>
      </c>
      <c r="E167" s="110" t="s">
        <v>788</v>
      </c>
      <c r="F167" s="110" t="s">
        <v>1402</v>
      </c>
      <c r="G167" s="110" t="s">
        <v>855</v>
      </c>
      <c r="H167" s="114">
        <v>2019.0</v>
      </c>
      <c r="I167" s="114">
        <v>39.48649</v>
      </c>
      <c r="J167" s="114">
        <v>76.18672</v>
      </c>
      <c r="K167" s="114">
        <v>12.69147</v>
      </c>
    </row>
    <row r="168">
      <c r="A168" s="110" t="s">
        <v>784</v>
      </c>
      <c r="B168" s="110" t="s">
        <v>448</v>
      </c>
      <c r="C168" s="110" t="s">
        <v>786</v>
      </c>
      <c r="D168" s="110" t="s">
        <v>787</v>
      </c>
      <c r="E168" s="110" t="s">
        <v>788</v>
      </c>
      <c r="F168" s="110" t="s">
        <v>1403</v>
      </c>
      <c r="G168" s="110" t="s">
        <v>855</v>
      </c>
      <c r="H168" s="114">
        <v>2019.0</v>
      </c>
      <c r="I168" s="114">
        <v>1775.869</v>
      </c>
      <c r="J168" s="114">
        <v>2019.422</v>
      </c>
      <c r="K168" s="114">
        <v>1536.654</v>
      </c>
    </row>
    <row r="169">
      <c r="A169" s="110" t="s">
        <v>784</v>
      </c>
      <c r="B169" s="110" t="s">
        <v>448</v>
      </c>
      <c r="C169" s="110" t="s">
        <v>786</v>
      </c>
      <c r="D169" s="110" t="s">
        <v>787</v>
      </c>
      <c r="E169" s="110" t="s">
        <v>788</v>
      </c>
      <c r="F169" s="110" t="s">
        <v>258</v>
      </c>
      <c r="G169" s="110" t="s">
        <v>855</v>
      </c>
      <c r="H169" s="114">
        <v>2019.0</v>
      </c>
      <c r="I169" s="114">
        <v>662.2559</v>
      </c>
      <c r="J169" s="114">
        <v>750.5859</v>
      </c>
      <c r="K169" s="114">
        <v>571.7061</v>
      </c>
    </row>
    <row r="170">
      <c r="A170" s="110" t="s">
        <v>784</v>
      </c>
      <c r="B170" s="110" t="s">
        <v>448</v>
      </c>
      <c r="C170" s="110" t="s">
        <v>786</v>
      </c>
      <c r="D170" s="110" t="s">
        <v>787</v>
      </c>
      <c r="E170" s="110" t="s">
        <v>788</v>
      </c>
      <c r="F170" s="110" t="s">
        <v>257</v>
      </c>
      <c r="G170" s="110" t="s">
        <v>855</v>
      </c>
      <c r="H170" s="114">
        <v>2019.0</v>
      </c>
      <c r="I170" s="114">
        <v>889.7312</v>
      </c>
      <c r="J170" s="114">
        <v>1141.69</v>
      </c>
      <c r="K170" s="114">
        <v>679.2787</v>
      </c>
    </row>
    <row r="171">
      <c r="A171" s="110" t="s">
        <v>784</v>
      </c>
      <c r="B171" s="110" t="s">
        <v>448</v>
      </c>
      <c r="C171" s="110" t="s">
        <v>786</v>
      </c>
      <c r="D171" s="110" t="s">
        <v>787</v>
      </c>
      <c r="E171" s="110" t="s">
        <v>788</v>
      </c>
      <c r="F171" s="110" t="s">
        <v>1404</v>
      </c>
      <c r="G171" s="110" t="s">
        <v>855</v>
      </c>
      <c r="H171" s="114">
        <v>2019.0</v>
      </c>
      <c r="I171" s="114">
        <v>70.60947</v>
      </c>
      <c r="J171" s="114">
        <v>124.4951</v>
      </c>
      <c r="K171" s="114">
        <v>33.34771</v>
      </c>
    </row>
    <row r="172">
      <c r="A172" s="110" t="s">
        <v>784</v>
      </c>
      <c r="B172" s="110" t="s">
        <v>331</v>
      </c>
      <c r="C172" s="110" t="s">
        <v>786</v>
      </c>
      <c r="D172" s="110" t="s">
        <v>787</v>
      </c>
      <c r="E172" s="110" t="s">
        <v>788</v>
      </c>
      <c r="F172" s="110" t="s">
        <v>259</v>
      </c>
      <c r="G172" s="110" t="s">
        <v>855</v>
      </c>
      <c r="H172" s="114">
        <v>2019.0</v>
      </c>
      <c r="I172" s="114">
        <v>2205.354</v>
      </c>
      <c r="J172" s="114">
        <v>2634.975</v>
      </c>
      <c r="K172" s="114">
        <v>1854.347</v>
      </c>
    </row>
    <row r="173">
      <c r="A173" s="110" t="s">
        <v>784</v>
      </c>
      <c r="B173" s="110" t="s">
        <v>331</v>
      </c>
      <c r="C173" s="110" t="s">
        <v>786</v>
      </c>
      <c r="D173" s="110" t="s">
        <v>787</v>
      </c>
      <c r="E173" s="110" t="s">
        <v>788</v>
      </c>
      <c r="F173" s="110" t="s">
        <v>252</v>
      </c>
      <c r="G173" s="110" t="s">
        <v>855</v>
      </c>
      <c r="H173" s="114">
        <v>2019.0</v>
      </c>
      <c r="I173" s="114">
        <v>2509.181</v>
      </c>
      <c r="J173" s="114">
        <v>2742.343</v>
      </c>
      <c r="K173" s="114">
        <v>2259.125</v>
      </c>
    </row>
    <row r="174">
      <c r="A174" s="110" t="s">
        <v>784</v>
      </c>
      <c r="B174" s="110" t="s">
        <v>331</v>
      </c>
      <c r="C174" s="110" t="s">
        <v>786</v>
      </c>
      <c r="D174" s="110" t="s">
        <v>787</v>
      </c>
      <c r="E174" s="110" t="s">
        <v>788</v>
      </c>
      <c r="F174" s="110" t="s">
        <v>241</v>
      </c>
      <c r="G174" s="110" t="s">
        <v>855</v>
      </c>
      <c r="H174" s="114">
        <v>2019.0</v>
      </c>
      <c r="I174" s="114">
        <v>2685.225</v>
      </c>
      <c r="J174" s="114">
        <v>3480.782</v>
      </c>
      <c r="K174" s="114">
        <v>1937.475</v>
      </c>
    </row>
    <row r="175">
      <c r="A175" s="110" t="s">
        <v>784</v>
      </c>
      <c r="B175" s="110" t="s">
        <v>331</v>
      </c>
      <c r="C175" s="110" t="s">
        <v>786</v>
      </c>
      <c r="D175" s="110" t="s">
        <v>787</v>
      </c>
      <c r="E175" s="110" t="s">
        <v>788</v>
      </c>
      <c r="F175" s="110" t="s">
        <v>249</v>
      </c>
      <c r="G175" s="110" t="s">
        <v>855</v>
      </c>
      <c r="H175" s="114">
        <v>2019.0</v>
      </c>
      <c r="I175" s="114">
        <v>202.584</v>
      </c>
      <c r="J175" s="114">
        <v>237.3429</v>
      </c>
      <c r="K175" s="114">
        <v>166.0324</v>
      </c>
    </row>
    <row r="176">
      <c r="A176" s="110" t="s">
        <v>784</v>
      </c>
      <c r="B176" s="110" t="s">
        <v>331</v>
      </c>
      <c r="C176" s="110" t="s">
        <v>786</v>
      </c>
      <c r="D176" s="110" t="s">
        <v>787</v>
      </c>
      <c r="E176" s="110" t="s">
        <v>788</v>
      </c>
      <c r="F176" s="110" t="s">
        <v>1401</v>
      </c>
      <c r="G176" s="110" t="s">
        <v>855</v>
      </c>
      <c r="H176" s="114">
        <v>2019.0</v>
      </c>
      <c r="I176" s="114">
        <v>742.5861</v>
      </c>
      <c r="J176" s="114">
        <v>878.7865</v>
      </c>
      <c r="K176" s="114">
        <v>612.9498</v>
      </c>
    </row>
    <row r="177">
      <c r="A177" s="110" t="s">
        <v>784</v>
      </c>
      <c r="B177" s="110" t="s">
        <v>331</v>
      </c>
      <c r="C177" s="110" t="s">
        <v>786</v>
      </c>
      <c r="D177" s="110" t="s">
        <v>787</v>
      </c>
      <c r="E177" s="110" t="s">
        <v>788</v>
      </c>
      <c r="F177" s="110" t="s">
        <v>1402</v>
      </c>
      <c r="G177" s="110" t="s">
        <v>855</v>
      </c>
      <c r="H177" s="114">
        <v>2019.0</v>
      </c>
      <c r="I177" s="114">
        <v>83.86657</v>
      </c>
      <c r="J177" s="114">
        <v>136.6745</v>
      </c>
      <c r="K177" s="114">
        <v>41.76447</v>
      </c>
    </row>
    <row r="178">
      <c r="A178" s="110" t="s">
        <v>784</v>
      </c>
      <c r="B178" s="110" t="s">
        <v>331</v>
      </c>
      <c r="C178" s="110" t="s">
        <v>786</v>
      </c>
      <c r="D178" s="110" t="s">
        <v>787</v>
      </c>
      <c r="E178" s="110" t="s">
        <v>788</v>
      </c>
      <c r="F178" s="110" t="s">
        <v>1403</v>
      </c>
      <c r="G178" s="110" t="s">
        <v>855</v>
      </c>
      <c r="H178" s="114">
        <v>2019.0</v>
      </c>
      <c r="I178" s="114">
        <v>2079.327</v>
      </c>
      <c r="J178" s="114">
        <v>2399.157</v>
      </c>
      <c r="K178" s="114">
        <v>1782.801</v>
      </c>
    </row>
    <row r="179">
      <c r="A179" s="110" t="s">
        <v>784</v>
      </c>
      <c r="B179" s="110" t="s">
        <v>331</v>
      </c>
      <c r="C179" s="110" t="s">
        <v>786</v>
      </c>
      <c r="D179" s="110" t="s">
        <v>787</v>
      </c>
      <c r="E179" s="110" t="s">
        <v>788</v>
      </c>
      <c r="F179" s="110" t="s">
        <v>258</v>
      </c>
      <c r="G179" s="110" t="s">
        <v>855</v>
      </c>
      <c r="H179" s="114">
        <v>2019.0</v>
      </c>
      <c r="I179" s="114">
        <v>844.1556</v>
      </c>
      <c r="J179" s="114">
        <v>929.2498</v>
      </c>
      <c r="K179" s="114">
        <v>764.9104</v>
      </c>
    </row>
    <row r="180">
      <c r="A180" s="110" t="s">
        <v>784</v>
      </c>
      <c r="B180" s="110" t="s">
        <v>331</v>
      </c>
      <c r="C180" s="110" t="s">
        <v>786</v>
      </c>
      <c r="D180" s="110" t="s">
        <v>787</v>
      </c>
      <c r="E180" s="110" t="s">
        <v>788</v>
      </c>
      <c r="F180" s="110" t="s">
        <v>257</v>
      </c>
      <c r="G180" s="110" t="s">
        <v>855</v>
      </c>
      <c r="H180" s="114">
        <v>2019.0</v>
      </c>
      <c r="I180" s="114">
        <v>1090.69</v>
      </c>
      <c r="J180" s="114">
        <v>1283.696</v>
      </c>
      <c r="K180" s="114">
        <v>916.4641</v>
      </c>
    </row>
    <row r="181">
      <c r="A181" s="110" t="s">
        <v>784</v>
      </c>
      <c r="B181" s="110" t="s">
        <v>331</v>
      </c>
      <c r="C181" s="110" t="s">
        <v>786</v>
      </c>
      <c r="D181" s="110" t="s">
        <v>787</v>
      </c>
      <c r="E181" s="110" t="s">
        <v>788</v>
      </c>
      <c r="F181" s="110" t="s">
        <v>1404</v>
      </c>
      <c r="G181" s="110" t="s">
        <v>855</v>
      </c>
      <c r="H181" s="114">
        <v>2019.0</v>
      </c>
      <c r="I181" s="114">
        <v>112.1378</v>
      </c>
      <c r="J181" s="114">
        <v>203.5581</v>
      </c>
      <c r="K181" s="114">
        <v>47.80445</v>
      </c>
    </row>
    <row r="182">
      <c r="A182" s="110" t="s">
        <v>784</v>
      </c>
      <c r="B182" s="110" t="s">
        <v>428</v>
      </c>
      <c r="C182" s="110" t="s">
        <v>786</v>
      </c>
      <c r="D182" s="110" t="s">
        <v>787</v>
      </c>
      <c r="E182" s="110" t="s">
        <v>788</v>
      </c>
      <c r="F182" s="110" t="s">
        <v>259</v>
      </c>
      <c r="G182" s="110" t="s">
        <v>855</v>
      </c>
      <c r="H182" s="114">
        <v>2019.0</v>
      </c>
      <c r="I182" s="114">
        <v>1082.909</v>
      </c>
      <c r="J182" s="114">
        <v>1369.8</v>
      </c>
      <c r="K182" s="114">
        <v>843.1852</v>
      </c>
    </row>
    <row r="183">
      <c r="A183" s="110" t="s">
        <v>784</v>
      </c>
      <c r="B183" s="110" t="s">
        <v>428</v>
      </c>
      <c r="C183" s="110" t="s">
        <v>786</v>
      </c>
      <c r="D183" s="110" t="s">
        <v>787</v>
      </c>
      <c r="E183" s="110" t="s">
        <v>788</v>
      </c>
      <c r="F183" s="110" t="s">
        <v>252</v>
      </c>
      <c r="G183" s="110" t="s">
        <v>855</v>
      </c>
      <c r="H183" s="114">
        <v>2019.0</v>
      </c>
      <c r="I183" s="114">
        <v>1080.879</v>
      </c>
      <c r="J183" s="114">
        <v>1409.589</v>
      </c>
      <c r="K183" s="114">
        <v>815.6702</v>
      </c>
    </row>
    <row r="184">
      <c r="A184" s="110" t="s">
        <v>784</v>
      </c>
      <c r="B184" s="110" t="s">
        <v>428</v>
      </c>
      <c r="C184" s="110" t="s">
        <v>786</v>
      </c>
      <c r="D184" s="110" t="s">
        <v>787</v>
      </c>
      <c r="E184" s="110" t="s">
        <v>788</v>
      </c>
      <c r="F184" s="110" t="s">
        <v>241</v>
      </c>
      <c r="G184" s="110" t="s">
        <v>855</v>
      </c>
      <c r="H184" s="114">
        <v>2019.0</v>
      </c>
      <c r="I184" s="114">
        <v>1398.692</v>
      </c>
      <c r="J184" s="114">
        <v>2016.741</v>
      </c>
      <c r="K184" s="114">
        <v>889.8853</v>
      </c>
    </row>
    <row r="185">
      <c r="A185" s="110" t="s">
        <v>784</v>
      </c>
      <c r="B185" s="110" t="s">
        <v>428</v>
      </c>
      <c r="C185" s="110" t="s">
        <v>786</v>
      </c>
      <c r="D185" s="110" t="s">
        <v>787</v>
      </c>
      <c r="E185" s="110" t="s">
        <v>788</v>
      </c>
      <c r="F185" s="110" t="s">
        <v>249</v>
      </c>
      <c r="G185" s="110" t="s">
        <v>855</v>
      </c>
      <c r="H185" s="114">
        <v>2019.0</v>
      </c>
      <c r="I185" s="114">
        <v>110.6575</v>
      </c>
      <c r="J185" s="114">
        <v>137.5415</v>
      </c>
      <c r="K185" s="114">
        <v>84.59991</v>
      </c>
    </row>
    <row r="186">
      <c r="A186" s="110" t="s">
        <v>784</v>
      </c>
      <c r="B186" s="110" t="s">
        <v>428</v>
      </c>
      <c r="C186" s="110" t="s">
        <v>786</v>
      </c>
      <c r="D186" s="110" t="s">
        <v>787</v>
      </c>
      <c r="E186" s="110" t="s">
        <v>788</v>
      </c>
      <c r="F186" s="110" t="s">
        <v>1401</v>
      </c>
      <c r="G186" s="110" t="s">
        <v>855</v>
      </c>
      <c r="H186" s="114">
        <v>2019.0</v>
      </c>
      <c r="I186" s="114">
        <v>465.0346</v>
      </c>
      <c r="J186" s="114">
        <v>568.4437</v>
      </c>
      <c r="K186" s="114">
        <v>368.6784</v>
      </c>
    </row>
    <row r="187">
      <c r="A187" s="110" t="s">
        <v>784</v>
      </c>
      <c r="B187" s="110" t="s">
        <v>428</v>
      </c>
      <c r="C187" s="110" t="s">
        <v>786</v>
      </c>
      <c r="D187" s="110" t="s">
        <v>787</v>
      </c>
      <c r="E187" s="110" t="s">
        <v>788</v>
      </c>
      <c r="F187" s="110" t="s">
        <v>1402</v>
      </c>
      <c r="G187" s="110" t="s">
        <v>855</v>
      </c>
      <c r="H187" s="114">
        <v>2019.0</v>
      </c>
      <c r="I187" s="114">
        <v>62.49132</v>
      </c>
      <c r="J187" s="114">
        <v>95.04761</v>
      </c>
      <c r="K187" s="114">
        <v>37.28838</v>
      </c>
    </row>
    <row r="188">
      <c r="A188" s="110" t="s">
        <v>784</v>
      </c>
      <c r="B188" s="110" t="s">
        <v>428</v>
      </c>
      <c r="C188" s="110" t="s">
        <v>786</v>
      </c>
      <c r="D188" s="110" t="s">
        <v>787</v>
      </c>
      <c r="E188" s="110" t="s">
        <v>788</v>
      </c>
      <c r="F188" s="110" t="s">
        <v>1403</v>
      </c>
      <c r="G188" s="110" t="s">
        <v>855</v>
      </c>
      <c r="H188" s="114">
        <v>2019.0</v>
      </c>
      <c r="I188" s="114">
        <v>1938.451</v>
      </c>
      <c r="J188" s="114">
        <v>2406.349</v>
      </c>
      <c r="K188" s="114">
        <v>1540.664</v>
      </c>
    </row>
    <row r="189">
      <c r="A189" s="110" t="s">
        <v>784</v>
      </c>
      <c r="B189" s="110" t="s">
        <v>428</v>
      </c>
      <c r="C189" s="110" t="s">
        <v>786</v>
      </c>
      <c r="D189" s="110" t="s">
        <v>787</v>
      </c>
      <c r="E189" s="110" t="s">
        <v>788</v>
      </c>
      <c r="F189" s="110" t="s">
        <v>258</v>
      </c>
      <c r="G189" s="110" t="s">
        <v>855</v>
      </c>
      <c r="H189" s="114">
        <v>2019.0</v>
      </c>
      <c r="I189" s="114">
        <v>721.6578</v>
      </c>
      <c r="J189" s="114">
        <v>913.8514</v>
      </c>
      <c r="K189" s="114">
        <v>564.1141</v>
      </c>
    </row>
    <row r="190">
      <c r="A190" s="110" t="s">
        <v>784</v>
      </c>
      <c r="B190" s="110" t="s">
        <v>428</v>
      </c>
      <c r="C190" s="110" t="s">
        <v>786</v>
      </c>
      <c r="D190" s="110" t="s">
        <v>787</v>
      </c>
      <c r="E190" s="110" t="s">
        <v>788</v>
      </c>
      <c r="F190" s="110" t="s">
        <v>257</v>
      </c>
      <c r="G190" s="110" t="s">
        <v>855</v>
      </c>
      <c r="H190" s="114">
        <v>2019.0</v>
      </c>
      <c r="I190" s="114">
        <v>433.5506</v>
      </c>
      <c r="J190" s="114">
        <v>600.0645</v>
      </c>
      <c r="K190" s="114">
        <v>298.1799</v>
      </c>
    </row>
    <row r="191">
      <c r="A191" s="110" t="s">
        <v>784</v>
      </c>
      <c r="B191" s="110" t="s">
        <v>428</v>
      </c>
      <c r="C191" s="110" t="s">
        <v>786</v>
      </c>
      <c r="D191" s="110" t="s">
        <v>787</v>
      </c>
      <c r="E191" s="110" t="s">
        <v>788</v>
      </c>
      <c r="F191" s="110" t="s">
        <v>1404</v>
      </c>
      <c r="G191" s="110" t="s">
        <v>855</v>
      </c>
      <c r="H191" s="114">
        <v>2019.0</v>
      </c>
      <c r="I191" s="114">
        <v>75.97504</v>
      </c>
      <c r="J191" s="114">
        <v>137.6288</v>
      </c>
      <c r="K191" s="114">
        <v>35.32127</v>
      </c>
    </row>
    <row r="192">
      <c r="A192" s="110" t="s">
        <v>784</v>
      </c>
      <c r="B192" s="110" t="s">
        <v>471</v>
      </c>
      <c r="C192" s="110" t="s">
        <v>786</v>
      </c>
      <c r="D192" s="110" t="s">
        <v>787</v>
      </c>
      <c r="E192" s="110" t="s">
        <v>788</v>
      </c>
      <c r="F192" s="110" t="s">
        <v>259</v>
      </c>
      <c r="G192" s="110" t="s">
        <v>855</v>
      </c>
      <c r="H192" s="114">
        <v>2019.0</v>
      </c>
      <c r="I192" s="114">
        <v>3383.053</v>
      </c>
      <c r="J192" s="114">
        <v>4426.143</v>
      </c>
      <c r="K192" s="114">
        <v>2551.686</v>
      </c>
    </row>
    <row r="193">
      <c r="A193" s="110" t="s">
        <v>784</v>
      </c>
      <c r="B193" s="110" t="s">
        <v>471</v>
      </c>
      <c r="C193" s="110" t="s">
        <v>786</v>
      </c>
      <c r="D193" s="110" t="s">
        <v>787</v>
      </c>
      <c r="E193" s="110" t="s">
        <v>788</v>
      </c>
      <c r="F193" s="110" t="s">
        <v>252</v>
      </c>
      <c r="G193" s="110" t="s">
        <v>855</v>
      </c>
      <c r="H193" s="114">
        <v>2019.0</v>
      </c>
      <c r="I193" s="114">
        <v>4895.907</v>
      </c>
      <c r="J193" s="114">
        <v>5764.169</v>
      </c>
      <c r="K193" s="114">
        <v>4015.047</v>
      </c>
    </row>
    <row r="194">
      <c r="A194" s="110" t="s">
        <v>784</v>
      </c>
      <c r="B194" s="110" t="s">
        <v>471</v>
      </c>
      <c r="C194" s="110" t="s">
        <v>786</v>
      </c>
      <c r="D194" s="110" t="s">
        <v>787</v>
      </c>
      <c r="E194" s="110" t="s">
        <v>788</v>
      </c>
      <c r="F194" s="110" t="s">
        <v>241</v>
      </c>
      <c r="G194" s="110" t="s">
        <v>855</v>
      </c>
      <c r="H194" s="114">
        <v>2019.0</v>
      </c>
      <c r="I194" s="114">
        <v>3844.825</v>
      </c>
      <c r="J194" s="114">
        <v>5198.819</v>
      </c>
      <c r="K194" s="114">
        <v>2564.087</v>
      </c>
    </row>
    <row r="195">
      <c r="A195" s="110" t="s">
        <v>784</v>
      </c>
      <c r="B195" s="110" t="s">
        <v>471</v>
      </c>
      <c r="C195" s="110" t="s">
        <v>786</v>
      </c>
      <c r="D195" s="110" t="s">
        <v>787</v>
      </c>
      <c r="E195" s="110" t="s">
        <v>788</v>
      </c>
      <c r="F195" s="110" t="s">
        <v>249</v>
      </c>
      <c r="G195" s="110" t="s">
        <v>855</v>
      </c>
      <c r="H195" s="114">
        <v>2019.0</v>
      </c>
      <c r="I195" s="114">
        <v>91.48025</v>
      </c>
      <c r="J195" s="114">
        <v>114.3776</v>
      </c>
      <c r="K195" s="114">
        <v>69.17256</v>
      </c>
    </row>
    <row r="196">
      <c r="A196" s="110" t="s">
        <v>784</v>
      </c>
      <c r="B196" s="110" t="s">
        <v>471</v>
      </c>
      <c r="C196" s="110" t="s">
        <v>786</v>
      </c>
      <c r="D196" s="110" t="s">
        <v>787</v>
      </c>
      <c r="E196" s="110" t="s">
        <v>788</v>
      </c>
      <c r="F196" s="110" t="s">
        <v>1401</v>
      </c>
      <c r="G196" s="110" t="s">
        <v>855</v>
      </c>
      <c r="H196" s="114">
        <v>2019.0</v>
      </c>
      <c r="I196" s="114">
        <v>645.7109</v>
      </c>
      <c r="J196" s="114">
        <v>793.3488</v>
      </c>
      <c r="K196" s="114">
        <v>514.276</v>
      </c>
    </row>
    <row r="197">
      <c r="A197" s="110" t="s">
        <v>784</v>
      </c>
      <c r="B197" s="110" t="s">
        <v>471</v>
      </c>
      <c r="C197" s="110" t="s">
        <v>786</v>
      </c>
      <c r="D197" s="110" t="s">
        <v>787</v>
      </c>
      <c r="E197" s="110" t="s">
        <v>788</v>
      </c>
      <c r="F197" s="110" t="s">
        <v>1402</v>
      </c>
      <c r="G197" s="110" t="s">
        <v>855</v>
      </c>
      <c r="H197" s="114">
        <v>2019.0</v>
      </c>
      <c r="I197" s="114">
        <v>31.72093</v>
      </c>
      <c r="J197" s="114">
        <v>59.259</v>
      </c>
      <c r="K197" s="114">
        <v>11.60265</v>
      </c>
    </row>
    <row r="198">
      <c r="A198" s="110" t="s">
        <v>784</v>
      </c>
      <c r="B198" s="110" t="s">
        <v>471</v>
      </c>
      <c r="C198" s="110" t="s">
        <v>786</v>
      </c>
      <c r="D198" s="110" t="s">
        <v>787</v>
      </c>
      <c r="E198" s="110" t="s">
        <v>788</v>
      </c>
      <c r="F198" s="110" t="s">
        <v>1403</v>
      </c>
      <c r="G198" s="110" t="s">
        <v>855</v>
      </c>
      <c r="H198" s="114">
        <v>2019.0</v>
      </c>
      <c r="I198" s="114">
        <v>4773.776</v>
      </c>
      <c r="J198" s="114">
        <v>5839.036</v>
      </c>
      <c r="K198" s="114">
        <v>3827.26</v>
      </c>
    </row>
    <row r="199">
      <c r="A199" s="110" t="s">
        <v>784</v>
      </c>
      <c r="B199" s="110" t="s">
        <v>471</v>
      </c>
      <c r="C199" s="110" t="s">
        <v>786</v>
      </c>
      <c r="D199" s="110" t="s">
        <v>787</v>
      </c>
      <c r="E199" s="110" t="s">
        <v>788</v>
      </c>
      <c r="F199" s="110" t="s">
        <v>258</v>
      </c>
      <c r="G199" s="110" t="s">
        <v>855</v>
      </c>
      <c r="H199" s="114">
        <v>2019.0</v>
      </c>
      <c r="I199" s="114">
        <v>1473.59</v>
      </c>
      <c r="J199" s="114">
        <v>1803.982</v>
      </c>
      <c r="K199" s="114">
        <v>1173.812</v>
      </c>
    </row>
    <row r="200">
      <c r="A200" s="110" t="s">
        <v>784</v>
      </c>
      <c r="B200" s="110" t="s">
        <v>471</v>
      </c>
      <c r="C200" s="110" t="s">
        <v>786</v>
      </c>
      <c r="D200" s="110" t="s">
        <v>787</v>
      </c>
      <c r="E200" s="110" t="s">
        <v>788</v>
      </c>
      <c r="F200" s="110" t="s">
        <v>257</v>
      </c>
      <c r="G200" s="110" t="s">
        <v>855</v>
      </c>
      <c r="H200" s="114">
        <v>2019.0</v>
      </c>
      <c r="I200" s="114">
        <v>3010.726</v>
      </c>
      <c r="J200" s="114">
        <v>3678.598</v>
      </c>
      <c r="K200" s="114">
        <v>2380.967</v>
      </c>
    </row>
    <row r="201">
      <c r="A201" s="110" t="s">
        <v>784</v>
      </c>
      <c r="B201" s="110" t="s">
        <v>471</v>
      </c>
      <c r="C201" s="110" t="s">
        <v>786</v>
      </c>
      <c r="D201" s="110" t="s">
        <v>787</v>
      </c>
      <c r="E201" s="110" t="s">
        <v>788</v>
      </c>
      <c r="F201" s="110" t="s">
        <v>1404</v>
      </c>
      <c r="G201" s="110" t="s">
        <v>855</v>
      </c>
      <c r="H201" s="114">
        <v>2019.0</v>
      </c>
      <c r="I201" s="114">
        <v>26.91946</v>
      </c>
      <c r="J201" s="114">
        <v>51.97708</v>
      </c>
      <c r="K201" s="114">
        <v>11.08457</v>
      </c>
    </row>
    <row r="202">
      <c r="A202" s="110" t="s">
        <v>784</v>
      </c>
      <c r="B202" s="110" t="s">
        <v>462</v>
      </c>
      <c r="C202" s="110" t="s">
        <v>786</v>
      </c>
      <c r="D202" s="110" t="s">
        <v>787</v>
      </c>
      <c r="E202" s="110" t="s">
        <v>788</v>
      </c>
      <c r="F202" s="110" t="s">
        <v>259</v>
      </c>
      <c r="G202" s="110" t="s">
        <v>855</v>
      </c>
      <c r="H202" s="114">
        <v>2019.0</v>
      </c>
      <c r="I202" s="114">
        <v>3215.054</v>
      </c>
      <c r="J202" s="114">
        <v>4206.841</v>
      </c>
      <c r="K202" s="114">
        <v>2368.537</v>
      </c>
    </row>
    <row r="203">
      <c r="A203" s="110" t="s">
        <v>784</v>
      </c>
      <c r="B203" s="110" t="s">
        <v>462</v>
      </c>
      <c r="C203" s="110" t="s">
        <v>786</v>
      </c>
      <c r="D203" s="110" t="s">
        <v>787</v>
      </c>
      <c r="E203" s="110" t="s">
        <v>788</v>
      </c>
      <c r="F203" s="110" t="s">
        <v>252</v>
      </c>
      <c r="G203" s="110" t="s">
        <v>855</v>
      </c>
      <c r="H203" s="114">
        <v>2019.0</v>
      </c>
      <c r="I203" s="114">
        <v>3518.091</v>
      </c>
      <c r="J203" s="114">
        <v>4614.361</v>
      </c>
      <c r="K203" s="114">
        <v>2621.359</v>
      </c>
    </row>
    <row r="204">
      <c r="A204" s="110" t="s">
        <v>784</v>
      </c>
      <c r="B204" s="110" t="s">
        <v>462</v>
      </c>
      <c r="C204" s="110" t="s">
        <v>786</v>
      </c>
      <c r="D204" s="110" t="s">
        <v>787</v>
      </c>
      <c r="E204" s="110" t="s">
        <v>788</v>
      </c>
      <c r="F204" s="110" t="s">
        <v>241</v>
      </c>
      <c r="G204" s="110" t="s">
        <v>855</v>
      </c>
      <c r="H204" s="114">
        <v>2019.0</v>
      </c>
      <c r="I204" s="114">
        <v>3233.85</v>
      </c>
      <c r="J204" s="114">
        <v>4605.436</v>
      </c>
      <c r="K204" s="114">
        <v>2117.129</v>
      </c>
    </row>
    <row r="205">
      <c r="A205" s="110" t="s">
        <v>784</v>
      </c>
      <c r="B205" s="110" t="s">
        <v>462</v>
      </c>
      <c r="C205" s="110" t="s">
        <v>786</v>
      </c>
      <c r="D205" s="110" t="s">
        <v>787</v>
      </c>
      <c r="E205" s="110" t="s">
        <v>788</v>
      </c>
      <c r="F205" s="110" t="s">
        <v>249</v>
      </c>
      <c r="G205" s="110" t="s">
        <v>855</v>
      </c>
      <c r="H205" s="114">
        <v>2019.0</v>
      </c>
      <c r="I205" s="114">
        <v>159.9985</v>
      </c>
      <c r="J205" s="114">
        <v>201.5892</v>
      </c>
      <c r="K205" s="114">
        <v>122.5733</v>
      </c>
    </row>
    <row r="206">
      <c r="A206" s="110" t="s">
        <v>784</v>
      </c>
      <c r="B206" s="110" t="s">
        <v>462</v>
      </c>
      <c r="C206" s="110" t="s">
        <v>786</v>
      </c>
      <c r="D206" s="110" t="s">
        <v>787</v>
      </c>
      <c r="E206" s="110" t="s">
        <v>788</v>
      </c>
      <c r="F206" s="110" t="s">
        <v>1401</v>
      </c>
      <c r="G206" s="110" t="s">
        <v>855</v>
      </c>
      <c r="H206" s="114">
        <v>2019.0</v>
      </c>
      <c r="I206" s="114">
        <v>507.8354</v>
      </c>
      <c r="J206" s="114">
        <v>606.4293</v>
      </c>
      <c r="K206" s="114">
        <v>419.6129</v>
      </c>
    </row>
    <row r="207">
      <c r="A207" s="110" t="s">
        <v>784</v>
      </c>
      <c r="B207" s="110" t="s">
        <v>462</v>
      </c>
      <c r="C207" s="110" t="s">
        <v>786</v>
      </c>
      <c r="D207" s="110" t="s">
        <v>787</v>
      </c>
      <c r="E207" s="110" t="s">
        <v>788</v>
      </c>
      <c r="F207" s="110" t="s">
        <v>1402</v>
      </c>
      <c r="G207" s="110" t="s">
        <v>855</v>
      </c>
      <c r="H207" s="114">
        <v>2019.0</v>
      </c>
      <c r="I207" s="114">
        <v>110.8913</v>
      </c>
      <c r="J207" s="114">
        <v>216.1172</v>
      </c>
      <c r="K207" s="114">
        <v>21.37609</v>
      </c>
    </row>
    <row r="208">
      <c r="A208" s="110" t="s">
        <v>784</v>
      </c>
      <c r="B208" s="110" t="s">
        <v>462</v>
      </c>
      <c r="C208" s="110" t="s">
        <v>786</v>
      </c>
      <c r="D208" s="110" t="s">
        <v>787</v>
      </c>
      <c r="E208" s="110" t="s">
        <v>788</v>
      </c>
      <c r="F208" s="110" t="s">
        <v>1403</v>
      </c>
      <c r="G208" s="110" t="s">
        <v>855</v>
      </c>
      <c r="H208" s="114">
        <v>2019.0</v>
      </c>
      <c r="I208" s="114">
        <v>3030.229</v>
      </c>
      <c r="J208" s="114">
        <v>3846.468</v>
      </c>
      <c r="K208" s="114">
        <v>2382.79</v>
      </c>
    </row>
    <row r="209">
      <c r="A209" s="110" t="s">
        <v>784</v>
      </c>
      <c r="B209" s="110" t="s">
        <v>462</v>
      </c>
      <c r="C209" s="110" t="s">
        <v>786</v>
      </c>
      <c r="D209" s="110" t="s">
        <v>787</v>
      </c>
      <c r="E209" s="110" t="s">
        <v>788</v>
      </c>
      <c r="F209" s="110" t="s">
        <v>258</v>
      </c>
      <c r="G209" s="110" t="s">
        <v>855</v>
      </c>
      <c r="H209" s="114">
        <v>2019.0</v>
      </c>
      <c r="I209" s="114">
        <v>1410.226</v>
      </c>
      <c r="J209" s="114">
        <v>1798.216</v>
      </c>
      <c r="K209" s="114">
        <v>1083.66</v>
      </c>
    </row>
    <row r="210">
      <c r="A210" s="110" t="s">
        <v>784</v>
      </c>
      <c r="B210" s="110" t="s">
        <v>462</v>
      </c>
      <c r="C210" s="110" t="s">
        <v>786</v>
      </c>
      <c r="D210" s="110" t="s">
        <v>787</v>
      </c>
      <c r="E210" s="110" t="s">
        <v>788</v>
      </c>
      <c r="F210" s="110" t="s">
        <v>257</v>
      </c>
      <c r="G210" s="110" t="s">
        <v>855</v>
      </c>
      <c r="H210" s="114">
        <v>2019.0</v>
      </c>
      <c r="I210" s="114">
        <v>2001.281</v>
      </c>
      <c r="J210" s="114">
        <v>2746.718</v>
      </c>
      <c r="K210" s="114">
        <v>1381.372</v>
      </c>
    </row>
    <row r="211">
      <c r="A211" s="110" t="s">
        <v>784</v>
      </c>
      <c r="B211" s="110" t="s">
        <v>462</v>
      </c>
      <c r="C211" s="110" t="s">
        <v>786</v>
      </c>
      <c r="D211" s="110" t="s">
        <v>787</v>
      </c>
      <c r="E211" s="110" t="s">
        <v>788</v>
      </c>
      <c r="F211" s="110" t="s">
        <v>1404</v>
      </c>
      <c r="G211" s="110" t="s">
        <v>855</v>
      </c>
      <c r="H211" s="114">
        <v>2019.0</v>
      </c>
      <c r="I211" s="114">
        <v>92.08745</v>
      </c>
      <c r="J211" s="114">
        <v>173.3899</v>
      </c>
      <c r="K211" s="114">
        <v>39.08146</v>
      </c>
    </row>
    <row r="212">
      <c r="A212" s="110" t="s">
        <v>784</v>
      </c>
      <c r="B212" s="110" t="s">
        <v>417</v>
      </c>
      <c r="C212" s="110" t="s">
        <v>786</v>
      </c>
      <c r="D212" s="110" t="s">
        <v>787</v>
      </c>
      <c r="E212" s="110" t="s">
        <v>788</v>
      </c>
      <c r="F212" s="110" t="s">
        <v>259</v>
      </c>
      <c r="G212" s="110" t="s">
        <v>855</v>
      </c>
      <c r="H212" s="114">
        <v>2019.0</v>
      </c>
      <c r="I212" s="114">
        <v>1798.732</v>
      </c>
      <c r="J212" s="114">
        <v>2379.783</v>
      </c>
      <c r="K212" s="114">
        <v>1346.956</v>
      </c>
    </row>
    <row r="213">
      <c r="A213" s="110" t="s">
        <v>784</v>
      </c>
      <c r="B213" s="110" t="s">
        <v>417</v>
      </c>
      <c r="C213" s="110" t="s">
        <v>786</v>
      </c>
      <c r="D213" s="110" t="s">
        <v>787</v>
      </c>
      <c r="E213" s="110" t="s">
        <v>788</v>
      </c>
      <c r="F213" s="110" t="s">
        <v>252</v>
      </c>
      <c r="G213" s="110" t="s">
        <v>855</v>
      </c>
      <c r="H213" s="114">
        <v>2019.0</v>
      </c>
      <c r="I213" s="114">
        <v>2107.547</v>
      </c>
      <c r="J213" s="114">
        <v>2405.516</v>
      </c>
      <c r="K213" s="114">
        <v>1799.657</v>
      </c>
    </row>
    <row r="214">
      <c r="A214" s="110" t="s">
        <v>784</v>
      </c>
      <c r="B214" s="110" t="s">
        <v>417</v>
      </c>
      <c r="C214" s="110" t="s">
        <v>786</v>
      </c>
      <c r="D214" s="110" t="s">
        <v>787</v>
      </c>
      <c r="E214" s="110" t="s">
        <v>788</v>
      </c>
      <c r="F214" s="110" t="s">
        <v>241</v>
      </c>
      <c r="G214" s="110" t="s">
        <v>855</v>
      </c>
      <c r="H214" s="114">
        <v>2019.0</v>
      </c>
      <c r="I214" s="114">
        <v>1824.416</v>
      </c>
      <c r="J214" s="114">
        <v>2667.386</v>
      </c>
      <c r="K214" s="114">
        <v>1071.781</v>
      </c>
    </row>
    <row r="215">
      <c r="A215" s="110" t="s">
        <v>784</v>
      </c>
      <c r="B215" s="110" t="s">
        <v>417</v>
      </c>
      <c r="C215" s="110" t="s">
        <v>786</v>
      </c>
      <c r="D215" s="110" t="s">
        <v>787</v>
      </c>
      <c r="E215" s="110" t="s">
        <v>788</v>
      </c>
      <c r="F215" s="110" t="s">
        <v>249</v>
      </c>
      <c r="G215" s="110" t="s">
        <v>855</v>
      </c>
      <c r="H215" s="114">
        <v>2019.0</v>
      </c>
      <c r="I215" s="114">
        <v>411.651</v>
      </c>
      <c r="J215" s="114">
        <v>512.3424</v>
      </c>
      <c r="K215" s="114">
        <v>321.1317</v>
      </c>
    </row>
    <row r="216">
      <c r="A216" s="110" t="s">
        <v>784</v>
      </c>
      <c r="B216" s="110" t="s">
        <v>417</v>
      </c>
      <c r="C216" s="110" t="s">
        <v>786</v>
      </c>
      <c r="D216" s="110" t="s">
        <v>787</v>
      </c>
      <c r="E216" s="110" t="s">
        <v>788</v>
      </c>
      <c r="F216" s="110" t="s">
        <v>1401</v>
      </c>
      <c r="G216" s="110" t="s">
        <v>855</v>
      </c>
      <c r="H216" s="114">
        <v>2019.0</v>
      </c>
      <c r="I216" s="114">
        <v>1019.19</v>
      </c>
      <c r="J216" s="114">
        <v>1175.098</v>
      </c>
      <c r="K216" s="114">
        <v>868.3557</v>
      </c>
    </row>
    <row r="217">
      <c r="A217" s="110" t="s">
        <v>784</v>
      </c>
      <c r="B217" s="110" t="s">
        <v>417</v>
      </c>
      <c r="C217" s="110" t="s">
        <v>786</v>
      </c>
      <c r="D217" s="110" t="s">
        <v>787</v>
      </c>
      <c r="E217" s="110" t="s">
        <v>788</v>
      </c>
      <c r="F217" s="110" t="s">
        <v>1402</v>
      </c>
      <c r="G217" s="110" t="s">
        <v>855</v>
      </c>
      <c r="H217" s="114">
        <v>2019.0</v>
      </c>
      <c r="I217" s="114">
        <v>55.95424</v>
      </c>
      <c r="J217" s="114">
        <v>109.6884</v>
      </c>
      <c r="K217" s="114">
        <v>13.32854</v>
      </c>
    </row>
    <row r="218">
      <c r="A218" s="110" t="s">
        <v>784</v>
      </c>
      <c r="B218" s="110" t="s">
        <v>417</v>
      </c>
      <c r="C218" s="110" t="s">
        <v>786</v>
      </c>
      <c r="D218" s="110" t="s">
        <v>787</v>
      </c>
      <c r="E218" s="110" t="s">
        <v>788</v>
      </c>
      <c r="F218" s="110" t="s">
        <v>1403</v>
      </c>
      <c r="G218" s="110" t="s">
        <v>855</v>
      </c>
      <c r="H218" s="114">
        <v>2019.0</v>
      </c>
      <c r="I218" s="114">
        <v>2096.669</v>
      </c>
      <c r="J218" s="114">
        <v>2376.535</v>
      </c>
      <c r="K218" s="114">
        <v>1808.067</v>
      </c>
    </row>
    <row r="219">
      <c r="A219" s="110" t="s">
        <v>784</v>
      </c>
      <c r="B219" s="110" t="s">
        <v>417</v>
      </c>
      <c r="C219" s="110" t="s">
        <v>786</v>
      </c>
      <c r="D219" s="110" t="s">
        <v>787</v>
      </c>
      <c r="E219" s="110" t="s">
        <v>788</v>
      </c>
      <c r="F219" s="110" t="s">
        <v>258</v>
      </c>
      <c r="G219" s="110" t="s">
        <v>855</v>
      </c>
      <c r="H219" s="114">
        <v>2019.0</v>
      </c>
      <c r="I219" s="114">
        <v>618.0075</v>
      </c>
      <c r="J219" s="114">
        <v>706.3115</v>
      </c>
      <c r="K219" s="114">
        <v>537.3751</v>
      </c>
    </row>
    <row r="220">
      <c r="A220" s="110" t="s">
        <v>784</v>
      </c>
      <c r="B220" s="110" t="s">
        <v>417</v>
      </c>
      <c r="C220" s="110" t="s">
        <v>786</v>
      </c>
      <c r="D220" s="110" t="s">
        <v>787</v>
      </c>
      <c r="E220" s="110" t="s">
        <v>788</v>
      </c>
      <c r="F220" s="110" t="s">
        <v>257</v>
      </c>
      <c r="G220" s="110" t="s">
        <v>855</v>
      </c>
      <c r="H220" s="114">
        <v>2019.0</v>
      </c>
      <c r="I220" s="114">
        <v>906.2572</v>
      </c>
      <c r="J220" s="114">
        <v>1150.901</v>
      </c>
      <c r="K220" s="114">
        <v>694.3481</v>
      </c>
    </row>
    <row r="221">
      <c r="A221" s="110" t="s">
        <v>784</v>
      </c>
      <c r="B221" s="110" t="s">
        <v>417</v>
      </c>
      <c r="C221" s="110" t="s">
        <v>786</v>
      </c>
      <c r="D221" s="110" t="s">
        <v>787</v>
      </c>
      <c r="E221" s="110" t="s">
        <v>788</v>
      </c>
      <c r="F221" s="110" t="s">
        <v>1404</v>
      </c>
      <c r="G221" s="110" t="s">
        <v>855</v>
      </c>
      <c r="H221" s="114">
        <v>2019.0</v>
      </c>
      <c r="I221" s="114">
        <v>111.9907</v>
      </c>
      <c r="J221" s="114">
        <v>195.3275</v>
      </c>
      <c r="K221" s="114">
        <v>55.17611</v>
      </c>
    </row>
    <row r="222">
      <c r="A222" s="110" t="s">
        <v>784</v>
      </c>
      <c r="B222" s="110" t="s">
        <v>348</v>
      </c>
      <c r="C222" s="110" t="s">
        <v>786</v>
      </c>
      <c r="D222" s="110" t="s">
        <v>787</v>
      </c>
      <c r="E222" s="110" t="s">
        <v>788</v>
      </c>
      <c r="F222" s="110" t="s">
        <v>259</v>
      </c>
      <c r="G222" s="110" t="s">
        <v>855</v>
      </c>
      <c r="H222" s="114">
        <v>2019.0</v>
      </c>
      <c r="I222" s="114">
        <v>3505.075</v>
      </c>
      <c r="J222" s="114">
        <v>4520.729</v>
      </c>
      <c r="K222" s="114">
        <v>2656.894</v>
      </c>
    </row>
    <row r="223">
      <c r="A223" s="110" t="s">
        <v>784</v>
      </c>
      <c r="B223" s="110" t="s">
        <v>348</v>
      </c>
      <c r="C223" s="110" t="s">
        <v>786</v>
      </c>
      <c r="D223" s="110" t="s">
        <v>787</v>
      </c>
      <c r="E223" s="110" t="s">
        <v>788</v>
      </c>
      <c r="F223" s="110" t="s">
        <v>252</v>
      </c>
      <c r="G223" s="110" t="s">
        <v>855</v>
      </c>
      <c r="H223" s="114">
        <v>2019.0</v>
      </c>
      <c r="I223" s="114">
        <v>3198.608</v>
      </c>
      <c r="J223" s="114">
        <v>3940.333</v>
      </c>
      <c r="K223" s="114">
        <v>2557.358</v>
      </c>
    </row>
    <row r="224">
      <c r="A224" s="110" t="s">
        <v>784</v>
      </c>
      <c r="B224" s="110" t="s">
        <v>348</v>
      </c>
      <c r="C224" s="110" t="s">
        <v>786</v>
      </c>
      <c r="D224" s="110" t="s">
        <v>787</v>
      </c>
      <c r="E224" s="110" t="s">
        <v>788</v>
      </c>
      <c r="F224" s="110" t="s">
        <v>241</v>
      </c>
      <c r="G224" s="110" t="s">
        <v>855</v>
      </c>
      <c r="H224" s="114">
        <v>2019.0</v>
      </c>
      <c r="I224" s="114">
        <v>3372.282</v>
      </c>
      <c r="J224" s="114">
        <v>4691.027</v>
      </c>
      <c r="K224" s="114">
        <v>2228.237</v>
      </c>
    </row>
    <row r="225">
      <c r="A225" s="110" t="s">
        <v>784</v>
      </c>
      <c r="B225" s="110" t="s">
        <v>348</v>
      </c>
      <c r="C225" s="110" t="s">
        <v>786</v>
      </c>
      <c r="D225" s="110" t="s">
        <v>787</v>
      </c>
      <c r="E225" s="110" t="s">
        <v>788</v>
      </c>
      <c r="F225" s="110" t="s">
        <v>249</v>
      </c>
      <c r="G225" s="110" t="s">
        <v>855</v>
      </c>
      <c r="H225" s="114">
        <v>2019.0</v>
      </c>
      <c r="I225" s="114">
        <v>386.6743</v>
      </c>
      <c r="J225" s="114">
        <v>466.7627</v>
      </c>
      <c r="K225" s="114">
        <v>305.0978</v>
      </c>
    </row>
    <row r="226">
      <c r="A226" s="110" t="s">
        <v>784</v>
      </c>
      <c r="B226" s="110" t="s">
        <v>348</v>
      </c>
      <c r="C226" s="110" t="s">
        <v>786</v>
      </c>
      <c r="D226" s="110" t="s">
        <v>787</v>
      </c>
      <c r="E226" s="110" t="s">
        <v>788</v>
      </c>
      <c r="F226" s="110" t="s">
        <v>1401</v>
      </c>
      <c r="G226" s="110" t="s">
        <v>855</v>
      </c>
      <c r="H226" s="114">
        <v>2019.0</v>
      </c>
      <c r="I226" s="114">
        <v>1374.071</v>
      </c>
      <c r="J226" s="114">
        <v>1674.863</v>
      </c>
      <c r="K226" s="114">
        <v>1105.836</v>
      </c>
    </row>
    <row r="227">
      <c r="A227" s="110" t="s">
        <v>784</v>
      </c>
      <c r="B227" s="110" t="s">
        <v>348</v>
      </c>
      <c r="C227" s="110" t="s">
        <v>786</v>
      </c>
      <c r="D227" s="110" t="s">
        <v>787</v>
      </c>
      <c r="E227" s="110" t="s">
        <v>788</v>
      </c>
      <c r="F227" s="110" t="s">
        <v>1402</v>
      </c>
      <c r="G227" s="110" t="s">
        <v>855</v>
      </c>
      <c r="H227" s="114">
        <v>2019.0</v>
      </c>
      <c r="I227" s="114">
        <v>96.75431</v>
      </c>
      <c r="J227" s="114">
        <v>171.121</v>
      </c>
      <c r="K227" s="114">
        <v>38.32476</v>
      </c>
    </row>
    <row r="228">
      <c r="A228" s="110" t="s">
        <v>784</v>
      </c>
      <c r="B228" s="110" t="s">
        <v>348</v>
      </c>
      <c r="C228" s="110" t="s">
        <v>786</v>
      </c>
      <c r="D228" s="110" t="s">
        <v>787</v>
      </c>
      <c r="E228" s="110" t="s">
        <v>788</v>
      </c>
      <c r="F228" s="110" t="s">
        <v>1403</v>
      </c>
      <c r="G228" s="110" t="s">
        <v>855</v>
      </c>
      <c r="H228" s="114">
        <v>2019.0</v>
      </c>
      <c r="I228" s="114">
        <v>3243.283</v>
      </c>
      <c r="J228" s="114">
        <v>4069.604</v>
      </c>
      <c r="K228" s="114">
        <v>2532.028</v>
      </c>
    </row>
    <row r="229">
      <c r="A229" s="110" t="s">
        <v>784</v>
      </c>
      <c r="B229" s="110" t="s">
        <v>348</v>
      </c>
      <c r="C229" s="110" t="s">
        <v>786</v>
      </c>
      <c r="D229" s="110" t="s">
        <v>787</v>
      </c>
      <c r="E229" s="110" t="s">
        <v>788</v>
      </c>
      <c r="F229" s="110" t="s">
        <v>258</v>
      </c>
      <c r="G229" s="110" t="s">
        <v>855</v>
      </c>
      <c r="H229" s="114">
        <v>2019.0</v>
      </c>
      <c r="I229" s="114">
        <v>1300.356</v>
      </c>
      <c r="J229" s="114">
        <v>1587.857</v>
      </c>
      <c r="K229" s="114">
        <v>1053.429</v>
      </c>
    </row>
    <row r="230">
      <c r="A230" s="110" t="s">
        <v>784</v>
      </c>
      <c r="B230" s="110" t="s">
        <v>348</v>
      </c>
      <c r="C230" s="110" t="s">
        <v>786</v>
      </c>
      <c r="D230" s="110" t="s">
        <v>787</v>
      </c>
      <c r="E230" s="110" t="s">
        <v>788</v>
      </c>
      <c r="F230" s="110" t="s">
        <v>257</v>
      </c>
      <c r="G230" s="110" t="s">
        <v>855</v>
      </c>
      <c r="H230" s="114">
        <v>2019.0</v>
      </c>
      <c r="I230" s="114">
        <v>1557.202</v>
      </c>
      <c r="J230" s="114">
        <v>2049.382</v>
      </c>
      <c r="K230" s="114">
        <v>1149.142</v>
      </c>
    </row>
    <row r="231">
      <c r="A231" s="110" t="s">
        <v>784</v>
      </c>
      <c r="B231" s="110" t="s">
        <v>348</v>
      </c>
      <c r="C231" s="110" t="s">
        <v>786</v>
      </c>
      <c r="D231" s="110" t="s">
        <v>787</v>
      </c>
      <c r="E231" s="110" t="s">
        <v>788</v>
      </c>
      <c r="F231" s="110" t="s">
        <v>1404</v>
      </c>
      <c r="G231" s="110" t="s">
        <v>855</v>
      </c>
      <c r="H231" s="114">
        <v>2019.0</v>
      </c>
      <c r="I231" s="114">
        <v>78.50171</v>
      </c>
      <c r="J231" s="114">
        <v>140.7145</v>
      </c>
      <c r="K231" s="114">
        <v>35.28288</v>
      </c>
    </row>
    <row r="232">
      <c r="A232" s="110" t="s">
        <v>784</v>
      </c>
      <c r="B232" s="110" t="s">
        <v>391</v>
      </c>
      <c r="C232" s="110" t="s">
        <v>786</v>
      </c>
      <c r="D232" s="110" t="s">
        <v>787</v>
      </c>
      <c r="E232" s="110" t="s">
        <v>788</v>
      </c>
      <c r="F232" s="110" t="s">
        <v>259</v>
      </c>
      <c r="G232" s="110" t="s">
        <v>855</v>
      </c>
      <c r="H232" s="114">
        <v>2019.0</v>
      </c>
      <c r="I232" s="114">
        <v>1132.426</v>
      </c>
      <c r="J232" s="114">
        <v>1477.287</v>
      </c>
      <c r="K232" s="114">
        <v>882.9214</v>
      </c>
    </row>
    <row r="233">
      <c r="A233" s="110" t="s">
        <v>784</v>
      </c>
      <c r="B233" s="110" t="s">
        <v>391</v>
      </c>
      <c r="C233" s="110" t="s">
        <v>786</v>
      </c>
      <c r="D233" s="110" t="s">
        <v>787</v>
      </c>
      <c r="E233" s="110" t="s">
        <v>788</v>
      </c>
      <c r="F233" s="110" t="s">
        <v>252</v>
      </c>
      <c r="G233" s="110" t="s">
        <v>855</v>
      </c>
      <c r="H233" s="114">
        <v>2019.0</v>
      </c>
      <c r="I233" s="114">
        <v>2565.265</v>
      </c>
      <c r="J233" s="114">
        <v>3107.94</v>
      </c>
      <c r="K233" s="114">
        <v>2066.513</v>
      </c>
    </row>
    <row r="234">
      <c r="A234" s="110" t="s">
        <v>784</v>
      </c>
      <c r="B234" s="110" t="s">
        <v>391</v>
      </c>
      <c r="C234" s="110" t="s">
        <v>786</v>
      </c>
      <c r="D234" s="110" t="s">
        <v>787</v>
      </c>
      <c r="E234" s="110" t="s">
        <v>788</v>
      </c>
      <c r="F234" s="110" t="s">
        <v>241</v>
      </c>
      <c r="G234" s="110" t="s">
        <v>855</v>
      </c>
      <c r="H234" s="114">
        <v>2019.0</v>
      </c>
      <c r="I234" s="114">
        <v>2144.097</v>
      </c>
      <c r="J234" s="114">
        <v>2972.774</v>
      </c>
      <c r="K234" s="114">
        <v>1421.71</v>
      </c>
    </row>
    <row r="235">
      <c r="A235" s="110" t="s">
        <v>784</v>
      </c>
      <c r="B235" s="110" t="s">
        <v>391</v>
      </c>
      <c r="C235" s="110" t="s">
        <v>786</v>
      </c>
      <c r="D235" s="110" t="s">
        <v>787</v>
      </c>
      <c r="E235" s="110" t="s">
        <v>788</v>
      </c>
      <c r="F235" s="110" t="s">
        <v>249</v>
      </c>
      <c r="G235" s="110" t="s">
        <v>855</v>
      </c>
      <c r="H235" s="114">
        <v>2019.0</v>
      </c>
      <c r="I235" s="114">
        <v>102.5117</v>
      </c>
      <c r="J235" s="114">
        <v>126.675</v>
      </c>
      <c r="K235" s="114">
        <v>79.35341</v>
      </c>
    </row>
    <row r="236">
      <c r="A236" s="110" t="s">
        <v>784</v>
      </c>
      <c r="B236" s="110" t="s">
        <v>391</v>
      </c>
      <c r="C236" s="110" t="s">
        <v>786</v>
      </c>
      <c r="D236" s="110" t="s">
        <v>787</v>
      </c>
      <c r="E236" s="110" t="s">
        <v>788</v>
      </c>
      <c r="F236" s="110" t="s">
        <v>1401</v>
      </c>
      <c r="G236" s="110" t="s">
        <v>855</v>
      </c>
      <c r="H236" s="114">
        <v>2019.0</v>
      </c>
      <c r="I236" s="114">
        <v>559.3008</v>
      </c>
      <c r="J236" s="114">
        <v>676.0133</v>
      </c>
      <c r="K236" s="114">
        <v>450.1107</v>
      </c>
    </row>
    <row r="237">
      <c r="A237" s="110" t="s">
        <v>784</v>
      </c>
      <c r="B237" s="110" t="s">
        <v>391</v>
      </c>
      <c r="C237" s="110" t="s">
        <v>786</v>
      </c>
      <c r="D237" s="110" t="s">
        <v>787</v>
      </c>
      <c r="E237" s="110" t="s">
        <v>788</v>
      </c>
      <c r="F237" s="110" t="s">
        <v>1402</v>
      </c>
      <c r="G237" s="110" t="s">
        <v>855</v>
      </c>
      <c r="H237" s="114">
        <v>2019.0</v>
      </c>
      <c r="I237" s="114">
        <v>50.1907</v>
      </c>
      <c r="J237" s="114">
        <v>91.27248</v>
      </c>
      <c r="K237" s="114">
        <v>17.02169</v>
      </c>
    </row>
    <row r="238">
      <c r="A238" s="110" t="s">
        <v>784</v>
      </c>
      <c r="B238" s="110" t="s">
        <v>391</v>
      </c>
      <c r="C238" s="110" t="s">
        <v>786</v>
      </c>
      <c r="D238" s="110" t="s">
        <v>787</v>
      </c>
      <c r="E238" s="110" t="s">
        <v>788</v>
      </c>
      <c r="F238" s="110" t="s">
        <v>1403</v>
      </c>
      <c r="G238" s="110" t="s">
        <v>855</v>
      </c>
      <c r="H238" s="114">
        <v>2019.0</v>
      </c>
      <c r="I238" s="114">
        <v>3032.843</v>
      </c>
      <c r="J238" s="114">
        <v>3562.18</v>
      </c>
      <c r="K238" s="114">
        <v>2484.044</v>
      </c>
    </row>
    <row r="239">
      <c r="A239" s="110" t="s">
        <v>784</v>
      </c>
      <c r="B239" s="110" t="s">
        <v>391</v>
      </c>
      <c r="C239" s="110" t="s">
        <v>786</v>
      </c>
      <c r="D239" s="110" t="s">
        <v>787</v>
      </c>
      <c r="E239" s="110" t="s">
        <v>788</v>
      </c>
      <c r="F239" s="110" t="s">
        <v>258</v>
      </c>
      <c r="G239" s="110" t="s">
        <v>855</v>
      </c>
      <c r="H239" s="114">
        <v>2019.0</v>
      </c>
      <c r="I239" s="114">
        <v>852.9812</v>
      </c>
      <c r="J239" s="114">
        <v>1021.852</v>
      </c>
      <c r="K239" s="114">
        <v>697.4229</v>
      </c>
    </row>
    <row r="240">
      <c r="A240" s="110" t="s">
        <v>784</v>
      </c>
      <c r="B240" s="110" t="s">
        <v>391</v>
      </c>
      <c r="C240" s="110" t="s">
        <v>786</v>
      </c>
      <c r="D240" s="110" t="s">
        <v>787</v>
      </c>
      <c r="E240" s="110" t="s">
        <v>788</v>
      </c>
      <c r="F240" s="110" t="s">
        <v>257</v>
      </c>
      <c r="G240" s="110" t="s">
        <v>855</v>
      </c>
      <c r="H240" s="114">
        <v>2019.0</v>
      </c>
      <c r="I240" s="114">
        <v>1632.839</v>
      </c>
      <c r="J240" s="114">
        <v>2063.786</v>
      </c>
      <c r="K240" s="114">
        <v>1295.153</v>
      </c>
    </row>
    <row r="241">
      <c r="A241" s="110" t="s">
        <v>784</v>
      </c>
      <c r="B241" s="110" t="s">
        <v>391</v>
      </c>
      <c r="C241" s="110" t="s">
        <v>786</v>
      </c>
      <c r="D241" s="110" t="s">
        <v>787</v>
      </c>
      <c r="E241" s="110" t="s">
        <v>788</v>
      </c>
      <c r="F241" s="110" t="s">
        <v>1404</v>
      </c>
      <c r="G241" s="110" t="s">
        <v>855</v>
      </c>
      <c r="H241" s="114">
        <v>2019.0</v>
      </c>
      <c r="I241" s="114">
        <v>40.18028</v>
      </c>
      <c r="J241" s="114">
        <v>79.33431</v>
      </c>
      <c r="K241" s="114">
        <v>15.73952</v>
      </c>
    </row>
    <row r="242">
      <c r="A242" s="110" t="s">
        <v>784</v>
      </c>
      <c r="B242" s="110" t="s">
        <v>438</v>
      </c>
      <c r="C242" s="110" t="s">
        <v>786</v>
      </c>
      <c r="D242" s="110" t="s">
        <v>787</v>
      </c>
      <c r="E242" s="110" t="s">
        <v>788</v>
      </c>
      <c r="F242" s="110" t="s">
        <v>259</v>
      </c>
      <c r="G242" s="110" t="s">
        <v>855</v>
      </c>
      <c r="H242" s="114">
        <v>2019.0</v>
      </c>
      <c r="I242" s="114">
        <v>6016.904</v>
      </c>
      <c r="J242" s="114">
        <v>7987.568</v>
      </c>
      <c r="K242" s="114">
        <v>4430.948</v>
      </c>
    </row>
    <row r="243">
      <c r="A243" s="110" t="s">
        <v>784</v>
      </c>
      <c r="B243" s="110" t="s">
        <v>438</v>
      </c>
      <c r="C243" s="110" t="s">
        <v>786</v>
      </c>
      <c r="D243" s="110" t="s">
        <v>787</v>
      </c>
      <c r="E243" s="110" t="s">
        <v>788</v>
      </c>
      <c r="F243" s="110" t="s">
        <v>252</v>
      </c>
      <c r="G243" s="110" t="s">
        <v>855</v>
      </c>
      <c r="H243" s="114">
        <v>2019.0</v>
      </c>
      <c r="I243" s="114">
        <v>7756.52</v>
      </c>
      <c r="J243" s="114">
        <v>9465.959</v>
      </c>
      <c r="K243" s="114">
        <v>6260.387</v>
      </c>
    </row>
    <row r="244">
      <c r="A244" s="110" t="s">
        <v>784</v>
      </c>
      <c r="B244" s="110" t="s">
        <v>438</v>
      </c>
      <c r="C244" s="110" t="s">
        <v>786</v>
      </c>
      <c r="D244" s="110" t="s">
        <v>787</v>
      </c>
      <c r="E244" s="110" t="s">
        <v>788</v>
      </c>
      <c r="F244" s="110" t="s">
        <v>241</v>
      </c>
      <c r="G244" s="110" t="s">
        <v>855</v>
      </c>
      <c r="H244" s="114">
        <v>2019.0</v>
      </c>
      <c r="I244" s="114">
        <v>5587.375</v>
      </c>
      <c r="J244" s="114">
        <v>7623.861</v>
      </c>
      <c r="K244" s="114">
        <v>3669.664</v>
      </c>
    </row>
    <row r="245">
      <c r="A245" s="110" t="s">
        <v>784</v>
      </c>
      <c r="B245" s="110" t="s">
        <v>438</v>
      </c>
      <c r="C245" s="110" t="s">
        <v>786</v>
      </c>
      <c r="D245" s="110" t="s">
        <v>787</v>
      </c>
      <c r="E245" s="110" t="s">
        <v>788</v>
      </c>
      <c r="F245" s="110" t="s">
        <v>249</v>
      </c>
      <c r="G245" s="110" t="s">
        <v>855</v>
      </c>
      <c r="H245" s="114">
        <v>2019.0</v>
      </c>
      <c r="I245" s="114">
        <v>325.9645</v>
      </c>
      <c r="J245" s="114">
        <v>423.7804</v>
      </c>
      <c r="K245" s="114">
        <v>242.3308</v>
      </c>
    </row>
    <row r="246">
      <c r="A246" s="110" t="s">
        <v>784</v>
      </c>
      <c r="B246" s="110" t="s">
        <v>438</v>
      </c>
      <c r="C246" s="110" t="s">
        <v>786</v>
      </c>
      <c r="D246" s="110" t="s">
        <v>787</v>
      </c>
      <c r="E246" s="110" t="s">
        <v>788</v>
      </c>
      <c r="F246" s="110" t="s">
        <v>1401</v>
      </c>
      <c r="G246" s="110" t="s">
        <v>855</v>
      </c>
      <c r="H246" s="114">
        <v>2019.0</v>
      </c>
      <c r="I246" s="114">
        <v>898.9931</v>
      </c>
      <c r="J246" s="114">
        <v>1095.351</v>
      </c>
      <c r="K246" s="114">
        <v>723.4154</v>
      </c>
    </row>
    <row r="247">
      <c r="A247" s="110" t="s">
        <v>784</v>
      </c>
      <c r="B247" s="110" t="s">
        <v>438</v>
      </c>
      <c r="C247" s="110" t="s">
        <v>786</v>
      </c>
      <c r="D247" s="110" t="s">
        <v>787</v>
      </c>
      <c r="E247" s="110" t="s">
        <v>788</v>
      </c>
      <c r="F247" s="110" t="s">
        <v>1402</v>
      </c>
      <c r="G247" s="110" t="s">
        <v>855</v>
      </c>
      <c r="H247" s="114">
        <v>2019.0</v>
      </c>
      <c r="I247" s="114">
        <v>39.225</v>
      </c>
      <c r="J247" s="114">
        <v>72.8603</v>
      </c>
      <c r="K247" s="114">
        <v>14.19255</v>
      </c>
    </row>
    <row r="248">
      <c r="A248" s="110" t="s">
        <v>784</v>
      </c>
      <c r="B248" s="110" t="s">
        <v>438</v>
      </c>
      <c r="C248" s="110" t="s">
        <v>786</v>
      </c>
      <c r="D248" s="110" t="s">
        <v>787</v>
      </c>
      <c r="E248" s="110" t="s">
        <v>788</v>
      </c>
      <c r="F248" s="110" t="s">
        <v>1403</v>
      </c>
      <c r="G248" s="110" t="s">
        <v>855</v>
      </c>
      <c r="H248" s="114">
        <v>2019.0</v>
      </c>
      <c r="I248" s="114">
        <v>5221.82</v>
      </c>
      <c r="J248" s="114">
        <v>6364.022</v>
      </c>
      <c r="K248" s="114">
        <v>4261.83</v>
      </c>
    </row>
    <row r="249">
      <c r="A249" s="110" t="s">
        <v>784</v>
      </c>
      <c r="B249" s="110" t="s">
        <v>438</v>
      </c>
      <c r="C249" s="110" t="s">
        <v>786</v>
      </c>
      <c r="D249" s="110" t="s">
        <v>787</v>
      </c>
      <c r="E249" s="110" t="s">
        <v>788</v>
      </c>
      <c r="F249" s="110" t="s">
        <v>258</v>
      </c>
      <c r="G249" s="110" t="s">
        <v>855</v>
      </c>
      <c r="H249" s="114">
        <v>2019.0</v>
      </c>
      <c r="I249" s="114">
        <v>1708.696</v>
      </c>
      <c r="J249" s="114">
        <v>2121.995</v>
      </c>
      <c r="K249" s="114">
        <v>1359.836</v>
      </c>
    </row>
    <row r="250">
      <c r="A250" s="110" t="s">
        <v>784</v>
      </c>
      <c r="B250" s="110" t="s">
        <v>438</v>
      </c>
      <c r="C250" s="110" t="s">
        <v>786</v>
      </c>
      <c r="D250" s="110" t="s">
        <v>787</v>
      </c>
      <c r="E250" s="110" t="s">
        <v>788</v>
      </c>
      <c r="F250" s="110" t="s">
        <v>257</v>
      </c>
      <c r="G250" s="110" t="s">
        <v>855</v>
      </c>
      <c r="H250" s="114">
        <v>2019.0</v>
      </c>
      <c r="I250" s="114">
        <v>3603.727</v>
      </c>
      <c r="J250" s="114">
        <v>4951.539</v>
      </c>
      <c r="K250" s="114">
        <v>2569.842</v>
      </c>
    </row>
    <row r="251">
      <c r="A251" s="110" t="s">
        <v>784</v>
      </c>
      <c r="B251" s="110" t="s">
        <v>438</v>
      </c>
      <c r="C251" s="110" t="s">
        <v>786</v>
      </c>
      <c r="D251" s="110" t="s">
        <v>787</v>
      </c>
      <c r="E251" s="110" t="s">
        <v>788</v>
      </c>
      <c r="F251" s="110" t="s">
        <v>1404</v>
      </c>
      <c r="G251" s="110" t="s">
        <v>855</v>
      </c>
      <c r="H251" s="114">
        <v>2019.0</v>
      </c>
      <c r="I251" s="114">
        <v>66.16408</v>
      </c>
      <c r="J251" s="114">
        <v>126.9787</v>
      </c>
      <c r="K251" s="114">
        <v>27.99233</v>
      </c>
    </row>
    <row r="252">
      <c r="A252" s="110" t="s">
        <v>784</v>
      </c>
      <c r="B252" s="110" t="s">
        <v>361</v>
      </c>
      <c r="C252" s="110" t="s">
        <v>786</v>
      </c>
      <c r="D252" s="110" t="s">
        <v>787</v>
      </c>
      <c r="E252" s="110" t="s">
        <v>788</v>
      </c>
      <c r="F252" s="110" t="s">
        <v>259</v>
      </c>
      <c r="G252" s="110" t="s">
        <v>855</v>
      </c>
      <c r="H252" s="114">
        <v>2019.0</v>
      </c>
      <c r="I252" s="114">
        <v>1204.286</v>
      </c>
      <c r="J252" s="114">
        <v>1545.22</v>
      </c>
      <c r="K252" s="114">
        <v>929.4801</v>
      </c>
    </row>
    <row r="253">
      <c r="A253" s="110" t="s">
        <v>784</v>
      </c>
      <c r="B253" s="110" t="s">
        <v>361</v>
      </c>
      <c r="C253" s="110" t="s">
        <v>786</v>
      </c>
      <c r="D253" s="110" t="s">
        <v>787</v>
      </c>
      <c r="E253" s="110" t="s">
        <v>788</v>
      </c>
      <c r="F253" s="110" t="s">
        <v>252</v>
      </c>
      <c r="G253" s="110" t="s">
        <v>855</v>
      </c>
      <c r="H253" s="114">
        <v>2019.0</v>
      </c>
      <c r="I253" s="114">
        <v>1924.431</v>
      </c>
      <c r="J253" s="114">
        <v>2193.961</v>
      </c>
      <c r="K253" s="114">
        <v>1624.96</v>
      </c>
    </row>
    <row r="254">
      <c r="A254" s="110" t="s">
        <v>784</v>
      </c>
      <c r="B254" s="110" t="s">
        <v>361</v>
      </c>
      <c r="C254" s="110" t="s">
        <v>786</v>
      </c>
      <c r="D254" s="110" t="s">
        <v>787</v>
      </c>
      <c r="E254" s="110" t="s">
        <v>788</v>
      </c>
      <c r="F254" s="110" t="s">
        <v>241</v>
      </c>
      <c r="G254" s="110" t="s">
        <v>855</v>
      </c>
      <c r="H254" s="114">
        <v>2019.0</v>
      </c>
      <c r="I254" s="114">
        <v>1656.86</v>
      </c>
      <c r="J254" s="114">
        <v>2360.553</v>
      </c>
      <c r="K254" s="114">
        <v>1030.988</v>
      </c>
    </row>
    <row r="255">
      <c r="A255" s="110" t="s">
        <v>784</v>
      </c>
      <c r="B255" s="110" t="s">
        <v>361</v>
      </c>
      <c r="C255" s="110" t="s">
        <v>786</v>
      </c>
      <c r="D255" s="110" t="s">
        <v>787</v>
      </c>
      <c r="E255" s="110" t="s">
        <v>788</v>
      </c>
      <c r="F255" s="110" t="s">
        <v>249</v>
      </c>
      <c r="G255" s="110" t="s">
        <v>855</v>
      </c>
      <c r="H255" s="114">
        <v>2019.0</v>
      </c>
      <c r="I255" s="114">
        <v>484.4086</v>
      </c>
      <c r="J255" s="114">
        <v>615.8225</v>
      </c>
      <c r="K255" s="114">
        <v>365.24</v>
      </c>
    </row>
    <row r="256">
      <c r="A256" s="110" t="s">
        <v>784</v>
      </c>
      <c r="B256" s="110" t="s">
        <v>361</v>
      </c>
      <c r="C256" s="110" t="s">
        <v>786</v>
      </c>
      <c r="D256" s="110" t="s">
        <v>787</v>
      </c>
      <c r="E256" s="110" t="s">
        <v>788</v>
      </c>
      <c r="F256" s="110" t="s">
        <v>1401</v>
      </c>
      <c r="G256" s="110" t="s">
        <v>855</v>
      </c>
      <c r="H256" s="114">
        <v>2019.0</v>
      </c>
      <c r="I256" s="114">
        <v>1027.836</v>
      </c>
      <c r="J256" s="114">
        <v>1202.59</v>
      </c>
      <c r="K256" s="114">
        <v>860.5141</v>
      </c>
    </row>
    <row r="257">
      <c r="A257" s="110" t="s">
        <v>784</v>
      </c>
      <c r="B257" s="110" t="s">
        <v>361</v>
      </c>
      <c r="C257" s="110" t="s">
        <v>786</v>
      </c>
      <c r="D257" s="110" t="s">
        <v>787</v>
      </c>
      <c r="E257" s="110" t="s">
        <v>788</v>
      </c>
      <c r="F257" s="110" t="s">
        <v>1402</v>
      </c>
      <c r="G257" s="110" t="s">
        <v>855</v>
      </c>
      <c r="H257" s="114">
        <v>2019.0</v>
      </c>
      <c r="I257" s="114">
        <v>53.9814</v>
      </c>
      <c r="J257" s="114">
        <v>107.7956</v>
      </c>
      <c r="K257" s="114">
        <v>12.66705</v>
      </c>
    </row>
    <row r="258">
      <c r="A258" s="110" t="s">
        <v>784</v>
      </c>
      <c r="B258" s="110" t="s">
        <v>361</v>
      </c>
      <c r="C258" s="110" t="s">
        <v>786</v>
      </c>
      <c r="D258" s="110" t="s">
        <v>787</v>
      </c>
      <c r="E258" s="110" t="s">
        <v>788</v>
      </c>
      <c r="F258" s="110" t="s">
        <v>1403</v>
      </c>
      <c r="G258" s="110" t="s">
        <v>855</v>
      </c>
      <c r="H258" s="114">
        <v>2019.0</v>
      </c>
      <c r="I258" s="114">
        <v>1849.747</v>
      </c>
      <c r="J258" s="114">
        <v>2098.529</v>
      </c>
      <c r="K258" s="114">
        <v>1620.32</v>
      </c>
    </row>
    <row r="259">
      <c r="A259" s="110" t="s">
        <v>784</v>
      </c>
      <c r="B259" s="110" t="s">
        <v>361</v>
      </c>
      <c r="C259" s="110" t="s">
        <v>786</v>
      </c>
      <c r="D259" s="110" t="s">
        <v>787</v>
      </c>
      <c r="E259" s="110" t="s">
        <v>788</v>
      </c>
      <c r="F259" s="110" t="s">
        <v>258</v>
      </c>
      <c r="G259" s="110" t="s">
        <v>855</v>
      </c>
      <c r="H259" s="114">
        <v>2019.0</v>
      </c>
      <c r="I259" s="114">
        <v>512.297</v>
      </c>
      <c r="J259" s="114">
        <v>590.4374</v>
      </c>
      <c r="K259" s="114">
        <v>432.3514</v>
      </c>
    </row>
    <row r="260">
      <c r="A260" s="110" t="s">
        <v>784</v>
      </c>
      <c r="B260" s="110" t="s">
        <v>361</v>
      </c>
      <c r="C260" s="110" t="s">
        <v>786</v>
      </c>
      <c r="D260" s="110" t="s">
        <v>787</v>
      </c>
      <c r="E260" s="110" t="s">
        <v>788</v>
      </c>
      <c r="F260" s="110" t="s">
        <v>257</v>
      </c>
      <c r="G260" s="110" t="s">
        <v>855</v>
      </c>
      <c r="H260" s="114">
        <v>2019.0</v>
      </c>
      <c r="I260" s="114">
        <v>808.7474</v>
      </c>
      <c r="J260" s="114">
        <v>1041.406</v>
      </c>
      <c r="K260" s="114">
        <v>616.7946</v>
      </c>
    </row>
    <row r="261">
      <c r="A261" s="110" t="s">
        <v>784</v>
      </c>
      <c r="B261" s="110" t="s">
        <v>361</v>
      </c>
      <c r="C261" s="110" t="s">
        <v>786</v>
      </c>
      <c r="D261" s="110" t="s">
        <v>787</v>
      </c>
      <c r="E261" s="110" t="s">
        <v>788</v>
      </c>
      <c r="F261" s="110" t="s">
        <v>1404</v>
      </c>
      <c r="G261" s="110" t="s">
        <v>855</v>
      </c>
      <c r="H261" s="114">
        <v>2019.0</v>
      </c>
      <c r="I261" s="114">
        <v>108.3118</v>
      </c>
      <c r="J261" s="114">
        <v>200.0322</v>
      </c>
      <c r="K261" s="114">
        <v>47.43929</v>
      </c>
    </row>
    <row r="262">
      <c r="A262" s="110" t="s">
        <v>784</v>
      </c>
      <c r="B262" s="110" t="s">
        <v>442</v>
      </c>
      <c r="C262" s="110" t="s">
        <v>786</v>
      </c>
      <c r="D262" s="110" t="s">
        <v>787</v>
      </c>
      <c r="E262" s="110" t="s">
        <v>788</v>
      </c>
      <c r="F262" s="110" t="s">
        <v>259</v>
      </c>
      <c r="G262" s="110" t="s">
        <v>855</v>
      </c>
      <c r="H262" s="114">
        <v>2019.0</v>
      </c>
      <c r="I262" s="114">
        <v>2329.929</v>
      </c>
      <c r="J262" s="114">
        <v>3154.064</v>
      </c>
      <c r="K262" s="114">
        <v>1703.568</v>
      </c>
    </row>
    <row r="263">
      <c r="A263" s="110" t="s">
        <v>784</v>
      </c>
      <c r="B263" s="110" t="s">
        <v>442</v>
      </c>
      <c r="C263" s="110" t="s">
        <v>786</v>
      </c>
      <c r="D263" s="110" t="s">
        <v>787</v>
      </c>
      <c r="E263" s="110" t="s">
        <v>788</v>
      </c>
      <c r="F263" s="110" t="s">
        <v>252</v>
      </c>
      <c r="G263" s="110" t="s">
        <v>855</v>
      </c>
      <c r="H263" s="114">
        <v>2019.0</v>
      </c>
      <c r="I263" s="114">
        <v>3401.377</v>
      </c>
      <c r="J263" s="114">
        <v>4238.716</v>
      </c>
      <c r="K263" s="114">
        <v>2676.287</v>
      </c>
    </row>
    <row r="264">
      <c r="A264" s="110" t="s">
        <v>784</v>
      </c>
      <c r="B264" s="110" t="s">
        <v>442</v>
      </c>
      <c r="C264" s="110" t="s">
        <v>786</v>
      </c>
      <c r="D264" s="110" t="s">
        <v>787</v>
      </c>
      <c r="E264" s="110" t="s">
        <v>788</v>
      </c>
      <c r="F264" s="110" t="s">
        <v>241</v>
      </c>
      <c r="G264" s="110" t="s">
        <v>855</v>
      </c>
      <c r="H264" s="114">
        <v>2019.0</v>
      </c>
      <c r="I264" s="114">
        <v>3162.755</v>
      </c>
      <c r="J264" s="114">
        <v>4417.288</v>
      </c>
      <c r="K264" s="114">
        <v>2077.699</v>
      </c>
    </row>
    <row r="265">
      <c r="A265" s="110" t="s">
        <v>784</v>
      </c>
      <c r="B265" s="110" t="s">
        <v>442</v>
      </c>
      <c r="C265" s="110" t="s">
        <v>786</v>
      </c>
      <c r="D265" s="110" t="s">
        <v>787</v>
      </c>
      <c r="E265" s="110" t="s">
        <v>788</v>
      </c>
      <c r="F265" s="110" t="s">
        <v>249</v>
      </c>
      <c r="G265" s="110" t="s">
        <v>855</v>
      </c>
      <c r="H265" s="114">
        <v>2019.0</v>
      </c>
      <c r="I265" s="114">
        <v>649.9462</v>
      </c>
      <c r="J265" s="114">
        <v>837.1549</v>
      </c>
      <c r="K265" s="114">
        <v>493.7088</v>
      </c>
    </row>
    <row r="266">
      <c r="A266" s="110" t="s">
        <v>784</v>
      </c>
      <c r="B266" s="110" t="s">
        <v>442</v>
      </c>
      <c r="C266" s="110" t="s">
        <v>786</v>
      </c>
      <c r="D266" s="110" t="s">
        <v>787</v>
      </c>
      <c r="E266" s="110" t="s">
        <v>788</v>
      </c>
      <c r="F266" s="110" t="s">
        <v>1401</v>
      </c>
      <c r="G266" s="110" t="s">
        <v>855</v>
      </c>
      <c r="H266" s="114">
        <v>2019.0</v>
      </c>
      <c r="I266" s="114">
        <v>977.9176</v>
      </c>
      <c r="J266" s="114">
        <v>1218.27</v>
      </c>
      <c r="K266" s="114">
        <v>769.669</v>
      </c>
    </row>
    <row r="267">
      <c r="A267" s="110" t="s">
        <v>784</v>
      </c>
      <c r="B267" s="110" t="s">
        <v>442</v>
      </c>
      <c r="C267" s="110" t="s">
        <v>786</v>
      </c>
      <c r="D267" s="110" t="s">
        <v>787</v>
      </c>
      <c r="E267" s="110" t="s">
        <v>788</v>
      </c>
      <c r="F267" s="110" t="s">
        <v>1402</v>
      </c>
      <c r="G267" s="110" t="s">
        <v>855</v>
      </c>
      <c r="H267" s="114">
        <v>2019.0</v>
      </c>
      <c r="I267" s="114">
        <v>55.26245</v>
      </c>
      <c r="J267" s="114">
        <v>106.4091</v>
      </c>
      <c r="K267" s="114">
        <v>16.15286</v>
      </c>
    </row>
    <row r="268">
      <c r="A268" s="110" t="s">
        <v>784</v>
      </c>
      <c r="B268" s="110" t="s">
        <v>442</v>
      </c>
      <c r="C268" s="110" t="s">
        <v>786</v>
      </c>
      <c r="D268" s="110" t="s">
        <v>787</v>
      </c>
      <c r="E268" s="110" t="s">
        <v>788</v>
      </c>
      <c r="F268" s="110" t="s">
        <v>1403</v>
      </c>
      <c r="G268" s="110" t="s">
        <v>855</v>
      </c>
      <c r="H268" s="114">
        <v>2019.0</v>
      </c>
      <c r="I268" s="114">
        <v>2441.693</v>
      </c>
      <c r="J268" s="114">
        <v>3011.155</v>
      </c>
      <c r="K268" s="114">
        <v>1963.364</v>
      </c>
    </row>
    <row r="269">
      <c r="A269" s="110" t="s">
        <v>784</v>
      </c>
      <c r="B269" s="110" t="s">
        <v>442</v>
      </c>
      <c r="C269" s="110" t="s">
        <v>786</v>
      </c>
      <c r="D269" s="110" t="s">
        <v>787</v>
      </c>
      <c r="E269" s="110" t="s">
        <v>788</v>
      </c>
      <c r="F269" s="110" t="s">
        <v>258</v>
      </c>
      <c r="G269" s="110" t="s">
        <v>855</v>
      </c>
      <c r="H269" s="114">
        <v>2019.0</v>
      </c>
      <c r="I269" s="114">
        <v>630.7856</v>
      </c>
      <c r="J269" s="114">
        <v>794.4116</v>
      </c>
      <c r="K269" s="114">
        <v>491.4756</v>
      </c>
    </row>
    <row r="270">
      <c r="A270" s="110" t="s">
        <v>784</v>
      </c>
      <c r="B270" s="110" t="s">
        <v>442</v>
      </c>
      <c r="C270" s="110" t="s">
        <v>786</v>
      </c>
      <c r="D270" s="110" t="s">
        <v>787</v>
      </c>
      <c r="E270" s="110" t="s">
        <v>788</v>
      </c>
      <c r="F270" s="110" t="s">
        <v>257</v>
      </c>
      <c r="G270" s="110" t="s">
        <v>855</v>
      </c>
      <c r="H270" s="114">
        <v>2019.0</v>
      </c>
      <c r="I270" s="114">
        <v>1276.855</v>
      </c>
      <c r="J270" s="114">
        <v>1751.01</v>
      </c>
      <c r="K270" s="114">
        <v>899.0745</v>
      </c>
    </row>
    <row r="271">
      <c r="A271" s="110" t="s">
        <v>784</v>
      </c>
      <c r="B271" s="110" t="s">
        <v>442</v>
      </c>
      <c r="C271" s="110" t="s">
        <v>786</v>
      </c>
      <c r="D271" s="110" t="s">
        <v>787</v>
      </c>
      <c r="E271" s="110" t="s">
        <v>788</v>
      </c>
      <c r="F271" s="110" t="s">
        <v>1404</v>
      </c>
      <c r="G271" s="110" t="s">
        <v>855</v>
      </c>
      <c r="H271" s="114">
        <v>2019.0</v>
      </c>
      <c r="I271" s="114">
        <v>90.8205</v>
      </c>
      <c r="J271" s="114">
        <v>176.4793</v>
      </c>
      <c r="K271" s="114">
        <v>35.63317</v>
      </c>
    </row>
    <row r="272">
      <c r="A272" s="110" t="s">
        <v>784</v>
      </c>
      <c r="B272" s="110" t="s">
        <v>506</v>
      </c>
      <c r="C272" s="110" t="s">
        <v>786</v>
      </c>
      <c r="D272" s="110" t="s">
        <v>787</v>
      </c>
      <c r="E272" s="110" t="s">
        <v>788</v>
      </c>
      <c r="F272" s="110" t="s">
        <v>259</v>
      </c>
      <c r="G272" s="110" t="s">
        <v>855</v>
      </c>
      <c r="H272" s="114">
        <v>2019.0</v>
      </c>
      <c r="I272" s="114">
        <v>5076.513</v>
      </c>
      <c r="J272" s="114">
        <v>6121.466</v>
      </c>
      <c r="K272" s="114">
        <v>4148.661</v>
      </c>
    </row>
    <row r="273">
      <c r="A273" s="110" t="s">
        <v>784</v>
      </c>
      <c r="B273" s="110" t="s">
        <v>506</v>
      </c>
      <c r="C273" s="110" t="s">
        <v>786</v>
      </c>
      <c r="D273" s="110" t="s">
        <v>787</v>
      </c>
      <c r="E273" s="110" t="s">
        <v>788</v>
      </c>
      <c r="F273" s="110" t="s">
        <v>252</v>
      </c>
      <c r="G273" s="110" t="s">
        <v>855</v>
      </c>
      <c r="H273" s="114">
        <v>2019.0</v>
      </c>
      <c r="I273" s="114">
        <v>3639.284</v>
      </c>
      <c r="J273" s="114">
        <v>4340.156</v>
      </c>
      <c r="K273" s="114">
        <v>2992.885</v>
      </c>
    </row>
    <row r="274">
      <c r="A274" s="110" t="s">
        <v>784</v>
      </c>
      <c r="B274" s="110" t="s">
        <v>506</v>
      </c>
      <c r="C274" s="110" t="s">
        <v>786</v>
      </c>
      <c r="D274" s="110" t="s">
        <v>787</v>
      </c>
      <c r="E274" s="110" t="s">
        <v>788</v>
      </c>
      <c r="F274" s="110" t="s">
        <v>241</v>
      </c>
      <c r="G274" s="110" t="s">
        <v>855</v>
      </c>
      <c r="H274" s="114">
        <v>2019.0</v>
      </c>
      <c r="I274" s="114">
        <v>4532.627</v>
      </c>
      <c r="J274" s="114">
        <v>6103.718</v>
      </c>
      <c r="K274" s="114">
        <v>3078.757</v>
      </c>
    </row>
    <row r="275">
      <c r="A275" s="110" t="s">
        <v>784</v>
      </c>
      <c r="B275" s="110" t="s">
        <v>506</v>
      </c>
      <c r="C275" s="110" t="s">
        <v>786</v>
      </c>
      <c r="D275" s="110" t="s">
        <v>787</v>
      </c>
      <c r="E275" s="110" t="s">
        <v>788</v>
      </c>
      <c r="F275" s="110" t="s">
        <v>249</v>
      </c>
      <c r="G275" s="110" t="s">
        <v>855</v>
      </c>
      <c r="H275" s="114">
        <v>2019.0</v>
      </c>
      <c r="I275" s="114">
        <v>149.4311</v>
      </c>
      <c r="J275" s="114">
        <v>182.788</v>
      </c>
      <c r="K275" s="114">
        <v>115.8071</v>
      </c>
    </row>
    <row r="276">
      <c r="A276" s="110" t="s">
        <v>784</v>
      </c>
      <c r="B276" s="110" t="s">
        <v>506</v>
      </c>
      <c r="C276" s="110" t="s">
        <v>786</v>
      </c>
      <c r="D276" s="110" t="s">
        <v>787</v>
      </c>
      <c r="E276" s="110" t="s">
        <v>788</v>
      </c>
      <c r="F276" s="110" t="s">
        <v>1401</v>
      </c>
      <c r="G276" s="110" t="s">
        <v>855</v>
      </c>
      <c r="H276" s="114">
        <v>2019.0</v>
      </c>
      <c r="I276" s="114">
        <v>486.2959</v>
      </c>
      <c r="J276" s="114">
        <v>601.5862</v>
      </c>
      <c r="K276" s="114">
        <v>383.9844</v>
      </c>
    </row>
    <row r="277">
      <c r="A277" s="110" t="s">
        <v>784</v>
      </c>
      <c r="B277" s="110" t="s">
        <v>506</v>
      </c>
      <c r="C277" s="110" t="s">
        <v>786</v>
      </c>
      <c r="D277" s="110" t="s">
        <v>787</v>
      </c>
      <c r="E277" s="110" t="s">
        <v>788</v>
      </c>
      <c r="F277" s="110" t="s">
        <v>1402</v>
      </c>
      <c r="G277" s="110" t="s">
        <v>855</v>
      </c>
      <c r="H277" s="114">
        <v>2019.0</v>
      </c>
      <c r="I277" s="114">
        <v>119.8281</v>
      </c>
      <c r="J277" s="114">
        <v>184.8202</v>
      </c>
      <c r="K277" s="114">
        <v>66.50379</v>
      </c>
    </row>
    <row r="278">
      <c r="A278" s="110" t="s">
        <v>784</v>
      </c>
      <c r="B278" s="110" t="s">
        <v>506</v>
      </c>
      <c r="C278" s="110" t="s">
        <v>786</v>
      </c>
      <c r="D278" s="110" t="s">
        <v>787</v>
      </c>
      <c r="E278" s="110" t="s">
        <v>788</v>
      </c>
      <c r="F278" s="110" t="s">
        <v>1403</v>
      </c>
      <c r="G278" s="110" t="s">
        <v>855</v>
      </c>
      <c r="H278" s="114">
        <v>2019.0</v>
      </c>
      <c r="I278" s="114">
        <v>2302.48</v>
      </c>
      <c r="J278" s="114">
        <v>3103.266</v>
      </c>
      <c r="K278" s="114">
        <v>1531.71</v>
      </c>
    </row>
    <row r="279">
      <c r="A279" s="110" t="s">
        <v>784</v>
      </c>
      <c r="B279" s="110" t="s">
        <v>506</v>
      </c>
      <c r="C279" s="110" t="s">
        <v>786</v>
      </c>
      <c r="D279" s="110" t="s">
        <v>787</v>
      </c>
      <c r="E279" s="110" t="s">
        <v>788</v>
      </c>
      <c r="F279" s="110" t="s">
        <v>258</v>
      </c>
      <c r="G279" s="110" t="s">
        <v>855</v>
      </c>
      <c r="H279" s="114">
        <v>2019.0</v>
      </c>
      <c r="I279" s="114">
        <v>1607.308</v>
      </c>
      <c r="J279" s="114">
        <v>1899.914</v>
      </c>
      <c r="K279" s="114">
        <v>1349.673</v>
      </c>
    </row>
    <row r="280">
      <c r="A280" s="110" t="s">
        <v>784</v>
      </c>
      <c r="B280" s="110" t="s">
        <v>506</v>
      </c>
      <c r="C280" s="110" t="s">
        <v>786</v>
      </c>
      <c r="D280" s="110" t="s">
        <v>787</v>
      </c>
      <c r="E280" s="110" t="s">
        <v>788</v>
      </c>
      <c r="F280" s="110" t="s">
        <v>257</v>
      </c>
      <c r="G280" s="110" t="s">
        <v>855</v>
      </c>
      <c r="H280" s="114">
        <v>2019.0</v>
      </c>
      <c r="I280" s="114">
        <v>1125.971</v>
      </c>
      <c r="J280" s="114">
        <v>1481.984</v>
      </c>
      <c r="K280" s="114">
        <v>847.014</v>
      </c>
    </row>
    <row r="281">
      <c r="A281" s="110" t="s">
        <v>784</v>
      </c>
      <c r="B281" s="110" t="s">
        <v>506</v>
      </c>
      <c r="C281" s="110" t="s">
        <v>786</v>
      </c>
      <c r="D281" s="110" t="s">
        <v>787</v>
      </c>
      <c r="E281" s="110" t="s">
        <v>788</v>
      </c>
      <c r="F281" s="110" t="s">
        <v>1404</v>
      </c>
      <c r="G281" s="110" t="s">
        <v>855</v>
      </c>
      <c r="H281" s="114">
        <v>2019.0</v>
      </c>
      <c r="I281" s="114">
        <v>47.59936</v>
      </c>
      <c r="J281" s="114">
        <v>82.37443</v>
      </c>
      <c r="K281" s="114">
        <v>22.76662</v>
      </c>
    </row>
    <row r="282">
      <c r="A282" s="110" t="s">
        <v>784</v>
      </c>
      <c r="B282" s="110" t="s">
        <v>804</v>
      </c>
      <c r="C282" s="110" t="s">
        <v>786</v>
      </c>
      <c r="D282" s="110" t="s">
        <v>787</v>
      </c>
      <c r="E282" s="110" t="s">
        <v>788</v>
      </c>
      <c r="F282" s="110" t="s">
        <v>259</v>
      </c>
      <c r="G282" s="110" t="s">
        <v>855</v>
      </c>
      <c r="H282" s="114">
        <v>2019.0</v>
      </c>
      <c r="I282" s="114">
        <v>2933.932</v>
      </c>
      <c r="J282" s="114">
        <v>3760.492</v>
      </c>
      <c r="K282" s="114">
        <v>2324.884</v>
      </c>
    </row>
    <row r="283">
      <c r="A283" s="110" t="s">
        <v>784</v>
      </c>
      <c r="B283" s="110" t="s">
        <v>804</v>
      </c>
      <c r="C283" s="110" t="s">
        <v>786</v>
      </c>
      <c r="D283" s="110" t="s">
        <v>787</v>
      </c>
      <c r="E283" s="110" t="s">
        <v>788</v>
      </c>
      <c r="F283" s="110" t="s">
        <v>252</v>
      </c>
      <c r="G283" s="110" t="s">
        <v>855</v>
      </c>
      <c r="H283" s="114">
        <v>2019.0</v>
      </c>
      <c r="I283" s="114">
        <v>2351.372</v>
      </c>
      <c r="J283" s="114">
        <v>2945.069</v>
      </c>
      <c r="K283" s="114">
        <v>1883.08</v>
      </c>
    </row>
    <row r="284">
      <c r="A284" s="110" t="s">
        <v>784</v>
      </c>
      <c r="B284" s="110" t="s">
        <v>804</v>
      </c>
      <c r="C284" s="110" t="s">
        <v>786</v>
      </c>
      <c r="D284" s="110" t="s">
        <v>787</v>
      </c>
      <c r="E284" s="110" t="s">
        <v>788</v>
      </c>
      <c r="F284" s="110" t="s">
        <v>241</v>
      </c>
      <c r="G284" s="110" t="s">
        <v>855</v>
      </c>
      <c r="H284" s="114">
        <v>2019.0</v>
      </c>
      <c r="I284" s="114">
        <v>2146.964</v>
      </c>
      <c r="J284" s="114">
        <v>3282.345</v>
      </c>
      <c r="K284" s="114">
        <v>1188.264</v>
      </c>
    </row>
    <row r="285">
      <c r="A285" s="110" t="s">
        <v>784</v>
      </c>
      <c r="B285" s="110" t="s">
        <v>804</v>
      </c>
      <c r="C285" s="110" t="s">
        <v>786</v>
      </c>
      <c r="D285" s="110" t="s">
        <v>787</v>
      </c>
      <c r="E285" s="110" t="s">
        <v>788</v>
      </c>
      <c r="F285" s="110" t="s">
        <v>249</v>
      </c>
      <c r="G285" s="110" t="s">
        <v>855</v>
      </c>
      <c r="H285" s="114">
        <v>2019.0</v>
      </c>
      <c r="I285" s="114">
        <v>188.7494</v>
      </c>
      <c r="J285" s="114">
        <v>233.9772</v>
      </c>
      <c r="K285" s="114">
        <v>148.9402</v>
      </c>
    </row>
    <row r="286">
      <c r="A286" s="110" t="s">
        <v>784</v>
      </c>
      <c r="B286" s="110" t="s">
        <v>804</v>
      </c>
      <c r="C286" s="110" t="s">
        <v>786</v>
      </c>
      <c r="D286" s="110" t="s">
        <v>787</v>
      </c>
      <c r="E286" s="110" t="s">
        <v>788</v>
      </c>
      <c r="F286" s="110" t="s">
        <v>1401</v>
      </c>
      <c r="G286" s="110" t="s">
        <v>855</v>
      </c>
      <c r="H286" s="114">
        <v>2019.0</v>
      </c>
      <c r="I286" s="114">
        <v>660.4164</v>
      </c>
      <c r="J286" s="114">
        <v>790.6132</v>
      </c>
      <c r="K286" s="114">
        <v>541.3422</v>
      </c>
    </row>
    <row r="287">
      <c r="A287" s="110" t="s">
        <v>784</v>
      </c>
      <c r="B287" s="110" t="s">
        <v>804</v>
      </c>
      <c r="C287" s="110" t="s">
        <v>786</v>
      </c>
      <c r="D287" s="110" t="s">
        <v>787</v>
      </c>
      <c r="E287" s="110" t="s">
        <v>788</v>
      </c>
      <c r="F287" s="110" t="s">
        <v>1402</v>
      </c>
      <c r="G287" s="110" t="s">
        <v>855</v>
      </c>
      <c r="H287" s="114">
        <v>2019.0</v>
      </c>
      <c r="I287" s="114">
        <v>58.93075</v>
      </c>
      <c r="J287" s="114">
        <v>91.51608</v>
      </c>
      <c r="K287" s="114">
        <v>33.04031</v>
      </c>
    </row>
    <row r="288">
      <c r="A288" s="110" t="s">
        <v>784</v>
      </c>
      <c r="B288" s="110" t="s">
        <v>804</v>
      </c>
      <c r="C288" s="110" t="s">
        <v>786</v>
      </c>
      <c r="D288" s="110" t="s">
        <v>787</v>
      </c>
      <c r="E288" s="110" t="s">
        <v>788</v>
      </c>
      <c r="F288" s="110" t="s">
        <v>1403</v>
      </c>
      <c r="G288" s="110" t="s">
        <v>855</v>
      </c>
      <c r="H288" s="114">
        <v>2019.0</v>
      </c>
      <c r="I288" s="114">
        <v>2199.683</v>
      </c>
      <c r="J288" s="114">
        <v>2672.882</v>
      </c>
      <c r="K288" s="114">
        <v>1773.06</v>
      </c>
    </row>
    <row r="289">
      <c r="A289" s="110" t="s">
        <v>784</v>
      </c>
      <c r="B289" s="110" t="s">
        <v>804</v>
      </c>
      <c r="C289" s="110" t="s">
        <v>786</v>
      </c>
      <c r="D289" s="110" t="s">
        <v>787</v>
      </c>
      <c r="E289" s="110" t="s">
        <v>788</v>
      </c>
      <c r="F289" s="110" t="s">
        <v>258</v>
      </c>
      <c r="G289" s="110" t="s">
        <v>855</v>
      </c>
      <c r="H289" s="114">
        <v>2019.0</v>
      </c>
      <c r="I289" s="114">
        <v>1301.279</v>
      </c>
      <c r="J289" s="114">
        <v>1567.591</v>
      </c>
      <c r="K289" s="114">
        <v>1085.408</v>
      </c>
    </row>
    <row r="290">
      <c r="A290" s="110" t="s">
        <v>784</v>
      </c>
      <c r="B290" s="110" t="s">
        <v>804</v>
      </c>
      <c r="C290" s="110" t="s">
        <v>786</v>
      </c>
      <c r="D290" s="110" t="s">
        <v>787</v>
      </c>
      <c r="E290" s="110" t="s">
        <v>788</v>
      </c>
      <c r="F290" s="110" t="s">
        <v>257</v>
      </c>
      <c r="G290" s="110" t="s">
        <v>855</v>
      </c>
      <c r="H290" s="114">
        <v>2019.0</v>
      </c>
      <c r="I290" s="114">
        <v>841.5798</v>
      </c>
      <c r="J290" s="114">
        <v>1112.796</v>
      </c>
      <c r="K290" s="114">
        <v>628.349</v>
      </c>
    </row>
    <row r="291">
      <c r="A291" s="110" t="s">
        <v>784</v>
      </c>
      <c r="B291" s="110" t="s">
        <v>804</v>
      </c>
      <c r="C291" s="110" t="s">
        <v>786</v>
      </c>
      <c r="D291" s="110" t="s">
        <v>787</v>
      </c>
      <c r="E291" s="110" t="s">
        <v>788</v>
      </c>
      <c r="F291" s="110" t="s">
        <v>1404</v>
      </c>
      <c r="G291" s="110" t="s">
        <v>855</v>
      </c>
      <c r="H291" s="114">
        <v>2019.0</v>
      </c>
      <c r="I291" s="114">
        <v>48.73236</v>
      </c>
      <c r="J291" s="114">
        <v>95.23151</v>
      </c>
      <c r="K291" s="114">
        <v>18.63188</v>
      </c>
    </row>
    <row r="292">
      <c r="A292" s="110" t="s">
        <v>784</v>
      </c>
      <c r="B292" s="110" t="s">
        <v>467</v>
      </c>
      <c r="C292" s="110" t="s">
        <v>786</v>
      </c>
      <c r="D292" s="110" t="s">
        <v>787</v>
      </c>
      <c r="E292" s="110" t="s">
        <v>788</v>
      </c>
      <c r="F292" s="110" t="s">
        <v>259</v>
      </c>
      <c r="G292" s="110" t="s">
        <v>855</v>
      </c>
      <c r="H292" s="114">
        <v>2019.0</v>
      </c>
      <c r="I292" s="114">
        <v>2171.143</v>
      </c>
      <c r="J292" s="114">
        <v>2813.589</v>
      </c>
      <c r="K292" s="114">
        <v>1637.999</v>
      </c>
    </row>
    <row r="293">
      <c r="A293" s="110" t="s">
        <v>784</v>
      </c>
      <c r="B293" s="110" t="s">
        <v>467</v>
      </c>
      <c r="C293" s="110" t="s">
        <v>786</v>
      </c>
      <c r="D293" s="110" t="s">
        <v>787</v>
      </c>
      <c r="E293" s="110" t="s">
        <v>788</v>
      </c>
      <c r="F293" s="110" t="s">
        <v>252</v>
      </c>
      <c r="G293" s="110" t="s">
        <v>855</v>
      </c>
      <c r="H293" s="114">
        <v>2019.0</v>
      </c>
      <c r="I293" s="114">
        <v>2499.312</v>
      </c>
      <c r="J293" s="114">
        <v>3326.328</v>
      </c>
      <c r="K293" s="114">
        <v>1812.2</v>
      </c>
    </row>
    <row r="294">
      <c r="A294" s="110" t="s">
        <v>784</v>
      </c>
      <c r="B294" s="110" t="s">
        <v>467</v>
      </c>
      <c r="C294" s="110" t="s">
        <v>786</v>
      </c>
      <c r="D294" s="110" t="s">
        <v>787</v>
      </c>
      <c r="E294" s="110" t="s">
        <v>788</v>
      </c>
      <c r="F294" s="110" t="s">
        <v>241</v>
      </c>
      <c r="G294" s="110" t="s">
        <v>855</v>
      </c>
      <c r="H294" s="114">
        <v>2019.0</v>
      </c>
      <c r="I294" s="114">
        <v>4038.437</v>
      </c>
      <c r="J294" s="114">
        <v>5275.37</v>
      </c>
      <c r="K294" s="114">
        <v>2943.199</v>
      </c>
    </row>
    <row r="295">
      <c r="A295" s="110" t="s">
        <v>784</v>
      </c>
      <c r="B295" s="110" t="s">
        <v>467</v>
      </c>
      <c r="C295" s="110" t="s">
        <v>786</v>
      </c>
      <c r="D295" s="110" t="s">
        <v>787</v>
      </c>
      <c r="E295" s="110" t="s">
        <v>788</v>
      </c>
      <c r="F295" s="110" t="s">
        <v>249</v>
      </c>
      <c r="G295" s="110" t="s">
        <v>855</v>
      </c>
      <c r="H295" s="114">
        <v>2019.0</v>
      </c>
      <c r="I295" s="114">
        <v>199.0323</v>
      </c>
      <c r="J295" s="114">
        <v>280.821</v>
      </c>
      <c r="K295" s="114">
        <v>129.377</v>
      </c>
    </row>
    <row r="296">
      <c r="A296" s="110" t="s">
        <v>784</v>
      </c>
      <c r="B296" s="110" t="s">
        <v>467</v>
      </c>
      <c r="C296" s="110" t="s">
        <v>786</v>
      </c>
      <c r="D296" s="110" t="s">
        <v>787</v>
      </c>
      <c r="E296" s="110" t="s">
        <v>788</v>
      </c>
      <c r="F296" s="110" t="s">
        <v>1401</v>
      </c>
      <c r="G296" s="110" t="s">
        <v>855</v>
      </c>
      <c r="H296" s="114">
        <v>2019.0</v>
      </c>
      <c r="I296" s="114">
        <v>783.8882</v>
      </c>
      <c r="J296" s="114">
        <v>957.9114</v>
      </c>
      <c r="K296" s="114">
        <v>630.7587</v>
      </c>
    </row>
    <row r="297">
      <c r="A297" s="110" t="s">
        <v>784</v>
      </c>
      <c r="B297" s="110" t="s">
        <v>467</v>
      </c>
      <c r="C297" s="110" t="s">
        <v>786</v>
      </c>
      <c r="D297" s="110" t="s">
        <v>787</v>
      </c>
      <c r="E297" s="110" t="s">
        <v>788</v>
      </c>
      <c r="F297" s="110" t="s">
        <v>1402</v>
      </c>
      <c r="G297" s="110" t="s">
        <v>855</v>
      </c>
      <c r="H297" s="114">
        <v>2019.0</v>
      </c>
      <c r="I297" s="114">
        <v>48.17058</v>
      </c>
      <c r="J297" s="114">
        <v>93.19463</v>
      </c>
      <c r="K297" s="114">
        <v>12.22933</v>
      </c>
    </row>
    <row r="298">
      <c r="A298" s="110" t="s">
        <v>784</v>
      </c>
      <c r="B298" s="110" t="s">
        <v>467</v>
      </c>
      <c r="C298" s="110" t="s">
        <v>786</v>
      </c>
      <c r="D298" s="110" t="s">
        <v>787</v>
      </c>
      <c r="E298" s="110" t="s">
        <v>788</v>
      </c>
      <c r="F298" s="110" t="s">
        <v>1403</v>
      </c>
      <c r="G298" s="110" t="s">
        <v>855</v>
      </c>
      <c r="H298" s="114">
        <v>2019.0</v>
      </c>
      <c r="I298" s="114">
        <v>2998.439</v>
      </c>
      <c r="J298" s="114">
        <v>3811.356</v>
      </c>
      <c r="K298" s="114">
        <v>2320.639</v>
      </c>
    </row>
    <row r="299">
      <c r="A299" s="110" t="s">
        <v>784</v>
      </c>
      <c r="B299" s="110" t="s">
        <v>467</v>
      </c>
      <c r="C299" s="110" t="s">
        <v>786</v>
      </c>
      <c r="D299" s="110" t="s">
        <v>787</v>
      </c>
      <c r="E299" s="110" t="s">
        <v>788</v>
      </c>
      <c r="F299" s="110" t="s">
        <v>258</v>
      </c>
      <c r="G299" s="110" t="s">
        <v>855</v>
      </c>
      <c r="H299" s="114">
        <v>2019.0</v>
      </c>
      <c r="I299" s="114">
        <v>1071.882</v>
      </c>
      <c r="J299" s="114">
        <v>1490.426</v>
      </c>
      <c r="K299" s="114">
        <v>786.3809</v>
      </c>
    </row>
    <row r="300">
      <c r="A300" s="110" t="s">
        <v>784</v>
      </c>
      <c r="B300" s="110" t="s">
        <v>467</v>
      </c>
      <c r="C300" s="110" t="s">
        <v>786</v>
      </c>
      <c r="D300" s="110" t="s">
        <v>787</v>
      </c>
      <c r="E300" s="110" t="s">
        <v>788</v>
      </c>
      <c r="F300" s="110" t="s">
        <v>257</v>
      </c>
      <c r="G300" s="110" t="s">
        <v>855</v>
      </c>
      <c r="H300" s="114">
        <v>2019.0</v>
      </c>
      <c r="I300" s="114">
        <v>1687.057</v>
      </c>
      <c r="J300" s="114">
        <v>2376.211</v>
      </c>
      <c r="K300" s="114">
        <v>1200.151</v>
      </c>
    </row>
    <row r="301">
      <c r="A301" s="110" t="s">
        <v>784</v>
      </c>
      <c r="B301" s="110" t="s">
        <v>467</v>
      </c>
      <c r="C301" s="110" t="s">
        <v>786</v>
      </c>
      <c r="D301" s="110" t="s">
        <v>787</v>
      </c>
      <c r="E301" s="110" t="s">
        <v>788</v>
      </c>
      <c r="F301" s="110" t="s">
        <v>1404</v>
      </c>
      <c r="G301" s="110" t="s">
        <v>855</v>
      </c>
      <c r="H301" s="114">
        <v>2019.0</v>
      </c>
      <c r="I301" s="114">
        <v>75.64062</v>
      </c>
      <c r="J301" s="114">
        <v>136.8884</v>
      </c>
      <c r="K301" s="114">
        <v>33.80121</v>
      </c>
    </row>
    <row r="302">
      <c r="A302" s="110" t="s">
        <v>784</v>
      </c>
      <c r="B302" s="110" t="s">
        <v>459</v>
      </c>
      <c r="C302" s="110" t="s">
        <v>786</v>
      </c>
      <c r="D302" s="110" t="s">
        <v>787</v>
      </c>
      <c r="E302" s="110" t="s">
        <v>788</v>
      </c>
      <c r="F302" s="110" t="s">
        <v>259</v>
      </c>
      <c r="G302" s="110" t="s">
        <v>855</v>
      </c>
      <c r="H302" s="114">
        <v>2019.0</v>
      </c>
      <c r="I302" s="114">
        <v>2587.795</v>
      </c>
      <c r="J302" s="114">
        <v>3264.431</v>
      </c>
      <c r="K302" s="114">
        <v>1972.281</v>
      </c>
    </row>
    <row r="303">
      <c r="A303" s="110" t="s">
        <v>784</v>
      </c>
      <c r="B303" s="110" t="s">
        <v>459</v>
      </c>
      <c r="C303" s="110" t="s">
        <v>786</v>
      </c>
      <c r="D303" s="110" t="s">
        <v>787</v>
      </c>
      <c r="E303" s="110" t="s">
        <v>788</v>
      </c>
      <c r="F303" s="110" t="s">
        <v>252</v>
      </c>
      <c r="G303" s="110" t="s">
        <v>855</v>
      </c>
      <c r="H303" s="114">
        <v>2019.0</v>
      </c>
      <c r="I303" s="114">
        <v>2299.366</v>
      </c>
      <c r="J303" s="114">
        <v>3023.418</v>
      </c>
      <c r="K303" s="114">
        <v>1732.608</v>
      </c>
    </row>
    <row r="304">
      <c r="A304" s="110" t="s">
        <v>784</v>
      </c>
      <c r="B304" s="110" t="s">
        <v>459</v>
      </c>
      <c r="C304" s="110" t="s">
        <v>786</v>
      </c>
      <c r="D304" s="110" t="s">
        <v>787</v>
      </c>
      <c r="E304" s="110" t="s">
        <v>788</v>
      </c>
      <c r="F304" s="110" t="s">
        <v>241</v>
      </c>
      <c r="G304" s="110" t="s">
        <v>855</v>
      </c>
      <c r="H304" s="114">
        <v>2019.0</v>
      </c>
      <c r="I304" s="114">
        <v>2311.904</v>
      </c>
      <c r="J304" s="114">
        <v>3449.592</v>
      </c>
      <c r="K304" s="114">
        <v>1414.4</v>
      </c>
    </row>
    <row r="305">
      <c r="A305" s="110" t="s">
        <v>784</v>
      </c>
      <c r="B305" s="110" t="s">
        <v>459</v>
      </c>
      <c r="C305" s="110" t="s">
        <v>786</v>
      </c>
      <c r="D305" s="110" t="s">
        <v>787</v>
      </c>
      <c r="E305" s="110" t="s">
        <v>788</v>
      </c>
      <c r="F305" s="110" t="s">
        <v>249</v>
      </c>
      <c r="G305" s="110" t="s">
        <v>855</v>
      </c>
      <c r="H305" s="114">
        <v>2019.0</v>
      </c>
      <c r="I305" s="114">
        <v>217.188</v>
      </c>
      <c r="J305" s="114">
        <v>268.6697</v>
      </c>
      <c r="K305" s="114">
        <v>166.6312</v>
      </c>
    </row>
    <row r="306">
      <c r="A306" s="110" t="s">
        <v>784</v>
      </c>
      <c r="B306" s="110" t="s">
        <v>459</v>
      </c>
      <c r="C306" s="110" t="s">
        <v>786</v>
      </c>
      <c r="D306" s="110" t="s">
        <v>787</v>
      </c>
      <c r="E306" s="110" t="s">
        <v>788</v>
      </c>
      <c r="F306" s="110" t="s">
        <v>1401</v>
      </c>
      <c r="G306" s="110" t="s">
        <v>855</v>
      </c>
      <c r="H306" s="114">
        <v>2019.0</v>
      </c>
      <c r="I306" s="114">
        <v>1107.509</v>
      </c>
      <c r="J306" s="114">
        <v>1335.587</v>
      </c>
      <c r="K306" s="114">
        <v>908.9847</v>
      </c>
    </row>
    <row r="307">
      <c r="A307" s="110" t="s">
        <v>784</v>
      </c>
      <c r="B307" s="110" t="s">
        <v>459</v>
      </c>
      <c r="C307" s="110" t="s">
        <v>786</v>
      </c>
      <c r="D307" s="110" t="s">
        <v>787</v>
      </c>
      <c r="E307" s="110" t="s">
        <v>788</v>
      </c>
      <c r="F307" s="110" t="s">
        <v>1402</v>
      </c>
      <c r="G307" s="110" t="s">
        <v>855</v>
      </c>
      <c r="H307" s="114">
        <v>2019.0</v>
      </c>
      <c r="I307" s="114">
        <v>53.77319</v>
      </c>
      <c r="J307" s="114">
        <v>82.76252</v>
      </c>
      <c r="K307" s="114">
        <v>32.81009</v>
      </c>
    </row>
    <row r="308">
      <c r="A308" s="110" t="s">
        <v>784</v>
      </c>
      <c r="B308" s="110" t="s">
        <v>459</v>
      </c>
      <c r="C308" s="110" t="s">
        <v>786</v>
      </c>
      <c r="D308" s="110" t="s">
        <v>787</v>
      </c>
      <c r="E308" s="110" t="s">
        <v>788</v>
      </c>
      <c r="F308" s="110" t="s">
        <v>1403</v>
      </c>
      <c r="G308" s="110" t="s">
        <v>855</v>
      </c>
      <c r="H308" s="114">
        <v>2019.0</v>
      </c>
      <c r="I308" s="114">
        <v>3248.158</v>
      </c>
      <c r="J308" s="114">
        <v>3981.659</v>
      </c>
      <c r="K308" s="114">
        <v>2634.372</v>
      </c>
    </row>
    <row r="309">
      <c r="A309" s="110" t="s">
        <v>784</v>
      </c>
      <c r="B309" s="110" t="s">
        <v>459</v>
      </c>
      <c r="C309" s="110" t="s">
        <v>786</v>
      </c>
      <c r="D309" s="110" t="s">
        <v>787</v>
      </c>
      <c r="E309" s="110" t="s">
        <v>788</v>
      </c>
      <c r="F309" s="110" t="s">
        <v>258</v>
      </c>
      <c r="G309" s="110" t="s">
        <v>855</v>
      </c>
      <c r="H309" s="114">
        <v>2019.0</v>
      </c>
      <c r="I309" s="114">
        <v>1466.43</v>
      </c>
      <c r="J309" s="114">
        <v>1847.737</v>
      </c>
      <c r="K309" s="114">
        <v>1156.617</v>
      </c>
    </row>
    <row r="310">
      <c r="A310" s="110" t="s">
        <v>784</v>
      </c>
      <c r="B310" s="110" t="s">
        <v>459</v>
      </c>
      <c r="C310" s="110" t="s">
        <v>786</v>
      </c>
      <c r="D310" s="110" t="s">
        <v>787</v>
      </c>
      <c r="E310" s="110" t="s">
        <v>788</v>
      </c>
      <c r="F310" s="110" t="s">
        <v>257</v>
      </c>
      <c r="G310" s="110" t="s">
        <v>855</v>
      </c>
      <c r="H310" s="114">
        <v>2019.0</v>
      </c>
      <c r="I310" s="114">
        <v>981.895</v>
      </c>
      <c r="J310" s="114">
        <v>1323.118</v>
      </c>
      <c r="K310" s="114">
        <v>707.2756</v>
      </c>
    </row>
    <row r="311">
      <c r="A311" s="110" t="s">
        <v>784</v>
      </c>
      <c r="B311" s="110" t="s">
        <v>459</v>
      </c>
      <c r="C311" s="110" t="s">
        <v>786</v>
      </c>
      <c r="D311" s="110" t="s">
        <v>787</v>
      </c>
      <c r="E311" s="110" t="s">
        <v>788</v>
      </c>
      <c r="F311" s="110" t="s">
        <v>1404</v>
      </c>
      <c r="G311" s="110" t="s">
        <v>855</v>
      </c>
      <c r="H311" s="114">
        <v>2019.0</v>
      </c>
      <c r="I311" s="114">
        <v>46.42096</v>
      </c>
      <c r="J311" s="114">
        <v>81.84007</v>
      </c>
      <c r="K311" s="114">
        <v>21.99034</v>
      </c>
    </row>
    <row r="312">
      <c r="A312" s="110" t="s">
        <v>784</v>
      </c>
      <c r="B312" s="110" t="s">
        <v>399</v>
      </c>
      <c r="C312" s="110" t="s">
        <v>786</v>
      </c>
      <c r="D312" s="110" t="s">
        <v>787</v>
      </c>
      <c r="E312" s="110" t="s">
        <v>788</v>
      </c>
      <c r="F312" s="110" t="s">
        <v>259</v>
      </c>
      <c r="G312" s="110" t="s">
        <v>855</v>
      </c>
      <c r="H312" s="114">
        <v>2019.0</v>
      </c>
      <c r="I312" s="114">
        <v>2143.882</v>
      </c>
      <c r="J312" s="114">
        <v>2770.838</v>
      </c>
      <c r="K312" s="114">
        <v>1599.515</v>
      </c>
    </row>
    <row r="313">
      <c r="A313" s="110" t="s">
        <v>784</v>
      </c>
      <c r="B313" s="110" t="s">
        <v>399</v>
      </c>
      <c r="C313" s="110" t="s">
        <v>786</v>
      </c>
      <c r="D313" s="110" t="s">
        <v>787</v>
      </c>
      <c r="E313" s="110" t="s">
        <v>788</v>
      </c>
      <c r="F313" s="110" t="s">
        <v>252</v>
      </c>
      <c r="G313" s="110" t="s">
        <v>855</v>
      </c>
      <c r="H313" s="114">
        <v>2019.0</v>
      </c>
      <c r="I313" s="114">
        <v>1966.386</v>
      </c>
      <c r="J313" s="114">
        <v>2271.557</v>
      </c>
      <c r="K313" s="114">
        <v>1641.581</v>
      </c>
    </row>
    <row r="314">
      <c r="A314" s="110" t="s">
        <v>784</v>
      </c>
      <c r="B314" s="110" t="s">
        <v>399</v>
      </c>
      <c r="C314" s="110" t="s">
        <v>786</v>
      </c>
      <c r="D314" s="110" t="s">
        <v>787</v>
      </c>
      <c r="E314" s="110" t="s">
        <v>788</v>
      </c>
      <c r="F314" s="110" t="s">
        <v>241</v>
      </c>
      <c r="G314" s="110" t="s">
        <v>855</v>
      </c>
      <c r="H314" s="114">
        <v>2019.0</v>
      </c>
      <c r="I314" s="114">
        <v>1755.038</v>
      </c>
      <c r="J314" s="114">
        <v>2517.912</v>
      </c>
      <c r="K314" s="114">
        <v>1125.941</v>
      </c>
    </row>
    <row r="315">
      <c r="A315" s="110" t="s">
        <v>784</v>
      </c>
      <c r="B315" s="110" t="s">
        <v>399</v>
      </c>
      <c r="C315" s="110" t="s">
        <v>786</v>
      </c>
      <c r="D315" s="110" t="s">
        <v>787</v>
      </c>
      <c r="E315" s="110" t="s">
        <v>788</v>
      </c>
      <c r="F315" s="110" t="s">
        <v>249</v>
      </c>
      <c r="G315" s="110" t="s">
        <v>855</v>
      </c>
      <c r="H315" s="114">
        <v>2019.0</v>
      </c>
      <c r="I315" s="114">
        <v>329.1628</v>
      </c>
      <c r="J315" s="114">
        <v>412.5486</v>
      </c>
      <c r="K315" s="114">
        <v>253.5378</v>
      </c>
    </row>
    <row r="316">
      <c r="A316" s="110" t="s">
        <v>784</v>
      </c>
      <c r="B316" s="110" t="s">
        <v>399</v>
      </c>
      <c r="C316" s="110" t="s">
        <v>786</v>
      </c>
      <c r="D316" s="110" t="s">
        <v>787</v>
      </c>
      <c r="E316" s="110" t="s">
        <v>788</v>
      </c>
      <c r="F316" s="110" t="s">
        <v>1401</v>
      </c>
      <c r="G316" s="110" t="s">
        <v>855</v>
      </c>
      <c r="H316" s="114">
        <v>2019.0</v>
      </c>
      <c r="I316" s="114">
        <v>697.3213</v>
      </c>
      <c r="J316" s="114">
        <v>827.1408</v>
      </c>
      <c r="K316" s="114">
        <v>574.194</v>
      </c>
    </row>
    <row r="317">
      <c r="A317" s="110" t="s">
        <v>784</v>
      </c>
      <c r="B317" s="110" t="s">
        <v>399</v>
      </c>
      <c r="C317" s="110" t="s">
        <v>786</v>
      </c>
      <c r="D317" s="110" t="s">
        <v>787</v>
      </c>
      <c r="E317" s="110" t="s">
        <v>788</v>
      </c>
      <c r="F317" s="110" t="s">
        <v>1402</v>
      </c>
      <c r="G317" s="110" t="s">
        <v>855</v>
      </c>
      <c r="H317" s="114">
        <v>2019.0</v>
      </c>
      <c r="I317" s="114">
        <v>46.92688</v>
      </c>
      <c r="J317" s="114">
        <v>83.3722</v>
      </c>
      <c r="K317" s="114">
        <v>18.14039</v>
      </c>
    </row>
    <row r="318">
      <c r="A318" s="110" t="s">
        <v>784</v>
      </c>
      <c r="B318" s="110" t="s">
        <v>399</v>
      </c>
      <c r="C318" s="110" t="s">
        <v>786</v>
      </c>
      <c r="D318" s="110" t="s">
        <v>787</v>
      </c>
      <c r="E318" s="110" t="s">
        <v>788</v>
      </c>
      <c r="F318" s="110" t="s">
        <v>1403</v>
      </c>
      <c r="G318" s="110" t="s">
        <v>855</v>
      </c>
      <c r="H318" s="114">
        <v>2019.0</v>
      </c>
      <c r="I318" s="114">
        <v>1454.762</v>
      </c>
      <c r="J318" s="114">
        <v>1733.119</v>
      </c>
      <c r="K318" s="114">
        <v>1198.021</v>
      </c>
    </row>
    <row r="319">
      <c r="A319" s="110" t="s">
        <v>784</v>
      </c>
      <c r="B319" s="110" t="s">
        <v>399</v>
      </c>
      <c r="C319" s="110" t="s">
        <v>786</v>
      </c>
      <c r="D319" s="110" t="s">
        <v>787</v>
      </c>
      <c r="E319" s="110" t="s">
        <v>788</v>
      </c>
      <c r="F319" s="110" t="s">
        <v>258</v>
      </c>
      <c r="G319" s="110" t="s">
        <v>855</v>
      </c>
      <c r="H319" s="114">
        <v>2019.0</v>
      </c>
      <c r="I319" s="114">
        <v>566.6388</v>
      </c>
      <c r="J319" s="114">
        <v>664.6492</v>
      </c>
      <c r="K319" s="114">
        <v>481.8941</v>
      </c>
    </row>
    <row r="320">
      <c r="A320" s="110" t="s">
        <v>784</v>
      </c>
      <c r="B320" s="110" t="s">
        <v>399</v>
      </c>
      <c r="C320" s="110" t="s">
        <v>786</v>
      </c>
      <c r="D320" s="110" t="s">
        <v>787</v>
      </c>
      <c r="E320" s="110" t="s">
        <v>788</v>
      </c>
      <c r="F320" s="110" t="s">
        <v>257</v>
      </c>
      <c r="G320" s="110" t="s">
        <v>855</v>
      </c>
      <c r="H320" s="114">
        <v>2019.0</v>
      </c>
      <c r="I320" s="114">
        <v>818.4459</v>
      </c>
      <c r="J320" s="114">
        <v>1052.097</v>
      </c>
      <c r="K320" s="114">
        <v>618.9043</v>
      </c>
    </row>
    <row r="321">
      <c r="A321" s="110" t="s">
        <v>784</v>
      </c>
      <c r="B321" s="110" t="s">
        <v>399</v>
      </c>
      <c r="C321" s="110" t="s">
        <v>786</v>
      </c>
      <c r="D321" s="110" t="s">
        <v>787</v>
      </c>
      <c r="E321" s="110" t="s">
        <v>788</v>
      </c>
      <c r="F321" s="110" t="s">
        <v>1404</v>
      </c>
      <c r="G321" s="110" t="s">
        <v>855</v>
      </c>
      <c r="H321" s="114">
        <v>2019.0</v>
      </c>
      <c r="I321" s="114">
        <v>118.7878</v>
      </c>
      <c r="J321" s="114">
        <v>210.3284</v>
      </c>
      <c r="K321" s="114">
        <v>54.34244</v>
      </c>
    </row>
    <row r="322">
      <c r="A322" s="110" t="s">
        <v>784</v>
      </c>
      <c r="B322" s="110" t="s">
        <v>321</v>
      </c>
      <c r="C322" s="110" t="s">
        <v>786</v>
      </c>
      <c r="D322" s="110" t="s">
        <v>787</v>
      </c>
      <c r="E322" s="110" t="s">
        <v>788</v>
      </c>
      <c r="F322" s="110" t="s">
        <v>258</v>
      </c>
      <c r="G322" s="110" t="s">
        <v>855</v>
      </c>
      <c r="H322" s="114">
        <v>2019.0</v>
      </c>
      <c r="I322" s="114">
        <v>764.9355</v>
      </c>
      <c r="J322" s="114">
        <v>927.6184</v>
      </c>
      <c r="K322" s="114">
        <v>622.7004</v>
      </c>
    </row>
    <row r="323">
      <c r="A323" s="110" t="s">
        <v>784</v>
      </c>
      <c r="B323" s="110" t="s">
        <v>321</v>
      </c>
      <c r="C323" s="110" t="s">
        <v>786</v>
      </c>
      <c r="D323" s="110" t="s">
        <v>787</v>
      </c>
      <c r="E323" s="110" t="s">
        <v>788</v>
      </c>
      <c r="F323" s="110" t="s">
        <v>257</v>
      </c>
      <c r="G323" s="110" t="s">
        <v>855</v>
      </c>
      <c r="H323" s="114">
        <v>2019.0</v>
      </c>
      <c r="I323" s="114">
        <v>1067.647</v>
      </c>
      <c r="J323" s="114">
        <v>1336.25</v>
      </c>
      <c r="K323" s="114">
        <v>825.78</v>
      </c>
    </row>
    <row r="324">
      <c r="A324" s="110" t="s">
        <v>784</v>
      </c>
      <c r="B324" s="110" t="s">
        <v>321</v>
      </c>
      <c r="C324" s="110" t="s">
        <v>786</v>
      </c>
      <c r="D324" s="110" t="s">
        <v>787</v>
      </c>
      <c r="E324" s="110" t="s">
        <v>788</v>
      </c>
      <c r="F324" s="110" t="s">
        <v>1404</v>
      </c>
      <c r="G324" s="110" t="s">
        <v>855</v>
      </c>
      <c r="H324" s="114">
        <v>2019.0</v>
      </c>
      <c r="I324" s="114">
        <v>104.0811</v>
      </c>
      <c r="J324" s="114">
        <v>203.4356</v>
      </c>
      <c r="K324" s="114">
        <v>42.60793</v>
      </c>
    </row>
    <row r="325">
      <c r="A325" s="110" t="s">
        <v>784</v>
      </c>
      <c r="B325" s="110" t="s">
        <v>411</v>
      </c>
      <c r="C325" s="110" t="s">
        <v>786</v>
      </c>
      <c r="D325" s="110" t="s">
        <v>787</v>
      </c>
      <c r="E325" s="110" t="s">
        <v>788</v>
      </c>
      <c r="F325" s="110" t="s">
        <v>259</v>
      </c>
      <c r="G325" s="110" t="s">
        <v>855</v>
      </c>
      <c r="H325" s="114">
        <v>2019.0</v>
      </c>
      <c r="I325" s="114">
        <v>5183.992</v>
      </c>
      <c r="J325" s="114">
        <v>6553.329</v>
      </c>
      <c r="K325" s="114">
        <v>3957.039</v>
      </c>
    </row>
    <row r="326">
      <c r="A326" s="110" t="s">
        <v>784</v>
      </c>
      <c r="B326" s="110" t="s">
        <v>411</v>
      </c>
      <c r="C326" s="110" t="s">
        <v>786</v>
      </c>
      <c r="D326" s="110" t="s">
        <v>787</v>
      </c>
      <c r="E326" s="110" t="s">
        <v>788</v>
      </c>
      <c r="F326" s="110" t="s">
        <v>252</v>
      </c>
      <c r="G326" s="110" t="s">
        <v>855</v>
      </c>
      <c r="H326" s="114">
        <v>2019.0</v>
      </c>
      <c r="I326" s="114">
        <v>6875.246</v>
      </c>
      <c r="J326" s="114">
        <v>8128.728</v>
      </c>
      <c r="K326" s="114">
        <v>5658.911</v>
      </c>
    </row>
    <row r="327">
      <c r="A327" s="110" t="s">
        <v>784</v>
      </c>
      <c r="B327" s="110" t="s">
        <v>411</v>
      </c>
      <c r="C327" s="110" t="s">
        <v>786</v>
      </c>
      <c r="D327" s="110" t="s">
        <v>787</v>
      </c>
      <c r="E327" s="110" t="s">
        <v>788</v>
      </c>
      <c r="F327" s="110" t="s">
        <v>241</v>
      </c>
      <c r="G327" s="110" t="s">
        <v>855</v>
      </c>
      <c r="H327" s="114">
        <v>2019.0</v>
      </c>
      <c r="I327" s="114">
        <v>5408.137</v>
      </c>
      <c r="J327" s="114">
        <v>7194.696</v>
      </c>
      <c r="K327" s="114">
        <v>3707.475</v>
      </c>
    </row>
    <row r="328">
      <c r="A328" s="110" t="s">
        <v>784</v>
      </c>
      <c r="B328" s="110" t="s">
        <v>411</v>
      </c>
      <c r="C328" s="110" t="s">
        <v>786</v>
      </c>
      <c r="D328" s="110" t="s">
        <v>787</v>
      </c>
      <c r="E328" s="110" t="s">
        <v>788</v>
      </c>
      <c r="F328" s="110" t="s">
        <v>249</v>
      </c>
      <c r="G328" s="110" t="s">
        <v>855</v>
      </c>
      <c r="H328" s="114">
        <v>2019.0</v>
      </c>
      <c r="I328" s="114">
        <v>321.9136</v>
      </c>
      <c r="J328" s="114">
        <v>418.6485</v>
      </c>
      <c r="K328" s="114">
        <v>239.254</v>
      </c>
    </row>
    <row r="329">
      <c r="A329" s="110" t="s">
        <v>784</v>
      </c>
      <c r="B329" s="110" t="s">
        <v>411</v>
      </c>
      <c r="C329" s="110" t="s">
        <v>786</v>
      </c>
      <c r="D329" s="110" t="s">
        <v>787</v>
      </c>
      <c r="E329" s="110" t="s">
        <v>788</v>
      </c>
      <c r="F329" s="110" t="s">
        <v>1401</v>
      </c>
      <c r="G329" s="110" t="s">
        <v>855</v>
      </c>
      <c r="H329" s="114">
        <v>2019.0</v>
      </c>
      <c r="I329" s="114">
        <v>600.8774</v>
      </c>
      <c r="J329" s="114">
        <v>749.1617</v>
      </c>
      <c r="K329" s="114">
        <v>470.8034</v>
      </c>
    </row>
    <row r="330">
      <c r="A330" s="110" t="s">
        <v>784</v>
      </c>
      <c r="B330" s="110" t="s">
        <v>411</v>
      </c>
      <c r="C330" s="110" t="s">
        <v>786</v>
      </c>
      <c r="D330" s="110" t="s">
        <v>787</v>
      </c>
      <c r="E330" s="110" t="s">
        <v>788</v>
      </c>
      <c r="F330" s="110" t="s">
        <v>1402</v>
      </c>
      <c r="G330" s="110" t="s">
        <v>855</v>
      </c>
      <c r="H330" s="114">
        <v>2019.0</v>
      </c>
      <c r="I330" s="114">
        <v>53.51784</v>
      </c>
      <c r="J330" s="114">
        <v>93.07704</v>
      </c>
      <c r="K330" s="114">
        <v>20.97514</v>
      </c>
    </row>
    <row r="331">
      <c r="A331" s="110" t="s">
        <v>784</v>
      </c>
      <c r="B331" s="110" t="s">
        <v>411</v>
      </c>
      <c r="C331" s="110" t="s">
        <v>786</v>
      </c>
      <c r="D331" s="110" t="s">
        <v>787</v>
      </c>
      <c r="E331" s="110" t="s">
        <v>788</v>
      </c>
      <c r="F331" s="110" t="s">
        <v>1403</v>
      </c>
      <c r="G331" s="110" t="s">
        <v>855</v>
      </c>
      <c r="H331" s="114">
        <v>2019.0</v>
      </c>
      <c r="I331" s="114">
        <v>4228.403</v>
      </c>
      <c r="J331" s="114">
        <v>5026.358</v>
      </c>
      <c r="K331" s="114">
        <v>3487.373</v>
      </c>
    </row>
    <row r="332">
      <c r="A332" s="110" t="s">
        <v>784</v>
      </c>
      <c r="B332" s="110" t="s">
        <v>411</v>
      </c>
      <c r="C332" s="110" t="s">
        <v>786</v>
      </c>
      <c r="D332" s="110" t="s">
        <v>787</v>
      </c>
      <c r="E332" s="110" t="s">
        <v>788</v>
      </c>
      <c r="F332" s="110" t="s">
        <v>258</v>
      </c>
      <c r="G332" s="110" t="s">
        <v>855</v>
      </c>
      <c r="H332" s="114">
        <v>2019.0</v>
      </c>
      <c r="I332" s="114">
        <v>1570.143</v>
      </c>
      <c r="J332" s="114">
        <v>1879.111</v>
      </c>
      <c r="K332" s="114">
        <v>1289.296</v>
      </c>
    </row>
    <row r="333">
      <c r="A333" s="110" t="s">
        <v>784</v>
      </c>
      <c r="B333" s="110" t="s">
        <v>411</v>
      </c>
      <c r="C333" s="110" t="s">
        <v>786</v>
      </c>
      <c r="D333" s="110" t="s">
        <v>787</v>
      </c>
      <c r="E333" s="110" t="s">
        <v>788</v>
      </c>
      <c r="F333" s="110" t="s">
        <v>257</v>
      </c>
      <c r="G333" s="110" t="s">
        <v>855</v>
      </c>
      <c r="H333" s="114">
        <v>2019.0</v>
      </c>
      <c r="I333" s="114">
        <v>2407.257</v>
      </c>
      <c r="J333" s="114">
        <v>3059.886</v>
      </c>
      <c r="K333" s="114">
        <v>1827.576</v>
      </c>
    </row>
    <row r="334">
      <c r="A334" s="110" t="s">
        <v>784</v>
      </c>
      <c r="B334" s="110" t="s">
        <v>411</v>
      </c>
      <c r="C334" s="110" t="s">
        <v>786</v>
      </c>
      <c r="D334" s="110" t="s">
        <v>787</v>
      </c>
      <c r="E334" s="110" t="s">
        <v>788</v>
      </c>
      <c r="F334" s="110" t="s">
        <v>1404</v>
      </c>
      <c r="G334" s="110" t="s">
        <v>855</v>
      </c>
      <c r="H334" s="114">
        <v>2019.0</v>
      </c>
      <c r="I334" s="114">
        <v>62.53143</v>
      </c>
      <c r="J334" s="114">
        <v>114.0722</v>
      </c>
      <c r="K334" s="114">
        <v>27.32134</v>
      </c>
    </row>
    <row r="335">
      <c r="A335" s="110" t="s">
        <v>784</v>
      </c>
      <c r="B335" s="110" t="s">
        <v>402</v>
      </c>
      <c r="C335" s="110" t="s">
        <v>786</v>
      </c>
      <c r="D335" s="110" t="s">
        <v>787</v>
      </c>
      <c r="E335" s="110" t="s">
        <v>788</v>
      </c>
      <c r="F335" s="110" t="s">
        <v>259</v>
      </c>
      <c r="G335" s="110" t="s">
        <v>855</v>
      </c>
      <c r="H335" s="114">
        <v>2019.0</v>
      </c>
      <c r="I335" s="114">
        <v>2263.183</v>
      </c>
      <c r="J335" s="114">
        <v>2884.465</v>
      </c>
      <c r="K335" s="114">
        <v>1743.041</v>
      </c>
    </row>
    <row r="336">
      <c r="A336" s="110" t="s">
        <v>784</v>
      </c>
      <c r="B336" s="110" t="s">
        <v>402</v>
      </c>
      <c r="C336" s="110" t="s">
        <v>786</v>
      </c>
      <c r="D336" s="110" t="s">
        <v>787</v>
      </c>
      <c r="E336" s="110" t="s">
        <v>788</v>
      </c>
      <c r="F336" s="110" t="s">
        <v>252</v>
      </c>
      <c r="G336" s="110" t="s">
        <v>855</v>
      </c>
      <c r="H336" s="114">
        <v>2019.0</v>
      </c>
      <c r="I336" s="114">
        <v>3328.894</v>
      </c>
      <c r="J336" s="114">
        <v>4110.913</v>
      </c>
      <c r="K336" s="114">
        <v>2650.216</v>
      </c>
    </row>
    <row r="337">
      <c r="A337" s="110" t="s">
        <v>784</v>
      </c>
      <c r="B337" s="110" t="s">
        <v>402</v>
      </c>
      <c r="C337" s="110" t="s">
        <v>786</v>
      </c>
      <c r="D337" s="110" t="s">
        <v>787</v>
      </c>
      <c r="E337" s="110" t="s">
        <v>788</v>
      </c>
      <c r="F337" s="110" t="s">
        <v>241</v>
      </c>
      <c r="G337" s="110" t="s">
        <v>855</v>
      </c>
      <c r="H337" s="114">
        <v>2019.0</v>
      </c>
      <c r="I337" s="114">
        <v>2274.285</v>
      </c>
      <c r="J337" s="114">
        <v>3172.881</v>
      </c>
      <c r="K337" s="114">
        <v>1487.206</v>
      </c>
    </row>
    <row r="338">
      <c r="A338" s="110" t="s">
        <v>784</v>
      </c>
      <c r="B338" s="110" t="s">
        <v>402</v>
      </c>
      <c r="C338" s="110" t="s">
        <v>786</v>
      </c>
      <c r="D338" s="110" t="s">
        <v>787</v>
      </c>
      <c r="E338" s="110" t="s">
        <v>788</v>
      </c>
      <c r="F338" s="110" t="s">
        <v>249</v>
      </c>
      <c r="G338" s="110" t="s">
        <v>855</v>
      </c>
      <c r="H338" s="114">
        <v>2019.0</v>
      </c>
      <c r="I338" s="114">
        <v>155.5815</v>
      </c>
      <c r="J338" s="114">
        <v>190.5272</v>
      </c>
      <c r="K338" s="114">
        <v>121.9887</v>
      </c>
    </row>
    <row r="339">
      <c r="A339" s="110" t="s">
        <v>784</v>
      </c>
      <c r="B339" s="110" t="s">
        <v>402</v>
      </c>
      <c r="C339" s="110" t="s">
        <v>786</v>
      </c>
      <c r="D339" s="110" t="s">
        <v>787</v>
      </c>
      <c r="E339" s="110" t="s">
        <v>788</v>
      </c>
      <c r="F339" s="110" t="s">
        <v>1401</v>
      </c>
      <c r="G339" s="110" t="s">
        <v>855</v>
      </c>
      <c r="H339" s="114">
        <v>2019.0</v>
      </c>
      <c r="I339" s="114">
        <v>676.1645</v>
      </c>
      <c r="J339" s="114">
        <v>794.0434</v>
      </c>
      <c r="K339" s="114">
        <v>564.1141</v>
      </c>
    </row>
    <row r="340">
      <c r="A340" s="110" t="s">
        <v>784</v>
      </c>
      <c r="B340" s="110" t="s">
        <v>402</v>
      </c>
      <c r="C340" s="110" t="s">
        <v>786</v>
      </c>
      <c r="D340" s="110" t="s">
        <v>787</v>
      </c>
      <c r="E340" s="110" t="s">
        <v>788</v>
      </c>
      <c r="F340" s="110" t="s">
        <v>1402</v>
      </c>
      <c r="G340" s="110" t="s">
        <v>855</v>
      </c>
      <c r="H340" s="114">
        <v>2019.0</v>
      </c>
      <c r="I340" s="114">
        <v>43.96881</v>
      </c>
      <c r="J340" s="114">
        <v>82.45157</v>
      </c>
      <c r="K340" s="114">
        <v>16.46906</v>
      </c>
    </row>
    <row r="341">
      <c r="A341" s="110" t="s">
        <v>784</v>
      </c>
      <c r="B341" s="110" t="s">
        <v>402</v>
      </c>
      <c r="C341" s="110" t="s">
        <v>786</v>
      </c>
      <c r="D341" s="110" t="s">
        <v>787</v>
      </c>
      <c r="E341" s="110" t="s">
        <v>788</v>
      </c>
      <c r="F341" s="110" t="s">
        <v>1403</v>
      </c>
      <c r="G341" s="110" t="s">
        <v>855</v>
      </c>
      <c r="H341" s="114">
        <v>2019.0</v>
      </c>
      <c r="I341" s="114">
        <v>1980.286</v>
      </c>
      <c r="J341" s="114">
        <v>2424.489</v>
      </c>
      <c r="K341" s="114">
        <v>1592.54</v>
      </c>
    </row>
    <row r="342">
      <c r="A342" s="110" t="s">
        <v>784</v>
      </c>
      <c r="B342" s="110" t="s">
        <v>402</v>
      </c>
      <c r="C342" s="110" t="s">
        <v>786</v>
      </c>
      <c r="D342" s="110" t="s">
        <v>787</v>
      </c>
      <c r="E342" s="110" t="s">
        <v>788</v>
      </c>
      <c r="F342" s="110" t="s">
        <v>258</v>
      </c>
      <c r="G342" s="110" t="s">
        <v>855</v>
      </c>
      <c r="H342" s="114">
        <v>2019.0</v>
      </c>
      <c r="I342" s="114">
        <v>1167.837</v>
      </c>
      <c r="J342" s="114">
        <v>1428.961</v>
      </c>
      <c r="K342" s="114">
        <v>945.9969</v>
      </c>
    </row>
    <row r="343">
      <c r="A343" s="110" t="s">
        <v>784</v>
      </c>
      <c r="B343" s="110" t="s">
        <v>402</v>
      </c>
      <c r="C343" s="110" t="s">
        <v>786</v>
      </c>
      <c r="D343" s="110" t="s">
        <v>787</v>
      </c>
      <c r="E343" s="110" t="s">
        <v>788</v>
      </c>
      <c r="F343" s="110" t="s">
        <v>257</v>
      </c>
      <c r="G343" s="110" t="s">
        <v>855</v>
      </c>
      <c r="H343" s="114">
        <v>2019.0</v>
      </c>
      <c r="I343" s="114">
        <v>1659.245</v>
      </c>
      <c r="J343" s="114">
        <v>2108.398</v>
      </c>
      <c r="K343" s="114">
        <v>1283.638</v>
      </c>
    </row>
    <row r="344">
      <c r="A344" s="110" t="s">
        <v>784</v>
      </c>
      <c r="B344" s="110" t="s">
        <v>402</v>
      </c>
      <c r="C344" s="110" t="s">
        <v>786</v>
      </c>
      <c r="D344" s="110" t="s">
        <v>787</v>
      </c>
      <c r="E344" s="110" t="s">
        <v>788</v>
      </c>
      <c r="F344" s="110" t="s">
        <v>1404</v>
      </c>
      <c r="G344" s="110" t="s">
        <v>855</v>
      </c>
      <c r="H344" s="114">
        <v>2019.0</v>
      </c>
      <c r="I344" s="114">
        <v>83.14001</v>
      </c>
      <c r="J344" s="114">
        <v>148.1619</v>
      </c>
      <c r="K344" s="114">
        <v>39.36635</v>
      </c>
    </row>
    <row r="345">
      <c r="A345" s="110" t="s">
        <v>784</v>
      </c>
      <c r="B345" s="110" t="s">
        <v>414</v>
      </c>
      <c r="C345" s="110" t="s">
        <v>786</v>
      </c>
      <c r="D345" s="110" t="s">
        <v>787</v>
      </c>
      <c r="E345" s="110" t="s">
        <v>788</v>
      </c>
      <c r="F345" s="110" t="s">
        <v>259</v>
      </c>
      <c r="G345" s="110" t="s">
        <v>855</v>
      </c>
      <c r="H345" s="114">
        <v>2019.0</v>
      </c>
      <c r="I345" s="114">
        <v>3332.356</v>
      </c>
      <c r="J345" s="114">
        <v>4034.231</v>
      </c>
      <c r="K345" s="114">
        <v>2729.599</v>
      </c>
    </row>
    <row r="346">
      <c r="A346" s="110" t="s">
        <v>784</v>
      </c>
      <c r="B346" s="110" t="s">
        <v>414</v>
      </c>
      <c r="C346" s="110" t="s">
        <v>786</v>
      </c>
      <c r="D346" s="110" t="s">
        <v>787</v>
      </c>
      <c r="E346" s="110" t="s">
        <v>788</v>
      </c>
      <c r="F346" s="110" t="s">
        <v>252</v>
      </c>
      <c r="G346" s="110" t="s">
        <v>855</v>
      </c>
      <c r="H346" s="114">
        <v>2019.0</v>
      </c>
      <c r="I346" s="114">
        <v>3821.922</v>
      </c>
      <c r="J346" s="114">
        <v>4610.696</v>
      </c>
      <c r="K346" s="114">
        <v>3124.385</v>
      </c>
    </row>
    <row r="347">
      <c r="A347" s="110" t="s">
        <v>784</v>
      </c>
      <c r="B347" s="110" t="s">
        <v>414</v>
      </c>
      <c r="C347" s="110" t="s">
        <v>786</v>
      </c>
      <c r="D347" s="110" t="s">
        <v>787</v>
      </c>
      <c r="E347" s="110" t="s">
        <v>788</v>
      </c>
      <c r="F347" s="110" t="s">
        <v>241</v>
      </c>
      <c r="G347" s="110" t="s">
        <v>855</v>
      </c>
      <c r="H347" s="114">
        <v>2019.0</v>
      </c>
      <c r="I347" s="114">
        <v>2038.243</v>
      </c>
      <c r="J347" s="114">
        <v>3048.586</v>
      </c>
      <c r="K347" s="114">
        <v>1116.809</v>
      </c>
    </row>
    <row r="348">
      <c r="A348" s="110" t="s">
        <v>784</v>
      </c>
      <c r="B348" s="110" t="s">
        <v>414</v>
      </c>
      <c r="C348" s="110" t="s">
        <v>786</v>
      </c>
      <c r="D348" s="110" t="s">
        <v>787</v>
      </c>
      <c r="E348" s="110" t="s">
        <v>788</v>
      </c>
      <c r="F348" s="110" t="s">
        <v>249</v>
      </c>
      <c r="G348" s="110" t="s">
        <v>855</v>
      </c>
      <c r="H348" s="114">
        <v>2019.0</v>
      </c>
      <c r="I348" s="114">
        <v>150.0559</v>
      </c>
      <c r="J348" s="114">
        <v>182.8349</v>
      </c>
      <c r="K348" s="114">
        <v>123.4396</v>
      </c>
    </row>
    <row r="349">
      <c r="A349" s="110" t="s">
        <v>784</v>
      </c>
      <c r="B349" s="110" t="s">
        <v>414</v>
      </c>
      <c r="C349" s="110" t="s">
        <v>786</v>
      </c>
      <c r="D349" s="110" t="s">
        <v>787</v>
      </c>
      <c r="E349" s="110" t="s">
        <v>788</v>
      </c>
      <c r="F349" s="110" t="s">
        <v>1401</v>
      </c>
      <c r="G349" s="110" t="s">
        <v>855</v>
      </c>
      <c r="H349" s="114">
        <v>2019.0</v>
      </c>
      <c r="I349" s="114">
        <v>821.2515</v>
      </c>
      <c r="J349" s="114">
        <v>961.9505</v>
      </c>
      <c r="K349" s="114">
        <v>681.5199</v>
      </c>
    </row>
    <row r="350">
      <c r="A350" s="110" t="s">
        <v>784</v>
      </c>
      <c r="B350" s="110" t="s">
        <v>414</v>
      </c>
      <c r="C350" s="110" t="s">
        <v>786</v>
      </c>
      <c r="D350" s="110" t="s">
        <v>787</v>
      </c>
      <c r="E350" s="110" t="s">
        <v>788</v>
      </c>
      <c r="F350" s="110" t="s">
        <v>1402</v>
      </c>
      <c r="G350" s="110" t="s">
        <v>855</v>
      </c>
      <c r="H350" s="114">
        <v>2019.0</v>
      </c>
      <c r="I350" s="114">
        <v>58.68234</v>
      </c>
      <c r="J350" s="114">
        <v>92.95587</v>
      </c>
      <c r="K350" s="114">
        <v>33.02606</v>
      </c>
    </row>
    <row r="351">
      <c r="A351" s="110" t="s">
        <v>784</v>
      </c>
      <c r="B351" s="110" t="s">
        <v>414</v>
      </c>
      <c r="C351" s="110" t="s">
        <v>786</v>
      </c>
      <c r="D351" s="110" t="s">
        <v>787</v>
      </c>
      <c r="E351" s="110" t="s">
        <v>788</v>
      </c>
      <c r="F351" s="110" t="s">
        <v>1403</v>
      </c>
      <c r="G351" s="110" t="s">
        <v>855</v>
      </c>
      <c r="H351" s="114">
        <v>2019.0</v>
      </c>
      <c r="I351" s="114">
        <v>6071.265</v>
      </c>
      <c r="J351" s="114">
        <v>7247.56</v>
      </c>
      <c r="K351" s="114">
        <v>5060.173</v>
      </c>
    </row>
    <row r="352">
      <c r="A352" s="110" t="s">
        <v>784</v>
      </c>
      <c r="B352" s="110" t="s">
        <v>414</v>
      </c>
      <c r="C352" s="110" t="s">
        <v>786</v>
      </c>
      <c r="D352" s="110" t="s">
        <v>787</v>
      </c>
      <c r="E352" s="110" t="s">
        <v>788</v>
      </c>
      <c r="F352" s="110" t="s">
        <v>258</v>
      </c>
      <c r="G352" s="110" t="s">
        <v>855</v>
      </c>
      <c r="H352" s="114">
        <v>2019.0</v>
      </c>
      <c r="I352" s="114">
        <v>1395.062</v>
      </c>
      <c r="J352" s="114">
        <v>1678.564</v>
      </c>
      <c r="K352" s="114">
        <v>1155.313</v>
      </c>
    </row>
    <row r="353">
      <c r="A353" s="110" t="s">
        <v>784</v>
      </c>
      <c r="B353" s="110" t="s">
        <v>414</v>
      </c>
      <c r="C353" s="110" t="s">
        <v>786</v>
      </c>
      <c r="D353" s="110" t="s">
        <v>787</v>
      </c>
      <c r="E353" s="110" t="s">
        <v>788</v>
      </c>
      <c r="F353" s="110" t="s">
        <v>257</v>
      </c>
      <c r="G353" s="110" t="s">
        <v>855</v>
      </c>
      <c r="H353" s="114">
        <v>2019.0</v>
      </c>
      <c r="I353" s="114">
        <v>1005.893</v>
      </c>
      <c r="J353" s="114">
        <v>1300.88</v>
      </c>
      <c r="K353" s="114">
        <v>773.6358</v>
      </c>
    </row>
    <row r="354">
      <c r="A354" s="110" t="s">
        <v>784</v>
      </c>
      <c r="B354" s="110" t="s">
        <v>414</v>
      </c>
      <c r="C354" s="110" t="s">
        <v>786</v>
      </c>
      <c r="D354" s="110" t="s">
        <v>787</v>
      </c>
      <c r="E354" s="110" t="s">
        <v>788</v>
      </c>
      <c r="F354" s="110" t="s">
        <v>1404</v>
      </c>
      <c r="G354" s="110" t="s">
        <v>855</v>
      </c>
      <c r="H354" s="114">
        <v>2019.0</v>
      </c>
      <c r="I354" s="114">
        <v>29.6489</v>
      </c>
      <c r="J354" s="114">
        <v>55.34009</v>
      </c>
      <c r="K354" s="114">
        <v>12.31749</v>
      </c>
    </row>
    <row r="355">
      <c r="A355" s="110" t="s">
        <v>784</v>
      </c>
      <c r="B355" s="110" t="s">
        <v>454</v>
      </c>
      <c r="C355" s="110" t="s">
        <v>786</v>
      </c>
      <c r="D355" s="110" t="s">
        <v>787</v>
      </c>
      <c r="E355" s="110" t="s">
        <v>788</v>
      </c>
      <c r="F355" s="110" t="s">
        <v>259</v>
      </c>
      <c r="G355" s="110" t="s">
        <v>855</v>
      </c>
      <c r="H355" s="114">
        <v>2019.0</v>
      </c>
      <c r="I355" s="114">
        <v>1796.067</v>
      </c>
      <c r="J355" s="114">
        <v>2379.058</v>
      </c>
      <c r="K355" s="114">
        <v>1349.995</v>
      </c>
    </row>
    <row r="356">
      <c r="A356" s="110" t="s">
        <v>784</v>
      </c>
      <c r="B356" s="110" t="s">
        <v>454</v>
      </c>
      <c r="C356" s="110" t="s">
        <v>786</v>
      </c>
      <c r="D356" s="110" t="s">
        <v>787</v>
      </c>
      <c r="E356" s="110" t="s">
        <v>788</v>
      </c>
      <c r="F356" s="110" t="s">
        <v>252</v>
      </c>
      <c r="G356" s="110" t="s">
        <v>855</v>
      </c>
      <c r="H356" s="114">
        <v>2019.0</v>
      </c>
      <c r="I356" s="114">
        <v>1832.842</v>
      </c>
      <c r="J356" s="114">
        <v>2143.485</v>
      </c>
      <c r="K356" s="114">
        <v>1521.731</v>
      </c>
    </row>
    <row r="357">
      <c r="A357" s="110" t="s">
        <v>784</v>
      </c>
      <c r="B357" s="110" t="s">
        <v>454</v>
      </c>
      <c r="C357" s="110" t="s">
        <v>786</v>
      </c>
      <c r="D357" s="110" t="s">
        <v>787</v>
      </c>
      <c r="E357" s="110" t="s">
        <v>788</v>
      </c>
      <c r="F357" s="110" t="s">
        <v>241</v>
      </c>
      <c r="G357" s="110" t="s">
        <v>855</v>
      </c>
      <c r="H357" s="114">
        <v>2019.0</v>
      </c>
      <c r="I357" s="114">
        <v>1659.807</v>
      </c>
      <c r="J357" s="114">
        <v>2374.051</v>
      </c>
      <c r="K357" s="114">
        <v>1009.494</v>
      </c>
    </row>
    <row r="358">
      <c r="A358" s="110" t="s">
        <v>784</v>
      </c>
      <c r="B358" s="110" t="s">
        <v>454</v>
      </c>
      <c r="C358" s="110" t="s">
        <v>786</v>
      </c>
      <c r="D358" s="110" t="s">
        <v>787</v>
      </c>
      <c r="E358" s="110" t="s">
        <v>788</v>
      </c>
      <c r="F358" s="110" t="s">
        <v>249</v>
      </c>
      <c r="G358" s="110" t="s">
        <v>855</v>
      </c>
      <c r="H358" s="114">
        <v>2019.0</v>
      </c>
      <c r="I358" s="114">
        <v>491.4645</v>
      </c>
      <c r="J358" s="114">
        <v>624.3767</v>
      </c>
      <c r="K358" s="114">
        <v>377.3367</v>
      </c>
    </row>
    <row r="359">
      <c r="A359" s="110" t="s">
        <v>784</v>
      </c>
      <c r="B359" s="110" t="s">
        <v>454</v>
      </c>
      <c r="C359" s="110" t="s">
        <v>786</v>
      </c>
      <c r="D359" s="110" t="s">
        <v>787</v>
      </c>
      <c r="E359" s="110" t="s">
        <v>788</v>
      </c>
      <c r="F359" s="110" t="s">
        <v>1401</v>
      </c>
      <c r="G359" s="110" t="s">
        <v>855</v>
      </c>
      <c r="H359" s="114">
        <v>2019.0</v>
      </c>
      <c r="I359" s="114">
        <v>1065.631</v>
      </c>
      <c r="J359" s="114">
        <v>1295.369</v>
      </c>
      <c r="K359" s="114">
        <v>862.0718</v>
      </c>
    </row>
    <row r="360">
      <c r="A360" s="110" t="s">
        <v>784</v>
      </c>
      <c r="B360" s="110" t="s">
        <v>454</v>
      </c>
      <c r="C360" s="110" t="s">
        <v>786</v>
      </c>
      <c r="D360" s="110" t="s">
        <v>787</v>
      </c>
      <c r="E360" s="110" t="s">
        <v>788</v>
      </c>
      <c r="F360" s="110" t="s">
        <v>1402</v>
      </c>
      <c r="G360" s="110" t="s">
        <v>855</v>
      </c>
      <c r="H360" s="114">
        <v>2019.0</v>
      </c>
      <c r="I360" s="114">
        <v>36.93255</v>
      </c>
      <c r="J360" s="114">
        <v>65.67428</v>
      </c>
      <c r="K360" s="114">
        <v>16.19993</v>
      </c>
    </row>
    <row r="361">
      <c r="A361" s="110" t="s">
        <v>784</v>
      </c>
      <c r="B361" s="110" t="s">
        <v>454</v>
      </c>
      <c r="C361" s="110" t="s">
        <v>786</v>
      </c>
      <c r="D361" s="110" t="s">
        <v>787</v>
      </c>
      <c r="E361" s="110" t="s">
        <v>788</v>
      </c>
      <c r="F361" s="110" t="s">
        <v>1403</v>
      </c>
      <c r="G361" s="110" t="s">
        <v>855</v>
      </c>
      <c r="H361" s="114">
        <v>2019.0</v>
      </c>
      <c r="I361" s="114">
        <v>1804.088</v>
      </c>
      <c r="J361" s="114">
        <v>2108.168</v>
      </c>
      <c r="K361" s="114">
        <v>1515.655</v>
      </c>
    </row>
    <row r="362">
      <c r="A362" s="110" t="s">
        <v>784</v>
      </c>
      <c r="B362" s="110" t="s">
        <v>454</v>
      </c>
      <c r="C362" s="110" t="s">
        <v>786</v>
      </c>
      <c r="D362" s="110" t="s">
        <v>787</v>
      </c>
      <c r="E362" s="110" t="s">
        <v>788</v>
      </c>
      <c r="F362" s="110" t="s">
        <v>258</v>
      </c>
      <c r="G362" s="110" t="s">
        <v>855</v>
      </c>
      <c r="H362" s="114">
        <v>2019.0</v>
      </c>
      <c r="I362" s="114">
        <v>627.7236</v>
      </c>
      <c r="J362" s="114">
        <v>730.3529</v>
      </c>
      <c r="K362" s="114">
        <v>526.1975</v>
      </c>
    </row>
    <row r="363">
      <c r="A363" s="110" t="s">
        <v>784</v>
      </c>
      <c r="B363" s="110" t="s">
        <v>454</v>
      </c>
      <c r="C363" s="110" t="s">
        <v>786</v>
      </c>
      <c r="D363" s="110" t="s">
        <v>787</v>
      </c>
      <c r="E363" s="110" t="s">
        <v>788</v>
      </c>
      <c r="F363" s="110" t="s">
        <v>257</v>
      </c>
      <c r="G363" s="110" t="s">
        <v>855</v>
      </c>
      <c r="H363" s="114">
        <v>2019.0</v>
      </c>
      <c r="I363" s="114">
        <v>954.3869</v>
      </c>
      <c r="J363" s="114">
        <v>1230.9</v>
      </c>
      <c r="K363" s="114">
        <v>703.9075</v>
      </c>
    </row>
    <row r="364">
      <c r="A364" s="110" t="s">
        <v>784</v>
      </c>
      <c r="B364" s="110" t="s">
        <v>454</v>
      </c>
      <c r="C364" s="110" t="s">
        <v>786</v>
      </c>
      <c r="D364" s="110" t="s">
        <v>787</v>
      </c>
      <c r="E364" s="110" t="s">
        <v>788</v>
      </c>
      <c r="F364" s="110" t="s">
        <v>1404</v>
      </c>
      <c r="G364" s="110" t="s">
        <v>855</v>
      </c>
      <c r="H364" s="114">
        <v>2019.0</v>
      </c>
      <c r="I364" s="114">
        <v>120.8519</v>
      </c>
      <c r="J364" s="114">
        <v>210.3182</v>
      </c>
      <c r="K364" s="114">
        <v>56.65807</v>
      </c>
    </row>
    <row r="365">
      <c r="A365" s="110" t="s">
        <v>784</v>
      </c>
      <c r="B365" s="110" t="s">
        <v>807</v>
      </c>
      <c r="C365" s="110" t="s">
        <v>786</v>
      </c>
      <c r="D365" s="110" t="s">
        <v>787</v>
      </c>
      <c r="E365" s="110" t="s">
        <v>788</v>
      </c>
      <c r="F365" s="110" t="s">
        <v>259</v>
      </c>
      <c r="G365" s="110" t="s">
        <v>855</v>
      </c>
      <c r="H365" s="114">
        <v>2019.0</v>
      </c>
      <c r="I365" s="114">
        <v>2632.254</v>
      </c>
      <c r="J365" s="114">
        <v>3273.062</v>
      </c>
      <c r="K365" s="114">
        <v>2086.824</v>
      </c>
    </row>
    <row r="366">
      <c r="A366" s="110" t="s">
        <v>784</v>
      </c>
      <c r="B366" s="110" t="s">
        <v>807</v>
      </c>
      <c r="C366" s="110" t="s">
        <v>786</v>
      </c>
      <c r="D366" s="110" t="s">
        <v>787</v>
      </c>
      <c r="E366" s="110" t="s">
        <v>788</v>
      </c>
      <c r="F366" s="110" t="s">
        <v>252</v>
      </c>
      <c r="G366" s="110" t="s">
        <v>855</v>
      </c>
      <c r="H366" s="114">
        <v>2019.0</v>
      </c>
      <c r="I366" s="114">
        <v>3736.258</v>
      </c>
      <c r="J366" s="114">
        <v>4498.218</v>
      </c>
      <c r="K366" s="114">
        <v>2988.796</v>
      </c>
    </row>
    <row r="367">
      <c r="A367" s="110" t="s">
        <v>784</v>
      </c>
      <c r="B367" s="110" t="s">
        <v>807</v>
      </c>
      <c r="C367" s="110" t="s">
        <v>786</v>
      </c>
      <c r="D367" s="110" t="s">
        <v>787</v>
      </c>
      <c r="E367" s="110" t="s">
        <v>788</v>
      </c>
      <c r="F367" s="110" t="s">
        <v>241</v>
      </c>
      <c r="G367" s="110" t="s">
        <v>855</v>
      </c>
      <c r="H367" s="114">
        <v>2019.0</v>
      </c>
      <c r="I367" s="114">
        <v>1294.311</v>
      </c>
      <c r="J367" s="114">
        <v>2174.637</v>
      </c>
      <c r="K367" s="114">
        <v>617.7452</v>
      </c>
    </row>
    <row r="368">
      <c r="A368" s="110" t="s">
        <v>784</v>
      </c>
      <c r="B368" s="110" t="s">
        <v>807</v>
      </c>
      <c r="C368" s="110" t="s">
        <v>786</v>
      </c>
      <c r="D368" s="110" t="s">
        <v>787</v>
      </c>
      <c r="E368" s="110" t="s">
        <v>788</v>
      </c>
      <c r="F368" s="110" t="s">
        <v>249</v>
      </c>
      <c r="G368" s="110" t="s">
        <v>855</v>
      </c>
      <c r="H368" s="114">
        <v>2019.0</v>
      </c>
      <c r="I368" s="114">
        <v>244.3564</v>
      </c>
      <c r="J368" s="114">
        <v>303.331</v>
      </c>
      <c r="K368" s="114">
        <v>161.5008</v>
      </c>
    </row>
    <row r="369">
      <c r="A369" s="110" t="s">
        <v>784</v>
      </c>
      <c r="B369" s="110" t="s">
        <v>807</v>
      </c>
      <c r="C369" s="110" t="s">
        <v>786</v>
      </c>
      <c r="D369" s="110" t="s">
        <v>787</v>
      </c>
      <c r="E369" s="110" t="s">
        <v>788</v>
      </c>
      <c r="F369" s="110" t="s">
        <v>1401</v>
      </c>
      <c r="G369" s="110" t="s">
        <v>855</v>
      </c>
      <c r="H369" s="114">
        <v>2019.0</v>
      </c>
      <c r="I369" s="114">
        <v>985.284</v>
      </c>
      <c r="J369" s="114">
        <v>1182.357</v>
      </c>
      <c r="K369" s="114">
        <v>809.7157</v>
      </c>
    </row>
    <row r="370">
      <c r="A370" s="110" t="s">
        <v>784</v>
      </c>
      <c r="B370" s="110" t="s">
        <v>807</v>
      </c>
      <c r="C370" s="110" t="s">
        <v>786</v>
      </c>
      <c r="D370" s="110" t="s">
        <v>787</v>
      </c>
      <c r="E370" s="110" t="s">
        <v>788</v>
      </c>
      <c r="F370" s="110" t="s">
        <v>1402</v>
      </c>
      <c r="G370" s="110" t="s">
        <v>855</v>
      </c>
      <c r="H370" s="114">
        <v>2019.0</v>
      </c>
      <c r="I370" s="114">
        <v>33.97882</v>
      </c>
      <c r="J370" s="114">
        <v>60.2766</v>
      </c>
      <c r="K370" s="114">
        <v>13.6026</v>
      </c>
    </row>
    <row r="371">
      <c r="A371" s="110" t="s">
        <v>784</v>
      </c>
      <c r="B371" s="110" t="s">
        <v>807</v>
      </c>
      <c r="C371" s="110" t="s">
        <v>786</v>
      </c>
      <c r="D371" s="110" t="s">
        <v>787</v>
      </c>
      <c r="E371" s="110" t="s">
        <v>788</v>
      </c>
      <c r="F371" s="110" t="s">
        <v>1403</v>
      </c>
      <c r="G371" s="110" t="s">
        <v>855</v>
      </c>
      <c r="H371" s="114">
        <v>2019.0</v>
      </c>
      <c r="I371" s="114">
        <v>3424.942</v>
      </c>
      <c r="J371" s="114">
        <v>4048.119</v>
      </c>
      <c r="K371" s="114">
        <v>2840.727</v>
      </c>
    </row>
    <row r="372">
      <c r="A372" s="110" t="s">
        <v>784</v>
      </c>
      <c r="B372" s="110" t="s">
        <v>807</v>
      </c>
      <c r="C372" s="110" t="s">
        <v>786</v>
      </c>
      <c r="D372" s="110" t="s">
        <v>787</v>
      </c>
      <c r="E372" s="110" t="s">
        <v>788</v>
      </c>
      <c r="F372" s="110" t="s">
        <v>258</v>
      </c>
      <c r="G372" s="110" t="s">
        <v>855</v>
      </c>
      <c r="H372" s="114">
        <v>2019.0</v>
      </c>
      <c r="I372" s="114">
        <v>1156.08</v>
      </c>
      <c r="J372" s="114">
        <v>1401.05</v>
      </c>
      <c r="K372" s="114">
        <v>936.1054</v>
      </c>
    </row>
    <row r="373">
      <c r="A373" s="110" t="s">
        <v>784</v>
      </c>
      <c r="B373" s="110" t="s">
        <v>807</v>
      </c>
      <c r="C373" s="110" t="s">
        <v>786</v>
      </c>
      <c r="D373" s="110" t="s">
        <v>787</v>
      </c>
      <c r="E373" s="110" t="s">
        <v>788</v>
      </c>
      <c r="F373" s="110" t="s">
        <v>257</v>
      </c>
      <c r="G373" s="110" t="s">
        <v>855</v>
      </c>
      <c r="H373" s="114">
        <v>2019.0</v>
      </c>
      <c r="I373" s="114">
        <v>964.3022</v>
      </c>
      <c r="J373" s="114">
        <v>1289.701</v>
      </c>
      <c r="K373" s="114">
        <v>707.4719</v>
      </c>
    </row>
    <row r="374">
      <c r="A374" s="110" t="s">
        <v>784</v>
      </c>
      <c r="B374" s="110" t="s">
        <v>807</v>
      </c>
      <c r="C374" s="110" t="s">
        <v>786</v>
      </c>
      <c r="D374" s="110" t="s">
        <v>787</v>
      </c>
      <c r="E374" s="110" t="s">
        <v>788</v>
      </c>
      <c r="F374" s="110" t="s">
        <v>1404</v>
      </c>
      <c r="G374" s="110" t="s">
        <v>855</v>
      </c>
      <c r="H374" s="114">
        <v>2019.0</v>
      </c>
      <c r="I374" s="114">
        <v>48.48371</v>
      </c>
      <c r="J374" s="114">
        <v>93.61048</v>
      </c>
      <c r="K374" s="114">
        <v>19.06884</v>
      </c>
    </row>
    <row r="375">
      <c r="A375" s="110" t="s">
        <v>784</v>
      </c>
      <c r="B375" s="110" t="s">
        <v>342</v>
      </c>
      <c r="C375" s="110" t="s">
        <v>786</v>
      </c>
      <c r="D375" s="110" t="s">
        <v>787</v>
      </c>
      <c r="E375" s="110" t="s">
        <v>788</v>
      </c>
      <c r="F375" s="110" t="s">
        <v>259</v>
      </c>
      <c r="G375" s="110" t="s">
        <v>855</v>
      </c>
      <c r="H375" s="114">
        <v>2019.0</v>
      </c>
      <c r="I375" s="114">
        <v>2013.79</v>
      </c>
      <c r="J375" s="114">
        <v>2560.06</v>
      </c>
      <c r="K375" s="114">
        <v>1530.952</v>
      </c>
    </row>
    <row r="376">
      <c r="A376" s="110" t="s">
        <v>784</v>
      </c>
      <c r="B376" s="110" t="s">
        <v>342</v>
      </c>
      <c r="C376" s="110" t="s">
        <v>786</v>
      </c>
      <c r="D376" s="110" t="s">
        <v>787</v>
      </c>
      <c r="E376" s="110" t="s">
        <v>788</v>
      </c>
      <c r="F376" s="110" t="s">
        <v>252</v>
      </c>
      <c r="G376" s="110" t="s">
        <v>855</v>
      </c>
      <c r="H376" s="114">
        <v>2019.0</v>
      </c>
      <c r="I376" s="114">
        <v>1639.075</v>
      </c>
      <c r="J376" s="114">
        <v>2089.927</v>
      </c>
      <c r="K376" s="114">
        <v>1259.415</v>
      </c>
    </row>
    <row r="377">
      <c r="A377" s="110" t="s">
        <v>784</v>
      </c>
      <c r="B377" s="110" t="s">
        <v>342</v>
      </c>
      <c r="C377" s="110" t="s">
        <v>786</v>
      </c>
      <c r="D377" s="110" t="s">
        <v>787</v>
      </c>
      <c r="E377" s="110" t="s">
        <v>788</v>
      </c>
      <c r="F377" s="110" t="s">
        <v>241</v>
      </c>
      <c r="G377" s="110" t="s">
        <v>855</v>
      </c>
      <c r="H377" s="114">
        <v>2019.0</v>
      </c>
      <c r="I377" s="114">
        <v>1895.309</v>
      </c>
      <c r="J377" s="114">
        <v>2702.221</v>
      </c>
      <c r="K377" s="114">
        <v>1238.025</v>
      </c>
    </row>
    <row r="378">
      <c r="A378" s="110" t="s">
        <v>784</v>
      </c>
      <c r="B378" s="110" t="s">
        <v>342</v>
      </c>
      <c r="C378" s="110" t="s">
        <v>786</v>
      </c>
      <c r="D378" s="110" t="s">
        <v>787</v>
      </c>
      <c r="E378" s="110" t="s">
        <v>788</v>
      </c>
      <c r="F378" s="110" t="s">
        <v>249</v>
      </c>
      <c r="G378" s="110" t="s">
        <v>855</v>
      </c>
      <c r="H378" s="114">
        <v>2019.0</v>
      </c>
      <c r="I378" s="114">
        <v>130.6661</v>
      </c>
      <c r="J378" s="114">
        <v>160.4808</v>
      </c>
      <c r="K378" s="114">
        <v>100.6753</v>
      </c>
    </row>
    <row r="379">
      <c r="A379" s="110" t="s">
        <v>784</v>
      </c>
      <c r="B379" s="110" t="s">
        <v>342</v>
      </c>
      <c r="C379" s="110" t="s">
        <v>786</v>
      </c>
      <c r="D379" s="110" t="s">
        <v>787</v>
      </c>
      <c r="E379" s="110" t="s">
        <v>788</v>
      </c>
      <c r="F379" s="110" t="s">
        <v>1401</v>
      </c>
      <c r="G379" s="110" t="s">
        <v>855</v>
      </c>
      <c r="H379" s="114">
        <v>2019.0</v>
      </c>
      <c r="I379" s="114">
        <v>538.8141</v>
      </c>
      <c r="J379" s="114">
        <v>645.1411</v>
      </c>
      <c r="K379" s="114">
        <v>439.1073</v>
      </c>
    </row>
    <row r="380">
      <c r="A380" s="110" t="s">
        <v>784</v>
      </c>
      <c r="B380" s="110" t="s">
        <v>342</v>
      </c>
      <c r="C380" s="110" t="s">
        <v>786</v>
      </c>
      <c r="D380" s="110" t="s">
        <v>787</v>
      </c>
      <c r="E380" s="110" t="s">
        <v>788</v>
      </c>
      <c r="F380" s="110" t="s">
        <v>1402</v>
      </c>
      <c r="G380" s="110" t="s">
        <v>855</v>
      </c>
      <c r="H380" s="114">
        <v>2019.0</v>
      </c>
      <c r="I380" s="114">
        <v>45.83622</v>
      </c>
      <c r="J380" s="114">
        <v>80.64177</v>
      </c>
      <c r="K380" s="114">
        <v>16.53359</v>
      </c>
    </row>
    <row r="381">
      <c r="A381" s="110" t="s">
        <v>784</v>
      </c>
      <c r="B381" s="110" t="s">
        <v>342</v>
      </c>
      <c r="C381" s="110" t="s">
        <v>786</v>
      </c>
      <c r="D381" s="110" t="s">
        <v>787</v>
      </c>
      <c r="E381" s="110" t="s">
        <v>788</v>
      </c>
      <c r="F381" s="110" t="s">
        <v>1403</v>
      </c>
      <c r="G381" s="110" t="s">
        <v>855</v>
      </c>
      <c r="H381" s="114">
        <v>2019.0</v>
      </c>
      <c r="I381" s="114">
        <v>1812.124</v>
      </c>
      <c r="J381" s="114">
        <v>2240.756</v>
      </c>
      <c r="K381" s="114">
        <v>1474.902</v>
      </c>
    </row>
    <row r="382">
      <c r="A382" s="110" t="s">
        <v>784</v>
      </c>
      <c r="B382" s="110" t="s">
        <v>342</v>
      </c>
      <c r="C382" s="110" t="s">
        <v>786</v>
      </c>
      <c r="D382" s="110" t="s">
        <v>787</v>
      </c>
      <c r="E382" s="110" t="s">
        <v>788</v>
      </c>
      <c r="F382" s="110" t="s">
        <v>258</v>
      </c>
      <c r="G382" s="110" t="s">
        <v>855</v>
      </c>
      <c r="H382" s="114">
        <v>2019.0</v>
      </c>
      <c r="I382" s="114">
        <v>847.5364</v>
      </c>
      <c r="J382" s="114">
        <v>1050.084</v>
      </c>
      <c r="K382" s="114">
        <v>677.9063</v>
      </c>
    </row>
    <row r="383">
      <c r="A383" s="110" t="s">
        <v>784</v>
      </c>
      <c r="B383" s="110" t="s">
        <v>342</v>
      </c>
      <c r="C383" s="110" t="s">
        <v>786</v>
      </c>
      <c r="D383" s="110" t="s">
        <v>787</v>
      </c>
      <c r="E383" s="110" t="s">
        <v>788</v>
      </c>
      <c r="F383" s="110" t="s">
        <v>257</v>
      </c>
      <c r="G383" s="110" t="s">
        <v>855</v>
      </c>
      <c r="H383" s="114">
        <v>2019.0</v>
      </c>
      <c r="I383" s="114">
        <v>793.0202</v>
      </c>
      <c r="J383" s="114">
        <v>1068.867</v>
      </c>
      <c r="K383" s="114">
        <v>580.6007</v>
      </c>
    </row>
    <row r="384">
      <c r="A384" s="110" t="s">
        <v>784</v>
      </c>
      <c r="B384" s="110" t="s">
        <v>342</v>
      </c>
      <c r="C384" s="110" t="s">
        <v>786</v>
      </c>
      <c r="D384" s="110" t="s">
        <v>787</v>
      </c>
      <c r="E384" s="110" t="s">
        <v>788</v>
      </c>
      <c r="F384" s="110" t="s">
        <v>1404</v>
      </c>
      <c r="G384" s="110" t="s">
        <v>855</v>
      </c>
      <c r="H384" s="114">
        <v>2019.0</v>
      </c>
      <c r="I384" s="114">
        <v>82.74694</v>
      </c>
      <c r="J384" s="114">
        <v>148.89</v>
      </c>
      <c r="K384" s="114">
        <v>35.64624</v>
      </c>
    </row>
    <row r="385">
      <c r="A385" s="110" t="s">
        <v>784</v>
      </c>
      <c r="B385" s="110" t="s">
        <v>797</v>
      </c>
      <c r="C385" s="110" t="s">
        <v>786</v>
      </c>
      <c r="D385" s="110" t="s">
        <v>787</v>
      </c>
      <c r="E385" s="110" t="s">
        <v>788</v>
      </c>
      <c r="F385" s="110" t="s">
        <v>259</v>
      </c>
      <c r="G385" s="110" t="s">
        <v>855</v>
      </c>
      <c r="H385" s="114">
        <v>2019.0</v>
      </c>
      <c r="I385" s="114">
        <v>1939.355</v>
      </c>
      <c r="J385" s="114">
        <v>2414.904</v>
      </c>
      <c r="K385" s="114">
        <v>1550.554</v>
      </c>
    </row>
    <row r="386">
      <c r="A386" s="110" t="s">
        <v>784</v>
      </c>
      <c r="B386" s="110" t="s">
        <v>797</v>
      </c>
      <c r="C386" s="110" t="s">
        <v>786</v>
      </c>
      <c r="D386" s="110" t="s">
        <v>787</v>
      </c>
      <c r="E386" s="110" t="s">
        <v>788</v>
      </c>
      <c r="F386" s="110" t="s">
        <v>252</v>
      </c>
      <c r="G386" s="110" t="s">
        <v>855</v>
      </c>
      <c r="H386" s="114">
        <v>2019.0</v>
      </c>
      <c r="I386" s="114">
        <v>1290.289</v>
      </c>
      <c r="J386" s="114">
        <v>1553.611</v>
      </c>
      <c r="K386" s="114">
        <v>1076.506</v>
      </c>
    </row>
    <row r="387">
      <c r="A387" s="110" t="s">
        <v>784</v>
      </c>
      <c r="B387" s="110" t="s">
        <v>797</v>
      </c>
      <c r="C387" s="110" t="s">
        <v>786</v>
      </c>
      <c r="D387" s="110" t="s">
        <v>787</v>
      </c>
      <c r="E387" s="110" t="s">
        <v>788</v>
      </c>
      <c r="F387" s="110" t="s">
        <v>241</v>
      </c>
      <c r="G387" s="110" t="s">
        <v>855</v>
      </c>
      <c r="H387" s="114">
        <v>2019.0</v>
      </c>
      <c r="I387" s="114">
        <v>1209.21</v>
      </c>
      <c r="J387" s="114">
        <v>1942.357</v>
      </c>
      <c r="K387" s="114">
        <v>580.663</v>
      </c>
    </row>
    <row r="388">
      <c r="A388" s="110" t="s">
        <v>784</v>
      </c>
      <c r="B388" s="110" t="s">
        <v>797</v>
      </c>
      <c r="C388" s="110" t="s">
        <v>786</v>
      </c>
      <c r="D388" s="110" t="s">
        <v>787</v>
      </c>
      <c r="E388" s="110" t="s">
        <v>788</v>
      </c>
      <c r="F388" s="110" t="s">
        <v>249</v>
      </c>
      <c r="G388" s="110" t="s">
        <v>855</v>
      </c>
      <c r="H388" s="114">
        <v>2019.0</v>
      </c>
      <c r="I388" s="114">
        <v>312.4287</v>
      </c>
      <c r="J388" s="114">
        <v>395.6206</v>
      </c>
      <c r="K388" s="114">
        <v>241.2766</v>
      </c>
    </row>
    <row r="389">
      <c r="A389" s="110" t="s">
        <v>784</v>
      </c>
      <c r="B389" s="110" t="s">
        <v>797</v>
      </c>
      <c r="C389" s="110" t="s">
        <v>786</v>
      </c>
      <c r="D389" s="110" t="s">
        <v>787</v>
      </c>
      <c r="E389" s="110" t="s">
        <v>788</v>
      </c>
      <c r="F389" s="110" t="s">
        <v>1401</v>
      </c>
      <c r="G389" s="110" t="s">
        <v>855</v>
      </c>
      <c r="H389" s="114">
        <v>2019.0</v>
      </c>
      <c r="I389" s="114">
        <v>615.7757</v>
      </c>
      <c r="J389" s="114">
        <v>755.1616</v>
      </c>
      <c r="K389" s="114">
        <v>490.444</v>
      </c>
    </row>
    <row r="390">
      <c r="A390" s="110" t="s">
        <v>784</v>
      </c>
      <c r="B390" s="110" t="s">
        <v>797</v>
      </c>
      <c r="C390" s="110" t="s">
        <v>786</v>
      </c>
      <c r="D390" s="110" t="s">
        <v>787</v>
      </c>
      <c r="E390" s="110" t="s">
        <v>788</v>
      </c>
      <c r="F390" s="110" t="s">
        <v>1402</v>
      </c>
      <c r="G390" s="110" t="s">
        <v>855</v>
      </c>
      <c r="H390" s="114">
        <v>2019.0</v>
      </c>
      <c r="I390" s="114">
        <v>23.12157</v>
      </c>
      <c r="J390" s="114">
        <v>43.46922</v>
      </c>
      <c r="K390" s="114">
        <v>8.71854</v>
      </c>
    </row>
    <row r="391">
      <c r="A391" s="110" t="s">
        <v>784</v>
      </c>
      <c r="B391" s="110" t="s">
        <v>797</v>
      </c>
      <c r="C391" s="110" t="s">
        <v>786</v>
      </c>
      <c r="D391" s="110" t="s">
        <v>787</v>
      </c>
      <c r="E391" s="110" t="s">
        <v>788</v>
      </c>
      <c r="F391" s="110" t="s">
        <v>1403</v>
      </c>
      <c r="G391" s="110" t="s">
        <v>855</v>
      </c>
      <c r="H391" s="114">
        <v>2019.0</v>
      </c>
      <c r="I391" s="114">
        <v>1908.115</v>
      </c>
      <c r="J391" s="114">
        <v>2210.482</v>
      </c>
      <c r="K391" s="114">
        <v>1660.025</v>
      </c>
    </row>
    <row r="392">
      <c r="A392" s="110" t="s">
        <v>784</v>
      </c>
      <c r="B392" s="110" t="s">
        <v>797</v>
      </c>
      <c r="C392" s="110" t="s">
        <v>786</v>
      </c>
      <c r="D392" s="110" t="s">
        <v>787</v>
      </c>
      <c r="E392" s="110" t="s">
        <v>788</v>
      </c>
      <c r="F392" s="110" t="s">
        <v>258</v>
      </c>
      <c r="G392" s="110" t="s">
        <v>855</v>
      </c>
      <c r="H392" s="114">
        <v>2019.0</v>
      </c>
      <c r="I392" s="114">
        <v>517.8756</v>
      </c>
      <c r="J392" s="114">
        <v>585.9005</v>
      </c>
      <c r="K392" s="114">
        <v>458.0816</v>
      </c>
    </row>
    <row r="393">
      <c r="A393" s="110" t="s">
        <v>784</v>
      </c>
      <c r="B393" s="110" t="s">
        <v>797</v>
      </c>
      <c r="C393" s="110" t="s">
        <v>786</v>
      </c>
      <c r="D393" s="110" t="s">
        <v>787</v>
      </c>
      <c r="E393" s="110" t="s">
        <v>788</v>
      </c>
      <c r="F393" s="110" t="s">
        <v>257</v>
      </c>
      <c r="G393" s="110" t="s">
        <v>855</v>
      </c>
      <c r="H393" s="114">
        <v>2019.0</v>
      </c>
      <c r="I393" s="114">
        <v>535.6963</v>
      </c>
      <c r="J393" s="114">
        <v>731.6671</v>
      </c>
      <c r="K393" s="114">
        <v>395.5346</v>
      </c>
    </row>
    <row r="394">
      <c r="A394" s="110" t="s">
        <v>784</v>
      </c>
      <c r="B394" s="110" t="s">
        <v>797</v>
      </c>
      <c r="C394" s="110" t="s">
        <v>786</v>
      </c>
      <c r="D394" s="110" t="s">
        <v>787</v>
      </c>
      <c r="E394" s="110" t="s">
        <v>788</v>
      </c>
      <c r="F394" s="110" t="s">
        <v>1404</v>
      </c>
      <c r="G394" s="110" t="s">
        <v>855</v>
      </c>
      <c r="H394" s="114">
        <v>2019.0</v>
      </c>
      <c r="I394" s="114">
        <v>77.06067</v>
      </c>
      <c r="J394" s="114">
        <v>143.1252</v>
      </c>
      <c r="K394" s="114">
        <v>32.27456</v>
      </c>
    </row>
    <row r="395">
      <c r="A395" s="110" t="s">
        <v>784</v>
      </c>
      <c r="B395" s="110" t="s">
        <v>360</v>
      </c>
      <c r="C395" s="110" t="s">
        <v>786</v>
      </c>
      <c r="D395" s="110" t="s">
        <v>787</v>
      </c>
      <c r="E395" s="110" t="s">
        <v>788</v>
      </c>
      <c r="F395" s="110" t="s">
        <v>259</v>
      </c>
      <c r="G395" s="110" t="s">
        <v>855</v>
      </c>
      <c r="H395" s="114">
        <v>2019.0</v>
      </c>
      <c r="I395" s="114">
        <v>3117.177</v>
      </c>
      <c r="J395" s="114">
        <v>4114.819</v>
      </c>
      <c r="K395" s="114">
        <v>2292.79</v>
      </c>
    </row>
    <row r="396">
      <c r="A396" s="110" t="s">
        <v>784</v>
      </c>
      <c r="B396" s="110" t="s">
        <v>360</v>
      </c>
      <c r="C396" s="110" t="s">
        <v>786</v>
      </c>
      <c r="D396" s="110" t="s">
        <v>787</v>
      </c>
      <c r="E396" s="110" t="s">
        <v>788</v>
      </c>
      <c r="F396" s="110" t="s">
        <v>252</v>
      </c>
      <c r="G396" s="110" t="s">
        <v>855</v>
      </c>
      <c r="H396" s="114">
        <v>2019.0</v>
      </c>
      <c r="I396" s="114">
        <v>3665.584</v>
      </c>
      <c r="J396" s="114">
        <v>4154.699</v>
      </c>
      <c r="K396" s="114">
        <v>3112.599</v>
      </c>
    </row>
    <row r="397">
      <c r="A397" s="110" t="s">
        <v>784</v>
      </c>
      <c r="B397" s="110" t="s">
        <v>360</v>
      </c>
      <c r="C397" s="110" t="s">
        <v>786</v>
      </c>
      <c r="D397" s="110" t="s">
        <v>787</v>
      </c>
      <c r="E397" s="110" t="s">
        <v>788</v>
      </c>
      <c r="F397" s="110" t="s">
        <v>241</v>
      </c>
      <c r="G397" s="110" t="s">
        <v>855</v>
      </c>
      <c r="H397" s="114">
        <v>2019.0</v>
      </c>
      <c r="I397" s="114">
        <v>2505.645</v>
      </c>
      <c r="J397" s="114">
        <v>3579.346</v>
      </c>
      <c r="K397" s="114">
        <v>1534.659</v>
      </c>
    </row>
    <row r="398">
      <c r="A398" s="110" t="s">
        <v>784</v>
      </c>
      <c r="B398" s="110" t="s">
        <v>360</v>
      </c>
      <c r="C398" s="110" t="s">
        <v>786</v>
      </c>
      <c r="D398" s="110" t="s">
        <v>787</v>
      </c>
      <c r="E398" s="110" t="s">
        <v>788</v>
      </c>
      <c r="F398" s="110" t="s">
        <v>249</v>
      </c>
      <c r="G398" s="110" t="s">
        <v>855</v>
      </c>
      <c r="H398" s="114">
        <v>2019.0</v>
      </c>
      <c r="I398" s="114">
        <v>551.7462</v>
      </c>
      <c r="J398" s="114">
        <v>701.7317</v>
      </c>
      <c r="K398" s="114">
        <v>427.4998</v>
      </c>
    </row>
    <row r="399">
      <c r="A399" s="110" t="s">
        <v>784</v>
      </c>
      <c r="B399" s="110" t="s">
        <v>360</v>
      </c>
      <c r="C399" s="110" t="s">
        <v>786</v>
      </c>
      <c r="D399" s="110" t="s">
        <v>787</v>
      </c>
      <c r="E399" s="110" t="s">
        <v>788</v>
      </c>
      <c r="F399" s="110" t="s">
        <v>1401</v>
      </c>
      <c r="G399" s="110" t="s">
        <v>855</v>
      </c>
      <c r="H399" s="114">
        <v>2019.0</v>
      </c>
      <c r="I399" s="114">
        <v>755.1794</v>
      </c>
      <c r="J399" s="114">
        <v>886.3698</v>
      </c>
      <c r="K399" s="114">
        <v>628.6079</v>
      </c>
    </row>
    <row r="400">
      <c r="A400" s="110" t="s">
        <v>784</v>
      </c>
      <c r="B400" s="110" t="s">
        <v>360</v>
      </c>
      <c r="C400" s="110" t="s">
        <v>786</v>
      </c>
      <c r="D400" s="110" t="s">
        <v>787</v>
      </c>
      <c r="E400" s="110" t="s">
        <v>788</v>
      </c>
      <c r="F400" s="110" t="s">
        <v>1402</v>
      </c>
      <c r="G400" s="110" t="s">
        <v>855</v>
      </c>
      <c r="H400" s="114">
        <v>2019.0</v>
      </c>
      <c r="I400" s="114">
        <v>75.53624</v>
      </c>
      <c r="J400" s="114">
        <v>142.6056</v>
      </c>
      <c r="K400" s="114">
        <v>21.25024</v>
      </c>
    </row>
    <row r="401">
      <c r="A401" s="110" t="s">
        <v>784</v>
      </c>
      <c r="B401" s="110" t="s">
        <v>360</v>
      </c>
      <c r="C401" s="110" t="s">
        <v>786</v>
      </c>
      <c r="D401" s="110" t="s">
        <v>787</v>
      </c>
      <c r="E401" s="110" t="s">
        <v>788</v>
      </c>
      <c r="F401" s="110" t="s">
        <v>1403</v>
      </c>
      <c r="G401" s="110" t="s">
        <v>855</v>
      </c>
      <c r="H401" s="114">
        <v>2019.0</v>
      </c>
      <c r="I401" s="114">
        <v>1421.465</v>
      </c>
      <c r="J401" s="114">
        <v>1827.069</v>
      </c>
      <c r="K401" s="114">
        <v>1061.556</v>
      </c>
    </row>
    <row r="402">
      <c r="A402" s="110" t="s">
        <v>784</v>
      </c>
      <c r="B402" s="110" t="s">
        <v>360</v>
      </c>
      <c r="C402" s="110" t="s">
        <v>786</v>
      </c>
      <c r="D402" s="110" t="s">
        <v>787</v>
      </c>
      <c r="E402" s="110" t="s">
        <v>788</v>
      </c>
      <c r="F402" s="110" t="s">
        <v>258</v>
      </c>
      <c r="G402" s="110" t="s">
        <v>855</v>
      </c>
      <c r="H402" s="114">
        <v>2019.0</v>
      </c>
      <c r="I402" s="114">
        <v>682.8957</v>
      </c>
      <c r="J402" s="114">
        <v>826.2653</v>
      </c>
      <c r="K402" s="114">
        <v>545.8389</v>
      </c>
    </row>
    <row r="403">
      <c r="A403" s="110" t="s">
        <v>784</v>
      </c>
      <c r="B403" s="110" t="s">
        <v>360</v>
      </c>
      <c r="C403" s="110" t="s">
        <v>786</v>
      </c>
      <c r="D403" s="110" t="s">
        <v>787</v>
      </c>
      <c r="E403" s="110" t="s">
        <v>788</v>
      </c>
      <c r="F403" s="110" t="s">
        <v>257</v>
      </c>
      <c r="G403" s="110" t="s">
        <v>855</v>
      </c>
      <c r="H403" s="114">
        <v>2019.0</v>
      </c>
      <c r="I403" s="114">
        <v>1736.251</v>
      </c>
      <c r="J403" s="114">
        <v>2245.353</v>
      </c>
      <c r="K403" s="114">
        <v>1288.12</v>
      </c>
    </row>
    <row r="404">
      <c r="A404" s="110" t="s">
        <v>784</v>
      </c>
      <c r="B404" s="110" t="s">
        <v>360</v>
      </c>
      <c r="C404" s="110" t="s">
        <v>786</v>
      </c>
      <c r="D404" s="110" t="s">
        <v>787</v>
      </c>
      <c r="E404" s="110" t="s">
        <v>788</v>
      </c>
      <c r="F404" s="110" t="s">
        <v>1404</v>
      </c>
      <c r="G404" s="110" t="s">
        <v>855</v>
      </c>
      <c r="H404" s="114">
        <v>2019.0</v>
      </c>
      <c r="I404" s="114">
        <v>106.916</v>
      </c>
      <c r="J404" s="114">
        <v>190.7784</v>
      </c>
      <c r="K404" s="114">
        <v>47.88486</v>
      </c>
    </row>
    <row r="405">
      <c r="A405" s="110" t="s">
        <v>784</v>
      </c>
      <c r="B405" s="110" t="s">
        <v>335</v>
      </c>
      <c r="C405" s="110" t="s">
        <v>786</v>
      </c>
      <c r="D405" s="110" t="s">
        <v>787</v>
      </c>
      <c r="E405" s="110" t="s">
        <v>788</v>
      </c>
      <c r="F405" s="110" t="s">
        <v>259</v>
      </c>
      <c r="G405" s="110" t="s">
        <v>855</v>
      </c>
      <c r="H405" s="114">
        <v>2019.0</v>
      </c>
      <c r="I405" s="114">
        <v>2379.802</v>
      </c>
      <c r="J405" s="114">
        <v>2918.786</v>
      </c>
      <c r="K405" s="114">
        <v>1890.287</v>
      </c>
    </row>
    <row r="406">
      <c r="A406" s="110" t="s">
        <v>784</v>
      </c>
      <c r="B406" s="110" t="s">
        <v>335</v>
      </c>
      <c r="C406" s="110" t="s">
        <v>786</v>
      </c>
      <c r="D406" s="110" t="s">
        <v>787</v>
      </c>
      <c r="E406" s="110" t="s">
        <v>788</v>
      </c>
      <c r="F406" s="110" t="s">
        <v>252</v>
      </c>
      <c r="G406" s="110" t="s">
        <v>855</v>
      </c>
      <c r="H406" s="114">
        <v>2019.0</v>
      </c>
      <c r="I406" s="114">
        <v>2122.852</v>
      </c>
      <c r="J406" s="114">
        <v>2617.97</v>
      </c>
      <c r="K406" s="114">
        <v>1678.209</v>
      </c>
    </row>
    <row r="407">
      <c r="A407" s="110" t="s">
        <v>784</v>
      </c>
      <c r="B407" s="110" t="s">
        <v>335</v>
      </c>
      <c r="C407" s="110" t="s">
        <v>786</v>
      </c>
      <c r="D407" s="110" t="s">
        <v>787</v>
      </c>
      <c r="E407" s="110" t="s">
        <v>788</v>
      </c>
      <c r="F407" s="110" t="s">
        <v>241</v>
      </c>
      <c r="G407" s="110" t="s">
        <v>855</v>
      </c>
      <c r="H407" s="114">
        <v>2019.0</v>
      </c>
      <c r="I407" s="114">
        <v>1133.302</v>
      </c>
      <c r="J407" s="114">
        <v>1866.689</v>
      </c>
      <c r="K407" s="114">
        <v>564.4989</v>
      </c>
    </row>
    <row r="408">
      <c r="A408" s="110" t="s">
        <v>784</v>
      </c>
      <c r="B408" s="110" t="s">
        <v>335</v>
      </c>
      <c r="C408" s="110" t="s">
        <v>786</v>
      </c>
      <c r="D408" s="110" t="s">
        <v>787</v>
      </c>
      <c r="E408" s="110" t="s">
        <v>788</v>
      </c>
      <c r="F408" s="110" t="s">
        <v>249</v>
      </c>
      <c r="G408" s="110" t="s">
        <v>855</v>
      </c>
      <c r="H408" s="114">
        <v>2019.0</v>
      </c>
      <c r="I408" s="114">
        <v>175.2837</v>
      </c>
      <c r="J408" s="114">
        <v>207.2478</v>
      </c>
      <c r="K408" s="114">
        <v>144.3672</v>
      </c>
    </row>
    <row r="409">
      <c r="A409" s="110" t="s">
        <v>784</v>
      </c>
      <c r="B409" s="110" t="s">
        <v>335</v>
      </c>
      <c r="C409" s="110" t="s">
        <v>786</v>
      </c>
      <c r="D409" s="110" t="s">
        <v>787</v>
      </c>
      <c r="E409" s="110" t="s">
        <v>788</v>
      </c>
      <c r="F409" s="110" t="s">
        <v>1401</v>
      </c>
      <c r="G409" s="110" t="s">
        <v>855</v>
      </c>
      <c r="H409" s="114">
        <v>2019.0</v>
      </c>
      <c r="I409" s="114">
        <v>1165.768</v>
      </c>
      <c r="J409" s="114">
        <v>1377.087</v>
      </c>
      <c r="K409" s="114">
        <v>965.2257</v>
      </c>
    </row>
    <row r="410">
      <c r="A410" s="110" t="s">
        <v>784</v>
      </c>
      <c r="B410" s="110" t="s">
        <v>335</v>
      </c>
      <c r="C410" s="110" t="s">
        <v>786</v>
      </c>
      <c r="D410" s="110" t="s">
        <v>787</v>
      </c>
      <c r="E410" s="110" t="s">
        <v>788</v>
      </c>
      <c r="F410" s="110" t="s">
        <v>1402</v>
      </c>
      <c r="G410" s="110" t="s">
        <v>855</v>
      </c>
      <c r="H410" s="114">
        <v>2019.0</v>
      </c>
      <c r="I410" s="114">
        <v>48.56095</v>
      </c>
      <c r="J410" s="114">
        <v>77.31051</v>
      </c>
      <c r="K410" s="114">
        <v>26.19311</v>
      </c>
    </row>
    <row r="411">
      <c r="A411" s="110" t="s">
        <v>784</v>
      </c>
      <c r="B411" s="110" t="s">
        <v>335</v>
      </c>
      <c r="C411" s="110" t="s">
        <v>786</v>
      </c>
      <c r="D411" s="110" t="s">
        <v>787</v>
      </c>
      <c r="E411" s="110" t="s">
        <v>788</v>
      </c>
      <c r="F411" s="110" t="s">
        <v>1403</v>
      </c>
      <c r="G411" s="110" t="s">
        <v>855</v>
      </c>
      <c r="H411" s="114">
        <v>2019.0</v>
      </c>
      <c r="I411" s="114">
        <v>5791.059</v>
      </c>
      <c r="J411" s="114">
        <v>6840.889</v>
      </c>
      <c r="K411" s="114">
        <v>4830.275</v>
      </c>
    </row>
    <row r="412">
      <c r="A412" s="110" t="s">
        <v>784</v>
      </c>
      <c r="B412" s="110" t="s">
        <v>335</v>
      </c>
      <c r="C412" s="110" t="s">
        <v>786</v>
      </c>
      <c r="D412" s="110" t="s">
        <v>787</v>
      </c>
      <c r="E412" s="110" t="s">
        <v>788</v>
      </c>
      <c r="F412" s="110" t="s">
        <v>258</v>
      </c>
      <c r="G412" s="110" t="s">
        <v>855</v>
      </c>
      <c r="H412" s="114">
        <v>2019.0</v>
      </c>
      <c r="I412" s="114">
        <v>894.7301</v>
      </c>
      <c r="J412" s="114">
        <v>1067.923</v>
      </c>
      <c r="K412" s="114">
        <v>732.9003</v>
      </c>
    </row>
    <row r="413">
      <c r="A413" s="110" t="s">
        <v>784</v>
      </c>
      <c r="B413" s="110" t="s">
        <v>335</v>
      </c>
      <c r="C413" s="110" t="s">
        <v>786</v>
      </c>
      <c r="D413" s="110" t="s">
        <v>787</v>
      </c>
      <c r="E413" s="110" t="s">
        <v>788</v>
      </c>
      <c r="F413" s="110" t="s">
        <v>257</v>
      </c>
      <c r="G413" s="110" t="s">
        <v>855</v>
      </c>
      <c r="H413" s="114">
        <v>2019.0</v>
      </c>
      <c r="I413" s="114">
        <v>864.3507</v>
      </c>
      <c r="J413" s="114">
        <v>1121.835</v>
      </c>
      <c r="K413" s="114">
        <v>649.0119</v>
      </c>
    </row>
    <row r="414">
      <c r="A414" s="110" t="s">
        <v>784</v>
      </c>
      <c r="B414" s="110" t="s">
        <v>335</v>
      </c>
      <c r="C414" s="110" t="s">
        <v>786</v>
      </c>
      <c r="D414" s="110" t="s">
        <v>787</v>
      </c>
      <c r="E414" s="110" t="s">
        <v>788</v>
      </c>
      <c r="F414" s="110" t="s">
        <v>1404</v>
      </c>
      <c r="G414" s="110" t="s">
        <v>855</v>
      </c>
      <c r="H414" s="114">
        <v>2019.0</v>
      </c>
      <c r="I414" s="114">
        <v>46.62996</v>
      </c>
      <c r="J414" s="114">
        <v>85.98777</v>
      </c>
      <c r="K414" s="114">
        <v>20.10611</v>
      </c>
    </row>
    <row r="415">
      <c r="A415" s="110" t="s">
        <v>784</v>
      </c>
      <c r="B415" s="110" t="s">
        <v>802</v>
      </c>
      <c r="C415" s="110" t="s">
        <v>786</v>
      </c>
      <c r="D415" s="110" t="s">
        <v>787</v>
      </c>
      <c r="E415" s="110" t="s">
        <v>788</v>
      </c>
      <c r="F415" s="110" t="s">
        <v>259</v>
      </c>
      <c r="G415" s="110" t="s">
        <v>855</v>
      </c>
      <c r="H415" s="114">
        <v>2019.0</v>
      </c>
      <c r="I415" s="114">
        <v>4766.898</v>
      </c>
      <c r="J415" s="114">
        <v>5845.563</v>
      </c>
      <c r="K415" s="114">
        <v>3805.628</v>
      </c>
    </row>
    <row r="416">
      <c r="A416" s="110" t="s">
        <v>784</v>
      </c>
      <c r="B416" s="110" t="s">
        <v>802</v>
      </c>
      <c r="C416" s="110" t="s">
        <v>786</v>
      </c>
      <c r="D416" s="110" t="s">
        <v>787</v>
      </c>
      <c r="E416" s="110" t="s">
        <v>788</v>
      </c>
      <c r="F416" s="110" t="s">
        <v>252</v>
      </c>
      <c r="G416" s="110" t="s">
        <v>855</v>
      </c>
      <c r="H416" s="114">
        <v>2019.0</v>
      </c>
      <c r="I416" s="114">
        <v>3969.285</v>
      </c>
      <c r="J416" s="114">
        <v>5017.004</v>
      </c>
      <c r="K416" s="114">
        <v>3062.302</v>
      </c>
    </row>
    <row r="417">
      <c r="A417" s="110" t="s">
        <v>784</v>
      </c>
      <c r="B417" s="110" t="s">
        <v>802</v>
      </c>
      <c r="C417" s="110" t="s">
        <v>786</v>
      </c>
      <c r="D417" s="110" t="s">
        <v>787</v>
      </c>
      <c r="E417" s="110" t="s">
        <v>788</v>
      </c>
      <c r="F417" s="110" t="s">
        <v>241</v>
      </c>
      <c r="G417" s="110" t="s">
        <v>855</v>
      </c>
      <c r="H417" s="114">
        <v>2019.0</v>
      </c>
      <c r="I417" s="114">
        <v>4891.072</v>
      </c>
      <c r="J417" s="114">
        <v>6680.109</v>
      </c>
      <c r="K417" s="114">
        <v>3373.812</v>
      </c>
    </row>
    <row r="418">
      <c r="A418" s="110" t="s">
        <v>784</v>
      </c>
      <c r="B418" s="110" t="s">
        <v>802</v>
      </c>
      <c r="C418" s="110" t="s">
        <v>786</v>
      </c>
      <c r="D418" s="110" t="s">
        <v>787</v>
      </c>
      <c r="E418" s="110" t="s">
        <v>788</v>
      </c>
      <c r="F418" s="110" t="s">
        <v>249</v>
      </c>
      <c r="G418" s="110" t="s">
        <v>855</v>
      </c>
      <c r="H418" s="114">
        <v>2019.0</v>
      </c>
      <c r="I418" s="114">
        <v>102.7193</v>
      </c>
      <c r="J418" s="114">
        <v>125.5381</v>
      </c>
      <c r="K418" s="114">
        <v>81.21727</v>
      </c>
    </row>
    <row r="419">
      <c r="A419" s="110" t="s">
        <v>784</v>
      </c>
      <c r="B419" s="110" t="s">
        <v>802</v>
      </c>
      <c r="C419" s="110" t="s">
        <v>786</v>
      </c>
      <c r="D419" s="110" t="s">
        <v>787</v>
      </c>
      <c r="E419" s="110" t="s">
        <v>788</v>
      </c>
      <c r="F419" s="110" t="s">
        <v>1401</v>
      </c>
      <c r="G419" s="110" t="s">
        <v>855</v>
      </c>
      <c r="H419" s="114">
        <v>2019.0</v>
      </c>
      <c r="I419" s="114">
        <v>516.8869</v>
      </c>
      <c r="J419" s="114">
        <v>609.2003</v>
      </c>
      <c r="K419" s="114">
        <v>428.0336</v>
      </c>
    </row>
    <row r="420">
      <c r="A420" s="110" t="s">
        <v>784</v>
      </c>
      <c r="B420" s="110" t="s">
        <v>802</v>
      </c>
      <c r="C420" s="110" t="s">
        <v>786</v>
      </c>
      <c r="D420" s="110" t="s">
        <v>787</v>
      </c>
      <c r="E420" s="110" t="s">
        <v>788</v>
      </c>
      <c r="F420" s="110" t="s">
        <v>1402</v>
      </c>
      <c r="G420" s="110" t="s">
        <v>855</v>
      </c>
      <c r="H420" s="114">
        <v>2019.0</v>
      </c>
      <c r="I420" s="114">
        <v>80.37339</v>
      </c>
      <c r="J420" s="114">
        <v>156.6228</v>
      </c>
      <c r="K420" s="114">
        <v>43.95101</v>
      </c>
    </row>
    <row r="421">
      <c r="A421" s="110" t="s">
        <v>784</v>
      </c>
      <c r="B421" s="110" t="s">
        <v>802</v>
      </c>
      <c r="C421" s="110" t="s">
        <v>786</v>
      </c>
      <c r="D421" s="110" t="s">
        <v>787</v>
      </c>
      <c r="E421" s="110" t="s">
        <v>788</v>
      </c>
      <c r="F421" s="110" t="s">
        <v>1403</v>
      </c>
      <c r="G421" s="110" t="s">
        <v>855</v>
      </c>
      <c r="H421" s="114">
        <v>2019.0</v>
      </c>
      <c r="I421" s="114">
        <v>3409.995</v>
      </c>
      <c r="J421" s="114">
        <v>4384.7</v>
      </c>
      <c r="K421" s="114">
        <v>2608.472</v>
      </c>
    </row>
    <row r="422">
      <c r="A422" s="110" t="s">
        <v>784</v>
      </c>
      <c r="B422" s="110" t="s">
        <v>802</v>
      </c>
      <c r="C422" s="110" t="s">
        <v>786</v>
      </c>
      <c r="D422" s="110" t="s">
        <v>787</v>
      </c>
      <c r="E422" s="110" t="s">
        <v>788</v>
      </c>
      <c r="F422" s="110" t="s">
        <v>258</v>
      </c>
      <c r="G422" s="110" t="s">
        <v>855</v>
      </c>
      <c r="H422" s="114">
        <v>2019.0</v>
      </c>
      <c r="I422" s="114">
        <v>1710.704</v>
      </c>
      <c r="J422" s="114">
        <v>2144.088</v>
      </c>
      <c r="K422" s="114">
        <v>1350.025</v>
      </c>
    </row>
    <row r="423">
      <c r="A423" s="110" t="s">
        <v>784</v>
      </c>
      <c r="B423" s="110" t="s">
        <v>802</v>
      </c>
      <c r="C423" s="110" t="s">
        <v>786</v>
      </c>
      <c r="D423" s="110" t="s">
        <v>787</v>
      </c>
      <c r="E423" s="110" t="s">
        <v>788</v>
      </c>
      <c r="F423" s="110" t="s">
        <v>257</v>
      </c>
      <c r="G423" s="110" t="s">
        <v>855</v>
      </c>
      <c r="H423" s="114">
        <v>2019.0</v>
      </c>
      <c r="I423" s="114">
        <v>1639.764</v>
      </c>
      <c r="J423" s="114">
        <v>2184.038</v>
      </c>
      <c r="K423" s="114">
        <v>1177.395</v>
      </c>
    </row>
    <row r="424">
      <c r="A424" s="110" t="s">
        <v>784</v>
      </c>
      <c r="B424" s="110" t="s">
        <v>802</v>
      </c>
      <c r="C424" s="110" t="s">
        <v>786</v>
      </c>
      <c r="D424" s="110" t="s">
        <v>787</v>
      </c>
      <c r="E424" s="110" t="s">
        <v>788</v>
      </c>
      <c r="F424" s="110" t="s">
        <v>1404</v>
      </c>
      <c r="G424" s="110" t="s">
        <v>855</v>
      </c>
      <c r="H424" s="114">
        <v>2019.0</v>
      </c>
      <c r="I424" s="114">
        <v>71.92452</v>
      </c>
      <c r="J424" s="114">
        <v>140.2101</v>
      </c>
      <c r="K424" s="114">
        <v>27.2654</v>
      </c>
    </row>
    <row r="425">
      <c r="A425" s="110" t="s">
        <v>784</v>
      </c>
      <c r="B425" s="110" t="s">
        <v>810</v>
      </c>
      <c r="C425" s="110" t="s">
        <v>786</v>
      </c>
      <c r="D425" s="110" t="s">
        <v>787</v>
      </c>
      <c r="E425" s="110" t="s">
        <v>788</v>
      </c>
      <c r="F425" s="110" t="s">
        <v>259</v>
      </c>
      <c r="G425" s="110" t="s">
        <v>855</v>
      </c>
      <c r="H425" s="114">
        <v>2019.0</v>
      </c>
      <c r="I425" s="114">
        <v>9208.91</v>
      </c>
      <c r="J425" s="114">
        <v>11303.67</v>
      </c>
      <c r="K425" s="114">
        <v>7406.291</v>
      </c>
    </row>
    <row r="426">
      <c r="A426" s="110" t="s">
        <v>784</v>
      </c>
      <c r="B426" s="110" t="s">
        <v>810</v>
      </c>
      <c r="C426" s="110" t="s">
        <v>786</v>
      </c>
      <c r="D426" s="110" t="s">
        <v>787</v>
      </c>
      <c r="E426" s="110" t="s">
        <v>788</v>
      </c>
      <c r="F426" s="110" t="s">
        <v>252</v>
      </c>
      <c r="G426" s="110" t="s">
        <v>855</v>
      </c>
      <c r="H426" s="114">
        <v>2019.0</v>
      </c>
      <c r="I426" s="114">
        <v>5713.288</v>
      </c>
      <c r="J426" s="114">
        <v>7230.791</v>
      </c>
      <c r="K426" s="114">
        <v>4525.486</v>
      </c>
    </row>
    <row r="427">
      <c r="A427" s="110" t="s">
        <v>784</v>
      </c>
      <c r="B427" s="110" t="s">
        <v>810</v>
      </c>
      <c r="C427" s="110" t="s">
        <v>786</v>
      </c>
      <c r="D427" s="110" t="s">
        <v>787</v>
      </c>
      <c r="E427" s="110" t="s">
        <v>788</v>
      </c>
      <c r="F427" s="110" t="s">
        <v>241</v>
      </c>
      <c r="G427" s="110" t="s">
        <v>855</v>
      </c>
      <c r="H427" s="114">
        <v>2019.0</v>
      </c>
      <c r="I427" s="114">
        <v>8841.562</v>
      </c>
      <c r="J427" s="114">
        <v>11692.93</v>
      </c>
      <c r="K427" s="114">
        <v>6421.98</v>
      </c>
    </row>
    <row r="428">
      <c r="A428" s="110" t="s">
        <v>784</v>
      </c>
      <c r="B428" s="110" t="s">
        <v>810</v>
      </c>
      <c r="C428" s="110" t="s">
        <v>786</v>
      </c>
      <c r="D428" s="110" t="s">
        <v>787</v>
      </c>
      <c r="E428" s="110" t="s">
        <v>788</v>
      </c>
      <c r="F428" s="110" t="s">
        <v>249</v>
      </c>
      <c r="G428" s="110" t="s">
        <v>855</v>
      </c>
      <c r="H428" s="114">
        <v>2019.0</v>
      </c>
      <c r="I428" s="114">
        <v>81.06995</v>
      </c>
      <c r="J428" s="114">
        <v>98.99761</v>
      </c>
      <c r="K428" s="114">
        <v>63.02968</v>
      </c>
    </row>
    <row r="429">
      <c r="A429" s="110" t="s">
        <v>784</v>
      </c>
      <c r="B429" s="110" t="s">
        <v>810</v>
      </c>
      <c r="C429" s="110" t="s">
        <v>786</v>
      </c>
      <c r="D429" s="110" t="s">
        <v>787</v>
      </c>
      <c r="E429" s="110" t="s">
        <v>788</v>
      </c>
      <c r="F429" s="110" t="s">
        <v>1401</v>
      </c>
      <c r="G429" s="110" t="s">
        <v>855</v>
      </c>
      <c r="H429" s="114">
        <v>2019.0</v>
      </c>
      <c r="I429" s="114">
        <v>524.1906</v>
      </c>
      <c r="J429" s="114">
        <v>618.1871</v>
      </c>
      <c r="K429" s="114">
        <v>439.3925</v>
      </c>
    </row>
    <row r="430">
      <c r="A430" s="110" t="s">
        <v>784</v>
      </c>
      <c r="B430" s="110" t="s">
        <v>810</v>
      </c>
      <c r="C430" s="110" t="s">
        <v>786</v>
      </c>
      <c r="D430" s="110" t="s">
        <v>787</v>
      </c>
      <c r="E430" s="110" t="s">
        <v>788</v>
      </c>
      <c r="F430" s="110" t="s">
        <v>1402</v>
      </c>
      <c r="G430" s="110" t="s">
        <v>855</v>
      </c>
      <c r="H430" s="114">
        <v>2019.0</v>
      </c>
      <c r="I430" s="114">
        <v>76.91943</v>
      </c>
      <c r="J430" s="114">
        <v>119.9866</v>
      </c>
      <c r="K430" s="114">
        <v>39.17715</v>
      </c>
    </row>
    <row r="431">
      <c r="A431" s="110" t="s">
        <v>784</v>
      </c>
      <c r="B431" s="110" t="s">
        <v>810</v>
      </c>
      <c r="C431" s="110" t="s">
        <v>786</v>
      </c>
      <c r="D431" s="110" t="s">
        <v>787</v>
      </c>
      <c r="E431" s="110" t="s">
        <v>788</v>
      </c>
      <c r="F431" s="110" t="s">
        <v>1403</v>
      </c>
      <c r="G431" s="110" t="s">
        <v>855</v>
      </c>
      <c r="H431" s="114">
        <v>2019.0</v>
      </c>
      <c r="I431" s="114">
        <v>3434.115</v>
      </c>
      <c r="J431" s="114">
        <v>4914.032</v>
      </c>
      <c r="K431" s="114">
        <v>2252.4</v>
      </c>
    </row>
    <row r="432">
      <c r="A432" s="110" t="s">
        <v>784</v>
      </c>
      <c r="B432" s="110" t="s">
        <v>810</v>
      </c>
      <c r="C432" s="110" t="s">
        <v>786</v>
      </c>
      <c r="D432" s="110" t="s">
        <v>787</v>
      </c>
      <c r="E432" s="110" t="s">
        <v>788</v>
      </c>
      <c r="F432" s="110" t="s">
        <v>258</v>
      </c>
      <c r="G432" s="110" t="s">
        <v>855</v>
      </c>
      <c r="H432" s="114">
        <v>2019.0</v>
      </c>
      <c r="I432" s="114">
        <v>2063.421</v>
      </c>
      <c r="J432" s="114">
        <v>2583.248</v>
      </c>
      <c r="K432" s="114">
        <v>1639.514</v>
      </c>
    </row>
    <row r="433">
      <c r="A433" s="110" t="s">
        <v>784</v>
      </c>
      <c r="B433" s="110" t="s">
        <v>810</v>
      </c>
      <c r="C433" s="110" t="s">
        <v>786</v>
      </c>
      <c r="D433" s="110" t="s">
        <v>787</v>
      </c>
      <c r="E433" s="110" t="s">
        <v>788</v>
      </c>
      <c r="F433" s="110" t="s">
        <v>257</v>
      </c>
      <c r="G433" s="110" t="s">
        <v>855</v>
      </c>
      <c r="H433" s="114">
        <v>2019.0</v>
      </c>
      <c r="I433" s="114">
        <v>2884.2</v>
      </c>
      <c r="J433" s="114">
        <v>3746.462</v>
      </c>
      <c r="K433" s="114">
        <v>2213.05</v>
      </c>
    </row>
    <row r="434">
      <c r="A434" s="110" t="s">
        <v>784</v>
      </c>
      <c r="B434" s="110" t="s">
        <v>810</v>
      </c>
      <c r="C434" s="110" t="s">
        <v>786</v>
      </c>
      <c r="D434" s="110" t="s">
        <v>787</v>
      </c>
      <c r="E434" s="110" t="s">
        <v>788</v>
      </c>
      <c r="F434" s="110" t="s">
        <v>1404</v>
      </c>
      <c r="G434" s="110" t="s">
        <v>855</v>
      </c>
      <c r="H434" s="114">
        <v>2019.0</v>
      </c>
      <c r="I434" s="114">
        <v>77.40155</v>
      </c>
      <c r="J434" s="114">
        <v>146.1336</v>
      </c>
      <c r="K434" s="114">
        <v>30.39401</v>
      </c>
    </row>
    <row r="435">
      <c r="A435" s="110" t="s">
        <v>784</v>
      </c>
      <c r="B435" s="110" t="s">
        <v>356</v>
      </c>
      <c r="C435" s="110" t="s">
        <v>786</v>
      </c>
      <c r="D435" s="110" t="s">
        <v>787</v>
      </c>
      <c r="E435" s="110" t="s">
        <v>788</v>
      </c>
      <c r="F435" s="110" t="s">
        <v>259</v>
      </c>
      <c r="G435" s="110" t="s">
        <v>855</v>
      </c>
      <c r="H435" s="114">
        <v>2019.0</v>
      </c>
      <c r="I435" s="114">
        <v>2992.86</v>
      </c>
      <c r="J435" s="114">
        <v>3757.799</v>
      </c>
      <c r="K435" s="114">
        <v>2331.181</v>
      </c>
    </row>
    <row r="436">
      <c r="A436" s="110" t="s">
        <v>784</v>
      </c>
      <c r="B436" s="110" t="s">
        <v>356</v>
      </c>
      <c r="C436" s="110" t="s">
        <v>786</v>
      </c>
      <c r="D436" s="110" t="s">
        <v>787</v>
      </c>
      <c r="E436" s="110" t="s">
        <v>788</v>
      </c>
      <c r="F436" s="110" t="s">
        <v>252</v>
      </c>
      <c r="G436" s="110" t="s">
        <v>855</v>
      </c>
      <c r="H436" s="114">
        <v>2019.0</v>
      </c>
      <c r="I436" s="114">
        <v>2417.329</v>
      </c>
      <c r="J436" s="114">
        <v>3098.194</v>
      </c>
      <c r="K436" s="114">
        <v>1845.145</v>
      </c>
    </row>
    <row r="437">
      <c r="A437" s="110" t="s">
        <v>784</v>
      </c>
      <c r="B437" s="110" t="s">
        <v>356</v>
      </c>
      <c r="C437" s="110" t="s">
        <v>786</v>
      </c>
      <c r="D437" s="110" t="s">
        <v>787</v>
      </c>
      <c r="E437" s="110" t="s">
        <v>788</v>
      </c>
      <c r="F437" s="110" t="s">
        <v>241</v>
      </c>
      <c r="G437" s="110" t="s">
        <v>855</v>
      </c>
      <c r="H437" s="114">
        <v>2019.0</v>
      </c>
      <c r="I437" s="114">
        <v>2702.904</v>
      </c>
      <c r="J437" s="114">
        <v>3829.959</v>
      </c>
      <c r="K437" s="114">
        <v>1731.191</v>
      </c>
    </row>
    <row r="438">
      <c r="A438" s="110" t="s">
        <v>784</v>
      </c>
      <c r="B438" s="110" t="s">
        <v>356</v>
      </c>
      <c r="C438" s="110" t="s">
        <v>786</v>
      </c>
      <c r="D438" s="110" t="s">
        <v>787</v>
      </c>
      <c r="E438" s="110" t="s">
        <v>788</v>
      </c>
      <c r="F438" s="110" t="s">
        <v>249</v>
      </c>
      <c r="G438" s="110" t="s">
        <v>855</v>
      </c>
      <c r="H438" s="114">
        <v>2019.0</v>
      </c>
      <c r="I438" s="114">
        <v>179.9366</v>
      </c>
      <c r="J438" s="114">
        <v>218.8044</v>
      </c>
      <c r="K438" s="114">
        <v>139.511</v>
      </c>
    </row>
    <row r="439">
      <c r="A439" s="110" t="s">
        <v>784</v>
      </c>
      <c r="B439" s="110" t="s">
        <v>356</v>
      </c>
      <c r="C439" s="110" t="s">
        <v>786</v>
      </c>
      <c r="D439" s="110" t="s">
        <v>787</v>
      </c>
      <c r="E439" s="110" t="s">
        <v>788</v>
      </c>
      <c r="F439" s="110" t="s">
        <v>1401</v>
      </c>
      <c r="G439" s="110" t="s">
        <v>855</v>
      </c>
      <c r="H439" s="114">
        <v>2019.0</v>
      </c>
      <c r="I439" s="114">
        <v>476.5208</v>
      </c>
      <c r="J439" s="114">
        <v>572.3896</v>
      </c>
      <c r="K439" s="114">
        <v>385.3004</v>
      </c>
    </row>
    <row r="440">
      <c r="A440" s="110" t="s">
        <v>784</v>
      </c>
      <c r="B440" s="110" t="s">
        <v>356</v>
      </c>
      <c r="C440" s="110" t="s">
        <v>786</v>
      </c>
      <c r="D440" s="110" t="s">
        <v>787</v>
      </c>
      <c r="E440" s="110" t="s">
        <v>788</v>
      </c>
      <c r="F440" s="110" t="s">
        <v>1402</v>
      </c>
      <c r="G440" s="110" t="s">
        <v>855</v>
      </c>
      <c r="H440" s="114">
        <v>2019.0</v>
      </c>
      <c r="I440" s="114">
        <v>84.49219</v>
      </c>
      <c r="J440" s="114">
        <v>146.6371</v>
      </c>
      <c r="K440" s="114">
        <v>36.50904</v>
      </c>
    </row>
    <row r="441">
      <c r="A441" s="110" t="s">
        <v>784</v>
      </c>
      <c r="B441" s="110" t="s">
        <v>356</v>
      </c>
      <c r="C441" s="110" t="s">
        <v>786</v>
      </c>
      <c r="D441" s="110" t="s">
        <v>787</v>
      </c>
      <c r="E441" s="110" t="s">
        <v>788</v>
      </c>
      <c r="F441" s="110" t="s">
        <v>1403</v>
      </c>
      <c r="G441" s="110" t="s">
        <v>855</v>
      </c>
      <c r="H441" s="114">
        <v>2019.0</v>
      </c>
      <c r="I441" s="114">
        <v>2337.323</v>
      </c>
      <c r="J441" s="114">
        <v>2953.701</v>
      </c>
      <c r="K441" s="114">
        <v>1866.418</v>
      </c>
    </row>
    <row r="442">
      <c r="A442" s="110" t="s">
        <v>784</v>
      </c>
      <c r="B442" s="110" t="s">
        <v>356</v>
      </c>
      <c r="C442" s="110" t="s">
        <v>786</v>
      </c>
      <c r="D442" s="110" t="s">
        <v>787</v>
      </c>
      <c r="E442" s="110" t="s">
        <v>788</v>
      </c>
      <c r="F442" s="110" t="s">
        <v>258</v>
      </c>
      <c r="G442" s="110" t="s">
        <v>855</v>
      </c>
      <c r="H442" s="114">
        <v>2019.0</v>
      </c>
      <c r="I442" s="114">
        <v>2227.948</v>
      </c>
      <c r="J442" s="114">
        <v>2826.7</v>
      </c>
      <c r="K442" s="114">
        <v>1738.519</v>
      </c>
    </row>
    <row r="443">
      <c r="A443" s="110" t="s">
        <v>784</v>
      </c>
      <c r="B443" s="110" t="s">
        <v>356</v>
      </c>
      <c r="C443" s="110" t="s">
        <v>786</v>
      </c>
      <c r="D443" s="110" t="s">
        <v>787</v>
      </c>
      <c r="E443" s="110" t="s">
        <v>788</v>
      </c>
      <c r="F443" s="110" t="s">
        <v>257</v>
      </c>
      <c r="G443" s="110" t="s">
        <v>855</v>
      </c>
      <c r="H443" s="114">
        <v>2019.0</v>
      </c>
      <c r="I443" s="114">
        <v>947.8462</v>
      </c>
      <c r="J443" s="114">
        <v>1297.12</v>
      </c>
      <c r="K443" s="114">
        <v>677.4344</v>
      </c>
    </row>
    <row r="444">
      <c r="A444" s="110" t="s">
        <v>784</v>
      </c>
      <c r="B444" s="110" t="s">
        <v>356</v>
      </c>
      <c r="C444" s="110" t="s">
        <v>786</v>
      </c>
      <c r="D444" s="110" t="s">
        <v>787</v>
      </c>
      <c r="E444" s="110" t="s">
        <v>788</v>
      </c>
      <c r="F444" s="110" t="s">
        <v>1404</v>
      </c>
      <c r="G444" s="110" t="s">
        <v>855</v>
      </c>
      <c r="H444" s="114">
        <v>2019.0</v>
      </c>
      <c r="I444" s="114">
        <v>148.794</v>
      </c>
      <c r="J444" s="114">
        <v>286.6824</v>
      </c>
      <c r="K444" s="114">
        <v>57.69987</v>
      </c>
    </row>
    <row r="445">
      <c r="A445" s="110" t="s">
        <v>784</v>
      </c>
      <c r="B445" s="110" t="s">
        <v>452</v>
      </c>
      <c r="C445" s="110" t="s">
        <v>786</v>
      </c>
      <c r="D445" s="110" t="s">
        <v>787</v>
      </c>
      <c r="E445" s="110" t="s">
        <v>788</v>
      </c>
      <c r="F445" s="110" t="s">
        <v>259</v>
      </c>
      <c r="G445" s="110" t="s">
        <v>855</v>
      </c>
      <c r="H445" s="114">
        <v>2019.0</v>
      </c>
      <c r="I445" s="114">
        <v>4471.476</v>
      </c>
      <c r="J445" s="114">
        <v>5347.423</v>
      </c>
      <c r="K445" s="114">
        <v>3631.017</v>
      </c>
    </row>
    <row r="446">
      <c r="A446" s="110" t="s">
        <v>784</v>
      </c>
      <c r="B446" s="110" t="s">
        <v>452</v>
      </c>
      <c r="C446" s="110" t="s">
        <v>786</v>
      </c>
      <c r="D446" s="110" t="s">
        <v>787</v>
      </c>
      <c r="E446" s="110" t="s">
        <v>788</v>
      </c>
      <c r="F446" s="110" t="s">
        <v>252</v>
      </c>
      <c r="G446" s="110" t="s">
        <v>855</v>
      </c>
      <c r="H446" s="114">
        <v>2019.0</v>
      </c>
      <c r="I446" s="114">
        <v>3389.006</v>
      </c>
      <c r="J446" s="114">
        <v>4101.831</v>
      </c>
      <c r="K446" s="114">
        <v>2740.524</v>
      </c>
    </row>
    <row r="447">
      <c r="A447" s="110" t="s">
        <v>784</v>
      </c>
      <c r="B447" s="110" t="s">
        <v>452</v>
      </c>
      <c r="C447" s="110" t="s">
        <v>786</v>
      </c>
      <c r="D447" s="110" t="s">
        <v>787</v>
      </c>
      <c r="E447" s="110" t="s">
        <v>788</v>
      </c>
      <c r="F447" s="110" t="s">
        <v>241</v>
      </c>
      <c r="G447" s="110" t="s">
        <v>855</v>
      </c>
      <c r="H447" s="114">
        <v>2019.0</v>
      </c>
      <c r="I447" s="114">
        <v>4078.86</v>
      </c>
      <c r="J447" s="114">
        <v>5536.178</v>
      </c>
      <c r="K447" s="114">
        <v>2731.138</v>
      </c>
    </row>
    <row r="448">
      <c r="A448" s="110" t="s">
        <v>784</v>
      </c>
      <c r="B448" s="110" t="s">
        <v>452</v>
      </c>
      <c r="C448" s="110" t="s">
        <v>786</v>
      </c>
      <c r="D448" s="110" t="s">
        <v>787</v>
      </c>
      <c r="E448" s="110" t="s">
        <v>788</v>
      </c>
      <c r="F448" s="110" t="s">
        <v>249</v>
      </c>
      <c r="G448" s="110" t="s">
        <v>855</v>
      </c>
      <c r="H448" s="114">
        <v>2019.0</v>
      </c>
      <c r="I448" s="114">
        <v>141.409</v>
      </c>
      <c r="J448" s="114">
        <v>169.7319</v>
      </c>
      <c r="K448" s="114">
        <v>113.4709</v>
      </c>
    </row>
    <row r="449">
      <c r="A449" s="110" t="s">
        <v>784</v>
      </c>
      <c r="B449" s="110" t="s">
        <v>452</v>
      </c>
      <c r="C449" s="110" t="s">
        <v>786</v>
      </c>
      <c r="D449" s="110" t="s">
        <v>787</v>
      </c>
      <c r="E449" s="110" t="s">
        <v>788</v>
      </c>
      <c r="F449" s="110" t="s">
        <v>1401</v>
      </c>
      <c r="G449" s="110" t="s">
        <v>855</v>
      </c>
      <c r="H449" s="114">
        <v>2019.0</v>
      </c>
      <c r="I449" s="114">
        <v>426.4021</v>
      </c>
      <c r="J449" s="114">
        <v>512.8085</v>
      </c>
      <c r="K449" s="114">
        <v>345.3281</v>
      </c>
    </row>
    <row r="450">
      <c r="A450" s="110" t="s">
        <v>784</v>
      </c>
      <c r="B450" s="110" t="s">
        <v>452</v>
      </c>
      <c r="C450" s="110" t="s">
        <v>786</v>
      </c>
      <c r="D450" s="110" t="s">
        <v>787</v>
      </c>
      <c r="E450" s="110" t="s">
        <v>788</v>
      </c>
      <c r="F450" s="110" t="s">
        <v>1402</v>
      </c>
      <c r="G450" s="110" t="s">
        <v>855</v>
      </c>
      <c r="H450" s="114">
        <v>2019.0</v>
      </c>
      <c r="I450" s="114">
        <v>161.486</v>
      </c>
      <c r="J450" s="114">
        <v>254.9019</v>
      </c>
      <c r="K450" s="114">
        <v>83.02606</v>
      </c>
    </row>
    <row r="451">
      <c r="A451" s="110" t="s">
        <v>784</v>
      </c>
      <c r="B451" s="110" t="s">
        <v>452</v>
      </c>
      <c r="C451" s="110" t="s">
        <v>786</v>
      </c>
      <c r="D451" s="110" t="s">
        <v>787</v>
      </c>
      <c r="E451" s="110" t="s">
        <v>788</v>
      </c>
      <c r="F451" s="110" t="s">
        <v>1403</v>
      </c>
      <c r="G451" s="110" t="s">
        <v>855</v>
      </c>
      <c r="H451" s="114">
        <v>2019.0</v>
      </c>
      <c r="I451" s="114">
        <v>2799.136</v>
      </c>
      <c r="J451" s="114">
        <v>3723.078</v>
      </c>
      <c r="K451" s="114">
        <v>1989.937</v>
      </c>
    </row>
    <row r="452">
      <c r="A452" s="110" t="s">
        <v>784</v>
      </c>
      <c r="B452" s="110" t="s">
        <v>452</v>
      </c>
      <c r="C452" s="110" t="s">
        <v>786</v>
      </c>
      <c r="D452" s="110" t="s">
        <v>787</v>
      </c>
      <c r="E452" s="110" t="s">
        <v>788</v>
      </c>
      <c r="F452" s="110" t="s">
        <v>258</v>
      </c>
      <c r="G452" s="110" t="s">
        <v>855</v>
      </c>
      <c r="H452" s="114">
        <v>2019.0</v>
      </c>
      <c r="I452" s="114">
        <v>1919.057</v>
      </c>
      <c r="J452" s="114">
        <v>2254.049</v>
      </c>
      <c r="K452" s="114">
        <v>1612.42</v>
      </c>
    </row>
    <row r="453">
      <c r="A453" s="110" t="s">
        <v>784</v>
      </c>
      <c r="B453" s="110" t="s">
        <v>452</v>
      </c>
      <c r="C453" s="110" t="s">
        <v>786</v>
      </c>
      <c r="D453" s="110" t="s">
        <v>787</v>
      </c>
      <c r="E453" s="110" t="s">
        <v>788</v>
      </c>
      <c r="F453" s="110" t="s">
        <v>257</v>
      </c>
      <c r="G453" s="110" t="s">
        <v>855</v>
      </c>
      <c r="H453" s="114">
        <v>2019.0</v>
      </c>
      <c r="I453" s="114">
        <v>1457.289</v>
      </c>
      <c r="J453" s="114">
        <v>1836.345</v>
      </c>
      <c r="K453" s="114">
        <v>1153.395</v>
      </c>
    </row>
    <row r="454">
      <c r="A454" s="110" t="s">
        <v>784</v>
      </c>
      <c r="B454" s="110" t="s">
        <v>452</v>
      </c>
      <c r="C454" s="110" t="s">
        <v>786</v>
      </c>
      <c r="D454" s="110" t="s">
        <v>787</v>
      </c>
      <c r="E454" s="110" t="s">
        <v>788</v>
      </c>
      <c r="F454" s="110" t="s">
        <v>1404</v>
      </c>
      <c r="G454" s="110" t="s">
        <v>855</v>
      </c>
      <c r="H454" s="114">
        <v>2019.0</v>
      </c>
      <c r="I454" s="114">
        <v>101.0888</v>
      </c>
      <c r="J454" s="114">
        <v>186.3889</v>
      </c>
      <c r="K454" s="114">
        <v>46.0026</v>
      </c>
    </row>
    <row r="455">
      <c r="A455" s="110" t="s">
        <v>784</v>
      </c>
      <c r="B455" s="110" t="s">
        <v>397</v>
      </c>
      <c r="C455" s="110" t="s">
        <v>786</v>
      </c>
      <c r="D455" s="110" t="s">
        <v>787</v>
      </c>
      <c r="E455" s="110" t="s">
        <v>788</v>
      </c>
      <c r="F455" s="110" t="s">
        <v>259</v>
      </c>
      <c r="G455" s="110" t="s">
        <v>855</v>
      </c>
      <c r="H455" s="114">
        <v>2019.0</v>
      </c>
      <c r="I455" s="114">
        <v>2648.262</v>
      </c>
      <c r="J455" s="114">
        <v>3469.195</v>
      </c>
      <c r="K455" s="114">
        <v>2011.643</v>
      </c>
    </row>
    <row r="456">
      <c r="A456" s="110" t="s">
        <v>784</v>
      </c>
      <c r="B456" s="110" t="s">
        <v>397</v>
      </c>
      <c r="C456" s="110" t="s">
        <v>786</v>
      </c>
      <c r="D456" s="110" t="s">
        <v>787</v>
      </c>
      <c r="E456" s="110" t="s">
        <v>788</v>
      </c>
      <c r="F456" s="110" t="s">
        <v>252</v>
      </c>
      <c r="G456" s="110" t="s">
        <v>855</v>
      </c>
      <c r="H456" s="114">
        <v>2019.0</v>
      </c>
      <c r="I456" s="114">
        <v>3235.743</v>
      </c>
      <c r="J456" s="114">
        <v>4066.502</v>
      </c>
      <c r="K456" s="114">
        <v>2561.702</v>
      </c>
    </row>
    <row r="457">
      <c r="A457" s="110" t="s">
        <v>784</v>
      </c>
      <c r="B457" s="110" t="s">
        <v>397</v>
      </c>
      <c r="C457" s="110" t="s">
        <v>786</v>
      </c>
      <c r="D457" s="110" t="s">
        <v>787</v>
      </c>
      <c r="E457" s="110" t="s">
        <v>788</v>
      </c>
      <c r="F457" s="110" t="s">
        <v>241</v>
      </c>
      <c r="G457" s="110" t="s">
        <v>855</v>
      </c>
      <c r="H457" s="114">
        <v>2019.0</v>
      </c>
      <c r="I457" s="114">
        <v>3346.255</v>
      </c>
      <c r="J457" s="114">
        <v>4386.678</v>
      </c>
      <c r="K457" s="114">
        <v>2329.769</v>
      </c>
    </row>
    <row r="458">
      <c r="A458" s="110" t="s">
        <v>784</v>
      </c>
      <c r="B458" s="110" t="s">
        <v>397</v>
      </c>
      <c r="C458" s="110" t="s">
        <v>786</v>
      </c>
      <c r="D458" s="110" t="s">
        <v>787</v>
      </c>
      <c r="E458" s="110" t="s">
        <v>788</v>
      </c>
      <c r="F458" s="110" t="s">
        <v>249</v>
      </c>
      <c r="G458" s="110" t="s">
        <v>855</v>
      </c>
      <c r="H458" s="114">
        <v>2019.0</v>
      </c>
      <c r="I458" s="114">
        <v>171.9757</v>
      </c>
      <c r="J458" s="114">
        <v>220.0537</v>
      </c>
      <c r="K458" s="114">
        <v>126.6707</v>
      </c>
    </row>
    <row r="459">
      <c r="A459" s="110" t="s">
        <v>784</v>
      </c>
      <c r="B459" s="110" t="s">
        <v>397</v>
      </c>
      <c r="C459" s="110" t="s">
        <v>786</v>
      </c>
      <c r="D459" s="110" t="s">
        <v>787</v>
      </c>
      <c r="E459" s="110" t="s">
        <v>788</v>
      </c>
      <c r="F459" s="110" t="s">
        <v>1401</v>
      </c>
      <c r="G459" s="110" t="s">
        <v>855</v>
      </c>
      <c r="H459" s="114">
        <v>2019.0</v>
      </c>
      <c r="I459" s="114">
        <v>382.8769</v>
      </c>
      <c r="J459" s="114">
        <v>466.5689</v>
      </c>
      <c r="K459" s="114">
        <v>308.8647</v>
      </c>
    </row>
    <row r="460">
      <c r="A460" s="110" t="s">
        <v>784</v>
      </c>
      <c r="B460" s="110" t="s">
        <v>397</v>
      </c>
      <c r="C460" s="110" t="s">
        <v>786</v>
      </c>
      <c r="D460" s="110" t="s">
        <v>787</v>
      </c>
      <c r="E460" s="110" t="s">
        <v>788</v>
      </c>
      <c r="F460" s="110" t="s">
        <v>1402</v>
      </c>
      <c r="G460" s="110" t="s">
        <v>855</v>
      </c>
      <c r="H460" s="114">
        <v>2019.0</v>
      </c>
      <c r="I460" s="114">
        <v>110.1067</v>
      </c>
      <c r="J460" s="114">
        <v>201.7924</v>
      </c>
      <c r="K460" s="114">
        <v>36.20108</v>
      </c>
    </row>
    <row r="461">
      <c r="A461" s="110" t="s">
        <v>784</v>
      </c>
      <c r="B461" s="110" t="s">
        <v>397</v>
      </c>
      <c r="C461" s="110" t="s">
        <v>786</v>
      </c>
      <c r="D461" s="110" t="s">
        <v>787</v>
      </c>
      <c r="E461" s="110" t="s">
        <v>788</v>
      </c>
      <c r="F461" s="110" t="s">
        <v>1403</v>
      </c>
      <c r="G461" s="110" t="s">
        <v>855</v>
      </c>
      <c r="H461" s="114">
        <v>2019.0</v>
      </c>
      <c r="I461" s="114">
        <v>2510.934</v>
      </c>
      <c r="J461" s="114">
        <v>3131.482</v>
      </c>
      <c r="K461" s="114">
        <v>1990.904</v>
      </c>
    </row>
    <row r="462">
      <c r="A462" s="110" t="s">
        <v>784</v>
      </c>
      <c r="B462" s="110" t="s">
        <v>397</v>
      </c>
      <c r="C462" s="110" t="s">
        <v>786</v>
      </c>
      <c r="D462" s="110" t="s">
        <v>787</v>
      </c>
      <c r="E462" s="110" t="s">
        <v>788</v>
      </c>
      <c r="F462" s="110" t="s">
        <v>258</v>
      </c>
      <c r="G462" s="110" t="s">
        <v>855</v>
      </c>
      <c r="H462" s="114">
        <v>2019.0</v>
      </c>
      <c r="I462" s="114">
        <v>1167.052</v>
      </c>
      <c r="J462" s="114">
        <v>1428.926</v>
      </c>
      <c r="K462" s="114">
        <v>931.2895</v>
      </c>
    </row>
    <row r="463">
      <c r="A463" s="110" t="s">
        <v>784</v>
      </c>
      <c r="B463" s="110" t="s">
        <v>397</v>
      </c>
      <c r="C463" s="110" t="s">
        <v>786</v>
      </c>
      <c r="D463" s="110" t="s">
        <v>787</v>
      </c>
      <c r="E463" s="110" t="s">
        <v>788</v>
      </c>
      <c r="F463" s="110" t="s">
        <v>257</v>
      </c>
      <c r="G463" s="110" t="s">
        <v>855</v>
      </c>
      <c r="H463" s="114">
        <v>2019.0</v>
      </c>
      <c r="I463" s="114">
        <v>1710.762</v>
      </c>
      <c r="J463" s="114">
        <v>2321.92</v>
      </c>
      <c r="K463" s="114">
        <v>1283.623</v>
      </c>
    </row>
    <row r="464">
      <c r="A464" s="110" t="s">
        <v>784</v>
      </c>
      <c r="B464" s="110" t="s">
        <v>397</v>
      </c>
      <c r="C464" s="110" t="s">
        <v>786</v>
      </c>
      <c r="D464" s="110" t="s">
        <v>787</v>
      </c>
      <c r="E464" s="110" t="s">
        <v>788</v>
      </c>
      <c r="F464" s="110" t="s">
        <v>1404</v>
      </c>
      <c r="G464" s="110" t="s">
        <v>855</v>
      </c>
      <c r="H464" s="114">
        <v>2019.0</v>
      </c>
      <c r="I464" s="114">
        <v>106.5999</v>
      </c>
      <c r="J464" s="114">
        <v>202.213</v>
      </c>
      <c r="K464" s="114">
        <v>42.43965</v>
      </c>
    </row>
    <row r="465">
      <c r="A465" s="110" t="s">
        <v>784</v>
      </c>
      <c r="B465" s="110" t="s">
        <v>470</v>
      </c>
      <c r="C465" s="110" t="s">
        <v>786</v>
      </c>
      <c r="D465" s="110" t="s">
        <v>787</v>
      </c>
      <c r="E465" s="110" t="s">
        <v>788</v>
      </c>
      <c r="F465" s="110" t="s">
        <v>259</v>
      </c>
      <c r="G465" s="110" t="s">
        <v>855</v>
      </c>
      <c r="H465" s="114">
        <v>2019.0</v>
      </c>
      <c r="I465" s="114">
        <v>2034.585</v>
      </c>
      <c r="J465" s="114">
        <v>2545.333</v>
      </c>
      <c r="K465" s="114">
        <v>1633.604</v>
      </c>
    </row>
    <row r="466">
      <c r="A466" s="110" t="s">
        <v>784</v>
      </c>
      <c r="B466" s="110" t="s">
        <v>470</v>
      </c>
      <c r="C466" s="110" t="s">
        <v>786</v>
      </c>
      <c r="D466" s="110" t="s">
        <v>787</v>
      </c>
      <c r="E466" s="110" t="s">
        <v>788</v>
      </c>
      <c r="F466" s="110" t="s">
        <v>252</v>
      </c>
      <c r="G466" s="110" t="s">
        <v>855</v>
      </c>
      <c r="H466" s="114">
        <v>2019.0</v>
      </c>
      <c r="I466" s="114">
        <v>2730.078</v>
      </c>
      <c r="J466" s="114">
        <v>3061.564</v>
      </c>
      <c r="K466" s="114">
        <v>2385.236</v>
      </c>
    </row>
    <row r="467">
      <c r="A467" s="110" t="s">
        <v>784</v>
      </c>
      <c r="B467" s="110" t="s">
        <v>470</v>
      </c>
      <c r="C467" s="110" t="s">
        <v>786</v>
      </c>
      <c r="D467" s="110" t="s">
        <v>787</v>
      </c>
      <c r="E467" s="110" t="s">
        <v>788</v>
      </c>
      <c r="F467" s="110" t="s">
        <v>241</v>
      </c>
      <c r="G467" s="110" t="s">
        <v>855</v>
      </c>
      <c r="H467" s="114">
        <v>2019.0</v>
      </c>
      <c r="I467" s="114">
        <v>2368.388</v>
      </c>
      <c r="J467" s="114">
        <v>3305.464</v>
      </c>
      <c r="K467" s="114">
        <v>1499.79</v>
      </c>
    </row>
    <row r="468">
      <c r="A468" s="110" t="s">
        <v>784</v>
      </c>
      <c r="B468" s="110" t="s">
        <v>470</v>
      </c>
      <c r="C468" s="110" t="s">
        <v>786</v>
      </c>
      <c r="D468" s="110" t="s">
        <v>787</v>
      </c>
      <c r="E468" s="110" t="s">
        <v>788</v>
      </c>
      <c r="F468" s="110" t="s">
        <v>249</v>
      </c>
      <c r="G468" s="110" t="s">
        <v>855</v>
      </c>
      <c r="H468" s="114">
        <v>2019.0</v>
      </c>
      <c r="I468" s="114">
        <v>267.5934</v>
      </c>
      <c r="J468" s="114">
        <v>334.7698</v>
      </c>
      <c r="K468" s="114">
        <v>209.5809</v>
      </c>
    </row>
    <row r="469">
      <c r="A469" s="110" t="s">
        <v>784</v>
      </c>
      <c r="B469" s="110" t="s">
        <v>470</v>
      </c>
      <c r="C469" s="110" t="s">
        <v>786</v>
      </c>
      <c r="D469" s="110" t="s">
        <v>787</v>
      </c>
      <c r="E469" s="110" t="s">
        <v>788</v>
      </c>
      <c r="F469" s="110" t="s">
        <v>1401</v>
      </c>
      <c r="G469" s="110" t="s">
        <v>855</v>
      </c>
      <c r="H469" s="114">
        <v>2019.0</v>
      </c>
      <c r="I469" s="114">
        <v>921.4323</v>
      </c>
      <c r="J469" s="114">
        <v>1098.548</v>
      </c>
      <c r="K469" s="114">
        <v>769.6741</v>
      </c>
    </row>
    <row r="470">
      <c r="A470" s="110" t="s">
        <v>784</v>
      </c>
      <c r="B470" s="110" t="s">
        <v>470</v>
      </c>
      <c r="C470" s="110" t="s">
        <v>786</v>
      </c>
      <c r="D470" s="110" t="s">
        <v>787</v>
      </c>
      <c r="E470" s="110" t="s">
        <v>788</v>
      </c>
      <c r="F470" s="110" t="s">
        <v>1402</v>
      </c>
      <c r="G470" s="110" t="s">
        <v>855</v>
      </c>
      <c r="H470" s="114">
        <v>2019.0</v>
      </c>
      <c r="I470" s="114">
        <v>56.25179</v>
      </c>
      <c r="J470" s="114">
        <v>95.31894</v>
      </c>
      <c r="K470" s="114">
        <v>26.60571</v>
      </c>
    </row>
    <row r="471">
      <c r="A471" s="110" t="s">
        <v>784</v>
      </c>
      <c r="B471" s="110" t="s">
        <v>470</v>
      </c>
      <c r="C471" s="110" t="s">
        <v>786</v>
      </c>
      <c r="D471" s="110" t="s">
        <v>787</v>
      </c>
      <c r="E471" s="110" t="s">
        <v>788</v>
      </c>
      <c r="F471" s="110" t="s">
        <v>1403</v>
      </c>
      <c r="G471" s="110" t="s">
        <v>855</v>
      </c>
      <c r="H471" s="114">
        <v>2019.0</v>
      </c>
      <c r="I471" s="114">
        <v>2066.964</v>
      </c>
      <c r="J471" s="114">
        <v>2386.442</v>
      </c>
      <c r="K471" s="114">
        <v>1767.813</v>
      </c>
    </row>
    <row r="472">
      <c r="A472" s="110" t="s">
        <v>784</v>
      </c>
      <c r="B472" s="110" t="s">
        <v>470</v>
      </c>
      <c r="C472" s="110" t="s">
        <v>786</v>
      </c>
      <c r="D472" s="110" t="s">
        <v>787</v>
      </c>
      <c r="E472" s="110" t="s">
        <v>788</v>
      </c>
      <c r="F472" s="110" t="s">
        <v>258</v>
      </c>
      <c r="G472" s="110" t="s">
        <v>855</v>
      </c>
      <c r="H472" s="114">
        <v>2019.0</v>
      </c>
      <c r="I472" s="114">
        <v>848.1436</v>
      </c>
      <c r="J472" s="114">
        <v>949.351</v>
      </c>
      <c r="K472" s="114">
        <v>754.9425</v>
      </c>
    </row>
    <row r="473">
      <c r="A473" s="110" t="s">
        <v>784</v>
      </c>
      <c r="B473" s="110" t="s">
        <v>470</v>
      </c>
      <c r="C473" s="110" t="s">
        <v>786</v>
      </c>
      <c r="D473" s="110" t="s">
        <v>787</v>
      </c>
      <c r="E473" s="110" t="s">
        <v>788</v>
      </c>
      <c r="F473" s="110" t="s">
        <v>257</v>
      </c>
      <c r="G473" s="110" t="s">
        <v>855</v>
      </c>
      <c r="H473" s="114">
        <v>2019.0</v>
      </c>
      <c r="I473" s="114">
        <v>1179.806</v>
      </c>
      <c r="J473" s="114">
        <v>1481.106</v>
      </c>
      <c r="K473" s="114">
        <v>936.0308</v>
      </c>
    </row>
    <row r="474">
      <c r="A474" s="110" t="s">
        <v>784</v>
      </c>
      <c r="B474" s="110" t="s">
        <v>470</v>
      </c>
      <c r="C474" s="110" t="s">
        <v>786</v>
      </c>
      <c r="D474" s="110" t="s">
        <v>787</v>
      </c>
      <c r="E474" s="110" t="s">
        <v>788</v>
      </c>
      <c r="F474" s="110" t="s">
        <v>1404</v>
      </c>
      <c r="G474" s="110" t="s">
        <v>855</v>
      </c>
      <c r="H474" s="114">
        <v>2019.0</v>
      </c>
      <c r="I474" s="114">
        <v>81.07554</v>
      </c>
      <c r="J474" s="114">
        <v>142.4504</v>
      </c>
      <c r="K474" s="114">
        <v>37.5559</v>
      </c>
    </row>
    <row r="475">
      <c r="A475" s="110" t="s">
        <v>784</v>
      </c>
      <c r="B475" s="110" t="s">
        <v>322</v>
      </c>
      <c r="C475" s="110" t="s">
        <v>786</v>
      </c>
      <c r="D475" s="110" t="s">
        <v>787</v>
      </c>
      <c r="E475" s="110" t="s">
        <v>788</v>
      </c>
      <c r="F475" s="110" t="s">
        <v>259</v>
      </c>
      <c r="G475" s="110" t="s">
        <v>855</v>
      </c>
      <c r="H475" s="114">
        <v>2019.0</v>
      </c>
      <c r="I475" s="114">
        <v>1676.857</v>
      </c>
      <c r="J475" s="114">
        <v>2112.87</v>
      </c>
      <c r="K475" s="114">
        <v>1338.858</v>
      </c>
    </row>
    <row r="476">
      <c r="A476" s="110" t="s">
        <v>784</v>
      </c>
      <c r="B476" s="110" t="s">
        <v>322</v>
      </c>
      <c r="C476" s="110" t="s">
        <v>786</v>
      </c>
      <c r="D476" s="110" t="s">
        <v>787</v>
      </c>
      <c r="E476" s="110" t="s">
        <v>788</v>
      </c>
      <c r="F476" s="110" t="s">
        <v>252</v>
      </c>
      <c r="G476" s="110" t="s">
        <v>855</v>
      </c>
      <c r="H476" s="114">
        <v>2019.0</v>
      </c>
      <c r="I476" s="114">
        <v>2689.181</v>
      </c>
      <c r="J476" s="114">
        <v>3317.158</v>
      </c>
      <c r="K476" s="114">
        <v>2065.053</v>
      </c>
    </row>
    <row r="477">
      <c r="A477" s="110" t="s">
        <v>784</v>
      </c>
      <c r="B477" s="110" t="s">
        <v>322</v>
      </c>
      <c r="C477" s="110" t="s">
        <v>786</v>
      </c>
      <c r="D477" s="110" t="s">
        <v>787</v>
      </c>
      <c r="E477" s="110" t="s">
        <v>788</v>
      </c>
      <c r="F477" s="110" t="s">
        <v>241</v>
      </c>
      <c r="G477" s="110" t="s">
        <v>855</v>
      </c>
      <c r="H477" s="114">
        <v>2019.0</v>
      </c>
      <c r="I477" s="114">
        <v>1031.102</v>
      </c>
      <c r="J477" s="114">
        <v>1630.794</v>
      </c>
      <c r="K477" s="114">
        <v>538.4008</v>
      </c>
    </row>
    <row r="478">
      <c r="A478" s="110" t="s">
        <v>784</v>
      </c>
      <c r="B478" s="110" t="s">
        <v>322</v>
      </c>
      <c r="C478" s="110" t="s">
        <v>786</v>
      </c>
      <c r="D478" s="110" t="s">
        <v>787</v>
      </c>
      <c r="E478" s="110" t="s">
        <v>788</v>
      </c>
      <c r="F478" s="110" t="s">
        <v>249</v>
      </c>
      <c r="G478" s="110" t="s">
        <v>855</v>
      </c>
      <c r="H478" s="114">
        <v>2019.0</v>
      </c>
      <c r="I478" s="114">
        <v>84.54407</v>
      </c>
      <c r="J478" s="114">
        <v>105.2818</v>
      </c>
      <c r="K478" s="114">
        <v>63.87218</v>
      </c>
    </row>
    <row r="479">
      <c r="A479" s="110" t="s">
        <v>784</v>
      </c>
      <c r="B479" s="110" t="s">
        <v>322</v>
      </c>
      <c r="C479" s="110" t="s">
        <v>786</v>
      </c>
      <c r="D479" s="110" t="s">
        <v>787</v>
      </c>
      <c r="E479" s="110" t="s">
        <v>788</v>
      </c>
      <c r="F479" s="110" t="s">
        <v>1401</v>
      </c>
      <c r="G479" s="110" t="s">
        <v>855</v>
      </c>
      <c r="H479" s="114">
        <v>2019.0</v>
      </c>
      <c r="I479" s="114">
        <v>920.1867</v>
      </c>
      <c r="J479" s="114">
        <v>1123.205</v>
      </c>
      <c r="K479" s="114">
        <v>742.6295</v>
      </c>
    </row>
    <row r="480">
      <c r="A480" s="110" t="s">
        <v>784</v>
      </c>
      <c r="B480" s="110" t="s">
        <v>322</v>
      </c>
      <c r="C480" s="110" t="s">
        <v>786</v>
      </c>
      <c r="D480" s="110" t="s">
        <v>787</v>
      </c>
      <c r="E480" s="110" t="s">
        <v>788</v>
      </c>
      <c r="F480" s="110" t="s">
        <v>1402</v>
      </c>
      <c r="G480" s="110" t="s">
        <v>855</v>
      </c>
      <c r="H480" s="114">
        <v>2019.0</v>
      </c>
      <c r="I480" s="114">
        <v>107.1414</v>
      </c>
      <c r="J480" s="114">
        <v>209.5365</v>
      </c>
      <c r="K480" s="114">
        <v>19.03176</v>
      </c>
    </row>
    <row r="481">
      <c r="A481" s="110" t="s">
        <v>784</v>
      </c>
      <c r="B481" s="110" t="s">
        <v>322</v>
      </c>
      <c r="C481" s="110" t="s">
        <v>786</v>
      </c>
      <c r="D481" s="110" t="s">
        <v>787</v>
      </c>
      <c r="E481" s="110" t="s">
        <v>788</v>
      </c>
      <c r="F481" s="110" t="s">
        <v>1403</v>
      </c>
      <c r="G481" s="110" t="s">
        <v>855</v>
      </c>
      <c r="H481" s="114">
        <v>2019.0</v>
      </c>
      <c r="I481" s="114">
        <v>5474.432</v>
      </c>
      <c r="J481" s="114">
        <v>6424.297</v>
      </c>
      <c r="K481" s="114">
        <v>4614.303</v>
      </c>
    </row>
    <row r="482">
      <c r="A482" s="110" t="s">
        <v>784</v>
      </c>
      <c r="B482" s="110" t="s">
        <v>322</v>
      </c>
      <c r="C482" s="110" t="s">
        <v>786</v>
      </c>
      <c r="D482" s="110" t="s">
        <v>787</v>
      </c>
      <c r="E482" s="110" t="s">
        <v>788</v>
      </c>
      <c r="F482" s="110" t="s">
        <v>258</v>
      </c>
      <c r="G482" s="110" t="s">
        <v>855</v>
      </c>
      <c r="H482" s="114">
        <v>2019.0</v>
      </c>
      <c r="I482" s="114">
        <v>618.5007</v>
      </c>
      <c r="J482" s="114">
        <v>771.6946</v>
      </c>
      <c r="K482" s="114">
        <v>492.9757</v>
      </c>
    </row>
    <row r="483">
      <c r="A483" s="110" t="s">
        <v>784</v>
      </c>
      <c r="B483" s="110" t="s">
        <v>322</v>
      </c>
      <c r="C483" s="110" t="s">
        <v>786</v>
      </c>
      <c r="D483" s="110" t="s">
        <v>787</v>
      </c>
      <c r="E483" s="110" t="s">
        <v>788</v>
      </c>
      <c r="F483" s="110" t="s">
        <v>257</v>
      </c>
      <c r="G483" s="110" t="s">
        <v>855</v>
      </c>
      <c r="H483" s="114">
        <v>2019.0</v>
      </c>
      <c r="I483" s="114">
        <v>807.3661</v>
      </c>
      <c r="J483" s="114">
        <v>1096.918</v>
      </c>
      <c r="K483" s="114">
        <v>564.0094</v>
      </c>
    </row>
    <row r="484">
      <c r="A484" s="110" t="s">
        <v>784</v>
      </c>
      <c r="B484" s="110" t="s">
        <v>322</v>
      </c>
      <c r="C484" s="110" t="s">
        <v>786</v>
      </c>
      <c r="D484" s="110" t="s">
        <v>787</v>
      </c>
      <c r="E484" s="110" t="s">
        <v>788</v>
      </c>
      <c r="F484" s="110" t="s">
        <v>1404</v>
      </c>
      <c r="G484" s="110" t="s">
        <v>855</v>
      </c>
      <c r="H484" s="114">
        <v>2019.0</v>
      </c>
      <c r="I484" s="114">
        <v>111.3068</v>
      </c>
      <c r="J484" s="114">
        <v>209.9083</v>
      </c>
      <c r="K484" s="114">
        <v>44.35573</v>
      </c>
    </row>
    <row r="485">
      <c r="A485" s="110" t="s">
        <v>784</v>
      </c>
      <c r="B485" s="110" t="s">
        <v>370</v>
      </c>
      <c r="C485" s="110" t="s">
        <v>786</v>
      </c>
      <c r="D485" s="110" t="s">
        <v>787</v>
      </c>
      <c r="E485" s="110" t="s">
        <v>788</v>
      </c>
      <c r="F485" s="110" t="s">
        <v>259</v>
      </c>
      <c r="G485" s="110" t="s">
        <v>855</v>
      </c>
      <c r="H485" s="114">
        <v>2019.0</v>
      </c>
      <c r="I485" s="114">
        <v>5625.263</v>
      </c>
      <c r="J485" s="114">
        <v>6973.04</v>
      </c>
      <c r="K485" s="114">
        <v>4420.432</v>
      </c>
    </row>
    <row r="486">
      <c r="A486" s="110" t="s">
        <v>784</v>
      </c>
      <c r="B486" s="110" t="s">
        <v>370</v>
      </c>
      <c r="C486" s="110" t="s">
        <v>786</v>
      </c>
      <c r="D486" s="110" t="s">
        <v>787</v>
      </c>
      <c r="E486" s="110" t="s">
        <v>788</v>
      </c>
      <c r="F486" s="110" t="s">
        <v>252</v>
      </c>
      <c r="G486" s="110" t="s">
        <v>855</v>
      </c>
      <c r="H486" s="114">
        <v>2019.0</v>
      </c>
      <c r="I486" s="114">
        <v>4845.479</v>
      </c>
      <c r="J486" s="114">
        <v>6193.118</v>
      </c>
      <c r="K486" s="114">
        <v>3679.649</v>
      </c>
    </row>
    <row r="487">
      <c r="A487" s="110" t="s">
        <v>784</v>
      </c>
      <c r="B487" s="110" t="s">
        <v>370</v>
      </c>
      <c r="C487" s="110" t="s">
        <v>786</v>
      </c>
      <c r="D487" s="110" t="s">
        <v>787</v>
      </c>
      <c r="E487" s="110" t="s">
        <v>788</v>
      </c>
      <c r="F487" s="110" t="s">
        <v>241</v>
      </c>
      <c r="G487" s="110" t="s">
        <v>855</v>
      </c>
      <c r="H487" s="114">
        <v>2019.0</v>
      </c>
      <c r="I487" s="114">
        <v>5045.813</v>
      </c>
      <c r="J487" s="114">
        <v>7118.682</v>
      </c>
      <c r="K487" s="114">
        <v>3259.636</v>
      </c>
    </row>
    <row r="488">
      <c r="A488" s="110" t="s">
        <v>784</v>
      </c>
      <c r="B488" s="110" t="s">
        <v>370</v>
      </c>
      <c r="C488" s="110" t="s">
        <v>786</v>
      </c>
      <c r="D488" s="110" t="s">
        <v>787</v>
      </c>
      <c r="E488" s="110" t="s">
        <v>788</v>
      </c>
      <c r="F488" s="110" t="s">
        <v>249</v>
      </c>
      <c r="G488" s="110" t="s">
        <v>855</v>
      </c>
      <c r="H488" s="114">
        <v>2019.0</v>
      </c>
      <c r="I488" s="114">
        <v>158.5556</v>
      </c>
      <c r="J488" s="114">
        <v>192.8785</v>
      </c>
      <c r="K488" s="114">
        <v>124.6206</v>
      </c>
    </row>
    <row r="489">
      <c r="A489" s="110" t="s">
        <v>784</v>
      </c>
      <c r="B489" s="110" t="s">
        <v>370</v>
      </c>
      <c r="C489" s="110" t="s">
        <v>786</v>
      </c>
      <c r="D489" s="110" t="s">
        <v>787</v>
      </c>
      <c r="E489" s="110" t="s">
        <v>788</v>
      </c>
      <c r="F489" s="110" t="s">
        <v>1401</v>
      </c>
      <c r="G489" s="110" t="s">
        <v>855</v>
      </c>
      <c r="H489" s="114">
        <v>2019.0</v>
      </c>
      <c r="I489" s="114">
        <v>471.3021</v>
      </c>
      <c r="J489" s="114">
        <v>558.7893</v>
      </c>
      <c r="K489" s="114">
        <v>395.442</v>
      </c>
    </row>
    <row r="490">
      <c r="A490" s="110" t="s">
        <v>784</v>
      </c>
      <c r="B490" s="110" t="s">
        <v>370</v>
      </c>
      <c r="C490" s="110" t="s">
        <v>786</v>
      </c>
      <c r="D490" s="110" t="s">
        <v>787</v>
      </c>
      <c r="E490" s="110" t="s">
        <v>788</v>
      </c>
      <c r="F490" s="110" t="s">
        <v>1402</v>
      </c>
      <c r="G490" s="110" t="s">
        <v>855</v>
      </c>
      <c r="H490" s="114">
        <v>2019.0</v>
      </c>
      <c r="I490" s="114">
        <v>256.0516</v>
      </c>
      <c r="J490" s="114">
        <v>373.6264</v>
      </c>
      <c r="K490" s="114">
        <v>150.7383</v>
      </c>
    </row>
    <row r="491">
      <c r="A491" s="110" t="s">
        <v>784</v>
      </c>
      <c r="B491" s="110" t="s">
        <v>370</v>
      </c>
      <c r="C491" s="110" t="s">
        <v>786</v>
      </c>
      <c r="D491" s="110" t="s">
        <v>787</v>
      </c>
      <c r="E491" s="110" t="s">
        <v>788</v>
      </c>
      <c r="F491" s="110" t="s">
        <v>1403</v>
      </c>
      <c r="G491" s="110" t="s">
        <v>855</v>
      </c>
      <c r="H491" s="114">
        <v>2019.0</v>
      </c>
      <c r="I491" s="114">
        <v>3395.928</v>
      </c>
      <c r="J491" s="114">
        <v>4758.398</v>
      </c>
      <c r="K491" s="114">
        <v>2335.484</v>
      </c>
    </row>
    <row r="492">
      <c r="A492" s="110" t="s">
        <v>784</v>
      </c>
      <c r="B492" s="110" t="s">
        <v>370</v>
      </c>
      <c r="C492" s="110" t="s">
        <v>786</v>
      </c>
      <c r="D492" s="110" t="s">
        <v>787</v>
      </c>
      <c r="E492" s="110" t="s">
        <v>788</v>
      </c>
      <c r="F492" s="110" t="s">
        <v>258</v>
      </c>
      <c r="G492" s="110" t="s">
        <v>855</v>
      </c>
      <c r="H492" s="114">
        <v>2019.0</v>
      </c>
      <c r="I492" s="114">
        <v>2010.224</v>
      </c>
      <c r="J492" s="114">
        <v>2522.395</v>
      </c>
      <c r="K492" s="114">
        <v>1583.779</v>
      </c>
    </row>
    <row r="493">
      <c r="A493" s="110" t="s">
        <v>784</v>
      </c>
      <c r="B493" s="110" t="s">
        <v>370</v>
      </c>
      <c r="C493" s="110" t="s">
        <v>786</v>
      </c>
      <c r="D493" s="110" t="s">
        <v>787</v>
      </c>
      <c r="E493" s="110" t="s">
        <v>788</v>
      </c>
      <c r="F493" s="110" t="s">
        <v>257</v>
      </c>
      <c r="G493" s="110" t="s">
        <v>855</v>
      </c>
      <c r="H493" s="114">
        <v>2019.0</v>
      </c>
      <c r="I493" s="114">
        <v>1811.809</v>
      </c>
      <c r="J493" s="114">
        <v>2403.018</v>
      </c>
      <c r="K493" s="114">
        <v>1334.574</v>
      </c>
    </row>
    <row r="494">
      <c r="A494" s="110" t="s">
        <v>784</v>
      </c>
      <c r="B494" s="110" t="s">
        <v>432</v>
      </c>
      <c r="C494" s="110" t="s">
        <v>786</v>
      </c>
      <c r="D494" s="110" t="s">
        <v>787</v>
      </c>
      <c r="E494" s="110" t="s">
        <v>788</v>
      </c>
      <c r="F494" s="110" t="s">
        <v>259</v>
      </c>
      <c r="G494" s="110" t="s">
        <v>855</v>
      </c>
      <c r="H494" s="114">
        <v>2019.0</v>
      </c>
      <c r="I494" s="114">
        <v>1587.573</v>
      </c>
      <c r="J494" s="114">
        <v>2033.331</v>
      </c>
      <c r="K494" s="114">
        <v>1223.923</v>
      </c>
    </row>
    <row r="495">
      <c r="A495" s="110" t="s">
        <v>784</v>
      </c>
      <c r="B495" s="110" t="s">
        <v>432</v>
      </c>
      <c r="C495" s="110" t="s">
        <v>786</v>
      </c>
      <c r="D495" s="110" t="s">
        <v>787</v>
      </c>
      <c r="E495" s="110" t="s">
        <v>788</v>
      </c>
      <c r="F495" s="110" t="s">
        <v>252</v>
      </c>
      <c r="G495" s="110" t="s">
        <v>855</v>
      </c>
      <c r="H495" s="114">
        <v>2019.0</v>
      </c>
      <c r="I495" s="114">
        <v>856.8688</v>
      </c>
      <c r="J495" s="114">
        <v>1094.625</v>
      </c>
      <c r="K495" s="114">
        <v>646.2464</v>
      </c>
    </row>
    <row r="496">
      <c r="A496" s="110" t="s">
        <v>784</v>
      </c>
      <c r="B496" s="110" t="s">
        <v>432</v>
      </c>
      <c r="C496" s="110" t="s">
        <v>786</v>
      </c>
      <c r="D496" s="110" t="s">
        <v>787</v>
      </c>
      <c r="E496" s="110" t="s">
        <v>788</v>
      </c>
      <c r="F496" s="110" t="s">
        <v>241</v>
      </c>
      <c r="G496" s="110" t="s">
        <v>855</v>
      </c>
      <c r="H496" s="114">
        <v>2019.0</v>
      </c>
      <c r="I496" s="114">
        <v>2003.624</v>
      </c>
      <c r="J496" s="114">
        <v>2617.45</v>
      </c>
      <c r="K496" s="114">
        <v>1479.547</v>
      </c>
    </row>
    <row r="497">
      <c r="A497" s="110" t="s">
        <v>784</v>
      </c>
      <c r="B497" s="110" t="s">
        <v>432</v>
      </c>
      <c r="C497" s="110" t="s">
        <v>786</v>
      </c>
      <c r="D497" s="110" t="s">
        <v>787</v>
      </c>
      <c r="E497" s="110" t="s">
        <v>788</v>
      </c>
      <c r="F497" s="110" t="s">
        <v>249</v>
      </c>
      <c r="G497" s="110" t="s">
        <v>855</v>
      </c>
      <c r="H497" s="114">
        <v>2019.0</v>
      </c>
      <c r="I497" s="114">
        <v>95.7134</v>
      </c>
      <c r="J497" s="114">
        <v>121.7738</v>
      </c>
      <c r="K497" s="114">
        <v>69.75764</v>
      </c>
    </row>
    <row r="498">
      <c r="A498" s="110" t="s">
        <v>784</v>
      </c>
      <c r="B498" s="110" t="s">
        <v>432</v>
      </c>
      <c r="C498" s="110" t="s">
        <v>786</v>
      </c>
      <c r="D498" s="110" t="s">
        <v>787</v>
      </c>
      <c r="E498" s="110" t="s">
        <v>788</v>
      </c>
      <c r="F498" s="110" t="s">
        <v>1401</v>
      </c>
      <c r="G498" s="110" t="s">
        <v>855</v>
      </c>
      <c r="H498" s="114">
        <v>2019.0</v>
      </c>
      <c r="I498" s="114">
        <v>694.9333</v>
      </c>
      <c r="J498" s="114">
        <v>854.0432</v>
      </c>
      <c r="K498" s="114">
        <v>550.1295</v>
      </c>
    </row>
    <row r="499">
      <c r="A499" s="110" t="s">
        <v>784</v>
      </c>
      <c r="B499" s="110" t="s">
        <v>432</v>
      </c>
      <c r="C499" s="110" t="s">
        <v>786</v>
      </c>
      <c r="D499" s="110" t="s">
        <v>787</v>
      </c>
      <c r="E499" s="110" t="s">
        <v>788</v>
      </c>
      <c r="F499" s="110" t="s">
        <v>1402</v>
      </c>
      <c r="G499" s="110" t="s">
        <v>855</v>
      </c>
      <c r="H499" s="114">
        <v>2019.0</v>
      </c>
      <c r="I499" s="114">
        <v>48.49768</v>
      </c>
      <c r="J499" s="114">
        <v>93.32918</v>
      </c>
      <c r="K499" s="114">
        <v>11.39486</v>
      </c>
    </row>
    <row r="500">
      <c r="A500" s="110" t="s">
        <v>784</v>
      </c>
      <c r="B500" s="110" t="s">
        <v>432</v>
      </c>
      <c r="C500" s="110" t="s">
        <v>786</v>
      </c>
      <c r="D500" s="110" t="s">
        <v>787</v>
      </c>
      <c r="E500" s="110" t="s">
        <v>788</v>
      </c>
      <c r="F500" s="110" t="s">
        <v>1403</v>
      </c>
      <c r="G500" s="110" t="s">
        <v>855</v>
      </c>
      <c r="H500" s="114">
        <v>2019.0</v>
      </c>
      <c r="I500" s="114">
        <v>1828.718</v>
      </c>
      <c r="J500" s="114">
        <v>2195.635</v>
      </c>
      <c r="K500" s="114">
        <v>1506.274</v>
      </c>
    </row>
    <row r="501">
      <c r="A501" s="110" t="s">
        <v>784</v>
      </c>
      <c r="B501" s="110" t="s">
        <v>432</v>
      </c>
      <c r="C501" s="110" t="s">
        <v>786</v>
      </c>
      <c r="D501" s="110" t="s">
        <v>787</v>
      </c>
      <c r="E501" s="110" t="s">
        <v>788</v>
      </c>
      <c r="F501" s="110" t="s">
        <v>258</v>
      </c>
      <c r="G501" s="110" t="s">
        <v>855</v>
      </c>
      <c r="H501" s="114">
        <v>2019.0</v>
      </c>
      <c r="I501" s="114">
        <v>395.9943</v>
      </c>
      <c r="J501" s="114">
        <v>488.4453</v>
      </c>
      <c r="K501" s="114">
        <v>319.3556</v>
      </c>
    </row>
    <row r="502">
      <c r="A502" s="110" t="s">
        <v>784</v>
      </c>
      <c r="B502" s="110" t="s">
        <v>432</v>
      </c>
      <c r="C502" s="110" t="s">
        <v>786</v>
      </c>
      <c r="D502" s="110" t="s">
        <v>787</v>
      </c>
      <c r="E502" s="110" t="s">
        <v>788</v>
      </c>
      <c r="F502" s="110" t="s">
        <v>257</v>
      </c>
      <c r="G502" s="110" t="s">
        <v>855</v>
      </c>
      <c r="H502" s="114">
        <v>2019.0</v>
      </c>
      <c r="I502" s="114">
        <v>530.1996</v>
      </c>
      <c r="J502" s="114">
        <v>691.4104</v>
      </c>
      <c r="K502" s="114">
        <v>390.8345</v>
      </c>
    </row>
    <row r="503">
      <c r="A503" s="110" t="s">
        <v>784</v>
      </c>
      <c r="B503" s="110" t="s">
        <v>432</v>
      </c>
      <c r="C503" s="110" t="s">
        <v>786</v>
      </c>
      <c r="D503" s="110" t="s">
        <v>787</v>
      </c>
      <c r="E503" s="110" t="s">
        <v>788</v>
      </c>
      <c r="F503" s="110" t="s">
        <v>1404</v>
      </c>
      <c r="G503" s="110" t="s">
        <v>855</v>
      </c>
      <c r="H503" s="114">
        <v>2019.0</v>
      </c>
      <c r="I503" s="114">
        <v>142.2648</v>
      </c>
      <c r="J503" s="114">
        <v>287.7926</v>
      </c>
      <c r="K503" s="114">
        <v>50.60304</v>
      </c>
    </row>
    <row r="504">
      <c r="A504" s="110" t="s">
        <v>784</v>
      </c>
      <c r="B504" s="110" t="s">
        <v>803</v>
      </c>
      <c r="C504" s="110" t="s">
        <v>786</v>
      </c>
      <c r="D504" s="110" t="s">
        <v>787</v>
      </c>
      <c r="E504" s="110" t="s">
        <v>788</v>
      </c>
      <c r="F504" s="110" t="s">
        <v>259</v>
      </c>
      <c r="G504" s="110" t="s">
        <v>855</v>
      </c>
      <c r="H504" s="114">
        <v>2019.0</v>
      </c>
      <c r="I504" s="114">
        <v>4227.66</v>
      </c>
      <c r="J504" s="114">
        <v>5079.23</v>
      </c>
      <c r="K504" s="114">
        <v>3446.108</v>
      </c>
    </row>
    <row r="505">
      <c r="A505" s="110" t="s">
        <v>784</v>
      </c>
      <c r="B505" s="110" t="s">
        <v>803</v>
      </c>
      <c r="C505" s="110" t="s">
        <v>786</v>
      </c>
      <c r="D505" s="110" t="s">
        <v>787</v>
      </c>
      <c r="E505" s="110" t="s">
        <v>788</v>
      </c>
      <c r="F505" s="110" t="s">
        <v>252</v>
      </c>
      <c r="G505" s="110" t="s">
        <v>855</v>
      </c>
      <c r="H505" s="114">
        <v>2019.0</v>
      </c>
      <c r="I505" s="114">
        <v>2828.644</v>
      </c>
      <c r="J505" s="114">
        <v>3492.631</v>
      </c>
      <c r="K505" s="114">
        <v>2275.116</v>
      </c>
    </row>
    <row r="506">
      <c r="A506" s="110" t="s">
        <v>784</v>
      </c>
      <c r="B506" s="110" t="s">
        <v>803</v>
      </c>
      <c r="C506" s="110" t="s">
        <v>786</v>
      </c>
      <c r="D506" s="110" t="s">
        <v>787</v>
      </c>
      <c r="E506" s="110" t="s">
        <v>788</v>
      </c>
      <c r="F506" s="110" t="s">
        <v>241</v>
      </c>
      <c r="G506" s="110" t="s">
        <v>855</v>
      </c>
      <c r="H506" s="114">
        <v>2019.0</v>
      </c>
      <c r="I506" s="114">
        <v>4046.224</v>
      </c>
      <c r="J506" s="114">
        <v>5386.431</v>
      </c>
      <c r="K506" s="114">
        <v>2866.118</v>
      </c>
    </row>
    <row r="507">
      <c r="A507" s="110" t="s">
        <v>784</v>
      </c>
      <c r="B507" s="110" t="s">
        <v>803</v>
      </c>
      <c r="C507" s="110" t="s">
        <v>786</v>
      </c>
      <c r="D507" s="110" t="s">
        <v>787</v>
      </c>
      <c r="E507" s="110" t="s">
        <v>788</v>
      </c>
      <c r="F507" s="110" t="s">
        <v>249</v>
      </c>
      <c r="G507" s="110" t="s">
        <v>855</v>
      </c>
      <c r="H507" s="114">
        <v>2019.0</v>
      </c>
      <c r="I507" s="114">
        <v>83.02244</v>
      </c>
      <c r="J507" s="114">
        <v>99.98394</v>
      </c>
      <c r="K507" s="114">
        <v>65.32015</v>
      </c>
    </row>
    <row r="508">
      <c r="A508" s="110" t="s">
        <v>784</v>
      </c>
      <c r="B508" s="110" t="s">
        <v>803</v>
      </c>
      <c r="C508" s="110" t="s">
        <v>786</v>
      </c>
      <c r="D508" s="110" t="s">
        <v>787</v>
      </c>
      <c r="E508" s="110" t="s">
        <v>788</v>
      </c>
      <c r="F508" s="110" t="s">
        <v>1401</v>
      </c>
      <c r="G508" s="110" t="s">
        <v>855</v>
      </c>
      <c r="H508" s="114">
        <v>2019.0</v>
      </c>
      <c r="I508" s="114">
        <v>506.1779</v>
      </c>
      <c r="J508" s="114">
        <v>606.9512</v>
      </c>
      <c r="K508" s="114">
        <v>416.5499</v>
      </c>
    </row>
    <row r="509">
      <c r="A509" s="110" t="s">
        <v>784</v>
      </c>
      <c r="B509" s="110" t="s">
        <v>803</v>
      </c>
      <c r="C509" s="110" t="s">
        <v>786</v>
      </c>
      <c r="D509" s="110" t="s">
        <v>787</v>
      </c>
      <c r="E509" s="110" t="s">
        <v>788</v>
      </c>
      <c r="F509" s="110" t="s">
        <v>1402</v>
      </c>
      <c r="G509" s="110" t="s">
        <v>855</v>
      </c>
      <c r="H509" s="114">
        <v>2019.0</v>
      </c>
      <c r="I509" s="114">
        <v>48.33097</v>
      </c>
      <c r="J509" s="114">
        <v>80.32372</v>
      </c>
      <c r="K509" s="114">
        <v>22.49066</v>
      </c>
    </row>
    <row r="510">
      <c r="A510" s="110" t="s">
        <v>784</v>
      </c>
      <c r="B510" s="110" t="s">
        <v>803</v>
      </c>
      <c r="C510" s="110" t="s">
        <v>786</v>
      </c>
      <c r="D510" s="110" t="s">
        <v>787</v>
      </c>
      <c r="E510" s="110" t="s">
        <v>788</v>
      </c>
      <c r="F510" s="110" t="s">
        <v>1403</v>
      </c>
      <c r="G510" s="110" t="s">
        <v>855</v>
      </c>
      <c r="H510" s="114">
        <v>2019.0</v>
      </c>
      <c r="I510" s="114">
        <v>2289.365</v>
      </c>
      <c r="J510" s="114">
        <v>3017.878</v>
      </c>
      <c r="K510" s="114">
        <v>1655.768</v>
      </c>
    </row>
    <row r="511">
      <c r="A511" s="110" t="s">
        <v>784</v>
      </c>
      <c r="B511" s="110" t="s">
        <v>803</v>
      </c>
      <c r="C511" s="110" t="s">
        <v>786</v>
      </c>
      <c r="D511" s="110" t="s">
        <v>787</v>
      </c>
      <c r="E511" s="110" t="s">
        <v>788</v>
      </c>
      <c r="F511" s="110" t="s">
        <v>258</v>
      </c>
      <c r="G511" s="110" t="s">
        <v>855</v>
      </c>
      <c r="H511" s="114">
        <v>2019.0</v>
      </c>
      <c r="I511" s="114">
        <v>1417.3</v>
      </c>
      <c r="J511" s="114">
        <v>1784.611</v>
      </c>
      <c r="K511" s="114">
        <v>1149.502</v>
      </c>
    </row>
    <row r="512">
      <c r="A512" s="110" t="s">
        <v>784</v>
      </c>
      <c r="B512" s="110" t="s">
        <v>803</v>
      </c>
      <c r="C512" s="110" t="s">
        <v>786</v>
      </c>
      <c r="D512" s="110" t="s">
        <v>787</v>
      </c>
      <c r="E512" s="110" t="s">
        <v>788</v>
      </c>
      <c r="F512" s="110" t="s">
        <v>257</v>
      </c>
      <c r="G512" s="110" t="s">
        <v>855</v>
      </c>
      <c r="H512" s="114">
        <v>2019.0</v>
      </c>
      <c r="I512" s="114">
        <v>1290.737</v>
      </c>
      <c r="J512" s="114">
        <v>1664.874</v>
      </c>
      <c r="K512" s="114">
        <v>968.9047</v>
      </c>
    </row>
    <row r="513">
      <c r="A513" s="110" t="s">
        <v>784</v>
      </c>
      <c r="B513" s="110" t="s">
        <v>803</v>
      </c>
      <c r="C513" s="110" t="s">
        <v>786</v>
      </c>
      <c r="D513" s="110" t="s">
        <v>787</v>
      </c>
      <c r="E513" s="110" t="s">
        <v>788</v>
      </c>
      <c r="F513" s="110" t="s">
        <v>1404</v>
      </c>
      <c r="G513" s="110" t="s">
        <v>855</v>
      </c>
      <c r="H513" s="114">
        <v>2019.0</v>
      </c>
      <c r="I513" s="114">
        <v>98.06348</v>
      </c>
      <c r="J513" s="114">
        <v>181.5493</v>
      </c>
      <c r="K513" s="114">
        <v>38.08615</v>
      </c>
    </row>
    <row r="514">
      <c r="A514" s="110" t="s">
        <v>784</v>
      </c>
      <c r="B514" s="110" t="s">
        <v>353</v>
      </c>
      <c r="C514" s="110" t="s">
        <v>786</v>
      </c>
      <c r="D514" s="110" t="s">
        <v>787</v>
      </c>
      <c r="E514" s="110" t="s">
        <v>788</v>
      </c>
      <c r="F514" s="110" t="s">
        <v>259</v>
      </c>
      <c r="G514" s="110" t="s">
        <v>855</v>
      </c>
      <c r="H514" s="114">
        <v>2019.0</v>
      </c>
      <c r="I514" s="114">
        <v>2232.58</v>
      </c>
      <c r="J514" s="114">
        <v>2840.102</v>
      </c>
      <c r="K514" s="114">
        <v>1703.575</v>
      </c>
    </row>
    <row r="515">
      <c r="A515" s="110" t="s">
        <v>784</v>
      </c>
      <c r="B515" s="110" t="s">
        <v>353</v>
      </c>
      <c r="C515" s="110" t="s">
        <v>786</v>
      </c>
      <c r="D515" s="110" t="s">
        <v>787</v>
      </c>
      <c r="E515" s="110" t="s">
        <v>788</v>
      </c>
      <c r="F515" s="110" t="s">
        <v>252</v>
      </c>
      <c r="G515" s="110" t="s">
        <v>855</v>
      </c>
      <c r="H515" s="114">
        <v>2019.0</v>
      </c>
      <c r="I515" s="114">
        <v>3275.448</v>
      </c>
      <c r="J515" s="114">
        <v>4299.148</v>
      </c>
      <c r="K515" s="114">
        <v>2473.2</v>
      </c>
    </row>
    <row r="516">
      <c r="A516" s="110" t="s">
        <v>784</v>
      </c>
      <c r="B516" s="110" t="s">
        <v>353</v>
      </c>
      <c r="C516" s="110" t="s">
        <v>786</v>
      </c>
      <c r="D516" s="110" t="s">
        <v>787</v>
      </c>
      <c r="E516" s="110" t="s">
        <v>788</v>
      </c>
      <c r="F516" s="110" t="s">
        <v>241</v>
      </c>
      <c r="G516" s="110" t="s">
        <v>855</v>
      </c>
      <c r="H516" s="114">
        <v>2019.0</v>
      </c>
      <c r="I516" s="114">
        <v>2854.932</v>
      </c>
      <c r="J516" s="114">
        <v>4162.736</v>
      </c>
      <c r="K516" s="114">
        <v>1793.148</v>
      </c>
    </row>
    <row r="517">
      <c r="A517" s="110" t="s">
        <v>784</v>
      </c>
      <c r="B517" s="110" t="s">
        <v>353</v>
      </c>
      <c r="C517" s="110" t="s">
        <v>786</v>
      </c>
      <c r="D517" s="110" t="s">
        <v>787</v>
      </c>
      <c r="E517" s="110" t="s">
        <v>788</v>
      </c>
      <c r="F517" s="110" t="s">
        <v>249</v>
      </c>
      <c r="G517" s="110" t="s">
        <v>855</v>
      </c>
      <c r="H517" s="114">
        <v>2019.0</v>
      </c>
      <c r="I517" s="114">
        <v>134.2883</v>
      </c>
      <c r="J517" s="114">
        <v>166.9861</v>
      </c>
      <c r="K517" s="114">
        <v>102.4989</v>
      </c>
    </row>
    <row r="518">
      <c r="A518" s="110" t="s">
        <v>784</v>
      </c>
      <c r="B518" s="110" t="s">
        <v>353</v>
      </c>
      <c r="C518" s="110" t="s">
        <v>786</v>
      </c>
      <c r="D518" s="110" t="s">
        <v>787</v>
      </c>
      <c r="E518" s="110" t="s">
        <v>788</v>
      </c>
      <c r="F518" s="110" t="s">
        <v>1401</v>
      </c>
      <c r="G518" s="110" t="s">
        <v>855</v>
      </c>
      <c r="H518" s="114">
        <v>2019.0</v>
      </c>
      <c r="I518" s="114">
        <v>665.128</v>
      </c>
      <c r="J518" s="114">
        <v>797.7543</v>
      </c>
      <c r="K518" s="114">
        <v>547.1521</v>
      </c>
    </row>
    <row r="519">
      <c r="A519" s="110" t="s">
        <v>784</v>
      </c>
      <c r="B519" s="110" t="s">
        <v>353</v>
      </c>
      <c r="C519" s="110" t="s">
        <v>786</v>
      </c>
      <c r="D519" s="110" t="s">
        <v>787</v>
      </c>
      <c r="E519" s="110" t="s">
        <v>788</v>
      </c>
      <c r="F519" s="110" t="s">
        <v>1402</v>
      </c>
      <c r="G519" s="110" t="s">
        <v>855</v>
      </c>
      <c r="H519" s="114">
        <v>2019.0</v>
      </c>
      <c r="I519" s="114">
        <v>140.5782</v>
      </c>
      <c r="J519" s="114">
        <v>212.5766</v>
      </c>
      <c r="K519" s="114">
        <v>78.19986</v>
      </c>
    </row>
    <row r="520">
      <c r="A520" s="110" t="s">
        <v>784</v>
      </c>
      <c r="B520" s="110" t="s">
        <v>353</v>
      </c>
      <c r="C520" s="110" t="s">
        <v>786</v>
      </c>
      <c r="D520" s="110" t="s">
        <v>787</v>
      </c>
      <c r="E520" s="110" t="s">
        <v>788</v>
      </c>
      <c r="F520" s="110" t="s">
        <v>1403</v>
      </c>
      <c r="G520" s="110" t="s">
        <v>855</v>
      </c>
      <c r="H520" s="114">
        <v>2019.0</v>
      </c>
      <c r="I520" s="114">
        <v>2861.677</v>
      </c>
      <c r="J520" s="114">
        <v>3767.424</v>
      </c>
      <c r="K520" s="114">
        <v>2127.889</v>
      </c>
    </row>
    <row r="521">
      <c r="A521" s="110" t="s">
        <v>784</v>
      </c>
      <c r="B521" s="110" t="s">
        <v>353</v>
      </c>
      <c r="C521" s="110" t="s">
        <v>786</v>
      </c>
      <c r="D521" s="110" t="s">
        <v>787</v>
      </c>
      <c r="E521" s="110" t="s">
        <v>788</v>
      </c>
      <c r="F521" s="110" t="s">
        <v>258</v>
      </c>
      <c r="G521" s="110" t="s">
        <v>855</v>
      </c>
      <c r="H521" s="114">
        <v>2019.0</v>
      </c>
      <c r="I521" s="114">
        <v>1200.448</v>
      </c>
      <c r="J521" s="114">
        <v>1518.597</v>
      </c>
      <c r="K521" s="114">
        <v>931.0905</v>
      </c>
    </row>
    <row r="522">
      <c r="A522" s="110" t="s">
        <v>784</v>
      </c>
      <c r="B522" s="110" t="s">
        <v>353</v>
      </c>
      <c r="C522" s="110" t="s">
        <v>786</v>
      </c>
      <c r="D522" s="110" t="s">
        <v>787</v>
      </c>
      <c r="E522" s="110" t="s">
        <v>788</v>
      </c>
      <c r="F522" s="110" t="s">
        <v>257</v>
      </c>
      <c r="G522" s="110" t="s">
        <v>855</v>
      </c>
      <c r="H522" s="114">
        <v>2019.0</v>
      </c>
      <c r="I522" s="114">
        <v>1683.529</v>
      </c>
      <c r="J522" s="114">
        <v>2270.946</v>
      </c>
      <c r="K522" s="114">
        <v>1235.698</v>
      </c>
    </row>
    <row r="523">
      <c r="A523" s="110" t="s">
        <v>784</v>
      </c>
      <c r="B523" s="110" t="s">
        <v>353</v>
      </c>
      <c r="C523" s="110" t="s">
        <v>786</v>
      </c>
      <c r="D523" s="110" t="s">
        <v>787</v>
      </c>
      <c r="E523" s="110" t="s">
        <v>788</v>
      </c>
      <c r="F523" s="110" t="s">
        <v>1404</v>
      </c>
      <c r="G523" s="110" t="s">
        <v>855</v>
      </c>
      <c r="H523" s="114">
        <v>2019.0</v>
      </c>
      <c r="I523" s="114">
        <v>82.13604</v>
      </c>
      <c r="J523" s="114">
        <v>157.4805</v>
      </c>
      <c r="K523" s="114">
        <v>34.79671</v>
      </c>
    </row>
    <row r="524">
      <c r="A524" s="110" t="s">
        <v>784</v>
      </c>
      <c r="B524" s="110" t="s">
        <v>801</v>
      </c>
      <c r="C524" s="110" t="s">
        <v>786</v>
      </c>
      <c r="D524" s="110" t="s">
        <v>787</v>
      </c>
      <c r="E524" s="110" t="s">
        <v>788</v>
      </c>
      <c r="F524" s="110" t="s">
        <v>259</v>
      </c>
      <c r="G524" s="110" t="s">
        <v>855</v>
      </c>
      <c r="H524" s="114">
        <v>2019.0</v>
      </c>
      <c r="I524" s="114">
        <v>4790.392</v>
      </c>
      <c r="J524" s="114">
        <v>5622.687</v>
      </c>
      <c r="K524" s="114">
        <v>3965.977</v>
      </c>
    </row>
    <row r="525">
      <c r="A525" s="110" t="s">
        <v>784</v>
      </c>
      <c r="B525" s="110" t="s">
        <v>801</v>
      </c>
      <c r="C525" s="110" t="s">
        <v>786</v>
      </c>
      <c r="D525" s="110" t="s">
        <v>787</v>
      </c>
      <c r="E525" s="110" t="s">
        <v>788</v>
      </c>
      <c r="F525" s="110" t="s">
        <v>252</v>
      </c>
      <c r="G525" s="110" t="s">
        <v>855</v>
      </c>
      <c r="H525" s="114">
        <v>2019.0</v>
      </c>
      <c r="I525" s="114">
        <v>3358.032</v>
      </c>
      <c r="J525" s="114">
        <v>3980.314</v>
      </c>
      <c r="K525" s="114">
        <v>2798.55</v>
      </c>
    </row>
    <row r="526">
      <c r="A526" s="110" t="s">
        <v>784</v>
      </c>
      <c r="B526" s="110" t="s">
        <v>801</v>
      </c>
      <c r="C526" s="110" t="s">
        <v>786</v>
      </c>
      <c r="D526" s="110" t="s">
        <v>787</v>
      </c>
      <c r="E526" s="110" t="s">
        <v>788</v>
      </c>
      <c r="F526" s="110" t="s">
        <v>241</v>
      </c>
      <c r="G526" s="110" t="s">
        <v>855</v>
      </c>
      <c r="H526" s="114">
        <v>2019.0</v>
      </c>
      <c r="I526" s="114">
        <v>4078.609</v>
      </c>
      <c r="J526" s="114">
        <v>5428.169</v>
      </c>
      <c r="K526" s="114">
        <v>2854.166</v>
      </c>
    </row>
    <row r="527">
      <c r="A527" s="110" t="s">
        <v>784</v>
      </c>
      <c r="B527" s="110" t="s">
        <v>801</v>
      </c>
      <c r="C527" s="110" t="s">
        <v>786</v>
      </c>
      <c r="D527" s="110" t="s">
        <v>787</v>
      </c>
      <c r="E527" s="110" t="s">
        <v>788</v>
      </c>
      <c r="F527" s="110" t="s">
        <v>249</v>
      </c>
      <c r="G527" s="110" t="s">
        <v>855</v>
      </c>
      <c r="H527" s="114">
        <v>2019.0</v>
      </c>
      <c r="I527" s="114">
        <v>143.3742</v>
      </c>
      <c r="J527" s="114">
        <v>172.8818</v>
      </c>
      <c r="K527" s="114">
        <v>113.1932</v>
      </c>
    </row>
    <row r="528">
      <c r="A528" s="110" t="s">
        <v>784</v>
      </c>
      <c r="B528" s="110" t="s">
        <v>801</v>
      </c>
      <c r="C528" s="110" t="s">
        <v>786</v>
      </c>
      <c r="D528" s="110" t="s">
        <v>787</v>
      </c>
      <c r="E528" s="110" t="s">
        <v>788</v>
      </c>
      <c r="F528" s="110" t="s">
        <v>1401</v>
      </c>
      <c r="G528" s="110" t="s">
        <v>855</v>
      </c>
      <c r="H528" s="114">
        <v>2019.0</v>
      </c>
      <c r="I528" s="114">
        <v>565.6179</v>
      </c>
      <c r="J528" s="114">
        <v>688.355</v>
      </c>
      <c r="K528" s="114">
        <v>456.4838</v>
      </c>
    </row>
    <row r="529">
      <c r="A529" s="110" t="s">
        <v>784</v>
      </c>
      <c r="B529" s="110" t="s">
        <v>801</v>
      </c>
      <c r="C529" s="110" t="s">
        <v>786</v>
      </c>
      <c r="D529" s="110" t="s">
        <v>787</v>
      </c>
      <c r="E529" s="110" t="s">
        <v>788</v>
      </c>
      <c r="F529" s="110" t="s">
        <v>1402</v>
      </c>
      <c r="G529" s="110" t="s">
        <v>855</v>
      </c>
      <c r="H529" s="114">
        <v>2019.0</v>
      </c>
      <c r="I529" s="114">
        <v>114.6158</v>
      </c>
      <c r="J529" s="114">
        <v>178.9211</v>
      </c>
      <c r="K529" s="114">
        <v>62.63705</v>
      </c>
    </row>
    <row r="530">
      <c r="A530" s="110" t="s">
        <v>784</v>
      </c>
      <c r="B530" s="110" t="s">
        <v>801</v>
      </c>
      <c r="C530" s="110" t="s">
        <v>786</v>
      </c>
      <c r="D530" s="110" t="s">
        <v>787</v>
      </c>
      <c r="E530" s="110" t="s">
        <v>788</v>
      </c>
      <c r="F530" s="110" t="s">
        <v>1403</v>
      </c>
      <c r="G530" s="110" t="s">
        <v>855</v>
      </c>
      <c r="H530" s="114">
        <v>2019.0</v>
      </c>
      <c r="I530" s="114">
        <v>2462.931</v>
      </c>
      <c r="J530" s="114">
        <v>3278.881</v>
      </c>
      <c r="K530" s="114">
        <v>1705.292</v>
      </c>
    </row>
    <row r="531">
      <c r="A531" s="110" t="s">
        <v>784</v>
      </c>
      <c r="B531" s="110" t="s">
        <v>801</v>
      </c>
      <c r="C531" s="110" t="s">
        <v>786</v>
      </c>
      <c r="D531" s="110" t="s">
        <v>787</v>
      </c>
      <c r="E531" s="110" t="s">
        <v>788</v>
      </c>
      <c r="F531" s="110" t="s">
        <v>258</v>
      </c>
      <c r="G531" s="110" t="s">
        <v>855</v>
      </c>
      <c r="H531" s="114">
        <v>2019.0</v>
      </c>
      <c r="I531" s="114">
        <v>1617.78</v>
      </c>
      <c r="J531" s="114">
        <v>1887.354</v>
      </c>
      <c r="K531" s="114">
        <v>1392.183</v>
      </c>
    </row>
    <row r="532">
      <c r="A532" s="110" t="s">
        <v>784</v>
      </c>
      <c r="B532" s="110" t="s">
        <v>801</v>
      </c>
      <c r="C532" s="110" t="s">
        <v>786</v>
      </c>
      <c r="D532" s="110" t="s">
        <v>787</v>
      </c>
      <c r="E532" s="110" t="s">
        <v>788</v>
      </c>
      <c r="F532" s="110" t="s">
        <v>257</v>
      </c>
      <c r="G532" s="110" t="s">
        <v>855</v>
      </c>
      <c r="H532" s="114">
        <v>2019.0</v>
      </c>
      <c r="I532" s="114">
        <v>732.5355</v>
      </c>
      <c r="J532" s="114">
        <v>968.5921</v>
      </c>
      <c r="K532" s="114">
        <v>549.4046</v>
      </c>
    </row>
    <row r="533">
      <c r="A533" s="110" t="s">
        <v>784</v>
      </c>
      <c r="B533" s="110" t="s">
        <v>801</v>
      </c>
      <c r="C533" s="110" t="s">
        <v>786</v>
      </c>
      <c r="D533" s="110" t="s">
        <v>787</v>
      </c>
      <c r="E533" s="110" t="s">
        <v>788</v>
      </c>
      <c r="F533" s="110" t="s">
        <v>1404</v>
      </c>
      <c r="G533" s="110" t="s">
        <v>855</v>
      </c>
      <c r="H533" s="114">
        <v>2019.0</v>
      </c>
      <c r="I533" s="114">
        <v>88.15325</v>
      </c>
      <c r="J533" s="114">
        <v>158.1127</v>
      </c>
      <c r="K533" s="114">
        <v>39.36678</v>
      </c>
    </row>
    <row r="534">
      <c r="A534" s="110" t="s">
        <v>784</v>
      </c>
      <c r="B534" s="110" t="s">
        <v>332</v>
      </c>
      <c r="C534" s="110" t="s">
        <v>786</v>
      </c>
      <c r="D534" s="110" t="s">
        <v>787</v>
      </c>
      <c r="E534" s="110" t="s">
        <v>788</v>
      </c>
      <c r="F534" s="110" t="s">
        <v>259</v>
      </c>
      <c r="G534" s="110" t="s">
        <v>855</v>
      </c>
      <c r="H534" s="114">
        <v>2019.0</v>
      </c>
      <c r="I534" s="114">
        <v>6085.315</v>
      </c>
      <c r="J534" s="114">
        <v>8441.055</v>
      </c>
      <c r="K534" s="114">
        <v>4376.343</v>
      </c>
    </row>
    <row r="535">
      <c r="A535" s="110" t="s">
        <v>784</v>
      </c>
      <c r="B535" s="110" t="s">
        <v>332</v>
      </c>
      <c r="C535" s="110" t="s">
        <v>786</v>
      </c>
      <c r="D535" s="110" t="s">
        <v>787</v>
      </c>
      <c r="E535" s="110" t="s">
        <v>788</v>
      </c>
      <c r="F535" s="110" t="s">
        <v>252</v>
      </c>
      <c r="G535" s="110" t="s">
        <v>855</v>
      </c>
      <c r="H535" s="114">
        <v>2019.0</v>
      </c>
      <c r="I535" s="114">
        <v>11951.03</v>
      </c>
      <c r="J535" s="114">
        <v>14916.28</v>
      </c>
      <c r="K535" s="114">
        <v>9490.633</v>
      </c>
    </row>
    <row r="536">
      <c r="A536" s="110" t="s">
        <v>784</v>
      </c>
      <c r="B536" s="110" t="s">
        <v>332</v>
      </c>
      <c r="C536" s="110" t="s">
        <v>786</v>
      </c>
      <c r="D536" s="110" t="s">
        <v>787</v>
      </c>
      <c r="E536" s="110" t="s">
        <v>788</v>
      </c>
      <c r="F536" s="110" t="s">
        <v>241</v>
      </c>
      <c r="G536" s="110" t="s">
        <v>855</v>
      </c>
      <c r="H536" s="114">
        <v>2019.0</v>
      </c>
      <c r="I536" s="114">
        <v>7974.946</v>
      </c>
      <c r="J536" s="114">
        <v>11136.77</v>
      </c>
      <c r="K536" s="114">
        <v>5281.066</v>
      </c>
    </row>
    <row r="537">
      <c r="A537" s="110" t="s">
        <v>784</v>
      </c>
      <c r="B537" s="110" t="s">
        <v>332</v>
      </c>
      <c r="C537" s="110" t="s">
        <v>786</v>
      </c>
      <c r="D537" s="110" t="s">
        <v>787</v>
      </c>
      <c r="E537" s="110" t="s">
        <v>788</v>
      </c>
      <c r="F537" s="110" t="s">
        <v>249</v>
      </c>
      <c r="G537" s="110" t="s">
        <v>855</v>
      </c>
      <c r="H537" s="114">
        <v>2019.0</v>
      </c>
      <c r="I537" s="114">
        <v>376.146</v>
      </c>
      <c r="J537" s="114">
        <v>496.8665</v>
      </c>
      <c r="K537" s="114">
        <v>280.0668</v>
      </c>
    </row>
    <row r="538">
      <c r="A538" s="110" t="s">
        <v>784</v>
      </c>
      <c r="B538" s="110" t="s">
        <v>332</v>
      </c>
      <c r="C538" s="110" t="s">
        <v>786</v>
      </c>
      <c r="D538" s="110" t="s">
        <v>787</v>
      </c>
      <c r="E538" s="110" t="s">
        <v>788</v>
      </c>
      <c r="F538" s="110" t="s">
        <v>1401</v>
      </c>
      <c r="G538" s="110" t="s">
        <v>855</v>
      </c>
      <c r="H538" s="114">
        <v>2019.0</v>
      </c>
      <c r="I538" s="114">
        <v>777.5771</v>
      </c>
      <c r="J538" s="114">
        <v>946.6927</v>
      </c>
      <c r="K538" s="114">
        <v>625.7048</v>
      </c>
    </row>
    <row r="539">
      <c r="A539" s="110" t="s">
        <v>784</v>
      </c>
      <c r="B539" s="110" t="s">
        <v>332</v>
      </c>
      <c r="C539" s="110" t="s">
        <v>786</v>
      </c>
      <c r="D539" s="110" t="s">
        <v>787</v>
      </c>
      <c r="E539" s="110" t="s">
        <v>788</v>
      </c>
      <c r="F539" s="110" t="s">
        <v>1402</v>
      </c>
      <c r="G539" s="110" t="s">
        <v>855</v>
      </c>
      <c r="H539" s="114">
        <v>2019.0</v>
      </c>
      <c r="I539" s="114">
        <v>45.01351</v>
      </c>
      <c r="J539" s="114">
        <v>96.43057</v>
      </c>
      <c r="K539" s="114">
        <v>4.375285</v>
      </c>
    </row>
    <row r="540">
      <c r="A540" s="110" t="s">
        <v>784</v>
      </c>
      <c r="B540" s="110" t="s">
        <v>332</v>
      </c>
      <c r="C540" s="110" t="s">
        <v>786</v>
      </c>
      <c r="D540" s="110" t="s">
        <v>787</v>
      </c>
      <c r="E540" s="110" t="s">
        <v>788</v>
      </c>
      <c r="F540" s="110" t="s">
        <v>1403</v>
      </c>
      <c r="G540" s="110" t="s">
        <v>855</v>
      </c>
      <c r="H540" s="114">
        <v>2019.0</v>
      </c>
      <c r="I540" s="114">
        <v>6149.672</v>
      </c>
      <c r="J540" s="114">
        <v>7497.028</v>
      </c>
      <c r="K540" s="114">
        <v>4944.691</v>
      </c>
    </row>
    <row r="541">
      <c r="A541" s="110" t="s">
        <v>784</v>
      </c>
      <c r="B541" s="110" t="s">
        <v>332</v>
      </c>
      <c r="C541" s="110" t="s">
        <v>786</v>
      </c>
      <c r="D541" s="110" t="s">
        <v>787</v>
      </c>
      <c r="E541" s="110" t="s">
        <v>788</v>
      </c>
      <c r="F541" s="110" t="s">
        <v>258</v>
      </c>
      <c r="G541" s="110" t="s">
        <v>855</v>
      </c>
      <c r="H541" s="114">
        <v>2019.0</v>
      </c>
      <c r="I541" s="114">
        <v>2328.879</v>
      </c>
      <c r="J541" s="114">
        <v>2942.995</v>
      </c>
      <c r="K541" s="114">
        <v>1835.41</v>
      </c>
    </row>
    <row r="542">
      <c r="A542" s="110" t="s">
        <v>784</v>
      </c>
      <c r="B542" s="110" t="s">
        <v>332</v>
      </c>
      <c r="C542" s="110" t="s">
        <v>786</v>
      </c>
      <c r="D542" s="110" t="s">
        <v>787</v>
      </c>
      <c r="E542" s="110" t="s">
        <v>788</v>
      </c>
      <c r="F542" s="110" t="s">
        <v>257</v>
      </c>
      <c r="G542" s="110" t="s">
        <v>855</v>
      </c>
      <c r="H542" s="114">
        <v>2019.0</v>
      </c>
      <c r="I542" s="114">
        <v>4907.803</v>
      </c>
      <c r="J542" s="114">
        <v>6583.413</v>
      </c>
      <c r="K542" s="114">
        <v>3552.192</v>
      </c>
    </row>
    <row r="543">
      <c r="A543" s="110" t="s">
        <v>784</v>
      </c>
      <c r="B543" s="110" t="s">
        <v>332</v>
      </c>
      <c r="C543" s="110" t="s">
        <v>786</v>
      </c>
      <c r="D543" s="110" t="s">
        <v>787</v>
      </c>
      <c r="E543" s="110" t="s">
        <v>788</v>
      </c>
      <c r="F543" s="110" t="s">
        <v>1404</v>
      </c>
      <c r="G543" s="110" t="s">
        <v>855</v>
      </c>
      <c r="H543" s="114">
        <v>2019.0</v>
      </c>
      <c r="I543" s="114">
        <v>68.10285</v>
      </c>
      <c r="J543" s="114">
        <v>120.4125</v>
      </c>
      <c r="K543" s="114">
        <v>29.47992</v>
      </c>
    </row>
    <row r="544">
      <c r="A544" s="110" t="s">
        <v>784</v>
      </c>
      <c r="B544" s="110" t="s">
        <v>370</v>
      </c>
      <c r="C544" s="110" t="s">
        <v>786</v>
      </c>
      <c r="D544" s="110" t="s">
        <v>787</v>
      </c>
      <c r="E544" s="110" t="s">
        <v>788</v>
      </c>
      <c r="F544" s="110" t="s">
        <v>1404</v>
      </c>
      <c r="G544" s="110" t="s">
        <v>855</v>
      </c>
      <c r="H544" s="114">
        <v>2019.0</v>
      </c>
      <c r="I544" s="114">
        <v>140.7031</v>
      </c>
      <c r="J544" s="114">
        <v>257.6393</v>
      </c>
      <c r="K544" s="114">
        <v>60.35291</v>
      </c>
    </row>
    <row r="545">
      <c r="A545" s="110" t="s">
        <v>784</v>
      </c>
      <c r="B545" s="110" t="s">
        <v>313</v>
      </c>
      <c r="C545" s="110" t="s">
        <v>786</v>
      </c>
      <c r="D545" s="110" t="s">
        <v>787</v>
      </c>
      <c r="E545" s="110" t="s">
        <v>788</v>
      </c>
      <c r="F545" s="110" t="s">
        <v>259</v>
      </c>
      <c r="G545" s="110" t="s">
        <v>855</v>
      </c>
      <c r="H545" s="114">
        <v>2019.0</v>
      </c>
      <c r="I545" s="114">
        <v>1806.526</v>
      </c>
      <c r="J545" s="114">
        <v>2403.517</v>
      </c>
      <c r="K545" s="114">
        <v>1309.801</v>
      </c>
    </row>
    <row r="546">
      <c r="A546" s="110" t="s">
        <v>784</v>
      </c>
      <c r="B546" s="110" t="s">
        <v>313</v>
      </c>
      <c r="C546" s="110" t="s">
        <v>786</v>
      </c>
      <c r="D546" s="110" t="s">
        <v>787</v>
      </c>
      <c r="E546" s="110" t="s">
        <v>788</v>
      </c>
      <c r="F546" s="110" t="s">
        <v>252</v>
      </c>
      <c r="G546" s="110" t="s">
        <v>855</v>
      </c>
      <c r="H546" s="114">
        <v>2019.0</v>
      </c>
      <c r="I546" s="114">
        <v>4966.595</v>
      </c>
      <c r="J546" s="114">
        <v>6431.613</v>
      </c>
      <c r="K546" s="114">
        <v>3781.602</v>
      </c>
    </row>
    <row r="547">
      <c r="A547" s="110" t="s">
        <v>784</v>
      </c>
      <c r="B547" s="110" t="s">
        <v>313</v>
      </c>
      <c r="C547" s="110" t="s">
        <v>786</v>
      </c>
      <c r="D547" s="110" t="s">
        <v>787</v>
      </c>
      <c r="E547" s="110" t="s">
        <v>788</v>
      </c>
      <c r="F547" s="110" t="s">
        <v>241</v>
      </c>
      <c r="G547" s="110" t="s">
        <v>855</v>
      </c>
      <c r="H547" s="114">
        <v>2019.0</v>
      </c>
      <c r="I547" s="114">
        <v>3011.669</v>
      </c>
      <c r="J547" s="114">
        <v>4450.767</v>
      </c>
      <c r="K547" s="114">
        <v>1864.475</v>
      </c>
    </row>
    <row r="548">
      <c r="A548" s="110" t="s">
        <v>784</v>
      </c>
      <c r="B548" s="110" t="s">
        <v>313</v>
      </c>
      <c r="C548" s="110" t="s">
        <v>786</v>
      </c>
      <c r="D548" s="110" t="s">
        <v>787</v>
      </c>
      <c r="E548" s="110" t="s">
        <v>788</v>
      </c>
      <c r="F548" s="110" t="s">
        <v>249</v>
      </c>
      <c r="G548" s="110" t="s">
        <v>855</v>
      </c>
      <c r="H548" s="114">
        <v>2019.0</v>
      </c>
      <c r="I548" s="114">
        <v>257.915</v>
      </c>
      <c r="J548" s="114">
        <v>346.5277</v>
      </c>
      <c r="K548" s="114">
        <v>187.2702</v>
      </c>
    </row>
    <row r="549">
      <c r="A549" s="110" t="s">
        <v>784</v>
      </c>
      <c r="B549" s="110" t="s">
        <v>313</v>
      </c>
      <c r="C549" s="110" t="s">
        <v>786</v>
      </c>
      <c r="D549" s="110" t="s">
        <v>787</v>
      </c>
      <c r="E549" s="110" t="s">
        <v>788</v>
      </c>
      <c r="F549" s="110" t="s">
        <v>1401</v>
      </c>
      <c r="G549" s="110" t="s">
        <v>855</v>
      </c>
      <c r="H549" s="114">
        <v>2019.0</v>
      </c>
      <c r="I549" s="114">
        <v>985.5223</v>
      </c>
      <c r="J549" s="114">
        <v>1248.726</v>
      </c>
      <c r="K549" s="114">
        <v>754.301</v>
      </c>
    </row>
    <row r="550">
      <c r="A550" s="110" t="s">
        <v>784</v>
      </c>
      <c r="B550" s="110" t="s">
        <v>313</v>
      </c>
      <c r="C550" s="110" t="s">
        <v>786</v>
      </c>
      <c r="D550" s="110" t="s">
        <v>787</v>
      </c>
      <c r="E550" s="110" t="s">
        <v>788</v>
      </c>
      <c r="F550" s="110" t="s">
        <v>1402</v>
      </c>
      <c r="G550" s="110" t="s">
        <v>855</v>
      </c>
      <c r="H550" s="114">
        <v>2019.0</v>
      </c>
      <c r="I550" s="114">
        <v>30.30911</v>
      </c>
      <c r="J550" s="114">
        <v>55.57569</v>
      </c>
      <c r="K550" s="114">
        <v>11.64483</v>
      </c>
    </row>
    <row r="551">
      <c r="A551" s="110" t="s">
        <v>784</v>
      </c>
      <c r="B551" s="110" t="s">
        <v>313</v>
      </c>
      <c r="C551" s="110" t="s">
        <v>786</v>
      </c>
      <c r="D551" s="110" t="s">
        <v>787</v>
      </c>
      <c r="E551" s="110" t="s">
        <v>788</v>
      </c>
      <c r="F551" s="110" t="s">
        <v>1403</v>
      </c>
      <c r="G551" s="110" t="s">
        <v>855</v>
      </c>
      <c r="H551" s="114">
        <v>2019.0</v>
      </c>
      <c r="I551" s="114">
        <v>3814.911</v>
      </c>
      <c r="J551" s="114">
        <v>4643.191</v>
      </c>
      <c r="K551" s="114">
        <v>3099.401</v>
      </c>
    </row>
    <row r="552">
      <c r="A552" s="110" t="s">
        <v>784</v>
      </c>
      <c r="B552" s="110" t="s">
        <v>313</v>
      </c>
      <c r="C552" s="110" t="s">
        <v>786</v>
      </c>
      <c r="D552" s="110" t="s">
        <v>787</v>
      </c>
      <c r="E552" s="110" t="s">
        <v>788</v>
      </c>
      <c r="F552" s="110" t="s">
        <v>258</v>
      </c>
      <c r="G552" s="110" t="s">
        <v>855</v>
      </c>
      <c r="H552" s="114">
        <v>2019.0</v>
      </c>
      <c r="I552" s="114">
        <v>1014.627</v>
      </c>
      <c r="J552" s="114">
        <v>1303.863</v>
      </c>
      <c r="K552" s="114">
        <v>772.2669</v>
      </c>
    </row>
    <row r="553">
      <c r="A553" s="110" t="s">
        <v>784</v>
      </c>
      <c r="B553" s="110" t="s">
        <v>313</v>
      </c>
      <c r="C553" s="110" t="s">
        <v>786</v>
      </c>
      <c r="D553" s="110" t="s">
        <v>787</v>
      </c>
      <c r="E553" s="110" t="s">
        <v>788</v>
      </c>
      <c r="F553" s="110" t="s">
        <v>257</v>
      </c>
      <c r="G553" s="110" t="s">
        <v>855</v>
      </c>
      <c r="H553" s="114">
        <v>2019.0</v>
      </c>
      <c r="I553" s="114">
        <v>1906.333</v>
      </c>
      <c r="J553" s="114">
        <v>2612.092</v>
      </c>
      <c r="K553" s="114">
        <v>1361.276</v>
      </c>
    </row>
    <row r="554">
      <c r="A554" s="110" t="s">
        <v>784</v>
      </c>
      <c r="B554" s="110" t="s">
        <v>313</v>
      </c>
      <c r="C554" s="110" t="s">
        <v>786</v>
      </c>
      <c r="D554" s="110" t="s">
        <v>787</v>
      </c>
      <c r="E554" s="110" t="s">
        <v>788</v>
      </c>
      <c r="F554" s="110" t="s">
        <v>1404</v>
      </c>
      <c r="G554" s="110" t="s">
        <v>855</v>
      </c>
      <c r="H554" s="114">
        <v>2019.0</v>
      </c>
      <c r="I554" s="114">
        <v>54.64206</v>
      </c>
      <c r="J554" s="114">
        <v>99.80753</v>
      </c>
      <c r="K554" s="114">
        <v>23.04746</v>
      </c>
    </row>
    <row r="555">
      <c r="A555" s="110" t="s">
        <v>784</v>
      </c>
      <c r="B555" s="110" t="s">
        <v>799</v>
      </c>
      <c r="C555" s="110" t="s">
        <v>786</v>
      </c>
      <c r="D555" s="110" t="s">
        <v>787</v>
      </c>
      <c r="E555" s="110" t="s">
        <v>788</v>
      </c>
      <c r="F555" s="110" t="s">
        <v>259</v>
      </c>
      <c r="G555" s="110" t="s">
        <v>855</v>
      </c>
      <c r="H555" s="114">
        <v>2019.0</v>
      </c>
      <c r="I555" s="114">
        <v>2938.617</v>
      </c>
      <c r="J555" s="114">
        <v>3817.798</v>
      </c>
      <c r="K555" s="114">
        <v>2280.706</v>
      </c>
    </row>
    <row r="556">
      <c r="A556" s="110" t="s">
        <v>784</v>
      </c>
      <c r="B556" s="110" t="s">
        <v>799</v>
      </c>
      <c r="C556" s="110" t="s">
        <v>786</v>
      </c>
      <c r="D556" s="110" t="s">
        <v>787</v>
      </c>
      <c r="E556" s="110" t="s">
        <v>788</v>
      </c>
      <c r="F556" s="110" t="s">
        <v>252</v>
      </c>
      <c r="G556" s="110" t="s">
        <v>855</v>
      </c>
      <c r="H556" s="114">
        <v>2019.0</v>
      </c>
      <c r="I556" s="114">
        <v>7440.238</v>
      </c>
      <c r="J556" s="114">
        <v>8604.344</v>
      </c>
      <c r="K556" s="114">
        <v>6284.057</v>
      </c>
    </row>
    <row r="557">
      <c r="A557" s="110" t="s">
        <v>784</v>
      </c>
      <c r="B557" s="110" t="s">
        <v>799</v>
      </c>
      <c r="C557" s="110" t="s">
        <v>786</v>
      </c>
      <c r="D557" s="110" t="s">
        <v>787</v>
      </c>
      <c r="E557" s="110" t="s">
        <v>788</v>
      </c>
      <c r="F557" s="110" t="s">
        <v>241</v>
      </c>
      <c r="G557" s="110" t="s">
        <v>855</v>
      </c>
      <c r="H557" s="114">
        <v>2019.0</v>
      </c>
      <c r="I557" s="114">
        <v>5007.501</v>
      </c>
      <c r="J557" s="114">
        <v>6734.647</v>
      </c>
      <c r="K557" s="114">
        <v>3405.208</v>
      </c>
    </row>
    <row r="558">
      <c r="A558" s="110" t="s">
        <v>784</v>
      </c>
      <c r="B558" s="110" t="s">
        <v>799</v>
      </c>
      <c r="C558" s="110" t="s">
        <v>786</v>
      </c>
      <c r="D558" s="110" t="s">
        <v>787</v>
      </c>
      <c r="E558" s="110" t="s">
        <v>788</v>
      </c>
      <c r="F558" s="110" t="s">
        <v>249</v>
      </c>
      <c r="G558" s="110" t="s">
        <v>855</v>
      </c>
      <c r="H558" s="114">
        <v>2019.0</v>
      </c>
      <c r="I558" s="114">
        <v>346.583</v>
      </c>
      <c r="J558" s="114">
        <v>452.8787</v>
      </c>
      <c r="K558" s="114">
        <v>260.1407</v>
      </c>
    </row>
    <row r="559">
      <c r="A559" s="110" t="s">
        <v>784</v>
      </c>
      <c r="B559" s="110" t="s">
        <v>799</v>
      </c>
      <c r="C559" s="110" t="s">
        <v>786</v>
      </c>
      <c r="D559" s="110" t="s">
        <v>787</v>
      </c>
      <c r="E559" s="110" t="s">
        <v>788</v>
      </c>
      <c r="F559" s="110" t="s">
        <v>1401</v>
      </c>
      <c r="G559" s="110" t="s">
        <v>855</v>
      </c>
      <c r="H559" s="114">
        <v>2019.0</v>
      </c>
      <c r="I559" s="114">
        <v>822.7406</v>
      </c>
      <c r="J559" s="114">
        <v>1004.029</v>
      </c>
      <c r="K559" s="114">
        <v>675.7636</v>
      </c>
    </row>
    <row r="560">
      <c r="A560" s="110" t="s">
        <v>784</v>
      </c>
      <c r="B560" s="110" t="s">
        <v>799</v>
      </c>
      <c r="C560" s="110" t="s">
        <v>786</v>
      </c>
      <c r="D560" s="110" t="s">
        <v>787</v>
      </c>
      <c r="E560" s="110" t="s">
        <v>788</v>
      </c>
      <c r="F560" s="110" t="s">
        <v>1402</v>
      </c>
      <c r="G560" s="110" t="s">
        <v>855</v>
      </c>
      <c r="H560" s="114">
        <v>2019.0</v>
      </c>
      <c r="I560" s="114">
        <v>108.0482</v>
      </c>
      <c r="J560" s="114">
        <v>167.1238</v>
      </c>
      <c r="K560" s="114">
        <v>54.39841</v>
      </c>
    </row>
    <row r="561">
      <c r="A561" s="110" t="s">
        <v>784</v>
      </c>
      <c r="B561" s="110" t="s">
        <v>799</v>
      </c>
      <c r="C561" s="110" t="s">
        <v>786</v>
      </c>
      <c r="D561" s="110" t="s">
        <v>787</v>
      </c>
      <c r="E561" s="110" t="s">
        <v>788</v>
      </c>
      <c r="F561" s="110" t="s">
        <v>1403</v>
      </c>
      <c r="G561" s="110" t="s">
        <v>855</v>
      </c>
      <c r="H561" s="114">
        <v>2019.0</v>
      </c>
      <c r="I561" s="114">
        <v>2997.231</v>
      </c>
      <c r="J561" s="114">
        <v>3819.731</v>
      </c>
      <c r="K561" s="114">
        <v>2249.077</v>
      </c>
    </row>
    <row r="562">
      <c r="A562" s="110" t="s">
        <v>784</v>
      </c>
      <c r="B562" s="110" t="s">
        <v>799</v>
      </c>
      <c r="C562" s="110" t="s">
        <v>786</v>
      </c>
      <c r="D562" s="110" t="s">
        <v>787</v>
      </c>
      <c r="E562" s="110" t="s">
        <v>788</v>
      </c>
      <c r="F562" s="110" t="s">
        <v>258</v>
      </c>
      <c r="G562" s="110" t="s">
        <v>855</v>
      </c>
      <c r="H562" s="114">
        <v>2019.0</v>
      </c>
      <c r="I562" s="114">
        <v>1588.383</v>
      </c>
      <c r="J562" s="114">
        <v>1973.291</v>
      </c>
      <c r="K562" s="114">
        <v>1236.515</v>
      </c>
    </row>
    <row r="563">
      <c r="A563" s="110" t="s">
        <v>784</v>
      </c>
      <c r="B563" s="110" t="s">
        <v>799</v>
      </c>
      <c r="C563" s="110" t="s">
        <v>786</v>
      </c>
      <c r="D563" s="110" t="s">
        <v>787</v>
      </c>
      <c r="E563" s="110" t="s">
        <v>788</v>
      </c>
      <c r="F563" s="110" t="s">
        <v>257</v>
      </c>
      <c r="G563" s="110" t="s">
        <v>855</v>
      </c>
      <c r="H563" s="114">
        <v>2019.0</v>
      </c>
      <c r="I563" s="114">
        <v>4354.168</v>
      </c>
      <c r="J563" s="114">
        <v>5417.154</v>
      </c>
      <c r="K563" s="114">
        <v>3337.754</v>
      </c>
    </row>
    <row r="564">
      <c r="A564" s="110" t="s">
        <v>784</v>
      </c>
      <c r="B564" s="110" t="s">
        <v>799</v>
      </c>
      <c r="C564" s="110" t="s">
        <v>786</v>
      </c>
      <c r="D564" s="110" t="s">
        <v>787</v>
      </c>
      <c r="E564" s="110" t="s">
        <v>788</v>
      </c>
      <c r="F564" s="110" t="s">
        <v>1404</v>
      </c>
      <c r="G564" s="110" t="s">
        <v>855</v>
      </c>
      <c r="H564" s="114">
        <v>2019.0</v>
      </c>
      <c r="I564" s="114">
        <v>148.2751</v>
      </c>
      <c r="J564" s="114">
        <v>292.699</v>
      </c>
      <c r="K564" s="114">
        <v>54.00001</v>
      </c>
    </row>
    <row r="565">
      <c r="A565" s="110" t="s">
        <v>784</v>
      </c>
      <c r="B565" s="110" t="s">
        <v>817</v>
      </c>
      <c r="C565" s="110" t="s">
        <v>786</v>
      </c>
      <c r="D565" s="110" t="s">
        <v>787</v>
      </c>
      <c r="E565" s="110" t="s">
        <v>788</v>
      </c>
      <c r="F565" s="110" t="s">
        <v>259</v>
      </c>
      <c r="G565" s="110" t="s">
        <v>855</v>
      </c>
      <c r="H565" s="114">
        <v>2019.0</v>
      </c>
      <c r="I565" s="114">
        <v>2752.72</v>
      </c>
      <c r="J565" s="114">
        <v>3790.355</v>
      </c>
      <c r="K565" s="114">
        <v>2037.306</v>
      </c>
    </row>
    <row r="566">
      <c r="A566" s="110" t="s">
        <v>784</v>
      </c>
      <c r="B566" s="110" t="s">
        <v>817</v>
      </c>
      <c r="C566" s="110" t="s">
        <v>786</v>
      </c>
      <c r="D566" s="110" t="s">
        <v>787</v>
      </c>
      <c r="E566" s="110" t="s">
        <v>788</v>
      </c>
      <c r="F566" s="110" t="s">
        <v>252</v>
      </c>
      <c r="G566" s="110" t="s">
        <v>855</v>
      </c>
      <c r="H566" s="114">
        <v>2019.0</v>
      </c>
      <c r="I566" s="114">
        <v>7641.772</v>
      </c>
      <c r="J566" s="114">
        <v>8799.441</v>
      </c>
      <c r="K566" s="114">
        <v>6530.195</v>
      </c>
    </row>
    <row r="567">
      <c r="A567" s="110" t="s">
        <v>784</v>
      </c>
      <c r="B567" s="110" t="s">
        <v>817</v>
      </c>
      <c r="C567" s="110" t="s">
        <v>786</v>
      </c>
      <c r="D567" s="110" t="s">
        <v>787</v>
      </c>
      <c r="E567" s="110" t="s">
        <v>788</v>
      </c>
      <c r="F567" s="110" t="s">
        <v>241</v>
      </c>
      <c r="G567" s="110" t="s">
        <v>855</v>
      </c>
      <c r="H567" s="114">
        <v>2019.0</v>
      </c>
      <c r="I567" s="114">
        <v>4819.074</v>
      </c>
      <c r="J567" s="114">
        <v>6503.422</v>
      </c>
      <c r="K567" s="114">
        <v>3287.221</v>
      </c>
    </row>
    <row r="568">
      <c r="A568" s="110" t="s">
        <v>784</v>
      </c>
      <c r="B568" s="110" t="s">
        <v>817</v>
      </c>
      <c r="C568" s="110" t="s">
        <v>786</v>
      </c>
      <c r="D568" s="110" t="s">
        <v>787</v>
      </c>
      <c r="E568" s="110" t="s">
        <v>788</v>
      </c>
      <c r="F568" s="110" t="s">
        <v>249</v>
      </c>
      <c r="G568" s="110" t="s">
        <v>855</v>
      </c>
      <c r="H568" s="114">
        <v>2019.0</v>
      </c>
      <c r="I568" s="114">
        <v>257.6283</v>
      </c>
      <c r="J568" s="114">
        <v>333.3708</v>
      </c>
      <c r="K568" s="114">
        <v>196.7904</v>
      </c>
    </row>
    <row r="569">
      <c r="A569" s="110" t="s">
        <v>784</v>
      </c>
      <c r="B569" s="110" t="s">
        <v>817</v>
      </c>
      <c r="C569" s="110" t="s">
        <v>786</v>
      </c>
      <c r="D569" s="110" t="s">
        <v>787</v>
      </c>
      <c r="E569" s="110" t="s">
        <v>788</v>
      </c>
      <c r="F569" s="110" t="s">
        <v>1401</v>
      </c>
      <c r="G569" s="110" t="s">
        <v>855</v>
      </c>
      <c r="H569" s="114">
        <v>2019.0</v>
      </c>
      <c r="I569" s="114">
        <v>570.403</v>
      </c>
      <c r="J569" s="114">
        <v>695.3493</v>
      </c>
      <c r="K569" s="114">
        <v>462.0908</v>
      </c>
    </row>
    <row r="570">
      <c r="A570" s="110" t="s">
        <v>784</v>
      </c>
      <c r="B570" s="110" t="s">
        <v>817</v>
      </c>
      <c r="C570" s="110" t="s">
        <v>786</v>
      </c>
      <c r="D570" s="110" t="s">
        <v>787</v>
      </c>
      <c r="E570" s="110" t="s">
        <v>788</v>
      </c>
      <c r="F570" s="110" t="s">
        <v>1402</v>
      </c>
      <c r="G570" s="110" t="s">
        <v>855</v>
      </c>
      <c r="H570" s="114">
        <v>2019.0</v>
      </c>
      <c r="I570" s="114">
        <v>72.19061</v>
      </c>
      <c r="J570" s="114">
        <v>135.1596</v>
      </c>
      <c r="K570" s="114">
        <v>23.6269</v>
      </c>
    </row>
    <row r="571">
      <c r="A571" s="110" t="s">
        <v>784</v>
      </c>
      <c r="B571" s="110" t="s">
        <v>817</v>
      </c>
      <c r="C571" s="110" t="s">
        <v>786</v>
      </c>
      <c r="D571" s="110" t="s">
        <v>787</v>
      </c>
      <c r="E571" s="110" t="s">
        <v>788</v>
      </c>
      <c r="F571" s="110" t="s">
        <v>1403</v>
      </c>
      <c r="G571" s="110" t="s">
        <v>855</v>
      </c>
      <c r="H571" s="114">
        <v>2019.0</v>
      </c>
      <c r="I571" s="114">
        <v>3370.182</v>
      </c>
      <c r="J571" s="114">
        <v>4169.246</v>
      </c>
      <c r="K571" s="114">
        <v>2603.949</v>
      </c>
    </row>
    <row r="572">
      <c r="A572" s="110" t="s">
        <v>784</v>
      </c>
      <c r="B572" s="110" t="s">
        <v>817</v>
      </c>
      <c r="C572" s="110" t="s">
        <v>786</v>
      </c>
      <c r="D572" s="110" t="s">
        <v>787</v>
      </c>
      <c r="E572" s="110" t="s">
        <v>788</v>
      </c>
      <c r="F572" s="110" t="s">
        <v>258</v>
      </c>
      <c r="G572" s="110" t="s">
        <v>855</v>
      </c>
      <c r="H572" s="114">
        <v>2019.0</v>
      </c>
      <c r="I572" s="114">
        <v>1231.877</v>
      </c>
      <c r="J572" s="114">
        <v>1584.177</v>
      </c>
      <c r="K572" s="114">
        <v>914.3766</v>
      </c>
    </row>
    <row r="573">
      <c r="A573" s="110" t="s">
        <v>784</v>
      </c>
      <c r="B573" s="110" t="s">
        <v>817</v>
      </c>
      <c r="C573" s="110" t="s">
        <v>786</v>
      </c>
      <c r="D573" s="110" t="s">
        <v>787</v>
      </c>
      <c r="E573" s="110" t="s">
        <v>788</v>
      </c>
      <c r="F573" s="110" t="s">
        <v>257</v>
      </c>
      <c r="G573" s="110" t="s">
        <v>855</v>
      </c>
      <c r="H573" s="114">
        <v>2019.0</v>
      </c>
      <c r="I573" s="114">
        <v>3240.731</v>
      </c>
      <c r="J573" s="114">
        <v>4166.013</v>
      </c>
      <c r="K573" s="114">
        <v>2494.344</v>
      </c>
    </row>
    <row r="574">
      <c r="A574" s="110" t="s">
        <v>784</v>
      </c>
      <c r="B574" s="110" t="s">
        <v>817</v>
      </c>
      <c r="C574" s="110" t="s">
        <v>786</v>
      </c>
      <c r="D574" s="110" t="s">
        <v>787</v>
      </c>
      <c r="E574" s="110" t="s">
        <v>788</v>
      </c>
      <c r="F574" s="110" t="s">
        <v>1404</v>
      </c>
      <c r="G574" s="110" t="s">
        <v>855</v>
      </c>
      <c r="H574" s="114">
        <v>2019.0</v>
      </c>
      <c r="I574" s="114">
        <v>115.8285</v>
      </c>
      <c r="J574" s="114">
        <v>211.9632</v>
      </c>
      <c r="K574" s="114">
        <v>47.8199</v>
      </c>
    </row>
    <row r="575">
      <c r="A575" s="110" t="s">
        <v>784</v>
      </c>
      <c r="B575" s="110" t="s">
        <v>393</v>
      </c>
      <c r="C575" s="110" t="s">
        <v>786</v>
      </c>
      <c r="D575" s="110" t="s">
        <v>787</v>
      </c>
      <c r="E575" s="110" t="s">
        <v>788</v>
      </c>
      <c r="F575" s="110" t="s">
        <v>259</v>
      </c>
      <c r="G575" s="110" t="s">
        <v>855</v>
      </c>
      <c r="H575" s="114">
        <v>2019.0</v>
      </c>
      <c r="I575" s="114">
        <v>3088.49</v>
      </c>
      <c r="J575" s="114">
        <v>3997.409</v>
      </c>
      <c r="K575" s="114">
        <v>2322.148</v>
      </c>
    </row>
    <row r="576">
      <c r="A576" s="110" t="s">
        <v>784</v>
      </c>
      <c r="B576" s="110" t="s">
        <v>393</v>
      </c>
      <c r="C576" s="110" t="s">
        <v>786</v>
      </c>
      <c r="D576" s="110" t="s">
        <v>787</v>
      </c>
      <c r="E576" s="110" t="s">
        <v>788</v>
      </c>
      <c r="F576" s="110" t="s">
        <v>252</v>
      </c>
      <c r="G576" s="110" t="s">
        <v>855</v>
      </c>
      <c r="H576" s="114">
        <v>2019.0</v>
      </c>
      <c r="I576" s="114">
        <v>8033.547</v>
      </c>
      <c r="J576" s="114">
        <v>9580.109</v>
      </c>
      <c r="K576" s="114">
        <v>6614.318</v>
      </c>
    </row>
    <row r="577">
      <c r="A577" s="110" t="s">
        <v>784</v>
      </c>
      <c r="B577" s="110" t="s">
        <v>393</v>
      </c>
      <c r="C577" s="110" t="s">
        <v>786</v>
      </c>
      <c r="D577" s="110" t="s">
        <v>787</v>
      </c>
      <c r="E577" s="110" t="s">
        <v>788</v>
      </c>
      <c r="F577" s="110" t="s">
        <v>241</v>
      </c>
      <c r="G577" s="110" t="s">
        <v>855</v>
      </c>
      <c r="H577" s="114">
        <v>2019.0</v>
      </c>
      <c r="I577" s="114">
        <v>5260.935</v>
      </c>
      <c r="J577" s="114">
        <v>7274.168</v>
      </c>
      <c r="K577" s="114">
        <v>3580.154</v>
      </c>
    </row>
    <row r="578">
      <c r="A578" s="110" t="s">
        <v>784</v>
      </c>
      <c r="B578" s="110" t="s">
        <v>393</v>
      </c>
      <c r="C578" s="110" t="s">
        <v>786</v>
      </c>
      <c r="D578" s="110" t="s">
        <v>787</v>
      </c>
      <c r="E578" s="110" t="s">
        <v>788</v>
      </c>
      <c r="F578" s="110" t="s">
        <v>249</v>
      </c>
      <c r="G578" s="110" t="s">
        <v>855</v>
      </c>
      <c r="H578" s="114">
        <v>2019.0</v>
      </c>
      <c r="I578" s="114">
        <v>393.3768</v>
      </c>
      <c r="J578" s="114">
        <v>506.8025</v>
      </c>
      <c r="K578" s="114">
        <v>300.2829</v>
      </c>
    </row>
    <row r="579">
      <c r="A579" s="110" t="s">
        <v>784</v>
      </c>
      <c r="B579" s="110" t="s">
        <v>393</v>
      </c>
      <c r="C579" s="110" t="s">
        <v>786</v>
      </c>
      <c r="D579" s="110" t="s">
        <v>787</v>
      </c>
      <c r="E579" s="110" t="s">
        <v>788</v>
      </c>
      <c r="F579" s="110" t="s">
        <v>1401</v>
      </c>
      <c r="G579" s="110" t="s">
        <v>855</v>
      </c>
      <c r="H579" s="114">
        <v>2019.0</v>
      </c>
      <c r="I579" s="114">
        <v>666.4749</v>
      </c>
      <c r="J579" s="114">
        <v>803.7813</v>
      </c>
      <c r="K579" s="114">
        <v>540.5053</v>
      </c>
    </row>
    <row r="580">
      <c r="A580" s="110" t="s">
        <v>784</v>
      </c>
      <c r="B580" s="110" t="s">
        <v>393</v>
      </c>
      <c r="C580" s="110" t="s">
        <v>786</v>
      </c>
      <c r="D580" s="110" t="s">
        <v>787</v>
      </c>
      <c r="E580" s="110" t="s">
        <v>788</v>
      </c>
      <c r="F580" s="110" t="s">
        <v>1402</v>
      </c>
      <c r="G580" s="110" t="s">
        <v>855</v>
      </c>
      <c r="H580" s="114">
        <v>2019.0</v>
      </c>
      <c r="I580" s="114">
        <v>101.1195</v>
      </c>
      <c r="J580" s="114">
        <v>184.6539</v>
      </c>
      <c r="K580" s="114">
        <v>32.23003</v>
      </c>
    </row>
    <row r="581">
      <c r="A581" s="110" t="s">
        <v>784</v>
      </c>
      <c r="B581" s="110" t="s">
        <v>393</v>
      </c>
      <c r="C581" s="110" t="s">
        <v>786</v>
      </c>
      <c r="D581" s="110" t="s">
        <v>787</v>
      </c>
      <c r="E581" s="110" t="s">
        <v>788</v>
      </c>
      <c r="F581" s="110" t="s">
        <v>1403</v>
      </c>
      <c r="G581" s="110" t="s">
        <v>855</v>
      </c>
      <c r="H581" s="114">
        <v>2019.0</v>
      </c>
      <c r="I581" s="114">
        <v>2957.042</v>
      </c>
      <c r="J581" s="114">
        <v>3690.634</v>
      </c>
      <c r="K581" s="114">
        <v>2324.167</v>
      </c>
    </row>
    <row r="582">
      <c r="A582" s="110" t="s">
        <v>784</v>
      </c>
      <c r="B582" s="110" t="s">
        <v>393</v>
      </c>
      <c r="C582" s="110" t="s">
        <v>786</v>
      </c>
      <c r="D582" s="110" t="s">
        <v>787</v>
      </c>
      <c r="E582" s="110" t="s">
        <v>788</v>
      </c>
      <c r="F582" s="110" t="s">
        <v>258</v>
      </c>
      <c r="G582" s="110" t="s">
        <v>855</v>
      </c>
      <c r="H582" s="114">
        <v>2019.0</v>
      </c>
      <c r="I582" s="114">
        <v>1516.58</v>
      </c>
      <c r="J582" s="114">
        <v>1959.959</v>
      </c>
      <c r="K582" s="114">
        <v>1127.698</v>
      </c>
    </row>
    <row r="583">
      <c r="A583" s="110" t="s">
        <v>784</v>
      </c>
      <c r="B583" s="110" t="s">
        <v>393</v>
      </c>
      <c r="C583" s="110" t="s">
        <v>786</v>
      </c>
      <c r="D583" s="110" t="s">
        <v>787</v>
      </c>
      <c r="E583" s="110" t="s">
        <v>788</v>
      </c>
      <c r="F583" s="110" t="s">
        <v>257</v>
      </c>
      <c r="G583" s="110" t="s">
        <v>855</v>
      </c>
      <c r="H583" s="114">
        <v>2019.0</v>
      </c>
      <c r="I583" s="114">
        <v>4175.017</v>
      </c>
      <c r="J583" s="114">
        <v>5545.264</v>
      </c>
      <c r="K583" s="114">
        <v>3051.443</v>
      </c>
    </row>
    <row r="584">
      <c r="A584" s="110" t="s">
        <v>784</v>
      </c>
      <c r="B584" s="110" t="s">
        <v>393</v>
      </c>
      <c r="C584" s="110" t="s">
        <v>786</v>
      </c>
      <c r="D584" s="110" t="s">
        <v>787</v>
      </c>
      <c r="E584" s="110" t="s">
        <v>788</v>
      </c>
      <c r="F584" s="110" t="s">
        <v>1404</v>
      </c>
      <c r="G584" s="110" t="s">
        <v>855</v>
      </c>
      <c r="H584" s="114">
        <v>2019.0</v>
      </c>
      <c r="I584" s="114">
        <v>131.7002</v>
      </c>
      <c r="J584" s="114">
        <v>246.1213</v>
      </c>
      <c r="K584" s="114">
        <v>57.27153</v>
      </c>
    </row>
    <row r="585">
      <c r="A585" s="110" t="s">
        <v>784</v>
      </c>
      <c r="B585" s="110" t="s">
        <v>376</v>
      </c>
      <c r="C585" s="110" t="s">
        <v>786</v>
      </c>
      <c r="D585" s="110" t="s">
        <v>787</v>
      </c>
      <c r="E585" s="110" t="s">
        <v>788</v>
      </c>
      <c r="F585" s="110" t="s">
        <v>259</v>
      </c>
      <c r="G585" s="110" t="s">
        <v>855</v>
      </c>
      <c r="H585" s="114">
        <v>2019.0</v>
      </c>
      <c r="I585" s="114">
        <v>2379.918</v>
      </c>
      <c r="J585" s="114">
        <v>2877.449</v>
      </c>
      <c r="K585" s="114">
        <v>1938.222</v>
      </c>
    </row>
    <row r="586">
      <c r="A586" s="110" t="s">
        <v>784</v>
      </c>
      <c r="B586" s="110" t="s">
        <v>376</v>
      </c>
      <c r="C586" s="110" t="s">
        <v>786</v>
      </c>
      <c r="D586" s="110" t="s">
        <v>787</v>
      </c>
      <c r="E586" s="110" t="s">
        <v>788</v>
      </c>
      <c r="F586" s="110" t="s">
        <v>252</v>
      </c>
      <c r="G586" s="110" t="s">
        <v>855</v>
      </c>
      <c r="H586" s="114">
        <v>2019.0</v>
      </c>
      <c r="I586" s="114">
        <v>2664.821</v>
      </c>
      <c r="J586" s="114">
        <v>3131.828</v>
      </c>
      <c r="K586" s="114">
        <v>2227.962</v>
      </c>
    </row>
    <row r="587">
      <c r="A587" s="110" t="s">
        <v>784</v>
      </c>
      <c r="B587" s="110" t="s">
        <v>376</v>
      </c>
      <c r="C587" s="110" t="s">
        <v>786</v>
      </c>
      <c r="D587" s="110" t="s">
        <v>787</v>
      </c>
      <c r="E587" s="110" t="s">
        <v>788</v>
      </c>
      <c r="F587" s="110" t="s">
        <v>241</v>
      </c>
      <c r="G587" s="110" t="s">
        <v>855</v>
      </c>
      <c r="H587" s="114">
        <v>2019.0</v>
      </c>
      <c r="I587" s="114">
        <v>1511.306</v>
      </c>
      <c r="J587" s="114">
        <v>2133.551</v>
      </c>
      <c r="K587" s="114">
        <v>915.159</v>
      </c>
    </row>
    <row r="588">
      <c r="A588" s="110" t="s">
        <v>784</v>
      </c>
      <c r="B588" s="110" t="s">
        <v>376</v>
      </c>
      <c r="C588" s="110" t="s">
        <v>786</v>
      </c>
      <c r="D588" s="110" t="s">
        <v>787</v>
      </c>
      <c r="E588" s="110" t="s">
        <v>788</v>
      </c>
      <c r="F588" s="110" t="s">
        <v>249</v>
      </c>
      <c r="G588" s="110" t="s">
        <v>855</v>
      </c>
      <c r="H588" s="114">
        <v>2019.0</v>
      </c>
      <c r="I588" s="114">
        <v>286.7794</v>
      </c>
      <c r="J588" s="114">
        <v>343.494</v>
      </c>
      <c r="K588" s="114">
        <v>234.4009</v>
      </c>
    </row>
    <row r="589">
      <c r="A589" s="110" t="s">
        <v>784</v>
      </c>
      <c r="B589" s="110" t="s">
        <v>376</v>
      </c>
      <c r="C589" s="110" t="s">
        <v>786</v>
      </c>
      <c r="D589" s="110" t="s">
        <v>787</v>
      </c>
      <c r="E589" s="110" t="s">
        <v>788</v>
      </c>
      <c r="F589" s="110" t="s">
        <v>1401</v>
      </c>
      <c r="G589" s="110" t="s">
        <v>855</v>
      </c>
      <c r="H589" s="114">
        <v>2019.0</v>
      </c>
      <c r="I589" s="114">
        <v>843.7062</v>
      </c>
      <c r="J589" s="114">
        <v>1000.231</v>
      </c>
      <c r="K589" s="114">
        <v>699.2467</v>
      </c>
    </row>
    <row r="590">
      <c r="A590" s="110" t="s">
        <v>784</v>
      </c>
      <c r="B590" s="110" t="s">
        <v>376</v>
      </c>
      <c r="C590" s="110" t="s">
        <v>786</v>
      </c>
      <c r="D590" s="110" t="s">
        <v>787</v>
      </c>
      <c r="E590" s="110" t="s">
        <v>788</v>
      </c>
      <c r="F590" s="110" t="s">
        <v>1402</v>
      </c>
      <c r="G590" s="110" t="s">
        <v>855</v>
      </c>
      <c r="H590" s="114">
        <v>2019.0</v>
      </c>
      <c r="I590" s="114">
        <v>65.92374</v>
      </c>
      <c r="J590" s="114">
        <v>120.1051</v>
      </c>
      <c r="K590" s="114">
        <v>23.57344</v>
      </c>
    </row>
    <row r="591">
      <c r="A591" s="110" t="s">
        <v>784</v>
      </c>
      <c r="B591" s="110" t="s">
        <v>376</v>
      </c>
      <c r="C591" s="110" t="s">
        <v>786</v>
      </c>
      <c r="D591" s="110" t="s">
        <v>787</v>
      </c>
      <c r="E591" s="110" t="s">
        <v>788</v>
      </c>
      <c r="F591" s="110" t="s">
        <v>1403</v>
      </c>
      <c r="G591" s="110" t="s">
        <v>855</v>
      </c>
      <c r="H591" s="114">
        <v>2019.0</v>
      </c>
      <c r="I591" s="114">
        <v>6573.196</v>
      </c>
      <c r="J591" s="114">
        <v>7437.93</v>
      </c>
      <c r="K591" s="114">
        <v>5807.092</v>
      </c>
    </row>
    <row r="592">
      <c r="A592" s="110" t="s">
        <v>784</v>
      </c>
      <c r="B592" s="110" t="s">
        <v>376</v>
      </c>
      <c r="C592" s="110" t="s">
        <v>786</v>
      </c>
      <c r="D592" s="110" t="s">
        <v>787</v>
      </c>
      <c r="E592" s="110" t="s">
        <v>788</v>
      </c>
      <c r="F592" s="110" t="s">
        <v>258</v>
      </c>
      <c r="G592" s="110" t="s">
        <v>855</v>
      </c>
      <c r="H592" s="114">
        <v>2019.0</v>
      </c>
      <c r="I592" s="114">
        <v>964.3822</v>
      </c>
      <c r="J592" s="114">
        <v>1145.991</v>
      </c>
      <c r="K592" s="114">
        <v>801.8227</v>
      </c>
    </row>
    <row r="593">
      <c r="A593" s="110" t="s">
        <v>784</v>
      </c>
      <c r="B593" s="110" t="s">
        <v>376</v>
      </c>
      <c r="C593" s="110" t="s">
        <v>786</v>
      </c>
      <c r="D593" s="110" t="s">
        <v>787</v>
      </c>
      <c r="E593" s="110" t="s">
        <v>788</v>
      </c>
      <c r="F593" s="110" t="s">
        <v>257</v>
      </c>
      <c r="G593" s="110" t="s">
        <v>855</v>
      </c>
      <c r="H593" s="114">
        <v>2019.0</v>
      </c>
      <c r="I593" s="114">
        <v>1271.232</v>
      </c>
      <c r="J593" s="114">
        <v>1577.159</v>
      </c>
      <c r="K593" s="114">
        <v>1000.729</v>
      </c>
    </row>
    <row r="594">
      <c r="A594" s="110" t="s">
        <v>784</v>
      </c>
      <c r="B594" s="110" t="s">
        <v>376</v>
      </c>
      <c r="C594" s="110" t="s">
        <v>786</v>
      </c>
      <c r="D594" s="110" t="s">
        <v>787</v>
      </c>
      <c r="E594" s="110" t="s">
        <v>788</v>
      </c>
      <c r="F594" s="110" t="s">
        <v>1404</v>
      </c>
      <c r="G594" s="110" t="s">
        <v>855</v>
      </c>
      <c r="H594" s="114">
        <v>2019.0</v>
      </c>
      <c r="I594" s="114">
        <v>114.7065</v>
      </c>
      <c r="J594" s="114">
        <v>193.9943</v>
      </c>
      <c r="K594" s="114">
        <v>56.10485</v>
      </c>
    </row>
    <row r="595">
      <c r="A595" s="110" t="s">
        <v>784</v>
      </c>
      <c r="B595" s="110" t="s">
        <v>321</v>
      </c>
      <c r="C595" s="110" t="s">
        <v>786</v>
      </c>
      <c r="D595" s="110" t="s">
        <v>787</v>
      </c>
      <c r="E595" s="110" t="s">
        <v>788</v>
      </c>
      <c r="F595" s="110" t="s">
        <v>259</v>
      </c>
      <c r="G595" s="110" t="s">
        <v>855</v>
      </c>
      <c r="H595" s="114">
        <v>2019.0</v>
      </c>
      <c r="I595" s="114">
        <v>3298.457</v>
      </c>
      <c r="J595" s="114">
        <v>4085.826</v>
      </c>
      <c r="K595" s="114">
        <v>2648.173</v>
      </c>
    </row>
    <row r="596">
      <c r="A596" s="110" t="s">
        <v>784</v>
      </c>
      <c r="B596" s="110" t="s">
        <v>321</v>
      </c>
      <c r="C596" s="110" t="s">
        <v>786</v>
      </c>
      <c r="D596" s="110" t="s">
        <v>787</v>
      </c>
      <c r="E596" s="110" t="s">
        <v>788</v>
      </c>
      <c r="F596" s="110" t="s">
        <v>252</v>
      </c>
      <c r="G596" s="110" t="s">
        <v>855</v>
      </c>
      <c r="H596" s="114">
        <v>2019.0</v>
      </c>
      <c r="I596" s="114">
        <v>1681.721</v>
      </c>
      <c r="J596" s="114">
        <v>2070.7</v>
      </c>
      <c r="K596" s="114">
        <v>1349.358</v>
      </c>
    </row>
    <row r="597">
      <c r="A597" s="110" t="s">
        <v>784</v>
      </c>
      <c r="B597" s="110" t="s">
        <v>321</v>
      </c>
      <c r="C597" s="110" t="s">
        <v>786</v>
      </c>
      <c r="D597" s="110" t="s">
        <v>787</v>
      </c>
      <c r="E597" s="110" t="s">
        <v>788</v>
      </c>
      <c r="F597" s="110" t="s">
        <v>241</v>
      </c>
      <c r="G597" s="110" t="s">
        <v>855</v>
      </c>
      <c r="H597" s="114">
        <v>2019.0</v>
      </c>
      <c r="I597" s="114">
        <v>3394.961</v>
      </c>
      <c r="J597" s="114">
        <v>4386.521</v>
      </c>
      <c r="K597" s="114">
        <v>2426.527</v>
      </c>
    </row>
    <row r="598">
      <c r="A598" s="110" t="s">
        <v>784</v>
      </c>
      <c r="B598" s="110" t="s">
        <v>321</v>
      </c>
      <c r="C598" s="110" t="s">
        <v>786</v>
      </c>
      <c r="D598" s="110" t="s">
        <v>787</v>
      </c>
      <c r="E598" s="110" t="s">
        <v>788</v>
      </c>
      <c r="F598" s="110" t="s">
        <v>249</v>
      </c>
      <c r="G598" s="110" t="s">
        <v>855</v>
      </c>
      <c r="H598" s="114">
        <v>2019.0</v>
      </c>
      <c r="I598" s="114">
        <v>84.3031</v>
      </c>
      <c r="J598" s="114">
        <v>106.1952</v>
      </c>
      <c r="K598" s="114">
        <v>64.50204</v>
      </c>
    </row>
    <row r="599">
      <c r="A599" s="110" t="s">
        <v>784</v>
      </c>
      <c r="B599" s="110" t="s">
        <v>321</v>
      </c>
      <c r="C599" s="110" t="s">
        <v>786</v>
      </c>
      <c r="D599" s="110" t="s">
        <v>787</v>
      </c>
      <c r="E599" s="110" t="s">
        <v>788</v>
      </c>
      <c r="F599" s="110" t="s">
        <v>1401</v>
      </c>
      <c r="G599" s="110" t="s">
        <v>855</v>
      </c>
      <c r="H599" s="114">
        <v>2019.0</v>
      </c>
      <c r="I599" s="114">
        <v>654.827</v>
      </c>
      <c r="J599" s="114">
        <v>813.1143</v>
      </c>
      <c r="K599" s="114">
        <v>522.7473</v>
      </c>
    </row>
    <row r="600">
      <c r="A600" s="110" t="s">
        <v>784</v>
      </c>
      <c r="B600" s="110" t="s">
        <v>321</v>
      </c>
      <c r="C600" s="110" t="s">
        <v>786</v>
      </c>
      <c r="D600" s="110" t="s">
        <v>787</v>
      </c>
      <c r="E600" s="110" t="s">
        <v>788</v>
      </c>
      <c r="F600" s="110" t="s">
        <v>1402</v>
      </c>
      <c r="G600" s="110" t="s">
        <v>855</v>
      </c>
      <c r="H600" s="114">
        <v>2019.0</v>
      </c>
      <c r="I600" s="114">
        <v>86.03087</v>
      </c>
      <c r="J600" s="114">
        <v>162.0308</v>
      </c>
      <c r="K600" s="114">
        <v>20.96847</v>
      </c>
    </row>
    <row r="601">
      <c r="A601" s="110" t="s">
        <v>784</v>
      </c>
      <c r="B601" s="110" t="s">
        <v>321</v>
      </c>
      <c r="C601" s="110" t="s">
        <v>786</v>
      </c>
      <c r="D601" s="110" t="s">
        <v>787</v>
      </c>
      <c r="E601" s="110" t="s">
        <v>788</v>
      </c>
      <c r="F601" s="110" t="s">
        <v>1403</v>
      </c>
      <c r="G601" s="110" t="s">
        <v>855</v>
      </c>
      <c r="H601" s="114">
        <v>2019.0</v>
      </c>
      <c r="I601" s="114">
        <v>2568.608</v>
      </c>
      <c r="J601" s="114">
        <v>3002.094</v>
      </c>
      <c r="K601" s="114">
        <v>2142.465</v>
      </c>
    </row>
    <row r="602">
      <c r="A602" s="110" t="s">
        <v>784</v>
      </c>
      <c r="B602" s="110" t="s">
        <v>319</v>
      </c>
      <c r="C602" s="110" t="s">
        <v>786</v>
      </c>
      <c r="D602" s="110" t="s">
        <v>787</v>
      </c>
      <c r="E602" s="110" t="s">
        <v>788</v>
      </c>
      <c r="F602" s="110" t="s">
        <v>259</v>
      </c>
      <c r="G602" s="110" t="s">
        <v>855</v>
      </c>
      <c r="H602" s="114">
        <v>2019.0</v>
      </c>
      <c r="I602" s="114">
        <v>2357.839</v>
      </c>
      <c r="J602" s="114">
        <v>3088.91</v>
      </c>
      <c r="K602" s="114">
        <v>1767.688</v>
      </c>
    </row>
    <row r="603">
      <c r="A603" s="110" t="s">
        <v>784</v>
      </c>
      <c r="B603" s="110" t="s">
        <v>319</v>
      </c>
      <c r="C603" s="110" t="s">
        <v>786</v>
      </c>
      <c r="D603" s="110" t="s">
        <v>787</v>
      </c>
      <c r="E603" s="110" t="s">
        <v>788</v>
      </c>
      <c r="F603" s="110" t="s">
        <v>252</v>
      </c>
      <c r="G603" s="110" t="s">
        <v>855</v>
      </c>
      <c r="H603" s="114">
        <v>2019.0</v>
      </c>
      <c r="I603" s="114">
        <v>3092.465</v>
      </c>
      <c r="J603" s="114">
        <v>3522.377</v>
      </c>
      <c r="K603" s="114">
        <v>2619.058</v>
      </c>
    </row>
    <row r="604">
      <c r="A604" s="110" t="s">
        <v>784</v>
      </c>
      <c r="B604" s="110" t="s">
        <v>319</v>
      </c>
      <c r="C604" s="110" t="s">
        <v>786</v>
      </c>
      <c r="D604" s="110" t="s">
        <v>787</v>
      </c>
      <c r="E604" s="110" t="s">
        <v>788</v>
      </c>
      <c r="F604" s="110" t="s">
        <v>241</v>
      </c>
      <c r="G604" s="110" t="s">
        <v>855</v>
      </c>
      <c r="H604" s="114">
        <v>2019.0</v>
      </c>
      <c r="I604" s="114">
        <v>2281.928</v>
      </c>
      <c r="J604" s="114">
        <v>3261.843</v>
      </c>
      <c r="K604" s="114">
        <v>1378.839</v>
      </c>
    </row>
    <row r="605">
      <c r="A605" s="110" t="s">
        <v>784</v>
      </c>
      <c r="B605" s="110" t="s">
        <v>319</v>
      </c>
      <c r="C605" s="110" t="s">
        <v>786</v>
      </c>
      <c r="D605" s="110" t="s">
        <v>787</v>
      </c>
      <c r="E605" s="110" t="s">
        <v>788</v>
      </c>
      <c r="F605" s="110" t="s">
        <v>249</v>
      </c>
      <c r="G605" s="110" t="s">
        <v>855</v>
      </c>
      <c r="H605" s="114">
        <v>2019.0</v>
      </c>
      <c r="I605" s="114">
        <v>402.7659</v>
      </c>
      <c r="J605" s="114">
        <v>510.599</v>
      </c>
      <c r="K605" s="114">
        <v>313.3354</v>
      </c>
    </row>
    <row r="606">
      <c r="A606" s="110" t="s">
        <v>784</v>
      </c>
      <c r="B606" s="110" t="s">
        <v>319</v>
      </c>
      <c r="C606" s="110" t="s">
        <v>786</v>
      </c>
      <c r="D606" s="110" t="s">
        <v>787</v>
      </c>
      <c r="E606" s="110" t="s">
        <v>788</v>
      </c>
      <c r="F606" s="110" t="s">
        <v>1401</v>
      </c>
      <c r="G606" s="110" t="s">
        <v>855</v>
      </c>
      <c r="H606" s="114">
        <v>2019.0</v>
      </c>
      <c r="I606" s="114">
        <v>758.352</v>
      </c>
      <c r="J606" s="114">
        <v>907.5138</v>
      </c>
      <c r="K606" s="114">
        <v>629.706</v>
      </c>
    </row>
    <row r="607">
      <c r="A607" s="110" t="s">
        <v>784</v>
      </c>
      <c r="B607" s="110" t="s">
        <v>319</v>
      </c>
      <c r="C607" s="110" t="s">
        <v>786</v>
      </c>
      <c r="D607" s="110" t="s">
        <v>787</v>
      </c>
      <c r="E607" s="110" t="s">
        <v>788</v>
      </c>
      <c r="F607" s="110" t="s">
        <v>1402</v>
      </c>
      <c r="G607" s="110" t="s">
        <v>855</v>
      </c>
      <c r="H607" s="114">
        <v>2019.0</v>
      </c>
      <c r="I607" s="114">
        <v>37.93824</v>
      </c>
      <c r="J607" s="114">
        <v>65.64154</v>
      </c>
      <c r="K607" s="114">
        <v>17.4266</v>
      </c>
    </row>
    <row r="608">
      <c r="A608" s="110" t="s">
        <v>784</v>
      </c>
      <c r="B608" s="110" t="s">
        <v>319</v>
      </c>
      <c r="C608" s="110" t="s">
        <v>786</v>
      </c>
      <c r="D608" s="110" t="s">
        <v>787</v>
      </c>
      <c r="E608" s="110" t="s">
        <v>788</v>
      </c>
      <c r="F608" s="110" t="s">
        <v>1403</v>
      </c>
      <c r="G608" s="110" t="s">
        <v>855</v>
      </c>
      <c r="H608" s="114">
        <v>2019.0</v>
      </c>
      <c r="I608" s="114">
        <v>1839.908</v>
      </c>
      <c r="J608" s="114">
        <v>2129.491</v>
      </c>
      <c r="K608" s="114">
        <v>1575.634</v>
      </c>
    </row>
    <row r="609">
      <c r="A609" s="110" t="s">
        <v>784</v>
      </c>
      <c r="B609" s="110" t="s">
        <v>319</v>
      </c>
      <c r="C609" s="110" t="s">
        <v>786</v>
      </c>
      <c r="D609" s="110" t="s">
        <v>787</v>
      </c>
      <c r="E609" s="110" t="s">
        <v>788</v>
      </c>
      <c r="F609" s="110" t="s">
        <v>258</v>
      </c>
      <c r="G609" s="110" t="s">
        <v>855</v>
      </c>
      <c r="H609" s="114">
        <v>2019.0</v>
      </c>
      <c r="I609" s="114">
        <v>954.1484</v>
      </c>
      <c r="J609" s="114">
        <v>1095.465</v>
      </c>
      <c r="K609" s="114">
        <v>812.8512</v>
      </c>
    </row>
    <row r="610">
      <c r="A610" s="110" t="s">
        <v>784</v>
      </c>
      <c r="B610" s="110" t="s">
        <v>319</v>
      </c>
      <c r="C610" s="110" t="s">
        <v>786</v>
      </c>
      <c r="D610" s="110" t="s">
        <v>787</v>
      </c>
      <c r="E610" s="110" t="s">
        <v>788</v>
      </c>
      <c r="F610" s="110" t="s">
        <v>257</v>
      </c>
      <c r="G610" s="110" t="s">
        <v>855</v>
      </c>
      <c r="H610" s="114">
        <v>2019.0</v>
      </c>
      <c r="I610" s="114">
        <v>1463.149</v>
      </c>
      <c r="J610" s="114">
        <v>1866.704</v>
      </c>
      <c r="K610" s="114">
        <v>1102.48</v>
      </c>
    </row>
    <row r="611">
      <c r="A611" s="110" t="s">
        <v>784</v>
      </c>
      <c r="B611" s="110" t="s">
        <v>319</v>
      </c>
      <c r="C611" s="110" t="s">
        <v>786</v>
      </c>
      <c r="D611" s="110" t="s">
        <v>787</v>
      </c>
      <c r="E611" s="110" t="s">
        <v>788</v>
      </c>
      <c r="F611" s="110" t="s">
        <v>1404</v>
      </c>
      <c r="G611" s="110" t="s">
        <v>855</v>
      </c>
      <c r="H611" s="114">
        <v>2019.0</v>
      </c>
      <c r="I611" s="114">
        <v>121.5475</v>
      </c>
      <c r="J611" s="114">
        <v>213.4817</v>
      </c>
      <c r="K611" s="114">
        <v>54.97291</v>
      </c>
    </row>
    <row r="612">
      <c r="A612" s="110" t="s">
        <v>784</v>
      </c>
      <c r="B612" s="110" t="s">
        <v>740</v>
      </c>
      <c r="C612" s="110" t="s">
        <v>786</v>
      </c>
      <c r="D612" s="110" t="s">
        <v>787</v>
      </c>
      <c r="E612" s="110" t="s">
        <v>788</v>
      </c>
      <c r="F612" s="110" t="s">
        <v>259</v>
      </c>
      <c r="G612" s="110" t="s">
        <v>855</v>
      </c>
      <c r="H612" s="114">
        <v>2019.0</v>
      </c>
      <c r="I612" s="114">
        <v>2209.098</v>
      </c>
      <c r="J612" s="114">
        <v>2858.76</v>
      </c>
      <c r="K612" s="114">
        <v>1732.604</v>
      </c>
    </row>
    <row r="613">
      <c r="A613" s="110" t="s">
        <v>784</v>
      </c>
      <c r="B613" s="110" t="s">
        <v>740</v>
      </c>
      <c r="C613" s="110" t="s">
        <v>786</v>
      </c>
      <c r="D613" s="110" t="s">
        <v>787</v>
      </c>
      <c r="E613" s="110" t="s">
        <v>788</v>
      </c>
      <c r="F613" s="110" t="s">
        <v>252</v>
      </c>
      <c r="G613" s="110" t="s">
        <v>855</v>
      </c>
      <c r="H613" s="114">
        <v>2019.0</v>
      </c>
      <c r="I613" s="114">
        <v>2661.699</v>
      </c>
      <c r="J613" s="114">
        <v>3251.437</v>
      </c>
      <c r="K613" s="114">
        <v>2141.702</v>
      </c>
    </row>
    <row r="614">
      <c r="A614" s="110" t="s">
        <v>784</v>
      </c>
      <c r="B614" s="110" t="s">
        <v>740</v>
      </c>
      <c r="C614" s="110" t="s">
        <v>786</v>
      </c>
      <c r="D614" s="110" t="s">
        <v>787</v>
      </c>
      <c r="E614" s="110" t="s">
        <v>788</v>
      </c>
      <c r="F614" s="110" t="s">
        <v>241</v>
      </c>
      <c r="G614" s="110" t="s">
        <v>855</v>
      </c>
      <c r="H614" s="114">
        <v>2019.0</v>
      </c>
      <c r="I614" s="114">
        <v>2926.593</v>
      </c>
      <c r="J614" s="114">
        <v>3940.973</v>
      </c>
      <c r="K614" s="114">
        <v>1978.499</v>
      </c>
    </row>
    <row r="615">
      <c r="A615" s="110" t="s">
        <v>784</v>
      </c>
      <c r="B615" s="110" t="s">
        <v>740</v>
      </c>
      <c r="C615" s="110" t="s">
        <v>786</v>
      </c>
      <c r="D615" s="110" t="s">
        <v>787</v>
      </c>
      <c r="E615" s="110" t="s">
        <v>788</v>
      </c>
      <c r="F615" s="110" t="s">
        <v>249</v>
      </c>
      <c r="G615" s="110" t="s">
        <v>855</v>
      </c>
      <c r="H615" s="114">
        <v>2019.0</v>
      </c>
      <c r="I615" s="114">
        <v>134.1084</v>
      </c>
      <c r="J615" s="114">
        <v>168.8331</v>
      </c>
      <c r="K615" s="114">
        <v>101.5617</v>
      </c>
    </row>
    <row r="616">
      <c r="A616" s="110" t="s">
        <v>784</v>
      </c>
      <c r="B616" s="110" t="s">
        <v>740</v>
      </c>
      <c r="C616" s="110" t="s">
        <v>786</v>
      </c>
      <c r="D616" s="110" t="s">
        <v>787</v>
      </c>
      <c r="E616" s="110" t="s">
        <v>788</v>
      </c>
      <c r="F616" s="110" t="s">
        <v>1401</v>
      </c>
      <c r="G616" s="110" t="s">
        <v>855</v>
      </c>
      <c r="H616" s="114">
        <v>2019.0</v>
      </c>
      <c r="I616" s="114">
        <v>973.3603</v>
      </c>
      <c r="J616" s="114">
        <v>1162.804</v>
      </c>
      <c r="K616" s="114">
        <v>804.6113</v>
      </c>
    </row>
    <row r="617">
      <c r="A617" s="110" t="s">
        <v>784</v>
      </c>
      <c r="B617" s="110" t="s">
        <v>740</v>
      </c>
      <c r="C617" s="110" t="s">
        <v>786</v>
      </c>
      <c r="D617" s="110" t="s">
        <v>787</v>
      </c>
      <c r="E617" s="110" t="s">
        <v>788</v>
      </c>
      <c r="F617" s="110" t="s">
        <v>1402</v>
      </c>
      <c r="G617" s="110" t="s">
        <v>855</v>
      </c>
      <c r="H617" s="114">
        <v>2019.0</v>
      </c>
      <c r="I617" s="114">
        <v>101.9596</v>
      </c>
      <c r="J617" s="114">
        <v>192.606</v>
      </c>
      <c r="K617" s="114">
        <v>27.4643</v>
      </c>
    </row>
    <row r="618">
      <c r="A618" s="110" t="s">
        <v>784</v>
      </c>
      <c r="B618" s="110" t="s">
        <v>740</v>
      </c>
      <c r="C618" s="110" t="s">
        <v>786</v>
      </c>
      <c r="D618" s="110" t="s">
        <v>787</v>
      </c>
      <c r="E618" s="110" t="s">
        <v>788</v>
      </c>
      <c r="F618" s="110" t="s">
        <v>1403</v>
      </c>
      <c r="G618" s="110" t="s">
        <v>855</v>
      </c>
      <c r="H618" s="114">
        <v>2019.0</v>
      </c>
      <c r="I618" s="114">
        <v>2984.143</v>
      </c>
      <c r="J618" s="114">
        <v>3515.313</v>
      </c>
      <c r="K618" s="114">
        <v>2513.335</v>
      </c>
    </row>
    <row r="619">
      <c r="A619" s="110" t="s">
        <v>784</v>
      </c>
      <c r="B619" s="110" t="s">
        <v>740</v>
      </c>
      <c r="C619" s="110" t="s">
        <v>786</v>
      </c>
      <c r="D619" s="110" t="s">
        <v>787</v>
      </c>
      <c r="E619" s="110" t="s">
        <v>788</v>
      </c>
      <c r="F619" s="110" t="s">
        <v>258</v>
      </c>
      <c r="G619" s="110" t="s">
        <v>855</v>
      </c>
      <c r="H619" s="114">
        <v>2019.0</v>
      </c>
      <c r="I619" s="114">
        <v>1122.088</v>
      </c>
      <c r="J619" s="114">
        <v>1370.77</v>
      </c>
      <c r="K619" s="114">
        <v>917.2443</v>
      </c>
    </row>
    <row r="620">
      <c r="A620" s="110" t="s">
        <v>784</v>
      </c>
      <c r="B620" s="110" t="s">
        <v>740</v>
      </c>
      <c r="C620" s="110" t="s">
        <v>786</v>
      </c>
      <c r="D620" s="110" t="s">
        <v>787</v>
      </c>
      <c r="E620" s="110" t="s">
        <v>788</v>
      </c>
      <c r="F620" s="110" t="s">
        <v>257</v>
      </c>
      <c r="G620" s="110" t="s">
        <v>855</v>
      </c>
      <c r="H620" s="114">
        <v>2019.0</v>
      </c>
      <c r="I620" s="114">
        <v>1158.746</v>
      </c>
      <c r="J620" s="114">
        <v>1534.531</v>
      </c>
      <c r="K620" s="114">
        <v>864.9776</v>
      </c>
    </row>
    <row r="621">
      <c r="A621" s="110" t="s">
        <v>784</v>
      </c>
      <c r="B621" s="110" t="s">
        <v>740</v>
      </c>
      <c r="C621" s="110" t="s">
        <v>786</v>
      </c>
      <c r="D621" s="110" t="s">
        <v>787</v>
      </c>
      <c r="E621" s="110" t="s">
        <v>788</v>
      </c>
      <c r="F621" s="110" t="s">
        <v>1404</v>
      </c>
      <c r="G621" s="110" t="s">
        <v>855</v>
      </c>
      <c r="H621" s="114">
        <v>2019.0</v>
      </c>
      <c r="I621" s="114">
        <v>130.1153</v>
      </c>
      <c r="J621" s="114">
        <v>242.7586</v>
      </c>
      <c r="K621" s="114">
        <v>52.28663</v>
      </c>
    </row>
    <row r="622">
      <c r="A622" s="110" t="s">
        <v>784</v>
      </c>
      <c r="B622" s="110" t="s">
        <v>387</v>
      </c>
      <c r="C622" s="110" t="s">
        <v>786</v>
      </c>
      <c r="D622" s="110" t="s">
        <v>787</v>
      </c>
      <c r="E622" s="110" t="s">
        <v>788</v>
      </c>
      <c r="F622" s="110" t="s">
        <v>259</v>
      </c>
      <c r="G622" s="110" t="s">
        <v>855</v>
      </c>
      <c r="H622" s="114">
        <v>2019.0</v>
      </c>
      <c r="I622" s="114">
        <v>3039.681</v>
      </c>
      <c r="J622" s="114">
        <v>3918.552</v>
      </c>
      <c r="K622" s="114">
        <v>2340.001</v>
      </c>
    </row>
    <row r="623">
      <c r="A623" s="110" t="s">
        <v>784</v>
      </c>
      <c r="B623" s="110" t="s">
        <v>387</v>
      </c>
      <c r="C623" s="110" t="s">
        <v>786</v>
      </c>
      <c r="D623" s="110" t="s">
        <v>787</v>
      </c>
      <c r="E623" s="110" t="s">
        <v>788</v>
      </c>
      <c r="F623" s="110" t="s">
        <v>252</v>
      </c>
      <c r="G623" s="110" t="s">
        <v>855</v>
      </c>
      <c r="H623" s="114">
        <v>2019.0</v>
      </c>
      <c r="I623" s="114">
        <v>5224.106</v>
      </c>
      <c r="J623" s="114">
        <v>6017.832</v>
      </c>
      <c r="K623" s="114">
        <v>4415.558</v>
      </c>
    </row>
    <row r="624">
      <c r="A624" s="110" t="s">
        <v>784</v>
      </c>
      <c r="B624" s="110" t="s">
        <v>387</v>
      </c>
      <c r="C624" s="110" t="s">
        <v>786</v>
      </c>
      <c r="D624" s="110" t="s">
        <v>787</v>
      </c>
      <c r="E624" s="110" t="s">
        <v>788</v>
      </c>
      <c r="F624" s="110" t="s">
        <v>241</v>
      </c>
      <c r="G624" s="110" t="s">
        <v>855</v>
      </c>
      <c r="H624" s="114">
        <v>2019.0</v>
      </c>
      <c r="I624" s="114">
        <v>3824.647</v>
      </c>
      <c r="J624" s="114">
        <v>5042.297</v>
      </c>
      <c r="K624" s="114">
        <v>2706.78</v>
      </c>
    </row>
    <row r="625">
      <c r="A625" s="110" t="s">
        <v>784</v>
      </c>
      <c r="B625" s="110" t="s">
        <v>387</v>
      </c>
      <c r="C625" s="110" t="s">
        <v>786</v>
      </c>
      <c r="D625" s="110" t="s">
        <v>787</v>
      </c>
      <c r="E625" s="110" t="s">
        <v>788</v>
      </c>
      <c r="F625" s="110" t="s">
        <v>249</v>
      </c>
      <c r="G625" s="110" t="s">
        <v>855</v>
      </c>
      <c r="H625" s="114">
        <v>2019.0</v>
      </c>
      <c r="I625" s="114">
        <v>159.1607</v>
      </c>
      <c r="J625" s="114">
        <v>198.8999</v>
      </c>
      <c r="K625" s="114">
        <v>122.4335</v>
      </c>
    </row>
    <row r="626">
      <c r="A626" s="110" t="s">
        <v>784</v>
      </c>
      <c r="B626" s="110" t="s">
        <v>387</v>
      </c>
      <c r="C626" s="110" t="s">
        <v>786</v>
      </c>
      <c r="D626" s="110" t="s">
        <v>787</v>
      </c>
      <c r="E626" s="110" t="s">
        <v>788</v>
      </c>
      <c r="F626" s="110" t="s">
        <v>1401</v>
      </c>
      <c r="G626" s="110" t="s">
        <v>855</v>
      </c>
      <c r="H626" s="114">
        <v>2019.0</v>
      </c>
      <c r="I626" s="114">
        <v>786.829</v>
      </c>
      <c r="J626" s="114">
        <v>924.4342</v>
      </c>
      <c r="K626" s="114">
        <v>662.8263</v>
      </c>
    </row>
    <row r="627">
      <c r="A627" s="110" t="s">
        <v>784</v>
      </c>
      <c r="B627" s="110" t="s">
        <v>387</v>
      </c>
      <c r="C627" s="110" t="s">
        <v>786</v>
      </c>
      <c r="D627" s="110" t="s">
        <v>787</v>
      </c>
      <c r="E627" s="110" t="s">
        <v>788</v>
      </c>
      <c r="F627" s="110" t="s">
        <v>1402</v>
      </c>
      <c r="G627" s="110" t="s">
        <v>855</v>
      </c>
      <c r="H627" s="114">
        <v>2019.0</v>
      </c>
      <c r="I627" s="114">
        <v>52.58849</v>
      </c>
      <c r="J627" s="114">
        <v>88.60717</v>
      </c>
      <c r="K627" s="114">
        <v>25.45933</v>
      </c>
    </row>
    <row r="628">
      <c r="A628" s="110" t="s">
        <v>784</v>
      </c>
      <c r="B628" s="110" t="s">
        <v>387</v>
      </c>
      <c r="C628" s="110" t="s">
        <v>786</v>
      </c>
      <c r="D628" s="110" t="s">
        <v>787</v>
      </c>
      <c r="E628" s="110" t="s">
        <v>788</v>
      </c>
      <c r="F628" s="110" t="s">
        <v>1403</v>
      </c>
      <c r="G628" s="110" t="s">
        <v>855</v>
      </c>
      <c r="H628" s="114">
        <v>2019.0</v>
      </c>
      <c r="I628" s="114">
        <v>3200.142</v>
      </c>
      <c r="J628" s="114">
        <v>3787.321</v>
      </c>
      <c r="K628" s="114">
        <v>2626.304</v>
      </c>
    </row>
    <row r="629">
      <c r="A629" s="110" t="s">
        <v>784</v>
      </c>
      <c r="B629" s="110" t="s">
        <v>387</v>
      </c>
      <c r="C629" s="110" t="s">
        <v>786</v>
      </c>
      <c r="D629" s="110" t="s">
        <v>787</v>
      </c>
      <c r="E629" s="110" t="s">
        <v>788</v>
      </c>
      <c r="F629" s="110" t="s">
        <v>258</v>
      </c>
      <c r="G629" s="110" t="s">
        <v>855</v>
      </c>
      <c r="H629" s="114">
        <v>2019.0</v>
      </c>
      <c r="I629" s="114">
        <v>1042.782</v>
      </c>
      <c r="J629" s="114">
        <v>1237.287</v>
      </c>
      <c r="K629" s="114">
        <v>859.8271</v>
      </c>
    </row>
    <row r="630">
      <c r="A630" s="110" t="s">
        <v>784</v>
      </c>
      <c r="B630" s="110" t="s">
        <v>387</v>
      </c>
      <c r="C630" s="110" t="s">
        <v>786</v>
      </c>
      <c r="D630" s="110" t="s">
        <v>787</v>
      </c>
      <c r="E630" s="110" t="s">
        <v>788</v>
      </c>
      <c r="F630" s="110" t="s">
        <v>257</v>
      </c>
      <c r="G630" s="110" t="s">
        <v>855</v>
      </c>
      <c r="H630" s="114">
        <v>2019.0</v>
      </c>
      <c r="I630" s="114">
        <v>1929.786</v>
      </c>
      <c r="J630" s="114">
        <v>2479.027</v>
      </c>
      <c r="K630" s="114">
        <v>1497.884</v>
      </c>
    </row>
    <row r="631">
      <c r="A631" s="110" t="s">
        <v>784</v>
      </c>
      <c r="B631" s="110" t="s">
        <v>387</v>
      </c>
      <c r="C631" s="110" t="s">
        <v>786</v>
      </c>
      <c r="D631" s="110" t="s">
        <v>787</v>
      </c>
      <c r="E631" s="110" t="s">
        <v>788</v>
      </c>
      <c r="F631" s="110" t="s">
        <v>1404</v>
      </c>
      <c r="G631" s="110" t="s">
        <v>855</v>
      </c>
      <c r="H631" s="114">
        <v>2019.0</v>
      </c>
      <c r="I631" s="114">
        <v>48.35199</v>
      </c>
      <c r="J631" s="114">
        <v>100.7933</v>
      </c>
      <c r="K631" s="114">
        <v>18.14873</v>
      </c>
    </row>
    <row r="632">
      <c r="A632" s="110" t="s">
        <v>784</v>
      </c>
      <c r="B632" s="110" t="s">
        <v>809</v>
      </c>
      <c r="C632" s="110" t="s">
        <v>786</v>
      </c>
      <c r="D632" s="110" t="s">
        <v>787</v>
      </c>
      <c r="E632" s="110" t="s">
        <v>788</v>
      </c>
      <c r="F632" s="110" t="s">
        <v>259</v>
      </c>
      <c r="G632" s="110" t="s">
        <v>855</v>
      </c>
      <c r="H632" s="114">
        <v>2019.0</v>
      </c>
      <c r="I632" s="114">
        <v>2109.184</v>
      </c>
      <c r="J632" s="114">
        <v>2574.246</v>
      </c>
      <c r="K632" s="114">
        <v>1719.521</v>
      </c>
    </row>
    <row r="633">
      <c r="A633" s="110" t="s">
        <v>784</v>
      </c>
      <c r="B633" s="110" t="s">
        <v>809</v>
      </c>
      <c r="C633" s="110" t="s">
        <v>786</v>
      </c>
      <c r="D633" s="110" t="s">
        <v>787</v>
      </c>
      <c r="E633" s="110" t="s">
        <v>788</v>
      </c>
      <c r="F633" s="110" t="s">
        <v>252</v>
      </c>
      <c r="G633" s="110" t="s">
        <v>855</v>
      </c>
      <c r="H633" s="114">
        <v>2019.0</v>
      </c>
      <c r="I633" s="114">
        <v>2523.51</v>
      </c>
      <c r="J633" s="114">
        <v>2785.047</v>
      </c>
      <c r="K633" s="114">
        <v>2269.667</v>
      </c>
    </row>
    <row r="634">
      <c r="A634" s="110" t="s">
        <v>784</v>
      </c>
      <c r="B634" s="110" t="s">
        <v>809</v>
      </c>
      <c r="C634" s="110" t="s">
        <v>786</v>
      </c>
      <c r="D634" s="110" t="s">
        <v>787</v>
      </c>
      <c r="E634" s="110" t="s">
        <v>788</v>
      </c>
      <c r="F634" s="110" t="s">
        <v>241</v>
      </c>
      <c r="G634" s="110" t="s">
        <v>855</v>
      </c>
      <c r="H634" s="114">
        <v>2019.0</v>
      </c>
      <c r="I634" s="114">
        <v>2360.032</v>
      </c>
      <c r="J634" s="114">
        <v>3038.517</v>
      </c>
      <c r="K634" s="114">
        <v>1709.532</v>
      </c>
    </row>
    <row r="635">
      <c r="A635" s="110" t="s">
        <v>784</v>
      </c>
      <c r="B635" s="110" t="s">
        <v>809</v>
      </c>
      <c r="C635" s="110" t="s">
        <v>786</v>
      </c>
      <c r="D635" s="110" t="s">
        <v>787</v>
      </c>
      <c r="E635" s="110" t="s">
        <v>788</v>
      </c>
      <c r="F635" s="110" t="s">
        <v>249</v>
      </c>
      <c r="G635" s="110" t="s">
        <v>855</v>
      </c>
      <c r="H635" s="114">
        <v>2019.0</v>
      </c>
      <c r="I635" s="114">
        <v>139.653</v>
      </c>
      <c r="J635" s="114">
        <v>163.4123</v>
      </c>
      <c r="K635" s="114">
        <v>114.7719</v>
      </c>
    </row>
    <row r="636">
      <c r="A636" s="110" t="s">
        <v>784</v>
      </c>
      <c r="B636" s="110" t="s">
        <v>809</v>
      </c>
      <c r="C636" s="110" t="s">
        <v>786</v>
      </c>
      <c r="D636" s="110" t="s">
        <v>787</v>
      </c>
      <c r="E636" s="110" t="s">
        <v>788</v>
      </c>
      <c r="F636" s="110" t="s">
        <v>1401</v>
      </c>
      <c r="G636" s="110" t="s">
        <v>855</v>
      </c>
      <c r="H636" s="114">
        <v>2019.0</v>
      </c>
      <c r="I636" s="114">
        <v>489.0676</v>
      </c>
      <c r="J636" s="114">
        <v>588.5478</v>
      </c>
      <c r="K636" s="114">
        <v>388.7016</v>
      </c>
    </row>
    <row r="637">
      <c r="A637" s="110" t="s">
        <v>784</v>
      </c>
      <c r="B637" s="110" t="s">
        <v>809</v>
      </c>
      <c r="C637" s="110" t="s">
        <v>786</v>
      </c>
      <c r="D637" s="110" t="s">
        <v>787</v>
      </c>
      <c r="E637" s="110" t="s">
        <v>788</v>
      </c>
      <c r="F637" s="110" t="s">
        <v>1402</v>
      </c>
      <c r="G637" s="110" t="s">
        <v>855</v>
      </c>
      <c r="H637" s="114">
        <v>2019.0</v>
      </c>
      <c r="I637" s="114">
        <v>150.3221</v>
      </c>
      <c r="J637" s="114">
        <v>282.1047</v>
      </c>
      <c r="K637" s="114">
        <v>35.9427</v>
      </c>
    </row>
    <row r="638">
      <c r="A638" s="110" t="s">
        <v>784</v>
      </c>
      <c r="B638" s="110" t="s">
        <v>809</v>
      </c>
      <c r="C638" s="110" t="s">
        <v>786</v>
      </c>
      <c r="D638" s="110" t="s">
        <v>787</v>
      </c>
      <c r="E638" s="110" t="s">
        <v>788</v>
      </c>
      <c r="F638" s="110" t="s">
        <v>1403</v>
      </c>
      <c r="G638" s="110" t="s">
        <v>855</v>
      </c>
      <c r="H638" s="114">
        <v>2019.0</v>
      </c>
      <c r="I638" s="114">
        <v>2643.767</v>
      </c>
      <c r="J638" s="114">
        <v>2931.011</v>
      </c>
      <c r="K638" s="114">
        <v>2368.019</v>
      </c>
    </row>
    <row r="639">
      <c r="A639" s="110" t="s">
        <v>784</v>
      </c>
      <c r="B639" s="110" t="s">
        <v>809</v>
      </c>
      <c r="C639" s="110" t="s">
        <v>786</v>
      </c>
      <c r="D639" s="110" t="s">
        <v>787</v>
      </c>
      <c r="E639" s="110" t="s">
        <v>788</v>
      </c>
      <c r="F639" s="110" t="s">
        <v>258</v>
      </c>
      <c r="G639" s="110" t="s">
        <v>855</v>
      </c>
      <c r="H639" s="114">
        <v>2019.0</v>
      </c>
      <c r="I639" s="114">
        <v>938.1444</v>
      </c>
      <c r="J639" s="114">
        <v>1065.207</v>
      </c>
      <c r="K639" s="114">
        <v>821.7655</v>
      </c>
    </row>
    <row r="640">
      <c r="A640" s="110" t="s">
        <v>784</v>
      </c>
      <c r="B640" s="110" t="s">
        <v>809</v>
      </c>
      <c r="C640" s="110" t="s">
        <v>786</v>
      </c>
      <c r="D640" s="110" t="s">
        <v>787</v>
      </c>
      <c r="E640" s="110" t="s">
        <v>788</v>
      </c>
      <c r="F640" s="110" t="s">
        <v>257</v>
      </c>
      <c r="G640" s="110" t="s">
        <v>855</v>
      </c>
      <c r="H640" s="114">
        <v>2019.0</v>
      </c>
      <c r="I640" s="114">
        <v>1428.021</v>
      </c>
      <c r="J640" s="114">
        <v>1705.807</v>
      </c>
      <c r="K640" s="114">
        <v>1184.447</v>
      </c>
    </row>
    <row r="641">
      <c r="A641" s="110" t="s">
        <v>784</v>
      </c>
      <c r="B641" s="110" t="s">
        <v>809</v>
      </c>
      <c r="C641" s="110" t="s">
        <v>786</v>
      </c>
      <c r="D641" s="110" t="s">
        <v>787</v>
      </c>
      <c r="E641" s="110" t="s">
        <v>788</v>
      </c>
      <c r="F641" s="110" t="s">
        <v>1404</v>
      </c>
      <c r="G641" s="110" t="s">
        <v>855</v>
      </c>
      <c r="H641" s="114">
        <v>2019.0</v>
      </c>
      <c r="I641" s="114">
        <v>122.7311</v>
      </c>
      <c r="J641" s="114">
        <v>239.6916</v>
      </c>
      <c r="K641" s="114">
        <v>47.62461</v>
      </c>
    </row>
    <row r="642">
      <c r="A642" s="110" t="s">
        <v>784</v>
      </c>
      <c r="B642" s="110" t="s">
        <v>811</v>
      </c>
      <c r="C642" s="110" t="s">
        <v>786</v>
      </c>
      <c r="D642" s="110" t="s">
        <v>787</v>
      </c>
      <c r="E642" s="110" t="s">
        <v>788</v>
      </c>
      <c r="F642" s="110" t="s">
        <v>259</v>
      </c>
      <c r="G642" s="110" t="s">
        <v>855</v>
      </c>
      <c r="H642" s="114">
        <v>2019.0</v>
      </c>
      <c r="I642" s="114">
        <v>2568.212</v>
      </c>
      <c r="J642" s="114">
        <v>3202.881</v>
      </c>
      <c r="K642" s="114">
        <v>2030.088</v>
      </c>
    </row>
    <row r="643">
      <c r="A643" s="110" t="s">
        <v>784</v>
      </c>
      <c r="B643" s="110" t="s">
        <v>811</v>
      </c>
      <c r="C643" s="110" t="s">
        <v>786</v>
      </c>
      <c r="D643" s="110" t="s">
        <v>787</v>
      </c>
      <c r="E643" s="110" t="s">
        <v>788</v>
      </c>
      <c r="F643" s="110" t="s">
        <v>252</v>
      </c>
      <c r="G643" s="110" t="s">
        <v>855</v>
      </c>
      <c r="H643" s="114">
        <v>2019.0</v>
      </c>
      <c r="I643" s="114">
        <v>3012.496</v>
      </c>
      <c r="J643" s="114">
        <v>3757.86</v>
      </c>
      <c r="K643" s="114">
        <v>2349.592</v>
      </c>
    </row>
    <row r="644">
      <c r="A644" s="110" t="s">
        <v>784</v>
      </c>
      <c r="B644" s="110" t="s">
        <v>811</v>
      </c>
      <c r="C644" s="110" t="s">
        <v>786</v>
      </c>
      <c r="D644" s="110" t="s">
        <v>787</v>
      </c>
      <c r="E644" s="110" t="s">
        <v>788</v>
      </c>
      <c r="F644" s="110" t="s">
        <v>241</v>
      </c>
      <c r="G644" s="110" t="s">
        <v>855</v>
      </c>
      <c r="H644" s="114">
        <v>2019.0</v>
      </c>
      <c r="I644" s="114">
        <v>1847.478</v>
      </c>
      <c r="J644" s="114">
        <v>2736.624</v>
      </c>
      <c r="K644" s="114">
        <v>1011.816</v>
      </c>
    </row>
    <row r="645">
      <c r="A645" s="110" t="s">
        <v>784</v>
      </c>
      <c r="B645" s="110" t="s">
        <v>811</v>
      </c>
      <c r="C645" s="110" t="s">
        <v>786</v>
      </c>
      <c r="D645" s="110" t="s">
        <v>787</v>
      </c>
      <c r="E645" s="110" t="s">
        <v>788</v>
      </c>
      <c r="F645" s="110" t="s">
        <v>249</v>
      </c>
      <c r="G645" s="110" t="s">
        <v>855</v>
      </c>
      <c r="H645" s="114">
        <v>2019.0</v>
      </c>
      <c r="I645" s="114">
        <v>100.2598</v>
      </c>
      <c r="J645" s="114">
        <v>120.1162</v>
      </c>
      <c r="K645" s="114">
        <v>80.27226</v>
      </c>
    </row>
    <row r="646">
      <c r="A646" s="110" t="s">
        <v>784</v>
      </c>
      <c r="B646" s="110" t="s">
        <v>811</v>
      </c>
      <c r="C646" s="110" t="s">
        <v>786</v>
      </c>
      <c r="D646" s="110" t="s">
        <v>787</v>
      </c>
      <c r="E646" s="110" t="s">
        <v>788</v>
      </c>
      <c r="F646" s="110" t="s">
        <v>1401</v>
      </c>
      <c r="G646" s="110" t="s">
        <v>855</v>
      </c>
      <c r="H646" s="114">
        <v>2019.0</v>
      </c>
      <c r="I646" s="114">
        <v>1090.18</v>
      </c>
      <c r="J646" s="114">
        <v>1300.585</v>
      </c>
      <c r="K646" s="114">
        <v>905.065</v>
      </c>
    </row>
    <row r="647">
      <c r="A647" s="110" t="s">
        <v>784</v>
      </c>
      <c r="B647" s="110" t="s">
        <v>811</v>
      </c>
      <c r="C647" s="110" t="s">
        <v>786</v>
      </c>
      <c r="D647" s="110" t="s">
        <v>787</v>
      </c>
      <c r="E647" s="110" t="s">
        <v>788</v>
      </c>
      <c r="F647" s="110" t="s">
        <v>1402</v>
      </c>
      <c r="G647" s="110" t="s">
        <v>855</v>
      </c>
      <c r="H647" s="114">
        <v>2019.0</v>
      </c>
      <c r="I647" s="114">
        <v>54.37288</v>
      </c>
      <c r="J647" s="114">
        <v>86.87969</v>
      </c>
      <c r="K647" s="114">
        <v>31.30961</v>
      </c>
    </row>
    <row r="648">
      <c r="A648" s="110" t="s">
        <v>784</v>
      </c>
      <c r="B648" s="110" t="s">
        <v>811</v>
      </c>
      <c r="C648" s="110" t="s">
        <v>786</v>
      </c>
      <c r="D648" s="110" t="s">
        <v>787</v>
      </c>
      <c r="E648" s="110" t="s">
        <v>788</v>
      </c>
      <c r="F648" s="110" t="s">
        <v>1403</v>
      </c>
      <c r="G648" s="110" t="s">
        <v>855</v>
      </c>
      <c r="H648" s="114">
        <v>2019.0</v>
      </c>
      <c r="I648" s="114">
        <v>6265.193</v>
      </c>
      <c r="J648" s="114">
        <v>7726.511</v>
      </c>
      <c r="K648" s="114">
        <v>5008.798</v>
      </c>
    </row>
    <row r="649">
      <c r="A649" s="110" t="s">
        <v>784</v>
      </c>
      <c r="B649" s="110" t="s">
        <v>811</v>
      </c>
      <c r="C649" s="110" t="s">
        <v>786</v>
      </c>
      <c r="D649" s="110" t="s">
        <v>787</v>
      </c>
      <c r="E649" s="110" t="s">
        <v>788</v>
      </c>
      <c r="F649" s="110" t="s">
        <v>258</v>
      </c>
      <c r="G649" s="110" t="s">
        <v>855</v>
      </c>
      <c r="H649" s="114">
        <v>2019.0</v>
      </c>
      <c r="I649" s="114">
        <v>1350.089</v>
      </c>
      <c r="J649" s="114">
        <v>1661.908</v>
      </c>
      <c r="K649" s="114">
        <v>1066.82</v>
      </c>
    </row>
    <row r="650">
      <c r="A650" s="110" t="s">
        <v>784</v>
      </c>
      <c r="B650" s="110" t="s">
        <v>811</v>
      </c>
      <c r="C650" s="110" t="s">
        <v>786</v>
      </c>
      <c r="D650" s="110" t="s">
        <v>787</v>
      </c>
      <c r="E650" s="110" t="s">
        <v>788</v>
      </c>
      <c r="F650" s="110" t="s">
        <v>257</v>
      </c>
      <c r="G650" s="110" t="s">
        <v>855</v>
      </c>
      <c r="H650" s="114">
        <v>2019.0</v>
      </c>
      <c r="I650" s="114">
        <v>1078.402</v>
      </c>
      <c r="J650" s="114">
        <v>1400.267</v>
      </c>
      <c r="K650" s="114">
        <v>798.9939</v>
      </c>
    </row>
    <row r="651">
      <c r="A651" s="110" t="s">
        <v>784</v>
      </c>
      <c r="B651" s="110" t="s">
        <v>811</v>
      </c>
      <c r="C651" s="110" t="s">
        <v>786</v>
      </c>
      <c r="D651" s="110" t="s">
        <v>787</v>
      </c>
      <c r="E651" s="110" t="s">
        <v>788</v>
      </c>
      <c r="F651" s="110" t="s">
        <v>1404</v>
      </c>
      <c r="G651" s="110" t="s">
        <v>855</v>
      </c>
      <c r="H651" s="114">
        <v>2019.0</v>
      </c>
      <c r="I651" s="114">
        <v>66.94294</v>
      </c>
      <c r="J651" s="114">
        <v>127.5172</v>
      </c>
      <c r="K651" s="114">
        <v>26.89746</v>
      </c>
    </row>
    <row r="652">
      <c r="A652" s="110" t="s">
        <v>784</v>
      </c>
      <c r="B652" s="110" t="s">
        <v>408</v>
      </c>
      <c r="C652" s="110" t="s">
        <v>786</v>
      </c>
      <c r="D652" s="110" t="s">
        <v>787</v>
      </c>
      <c r="E652" s="110" t="s">
        <v>788</v>
      </c>
      <c r="F652" s="110" t="s">
        <v>259</v>
      </c>
      <c r="G652" s="110" t="s">
        <v>855</v>
      </c>
      <c r="H652" s="114">
        <v>2019.0</v>
      </c>
      <c r="I652" s="114">
        <v>3695.792</v>
      </c>
      <c r="J652" s="114">
        <v>4338.224</v>
      </c>
      <c r="K652" s="114">
        <v>3138.264</v>
      </c>
    </row>
    <row r="653">
      <c r="A653" s="110" t="s">
        <v>784</v>
      </c>
      <c r="B653" s="110" t="s">
        <v>408</v>
      </c>
      <c r="C653" s="110" t="s">
        <v>786</v>
      </c>
      <c r="D653" s="110" t="s">
        <v>787</v>
      </c>
      <c r="E653" s="110" t="s">
        <v>788</v>
      </c>
      <c r="F653" s="110" t="s">
        <v>252</v>
      </c>
      <c r="G653" s="110" t="s">
        <v>855</v>
      </c>
      <c r="H653" s="114">
        <v>2019.0</v>
      </c>
      <c r="I653" s="114">
        <v>2302.25</v>
      </c>
      <c r="J653" s="114">
        <v>2699.107</v>
      </c>
      <c r="K653" s="114">
        <v>1946.866</v>
      </c>
    </row>
    <row r="654">
      <c r="A654" s="110" t="s">
        <v>784</v>
      </c>
      <c r="B654" s="110" t="s">
        <v>408</v>
      </c>
      <c r="C654" s="110" t="s">
        <v>786</v>
      </c>
      <c r="D654" s="110" t="s">
        <v>787</v>
      </c>
      <c r="E654" s="110" t="s">
        <v>788</v>
      </c>
      <c r="F654" s="110" t="s">
        <v>241</v>
      </c>
      <c r="G654" s="110" t="s">
        <v>855</v>
      </c>
      <c r="H654" s="114">
        <v>2019.0</v>
      </c>
      <c r="I654" s="114">
        <v>3473.832</v>
      </c>
      <c r="J654" s="114">
        <v>4574.223</v>
      </c>
      <c r="K654" s="114">
        <v>2416.02</v>
      </c>
    </row>
    <row r="655">
      <c r="A655" s="110" t="s">
        <v>784</v>
      </c>
      <c r="B655" s="110" t="s">
        <v>408</v>
      </c>
      <c r="C655" s="110" t="s">
        <v>786</v>
      </c>
      <c r="D655" s="110" t="s">
        <v>787</v>
      </c>
      <c r="E655" s="110" t="s">
        <v>788</v>
      </c>
      <c r="F655" s="110" t="s">
        <v>249</v>
      </c>
      <c r="G655" s="110" t="s">
        <v>855</v>
      </c>
      <c r="H655" s="114">
        <v>2019.0</v>
      </c>
      <c r="I655" s="114">
        <v>159.1595</v>
      </c>
      <c r="J655" s="114">
        <v>193.8235</v>
      </c>
      <c r="K655" s="114">
        <v>126.9967</v>
      </c>
    </row>
    <row r="656">
      <c r="A656" s="110" t="s">
        <v>784</v>
      </c>
      <c r="B656" s="110" t="s">
        <v>408</v>
      </c>
      <c r="C656" s="110" t="s">
        <v>786</v>
      </c>
      <c r="D656" s="110" t="s">
        <v>787</v>
      </c>
      <c r="E656" s="110" t="s">
        <v>788</v>
      </c>
      <c r="F656" s="110" t="s">
        <v>1401</v>
      </c>
      <c r="G656" s="110" t="s">
        <v>855</v>
      </c>
      <c r="H656" s="114">
        <v>2019.0</v>
      </c>
      <c r="I656" s="114">
        <v>606.4268</v>
      </c>
      <c r="J656" s="114">
        <v>737.3967</v>
      </c>
      <c r="K656" s="114">
        <v>493.6336</v>
      </c>
    </row>
    <row r="657">
      <c r="A657" s="110" t="s">
        <v>784</v>
      </c>
      <c r="B657" s="110" t="s">
        <v>408</v>
      </c>
      <c r="C657" s="110" t="s">
        <v>786</v>
      </c>
      <c r="D657" s="110" t="s">
        <v>787</v>
      </c>
      <c r="E657" s="110" t="s">
        <v>788</v>
      </c>
      <c r="F657" s="110" t="s">
        <v>1402</v>
      </c>
      <c r="G657" s="110" t="s">
        <v>855</v>
      </c>
      <c r="H657" s="114">
        <v>2019.0</v>
      </c>
      <c r="I657" s="114">
        <v>90.86284</v>
      </c>
      <c r="J657" s="114">
        <v>167.8419</v>
      </c>
      <c r="K657" s="114">
        <v>29.18698</v>
      </c>
    </row>
    <row r="658">
      <c r="A658" s="110" t="s">
        <v>784</v>
      </c>
      <c r="B658" s="110" t="s">
        <v>408</v>
      </c>
      <c r="C658" s="110" t="s">
        <v>786</v>
      </c>
      <c r="D658" s="110" t="s">
        <v>787</v>
      </c>
      <c r="E658" s="110" t="s">
        <v>788</v>
      </c>
      <c r="F658" s="110" t="s">
        <v>1403</v>
      </c>
      <c r="G658" s="110" t="s">
        <v>855</v>
      </c>
      <c r="H658" s="114">
        <v>2019.0</v>
      </c>
      <c r="I658" s="114">
        <v>2325.778</v>
      </c>
      <c r="J658" s="114">
        <v>2702.316</v>
      </c>
      <c r="K658" s="114">
        <v>1985.999</v>
      </c>
    </row>
    <row r="659">
      <c r="A659" s="110" t="s">
        <v>784</v>
      </c>
      <c r="B659" s="110" t="s">
        <v>408</v>
      </c>
      <c r="C659" s="110" t="s">
        <v>786</v>
      </c>
      <c r="D659" s="110" t="s">
        <v>787</v>
      </c>
      <c r="E659" s="110" t="s">
        <v>788</v>
      </c>
      <c r="F659" s="110" t="s">
        <v>258</v>
      </c>
      <c r="G659" s="110" t="s">
        <v>855</v>
      </c>
      <c r="H659" s="114">
        <v>2019.0</v>
      </c>
      <c r="I659" s="114">
        <v>2143.327</v>
      </c>
      <c r="J659" s="114">
        <v>2454.607</v>
      </c>
      <c r="K659" s="114">
        <v>1852.94</v>
      </c>
    </row>
    <row r="660">
      <c r="A660" s="110" t="s">
        <v>784</v>
      </c>
      <c r="B660" s="110" t="s">
        <v>408</v>
      </c>
      <c r="C660" s="110" t="s">
        <v>786</v>
      </c>
      <c r="D660" s="110" t="s">
        <v>787</v>
      </c>
      <c r="E660" s="110" t="s">
        <v>788</v>
      </c>
      <c r="F660" s="110" t="s">
        <v>257</v>
      </c>
      <c r="G660" s="110" t="s">
        <v>855</v>
      </c>
      <c r="H660" s="114">
        <v>2019.0</v>
      </c>
      <c r="I660" s="114">
        <v>912.728</v>
      </c>
      <c r="J660" s="114">
        <v>1117.184</v>
      </c>
      <c r="K660" s="114">
        <v>733.5964</v>
      </c>
    </row>
    <row r="661">
      <c r="A661" s="110" t="s">
        <v>784</v>
      </c>
      <c r="B661" s="110" t="s">
        <v>408</v>
      </c>
      <c r="C661" s="110" t="s">
        <v>786</v>
      </c>
      <c r="D661" s="110" t="s">
        <v>787</v>
      </c>
      <c r="E661" s="110" t="s">
        <v>788</v>
      </c>
      <c r="F661" s="110" t="s">
        <v>1404</v>
      </c>
      <c r="G661" s="110" t="s">
        <v>855</v>
      </c>
      <c r="H661" s="114">
        <v>2019.0</v>
      </c>
      <c r="I661" s="114">
        <v>87.75811</v>
      </c>
      <c r="J661" s="114">
        <v>152.227</v>
      </c>
      <c r="K661" s="114">
        <v>41.2306</v>
      </c>
    </row>
    <row r="662">
      <c r="A662" s="110" t="s">
        <v>784</v>
      </c>
      <c r="B662" s="110" t="s">
        <v>374</v>
      </c>
      <c r="C662" s="110" t="s">
        <v>786</v>
      </c>
      <c r="D662" s="110" t="s">
        <v>787</v>
      </c>
      <c r="E662" s="110" t="s">
        <v>788</v>
      </c>
      <c r="F662" s="110" t="s">
        <v>259</v>
      </c>
      <c r="G662" s="110" t="s">
        <v>855</v>
      </c>
      <c r="H662" s="114">
        <v>2019.0</v>
      </c>
      <c r="I662" s="114">
        <v>4824.223</v>
      </c>
      <c r="J662" s="114">
        <v>6374.275</v>
      </c>
      <c r="K662" s="114">
        <v>3512.131</v>
      </c>
    </row>
    <row r="663">
      <c r="A663" s="110" t="s">
        <v>784</v>
      </c>
      <c r="B663" s="110" t="s">
        <v>374</v>
      </c>
      <c r="C663" s="110" t="s">
        <v>786</v>
      </c>
      <c r="D663" s="110" t="s">
        <v>787</v>
      </c>
      <c r="E663" s="110" t="s">
        <v>788</v>
      </c>
      <c r="F663" s="110" t="s">
        <v>252</v>
      </c>
      <c r="G663" s="110" t="s">
        <v>855</v>
      </c>
      <c r="H663" s="114">
        <v>2019.0</v>
      </c>
      <c r="I663" s="114">
        <v>5969.975</v>
      </c>
      <c r="J663" s="114">
        <v>7244.502</v>
      </c>
      <c r="K663" s="114">
        <v>4750.229</v>
      </c>
    </row>
    <row r="664">
      <c r="A664" s="110" t="s">
        <v>784</v>
      </c>
      <c r="B664" s="110" t="s">
        <v>374</v>
      </c>
      <c r="C664" s="110" t="s">
        <v>786</v>
      </c>
      <c r="D664" s="110" t="s">
        <v>787</v>
      </c>
      <c r="E664" s="110" t="s">
        <v>788</v>
      </c>
      <c r="F664" s="110" t="s">
        <v>241</v>
      </c>
      <c r="G664" s="110" t="s">
        <v>855</v>
      </c>
      <c r="H664" s="114">
        <v>2019.0</v>
      </c>
      <c r="I664" s="114">
        <v>5359.113</v>
      </c>
      <c r="J664" s="114">
        <v>7222.666</v>
      </c>
      <c r="K664" s="114">
        <v>3753.659</v>
      </c>
    </row>
    <row r="665">
      <c r="A665" s="110" t="s">
        <v>784</v>
      </c>
      <c r="B665" s="110" t="s">
        <v>374</v>
      </c>
      <c r="C665" s="110" t="s">
        <v>786</v>
      </c>
      <c r="D665" s="110" t="s">
        <v>787</v>
      </c>
      <c r="E665" s="110" t="s">
        <v>788</v>
      </c>
      <c r="F665" s="110" t="s">
        <v>249</v>
      </c>
      <c r="G665" s="110" t="s">
        <v>855</v>
      </c>
      <c r="H665" s="114">
        <v>2019.0</v>
      </c>
      <c r="I665" s="114">
        <v>497.0075</v>
      </c>
      <c r="J665" s="114">
        <v>636.9563</v>
      </c>
      <c r="K665" s="114">
        <v>374.9833</v>
      </c>
    </row>
    <row r="666">
      <c r="A666" s="110" t="s">
        <v>784</v>
      </c>
      <c r="B666" s="110" t="s">
        <v>374</v>
      </c>
      <c r="C666" s="110" t="s">
        <v>786</v>
      </c>
      <c r="D666" s="110" t="s">
        <v>787</v>
      </c>
      <c r="E666" s="110" t="s">
        <v>788</v>
      </c>
      <c r="F666" s="110" t="s">
        <v>1401</v>
      </c>
      <c r="G666" s="110" t="s">
        <v>855</v>
      </c>
      <c r="H666" s="114">
        <v>2019.0</v>
      </c>
      <c r="I666" s="114">
        <v>875.489</v>
      </c>
      <c r="J666" s="114">
        <v>1055.626</v>
      </c>
      <c r="K666" s="114">
        <v>710.8711</v>
      </c>
    </row>
    <row r="667">
      <c r="A667" s="110" t="s">
        <v>784</v>
      </c>
      <c r="B667" s="110" t="s">
        <v>374</v>
      </c>
      <c r="C667" s="110" t="s">
        <v>786</v>
      </c>
      <c r="D667" s="110" t="s">
        <v>787</v>
      </c>
      <c r="E667" s="110" t="s">
        <v>788</v>
      </c>
      <c r="F667" s="110" t="s">
        <v>1402</v>
      </c>
      <c r="G667" s="110" t="s">
        <v>855</v>
      </c>
      <c r="H667" s="114">
        <v>2019.0</v>
      </c>
      <c r="I667" s="114">
        <v>40.0545</v>
      </c>
      <c r="J667" s="114">
        <v>72.76006</v>
      </c>
      <c r="K667" s="114">
        <v>14.89927</v>
      </c>
    </row>
    <row r="668">
      <c r="A668" s="110" t="s">
        <v>784</v>
      </c>
      <c r="B668" s="110" t="s">
        <v>374</v>
      </c>
      <c r="C668" s="110" t="s">
        <v>786</v>
      </c>
      <c r="D668" s="110" t="s">
        <v>787</v>
      </c>
      <c r="E668" s="110" t="s">
        <v>788</v>
      </c>
      <c r="F668" s="110" t="s">
        <v>1403</v>
      </c>
      <c r="G668" s="110" t="s">
        <v>855</v>
      </c>
      <c r="H668" s="114">
        <v>2019.0</v>
      </c>
      <c r="I668" s="114">
        <v>3970.7</v>
      </c>
      <c r="J668" s="114">
        <v>4808.945</v>
      </c>
      <c r="K668" s="114">
        <v>3204.165</v>
      </c>
    </row>
    <row r="669">
      <c r="A669" s="110" t="s">
        <v>784</v>
      </c>
      <c r="B669" s="110" t="s">
        <v>374</v>
      </c>
      <c r="C669" s="110" t="s">
        <v>786</v>
      </c>
      <c r="D669" s="110" t="s">
        <v>787</v>
      </c>
      <c r="E669" s="110" t="s">
        <v>788</v>
      </c>
      <c r="F669" s="110" t="s">
        <v>258</v>
      </c>
      <c r="G669" s="110" t="s">
        <v>855</v>
      </c>
      <c r="H669" s="114">
        <v>2019.0</v>
      </c>
      <c r="I669" s="114">
        <v>1324.584</v>
      </c>
      <c r="J669" s="114">
        <v>1664.971</v>
      </c>
      <c r="K669" s="114">
        <v>1045.053</v>
      </c>
    </row>
    <row r="670">
      <c r="A670" s="110" t="s">
        <v>784</v>
      </c>
      <c r="B670" s="110" t="s">
        <v>374</v>
      </c>
      <c r="C670" s="110" t="s">
        <v>786</v>
      </c>
      <c r="D670" s="110" t="s">
        <v>787</v>
      </c>
      <c r="E670" s="110" t="s">
        <v>788</v>
      </c>
      <c r="F670" s="110" t="s">
        <v>257</v>
      </c>
      <c r="G670" s="110" t="s">
        <v>855</v>
      </c>
      <c r="H670" s="114">
        <v>2019.0</v>
      </c>
      <c r="I670" s="114">
        <v>3062.172</v>
      </c>
      <c r="J670" s="114">
        <v>3986.196</v>
      </c>
      <c r="K670" s="114">
        <v>2291.595</v>
      </c>
    </row>
    <row r="671">
      <c r="A671" s="110" t="s">
        <v>784</v>
      </c>
      <c r="B671" s="110" t="s">
        <v>374</v>
      </c>
      <c r="C671" s="110" t="s">
        <v>786</v>
      </c>
      <c r="D671" s="110" t="s">
        <v>787</v>
      </c>
      <c r="E671" s="110" t="s">
        <v>788</v>
      </c>
      <c r="F671" s="110" t="s">
        <v>1404</v>
      </c>
      <c r="G671" s="110" t="s">
        <v>855</v>
      </c>
      <c r="H671" s="114">
        <v>2019.0</v>
      </c>
      <c r="I671" s="114">
        <v>72.5137</v>
      </c>
      <c r="J671" s="114">
        <v>143.3268</v>
      </c>
      <c r="K671" s="114">
        <v>30.00892</v>
      </c>
    </row>
    <row r="672">
      <c r="A672" s="110" t="s">
        <v>784</v>
      </c>
      <c r="B672" s="110" t="s">
        <v>312</v>
      </c>
      <c r="C672" s="110" t="s">
        <v>786</v>
      </c>
      <c r="D672" s="110" t="s">
        <v>787</v>
      </c>
      <c r="E672" s="110" t="s">
        <v>788</v>
      </c>
      <c r="F672" s="110" t="s">
        <v>259</v>
      </c>
      <c r="G672" s="110" t="s">
        <v>855</v>
      </c>
      <c r="H672" s="114">
        <v>2019.0</v>
      </c>
      <c r="I672" s="114">
        <v>2044.5</v>
      </c>
      <c r="J672" s="114">
        <v>2654.514</v>
      </c>
      <c r="K672" s="114">
        <v>1532.543</v>
      </c>
    </row>
    <row r="673">
      <c r="A673" s="110" t="s">
        <v>784</v>
      </c>
      <c r="B673" s="110" t="s">
        <v>312</v>
      </c>
      <c r="C673" s="110" t="s">
        <v>786</v>
      </c>
      <c r="D673" s="110" t="s">
        <v>787</v>
      </c>
      <c r="E673" s="110" t="s">
        <v>788</v>
      </c>
      <c r="F673" s="110" t="s">
        <v>252</v>
      </c>
      <c r="G673" s="110" t="s">
        <v>855</v>
      </c>
      <c r="H673" s="114">
        <v>2019.0</v>
      </c>
      <c r="I673" s="114">
        <v>2664.137</v>
      </c>
      <c r="J673" s="114">
        <v>3487.086</v>
      </c>
      <c r="K673" s="114">
        <v>1985.712</v>
      </c>
    </row>
    <row r="674">
      <c r="A674" s="110" t="s">
        <v>784</v>
      </c>
      <c r="B674" s="110" t="s">
        <v>312</v>
      </c>
      <c r="C674" s="110" t="s">
        <v>786</v>
      </c>
      <c r="D674" s="110" t="s">
        <v>787</v>
      </c>
      <c r="E674" s="110" t="s">
        <v>788</v>
      </c>
      <c r="F674" s="110" t="s">
        <v>241</v>
      </c>
      <c r="G674" s="110" t="s">
        <v>855</v>
      </c>
      <c r="H674" s="114">
        <v>2019.0</v>
      </c>
      <c r="I674" s="114">
        <v>2067.619</v>
      </c>
      <c r="J674" s="114">
        <v>3014.08</v>
      </c>
      <c r="K674" s="114">
        <v>1307.777</v>
      </c>
    </row>
    <row r="675">
      <c r="A675" s="110" t="s">
        <v>784</v>
      </c>
      <c r="B675" s="110" t="s">
        <v>312</v>
      </c>
      <c r="C675" s="110" t="s">
        <v>786</v>
      </c>
      <c r="D675" s="110" t="s">
        <v>787</v>
      </c>
      <c r="E675" s="110" t="s">
        <v>788</v>
      </c>
      <c r="F675" s="110" t="s">
        <v>249</v>
      </c>
      <c r="G675" s="110" t="s">
        <v>855</v>
      </c>
      <c r="H675" s="114">
        <v>2019.0</v>
      </c>
      <c r="I675" s="114">
        <v>68.76632</v>
      </c>
      <c r="J675" s="114">
        <v>87.68425</v>
      </c>
      <c r="K675" s="114">
        <v>52.10868</v>
      </c>
    </row>
    <row r="676">
      <c r="A676" s="110" t="s">
        <v>784</v>
      </c>
      <c r="B676" s="110" t="s">
        <v>312</v>
      </c>
      <c r="C676" s="110" t="s">
        <v>786</v>
      </c>
      <c r="D676" s="110" t="s">
        <v>787</v>
      </c>
      <c r="E676" s="110" t="s">
        <v>788</v>
      </c>
      <c r="F676" s="110" t="s">
        <v>1401</v>
      </c>
      <c r="G676" s="110" t="s">
        <v>855</v>
      </c>
      <c r="H676" s="114">
        <v>2019.0</v>
      </c>
      <c r="I676" s="114">
        <v>753.4362</v>
      </c>
      <c r="J676" s="114">
        <v>906.2322</v>
      </c>
      <c r="K676" s="114">
        <v>621.1082</v>
      </c>
    </row>
    <row r="677">
      <c r="A677" s="110" t="s">
        <v>784</v>
      </c>
      <c r="B677" s="110" t="s">
        <v>312</v>
      </c>
      <c r="C677" s="110" t="s">
        <v>786</v>
      </c>
      <c r="D677" s="110" t="s">
        <v>787</v>
      </c>
      <c r="E677" s="110" t="s">
        <v>788</v>
      </c>
      <c r="F677" s="110" t="s">
        <v>1402</v>
      </c>
      <c r="G677" s="110" t="s">
        <v>855</v>
      </c>
      <c r="H677" s="114">
        <v>2019.0</v>
      </c>
      <c r="I677" s="114">
        <v>114.26</v>
      </c>
      <c r="J677" s="114">
        <v>194.7341</v>
      </c>
      <c r="K677" s="114">
        <v>46.09861</v>
      </c>
    </row>
    <row r="678">
      <c r="A678" s="110" t="s">
        <v>784</v>
      </c>
      <c r="B678" s="110" t="s">
        <v>312</v>
      </c>
      <c r="C678" s="110" t="s">
        <v>786</v>
      </c>
      <c r="D678" s="110" t="s">
        <v>787</v>
      </c>
      <c r="E678" s="110" t="s">
        <v>788</v>
      </c>
      <c r="F678" s="110" t="s">
        <v>1403</v>
      </c>
      <c r="G678" s="110" t="s">
        <v>855</v>
      </c>
      <c r="H678" s="114">
        <v>2019.0</v>
      </c>
      <c r="I678" s="114">
        <v>7861.965</v>
      </c>
      <c r="J678" s="114">
        <v>9418.149</v>
      </c>
      <c r="K678" s="114">
        <v>6484.641</v>
      </c>
    </row>
    <row r="679">
      <c r="A679" s="110" t="s">
        <v>784</v>
      </c>
      <c r="B679" s="110" t="s">
        <v>312</v>
      </c>
      <c r="C679" s="110" t="s">
        <v>786</v>
      </c>
      <c r="D679" s="110" t="s">
        <v>787</v>
      </c>
      <c r="E679" s="110" t="s">
        <v>788</v>
      </c>
      <c r="F679" s="110" t="s">
        <v>258</v>
      </c>
      <c r="G679" s="110" t="s">
        <v>855</v>
      </c>
      <c r="H679" s="114">
        <v>2019.0</v>
      </c>
      <c r="I679" s="114">
        <v>1021.311</v>
      </c>
      <c r="J679" s="114">
        <v>1285.92</v>
      </c>
      <c r="K679" s="114">
        <v>811.1149</v>
      </c>
    </row>
    <row r="680">
      <c r="A680" s="110" t="s">
        <v>784</v>
      </c>
      <c r="B680" s="110" t="s">
        <v>312</v>
      </c>
      <c r="C680" s="110" t="s">
        <v>786</v>
      </c>
      <c r="D680" s="110" t="s">
        <v>787</v>
      </c>
      <c r="E680" s="110" t="s">
        <v>788</v>
      </c>
      <c r="F680" s="110" t="s">
        <v>257</v>
      </c>
      <c r="G680" s="110" t="s">
        <v>855</v>
      </c>
      <c r="H680" s="114">
        <v>2019.0</v>
      </c>
      <c r="I680" s="114">
        <v>1669.25</v>
      </c>
      <c r="J680" s="114">
        <v>2267.596</v>
      </c>
      <c r="K680" s="114">
        <v>1236.772</v>
      </c>
    </row>
    <row r="681">
      <c r="A681" s="110" t="s">
        <v>784</v>
      </c>
      <c r="B681" s="110" t="s">
        <v>312</v>
      </c>
      <c r="C681" s="110" t="s">
        <v>786</v>
      </c>
      <c r="D681" s="110" t="s">
        <v>787</v>
      </c>
      <c r="E681" s="110" t="s">
        <v>788</v>
      </c>
      <c r="F681" s="110" t="s">
        <v>1404</v>
      </c>
      <c r="G681" s="110" t="s">
        <v>855</v>
      </c>
      <c r="H681" s="114">
        <v>2019.0</v>
      </c>
      <c r="I681" s="114">
        <v>83.64168</v>
      </c>
      <c r="J681" s="114">
        <v>160.4683</v>
      </c>
      <c r="K681" s="114">
        <v>33.34733</v>
      </c>
    </row>
    <row r="682">
      <c r="A682" s="110" t="s">
        <v>784</v>
      </c>
      <c r="B682" s="110" t="s">
        <v>464</v>
      </c>
      <c r="C682" s="110" t="s">
        <v>786</v>
      </c>
      <c r="D682" s="110" t="s">
        <v>787</v>
      </c>
      <c r="E682" s="110" t="s">
        <v>788</v>
      </c>
      <c r="F682" s="110" t="s">
        <v>259</v>
      </c>
      <c r="G682" s="110" t="s">
        <v>855</v>
      </c>
      <c r="H682" s="114">
        <v>2019.0</v>
      </c>
      <c r="I682" s="114">
        <v>2575.824</v>
      </c>
      <c r="J682" s="114">
        <v>3538.431</v>
      </c>
      <c r="K682" s="114">
        <v>1880.252</v>
      </c>
    </row>
    <row r="683">
      <c r="A683" s="110" t="s">
        <v>784</v>
      </c>
      <c r="B683" s="110" t="s">
        <v>464</v>
      </c>
      <c r="C683" s="110" t="s">
        <v>786</v>
      </c>
      <c r="D683" s="110" t="s">
        <v>787</v>
      </c>
      <c r="E683" s="110" t="s">
        <v>788</v>
      </c>
      <c r="F683" s="110" t="s">
        <v>252</v>
      </c>
      <c r="G683" s="110" t="s">
        <v>855</v>
      </c>
      <c r="H683" s="114">
        <v>2019.0</v>
      </c>
      <c r="I683" s="114">
        <v>5546.041</v>
      </c>
      <c r="J683" s="114">
        <v>6988.355</v>
      </c>
      <c r="K683" s="114">
        <v>4392.522</v>
      </c>
    </row>
    <row r="684">
      <c r="A684" s="110" t="s">
        <v>784</v>
      </c>
      <c r="B684" s="110" t="s">
        <v>464</v>
      </c>
      <c r="C684" s="110" t="s">
        <v>786</v>
      </c>
      <c r="D684" s="110" t="s">
        <v>787</v>
      </c>
      <c r="E684" s="110" t="s">
        <v>788</v>
      </c>
      <c r="F684" s="110" t="s">
        <v>241</v>
      </c>
      <c r="G684" s="110" t="s">
        <v>855</v>
      </c>
      <c r="H684" s="114">
        <v>2019.0</v>
      </c>
      <c r="I684" s="114">
        <v>4364.347</v>
      </c>
      <c r="J684" s="114">
        <v>5903.399</v>
      </c>
      <c r="K684" s="114">
        <v>2925.922</v>
      </c>
    </row>
    <row r="685">
      <c r="A685" s="110" t="s">
        <v>784</v>
      </c>
      <c r="B685" s="110" t="s">
        <v>464</v>
      </c>
      <c r="C685" s="110" t="s">
        <v>786</v>
      </c>
      <c r="D685" s="110" t="s">
        <v>787</v>
      </c>
      <c r="E685" s="110" t="s">
        <v>788</v>
      </c>
      <c r="F685" s="110" t="s">
        <v>249</v>
      </c>
      <c r="G685" s="110" t="s">
        <v>855</v>
      </c>
      <c r="H685" s="114">
        <v>2019.0</v>
      </c>
      <c r="I685" s="114">
        <v>74.20147</v>
      </c>
      <c r="J685" s="114">
        <v>95.96719</v>
      </c>
      <c r="K685" s="114">
        <v>55.44216</v>
      </c>
    </row>
    <row r="686">
      <c r="A686" s="110" t="s">
        <v>784</v>
      </c>
      <c r="B686" s="110" t="s">
        <v>464</v>
      </c>
      <c r="C686" s="110" t="s">
        <v>786</v>
      </c>
      <c r="D686" s="110" t="s">
        <v>787</v>
      </c>
      <c r="E686" s="110" t="s">
        <v>788</v>
      </c>
      <c r="F686" s="110" t="s">
        <v>1401</v>
      </c>
      <c r="G686" s="110" t="s">
        <v>855</v>
      </c>
      <c r="H686" s="114">
        <v>2019.0</v>
      </c>
      <c r="I686" s="114">
        <v>491.9828</v>
      </c>
      <c r="J686" s="114">
        <v>627.3585</v>
      </c>
      <c r="K686" s="114">
        <v>382.1856</v>
      </c>
    </row>
    <row r="687">
      <c r="A687" s="110" t="s">
        <v>784</v>
      </c>
      <c r="B687" s="110" t="s">
        <v>464</v>
      </c>
      <c r="C687" s="110" t="s">
        <v>786</v>
      </c>
      <c r="D687" s="110" t="s">
        <v>787</v>
      </c>
      <c r="E687" s="110" t="s">
        <v>788</v>
      </c>
      <c r="F687" s="110" t="s">
        <v>1402</v>
      </c>
      <c r="G687" s="110" t="s">
        <v>855</v>
      </c>
      <c r="H687" s="114">
        <v>2019.0</v>
      </c>
      <c r="I687" s="114">
        <v>34.69362</v>
      </c>
      <c r="J687" s="114">
        <v>60.79984</v>
      </c>
      <c r="K687" s="114">
        <v>14.35173</v>
      </c>
    </row>
    <row r="688">
      <c r="A688" s="110" t="s">
        <v>784</v>
      </c>
      <c r="B688" s="110" t="s">
        <v>464</v>
      </c>
      <c r="C688" s="110" t="s">
        <v>786</v>
      </c>
      <c r="D688" s="110" t="s">
        <v>787</v>
      </c>
      <c r="E688" s="110" t="s">
        <v>788</v>
      </c>
      <c r="F688" s="110" t="s">
        <v>1403</v>
      </c>
      <c r="G688" s="110" t="s">
        <v>855</v>
      </c>
      <c r="H688" s="114">
        <v>2019.0</v>
      </c>
      <c r="I688" s="114">
        <v>4001.691</v>
      </c>
      <c r="J688" s="114">
        <v>5059.5</v>
      </c>
      <c r="K688" s="114">
        <v>3133.81</v>
      </c>
    </row>
    <row r="689">
      <c r="A689" s="110" t="s">
        <v>784</v>
      </c>
      <c r="B689" s="110" t="s">
        <v>464</v>
      </c>
      <c r="C689" s="110" t="s">
        <v>786</v>
      </c>
      <c r="D689" s="110" t="s">
        <v>787</v>
      </c>
      <c r="E689" s="110" t="s">
        <v>788</v>
      </c>
      <c r="F689" s="110" t="s">
        <v>258</v>
      </c>
      <c r="G689" s="110" t="s">
        <v>855</v>
      </c>
      <c r="H689" s="114">
        <v>2019.0</v>
      </c>
      <c r="I689" s="114">
        <v>1449.585</v>
      </c>
      <c r="J689" s="114">
        <v>1818.204</v>
      </c>
      <c r="K689" s="114">
        <v>1131.988</v>
      </c>
    </row>
    <row r="690">
      <c r="A690" s="110" t="s">
        <v>784</v>
      </c>
      <c r="B690" s="110" t="s">
        <v>464</v>
      </c>
      <c r="C690" s="110" t="s">
        <v>786</v>
      </c>
      <c r="D690" s="110" t="s">
        <v>787</v>
      </c>
      <c r="E690" s="110" t="s">
        <v>788</v>
      </c>
      <c r="F690" s="110" t="s">
        <v>257</v>
      </c>
      <c r="G690" s="110" t="s">
        <v>855</v>
      </c>
      <c r="H690" s="114">
        <v>2019.0</v>
      </c>
      <c r="I690" s="114">
        <v>2691.46</v>
      </c>
      <c r="J690" s="114">
        <v>3440.237</v>
      </c>
      <c r="K690" s="114">
        <v>2015.072</v>
      </c>
    </row>
    <row r="691">
      <c r="A691" s="110" t="s">
        <v>784</v>
      </c>
      <c r="B691" s="110" t="s">
        <v>464</v>
      </c>
      <c r="C691" s="110" t="s">
        <v>786</v>
      </c>
      <c r="D691" s="110" t="s">
        <v>787</v>
      </c>
      <c r="E691" s="110" t="s">
        <v>788</v>
      </c>
      <c r="F691" s="110" t="s">
        <v>1404</v>
      </c>
      <c r="G691" s="110" t="s">
        <v>855</v>
      </c>
      <c r="H691" s="114">
        <v>2019.0</v>
      </c>
      <c r="I691" s="114">
        <v>35.33981</v>
      </c>
      <c r="J691" s="114">
        <v>69.17451</v>
      </c>
      <c r="K691" s="114">
        <v>13.60385</v>
      </c>
    </row>
    <row r="692">
      <c r="A692" s="110" t="s">
        <v>784</v>
      </c>
      <c r="B692" s="110" t="s">
        <v>823</v>
      </c>
      <c r="C692" s="110" t="s">
        <v>786</v>
      </c>
      <c r="D692" s="110" t="s">
        <v>787</v>
      </c>
      <c r="E692" s="110" t="s">
        <v>788</v>
      </c>
      <c r="F692" s="110" t="s">
        <v>259</v>
      </c>
      <c r="G692" s="110" t="s">
        <v>855</v>
      </c>
      <c r="H692" s="114">
        <v>2019.0</v>
      </c>
      <c r="I692" s="114">
        <v>6305.242</v>
      </c>
      <c r="J692" s="114">
        <v>8097.57</v>
      </c>
      <c r="K692" s="114">
        <v>4841.484</v>
      </c>
    </row>
    <row r="693">
      <c r="A693" s="110" t="s">
        <v>784</v>
      </c>
      <c r="B693" s="110" t="s">
        <v>823</v>
      </c>
      <c r="C693" s="110" t="s">
        <v>786</v>
      </c>
      <c r="D693" s="110" t="s">
        <v>787</v>
      </c>
      <c r="E693" s="110" t="s">
        <v>788</v>
      </c>
      <c r="F693" s="110" t="s">
        <v>252</v>
      </c>
      <c r="G693" s="110" t="s">
        <v>855</v>
      </c>
      <c r="H693" s="114">
        <v>2019.0</v>
      </c>
      <c r="I693" s="114">
        <v>4643.106</v>
      </c>
      <c r="J693" s="114">
        <v>6146.751</v>
      </c>
      <c r="K693" s="114">
        <v>3445.354</v>
      </c>
    </row>
    <row r="694">
      <c r="A694" s="110" t="s">
        <v>784</v>
      </c>
      <c r="B694" s="110" t="s">
        <v>823</v>
      </c>
      <c r="C694" s="110" t="s">
        <v>786</v>
      </c>
      <c r="D694" s="110" t="s">
        <v>787</v>
      </c>
      <c r="E694" s="110" t="s">
        <v>788</v>
      </c>
      <c r="F694" s="110" t="s">
        <v>241</v>
      </c>
      <c r="G694" s="110" t="s">
        <v>855</v>
      </c>
      <c r="H694" s="114">
        <v>2019.0</v>
      </c>
      <c r="I694" s="114">
        <v>6023.046</v>
      </c>
      <c r="J694" s="114">
        <v>8759.717</v>
      </c>
      <c r="K694" s="114">
        <v>3621.897</v>
      </c>
    </row>
    <row r="695">
      <c r="A695" s="110" t="s">
        <v>784</v>
      </c>
      <c r="B695" s="110" t="s">
        <v>823</v>
      </c>
      <c r="C695" s="110" t="s">
        <v>786</v>
      </c>
      <c r="D695" s="110" t="s">
        <v>787</v>
      </c>
      <c r="E695" s="110" t="s">
        <v>788</v>
      </c>
      <c r="F695" s="110" t="s">
        <v>249</v>
      </c>
      <c r="G695" s="110" t="s">
        <v>855</v>
      </c>
      <c r="H695" s="114">
        <v>2019.0</v>
      </c>
      <c r="I695" s="114">
        <v>148.4715</v>
      </c>
      <c r="J695" s="114">
        <v>178.8176</v>
      </c>
      <c r="K695" s="114">
        <v>116.9401</v>
      </c>
    </row>
    <row r="696">
      <c r="A696" s="110" t="s">
        <v>784</v>
      </c>
      <c r="B696" s="110" t="s">
        <v>823</v>
      </c>
      <c r="C696" s="110" t="s">
        <v>786</v>
      </c>
      <c r="D696" s="110" t="s">
        <v>787</v>
      </c>
      <c r="E696" s="110" t="s">
        <v>788</v>
      </c>
      <c r="F696" s="110" t="s">
        <v>1401</v>
      </c>
      <c r="G696" s="110" t="s">
        <v>855</v>
      </c>
      <c r="H696" s="114">
        <v>2019.0</v>
      </c>
      <c r="I696" s="114">
        <v>923.2518</v>
      </c>
      <c r="J696" s="114">
        <v>1072.946</v>
      </c>
      <c r="K696" s="114">
        <v>780.4936</v>
      </c>
    </row>
    <row r="697">
      <c r="A697" s="110" t="s">
        <v>784</v>
      </c>
      <c r="B697" s="110" t="s">
        <v>823</v>
      </c>
      <c r="C697" s="110" t="s">
        <v>786</v>
      </c>
      <c r="D697" s="110" t="s">
        <v>787</v>
      </c>
      <c r="E697" s="110" t="s">
        <v>788</v>
      </c>
      <c r="F697" s="110" t="s">
        <v>1402</v>
      </c>
      <c r="G697" s="110" t="s">
        <v>855</v>
      </c>
      <c r="H697" s="114">
        <v>2019.0</v>
      </c>
      <c r="I697" s="114">
        <v>127.2094</v>
      </c>
      <c r="J697" s="114">
        <v>296.4404</v>
      </c>
      <c r="K697" s="114">
        <v>65.86916</v>
      </c>
    </row>
    <row r="698">
      <c r="A698" s="110" t="s">
        <v>784</v>
      </c>
      <c r="B698" s="110" t="s">
        <v>823</v>
      </c>
      <c r="C698" s="110" t="s">
        <v>786</v>
      </c>
      <c r="D698" s="110" t="s">
        <v>787</v>
      </c>
      <c r="E698" s="110" t="s">
        <v>788</v>
      </c>
      <c r="F698" s="110" t="s">
        <v>1403</v>
      </c>
      <c r="G698" s="110" t="s">
        <v>855</v>
      </c>
      <c r="H698" s="114">
        <v>2019.0</v>
      </c>
      <c r="I698" s="114">
        <v>10309.23</v>
      </c>
      <c r="J698" s="114">
        <v>12321.73</v>
      </c>
      <c r="K698" s="114">
        <v>8496.111</v>
      </c>
    </row>
    <row r="699">
      <c r="A699" s="110" t="s">
        <v>784</v>
      </c>
      <c r="B699" s="110" t="s">
        <v>823</v>
      </c>
      <c r="C699" s="110" t="s">
        <v>786</v>
      </c>
      <c r="D699" s="110" t="s">
        <v>787</v>
      </c>
      <c r="E699" s="110" t="s">
        <v>788</v>
      </c>
      <c r="F699" s="110" t="s">
        <v>258</v>
      </c>
      <c r="G699" s="110" t="s">
        <v>855</v>
      </c>
      <c r="H699" s="114">
        <v>2019.0</v>
      </c>
      <c r="I699" s="114">
        <v>1938.702</v>
      </c>
      <c r="J699" s="114">
        <v>2438.05</v>
      </c>
      <c r="K699" s="114">
        <v>1484.055</v>
      </c>
    </row>
    <row r="700">
      <c r="A700" s="110" t="s">
        <v>784</v>
      </c>
      <c r="B700" s="110" t="s">
        <v>823</v>
      </c>
      <c r="C700" s="110" t="s">
        <v>786</v>
      </c>
      <c r="D700" s="110" t="s">
        <v>787</v>
      </c>
      <c r="E700" s="110" t="s">
        <v>788</v>
      </c>
      <c r="F700" s="110" t="s">
        <v>257</v>
      </c>
      <c r="G700" s="110" t="s">
        <v>855</v>
      </c>
      <c r="H700" s="114">
        <v>2019.0</v>
      </c>
      <c r="I700" s="114">
        <v>3631.278</v>
      </c>
      <c r="J700" s="114">
        <v>4668.322</v>
      </c>
      <c r="K700" s="114">
        <v>2685.499</v>
      </c>
    </row>
    <row r="701">
      <c r="A701" s="110" t="s">
        <v>784</v>
      </c>
      <c r="B701" s="110" t="s">
        <v>823</v>
      </c>
      <c r="C701" s="110" t="s">
        <v>786</v>
      </c>
      <c r="D701" s="110" t="s">
        <v>787</v>
      </c>
      <c r="E701" s="110" t="s">
        <v>788</v>
      </c>
      <c r="F701" s="110" t="s">
        <v>1404</v>
      </c>
      <c r="G701" s="110" t="s">
        <v>855</v>
      </c>
      <c r="H701" s="114">
        <v>2019.0</v>
      </c>
      <c r="I701" s="114">
        <v>54.09381</v>
      </c>
      <c r="J701" s="114">
        <v>93.42873</v>
      </c>
      <c r="K701" s="114">
        <v>25.46689</v>
      </c>
    </row>
    <row r="702">
      <c r="A702" s="110" t="s">
        <v>784</v>
      </c>
      <c r="B702" s="110" t="s">
        <v>325</v>
      </c>
      <c r="C702" s="110" t="s">
        <v>786</v>
      </c>
      <c r="D702" s="110" t="s">
        <v>787</v>
      </c>
      <c r="E702" s="110" t="s">
        <v>788</v>
      </c>
      <c r="F702" s="110" t="s">
        <v>259</v>
      </c>
      <c r="G702" s="110" t="s">
        <v>855</v>
      </c>
      <c r="H702" s="114">
        <v>2019.0</v>
      </c>
      <c r="I702" s="114">
        <v>2250.679</v>
      </c>
      <c r="J702" s="114">
        <v>2618.235</v>
      </c>
      <c r="K702" s="114">
        <v>1929.042</v>
      </c>
    </row>
    <row r="703">
      <c r="A703" s="110" t="s">
        <v>784</v>
      </c>
      <c r="B703" s="110" t="s">
        <v>325</v>
      </c>
      <c r="C703" s="110" t="s">
        <v>786</v>
      </c>
      <c r="D703" s="110" t="s">
        <v>787</v>
      </c>
      <c r="E703" s="110" t="s">
        <v>788</v>
      </c>
      <c r="F703" s="110" t="s">
        <v>252</v>
      </c>
      <c r="G703" s="110" t="s">
        <v>855</v>
      </c>
      <c r="H703" s="114">
        <v>2019.0</v>
      </c>
      <c r="I703" s="114">
        <v>1802.355</v>
      </c>
      <c r="J703" s="114">
        <v>2114.91</v>
      </c>
      <c r="K703" s="114">
        <v>1523.075</v>
      </c>
    </row>
    <row r="704">
      <c r="A704" s="110" t="s">
        <v>784</v>
      </c>
      <c r="B704" s="110" t="s">
        <v>325</v>
      </c>
      <c r="C704" s="110" t="s">
        <v>786</v>
      </c>
      <c r="D704" s="110" t="s">
        <v>787</v>
      </c>
      <c r="E704" s="110" t="s">
        <v>788</v>
      </c>
      <c r="F704" s="110" t="s">
        <v>241</v>
      </c>
      <c r="G704" s="110" t="s">
        <v>855</v>
      </c>
      <c r="H704" s="114">
        <v>2019.0</v>
      </c>
      <c r="I704" s="114">
        <v>2612.602</v>
      </c>
      <c r="J704" s="114">
        <v>3347.04</v>
      </c>
      <c r="K704" s="114">
        <v>1896.513</v>
      </c>
    </row>
    <row r="705">
      <c r="A705" s="110" t="s">
        <v>784</v>
      </c>
      <c r="B705" s="110" t="s">
        <v>325</v>
      </c>
      <c r="C705" s="110" t="s">
        <v>786</v>
      </c>
      <c r="D705" s="110" t="s">
        <v>787</v>
      </c>
      <c r="E705" s="110" t="s">
        <v>788</v>
      </c>
      <c r="F705" s="110" t="s">
        <v>249</v>
      </c>
      <c r="G705" s="110" t="s">
        <v>855</v>
      </c>
      <c r="H705" s="114">
        <v>2019.0</v>
      </c>
      <c r="I705" s="114">
        <v>105.503</v>
      </c>
      <c r="J705" s="114">
        <v>125.0126</v>
      </c>
      <c r="K705" s="114">
        <v>82.81391</v>
      </c>
    </row>
    <row r="706">
      <c r="A706" s="110" t="s">
        <v>784</v>
      </c>
      <c r="B706" s="110" t="s">
        <v>325</v>
      </c>
      <c r="C706" s="110" t="s">
        <v>786</v>
      </c>
      <c r="D706" s="110" t="s">
        <v>787</v>
      </c>
      <c r="E706" s="110" t="s">
        <v>788</v>
      </c>
      <c r="F706" s="110" t="s">
        <v>1401</v>
      </c>
      <c r="G706" s="110" t="s">
        <v>855</v>
      </c>
      <c r="H706" s="114">
        <v>2019.0</v>
      </c>
      <c r="I706" s="114">
        <v>561.5661</v>
      </c>
      <c r="J706" s="114">
        <v>662.4161</v>
      </c>
      <c r="K706" s="114">
        <v>466.1626</v>
      </c>
    </row>
    <row r="707">
      <c r="A707" s="110" t="s">
        <v>784</v>
      </c>
      <c r="B707" s="110" t="s">
        <v>325</v>
      </c>
      <c r="C707" s="110" t="s">
        <v>786</v>
      </c>
      <c r="D707" s="110" t="s">
        <v>787</v>
      </c>
      <c r="E707" s="110" t="s">
        <v>788</v>
      </c>
      <c r="F707" s="110" t="s">
        <v>1402</v>
      </c>
      <c r="G707" s="110" t="s">
        <v>855</v>
      </c>
      <c r="H707" s="114">
        <v>2019.0</v>
      </c>
      <c r="I707" s="114">
        <v>143.6269</v>
      </c>
      <c r="J707" s="114">
        <v>201.4749</v>
      </c>
      <c r="K707" s="114">
        <v>91.65333</v>
      </c>
    </row>
    <row r="708">
      <c r="A708" s="110" t="s">
        <v>784</v>
      </c>
      <c r="B708" s="110" t="s">
        <v>325</v>
      </c>
      <c r="C708" s="110" t="s">
        <v>786</v>
      </c>
      <c r="D708" s="110" t="s">
        <v>787</v>
      </c>
      <c r="E708" s="110" t="s">
        <v>788</v>
      </c>
      <c r="F708" s="110" t="s">
        <v>1403</v>
      </c>
      <c r="G708" s="110" t="s">
        <v>855</v>
      </c>
      <c r="H708" s="114">
        <v>2019.0</v>
      </c>
      <c r="I708" s="114">
        <v>2015.247</v>
      </c>
      <c r="J708" s="114">
        <v>2508.265</v>
      </c>
      <c r="K708" s="114">
        <v>1544.6</v>
      </c>
    </row>
    <row r="709">
      <c r="A709" s="110" t="s">
        <v>784</v>
      </c>
      <c r="B709" s="110" t="s">
        <v>325</v>
      </c>
      <c r="C709" s="110" t="s">
        <v>786</v>
      </c>
      <c r="D709" s="110" t="s">
        <v>787</v>
      </c>
      <c r="E709" s="110" t="s">
        <v>788</v>
      </c>
      <c r="F709" s="110" t="s">
        <v>258</v>
      </c>
      <c r="G709" s="110" t="s">
        <v>855</v>
      </c>
      <c r="H709" s="114">
        <v>2019.0</v>
      </c>
      <c r="I709" s="114">
        <v>1203.127</v>
      </c>
      <c r="J709" s="114">
        <v>1378.749</v>
      </c>
      <c r="K709" s="114">
        <v>1052.443</v>
      </c>
    </row>
    <row r="710">
      <c r="A710" s="110" t="s">
        <v>784</v>
      </c>
      <c r="B710" s="110" t="s">
        <v>325</v>
      </c>
      <c r="C710" s="110" t="s">
        <v>786</v>
      </c>
      <c r="D710" s="110" t="s">
        <v>787</v>
      </c>
      <c r="E710" s="110" t="s">
        <v>788</v>
      </c>
      <c r="F710" s="110" t="s">
        <v>257</v>
      </c>
      <c r="G710" s="110" t="s">
        <v>855</v>
      </c>
      <c r="H710" s="114">
        <v>2019.0</v>
      </c>
      <c r="I710" s="114">
        <v>615.8697</v>
      </c>
      <c r="J710" s="114">
        <v>760.8018</v>
      </c>
      <c r="K710" s="114">
        <v>497.2264</v>
      </c>
    </row>
    <row r="711">
      <c r="A711" s="110" t="s">
        <v>784</v>
      </c>
      <c r="B711" s="110" t="s">
        <v>325</v>
      </c>
      <c r="C711" s="110" t="s">
        <v>786</v>
      </c>
      <c r="D711" s="110" t="s">
        <v>787</v>
      </c>
      <c r="E711" s="110" t="s">
        <v>788</v>
      </c>
      <c r="F711" s="110" t="s">
        <v>1404</v>
      </c>
      <c r="G711" s="110" t="s">
        <v>855</v>
      </c>
      <c r="H711" s="114">
        <v>2019.0</v>
      </c>
      <c r="I711" s="114">
        <v>92.10169</v>
      </c>
      <c r="J711" s="114">
        <v>173.9088</v>
      </c>
      <c r="K711" s="114">
        <v>39.18994</v>
      </c>
    </row>
    <row r="712">
      <c r="A712" s="110" t="s">
        <v>784</v>
      </c>
      <c r="B712" s="110" t="s">
        <v>349</v>
      </c>
      <c r="C712" s="110" t="s">
        <v>786</v>
      </c>
      <c r="D712" s="110" t="s">
        <v>787</v>
      </c>
      <c r="E712" s="110" t="s">
        <v>788</v>
      </c>
      <c r="F712" s="110" t="s">
        <v>259</v>
      </c>
      <c r="G712" s="110" t="s">
        <v>855</v>
      </c>
      <c r="H712" s="114">
        <v>2019.0</v>
      </c>
      <c r="I712" s="114">
        <v>2639.344</v>
      </c>
      <c r="J712" s="114">
        <v>3312.499</v>
      </c>
      <c r="K712" s="114">
        <v>2091.18</v>
      </c>
    </row>
    <row r="713">
      <c r="A713" s="110" t="s">
        <v>784</v>
      </c>
      <c r="B713" s="110" t="s">
        <v>349</v>
      </c>
      <c r="C713" s="110" t="s">
        <v>786</v>
      </c>
      <c r="D713" s="110" t="s">
        <v>787</v>
      </c>
      <c r="E713" s="110" t="s">
        <v>788</v>
      </c>
      <c r="F713" s="110" t="s">
        <v>252</v>
      </c>
      <c r="G713" s="110" t="s">
        <v>855</v>
      </c>
      <c r="H713" s="114">
        <v>2019.0</v>
      </c>
      <c r="I713" s="114">
        <v>2428.226</v>
      </c>
      <c r="J713" s="114">
        <v>2846.514</v>
      </c>
      <c r="K713" s="114">
        <v>2059.212</v>
      </c>
    </row>
    <row r="714">
      <c r="A714" s="110" t="s">
        <v>784</v>
      </c>
      <c r="B714" s="110" t="s">
        <v>349</v>
      </c>
      <c r="C714" s="110" t="s">
        <v>786</v>
      </c>
      <c r="D714" s="110" t="s">
        <v>787</v>
      </c>
      <c r="E714" s="110" t="s">
        <v>788</v>
      </c>
      <c r="F714" s="110" t="s">
        <v>241</v>
      </c>
      <c r="G714" s="110" t="s">
        <v>855</v>
      </c>
      <c r="H714" s="114">
        <v>2019.0</v>
      </c>
      <c r="I714" s="114">
        <v>1771.055</v>
      </c>
      <c r="J714" s="114">
        <v>2558.15</v>
      </c>
      <c r="K714" s="114">
        <v>1071.707</v>
      </c>
    </row>
    <row r="715">
      <c r="A715" s="110" t="s">
        <v>784</v>
      </c>
      <c r="B715" s="110" t="s">
        <v>349</v>
      </c>
      <c r="C715" s="110" t="s">
        <v>786</v>
      </c>
      <c r="D715" s="110" t="s">
        <v>787</v>
      </c>
      <c r="E715" s="110" t="s">
        <v>788</v>
      </c>
      <c r="F715" s="110" t="s">
        <v>249</v>
      </c>
      <c r="G715" s="110" t="s">
        <v>855</v>
      </c>
      <c r="H715" s="114">
        <v>2019.0</v>
      </c>
      <c r="I715" s="114">
        <v>293.2505</v>
      </c>
      <c r="J715" s="114">
        <v>363.7929</v>
      </c>
      <c r="K715" s="114">
        <v>232.1858</v>
      </c>
    </row>
    <row r="716">
      <c r="A716" s="110" t="s">
        <v>784</v>
      </c>
      <c r="B716" s="110" t="s">
        <v>349</v>
      </c>
      <c r="C716" s="110" t="s">
        <v>786</v>
      </c>
      <c r="D716" s="110" t="s">
        <v>787</v>
      </c>
      <c r="E716" s="110" t="s">
        <v>788</v>
      </c>
      <c r="F716" s="110" t="s">
        <v>1401</v>
      </c>
      <c r="G716" s="110" t="s">
        <v>855</v>
      </c>
      <c r="H716" s="114">
        <v>2019.0</v>
      </c>
      <c r="I716" s="114">
        <v>694.1736</v>
      </c>
      <c r="J716" s="114">
        <v>836.65</v>
      </c>
      <c r="K716" s="114">
        <v>570.8146</v>
      </c>
    </row>
    <row r="717">
      <c r="A717" s="110" t="s">
        <v>784</v>
      </c>
      <c r="B717" s="110" t="s">
        <v>349</v>
      </c>
      <c r="C717" s="110" t="s">
        <v>786</v>
      </c>
      <c r="D717" s="110" t="s">
        <v>787</v>
      </c>
      <c r="E717" s="110" t="s">
        <v>788</v>
      </c>
      <c r="F717" s="110" t="s">
        <v>1402</v>
      </c>
      <c r="G717" s="110" t="s">
        <v>855</v>
      </c>
      <c r="H717" s="114">
        <v>2019.0</v>
      </c>
      <c r="I717" s="114">
        <v>39.38956</v>
      </c>
      <c r="J717" s="114">
        <v>70.23407</v>
      </c>
      <c r="K717" s="114">
        <v>17.16812</v>
      </c>
    </row>
    <row r="718">
      <c r="A718" s="110" t="s">
        <v>784</v>
      </c>
      <c r="B718" s="110" t="s">
        <v>349</v>
      </c>
      <c r="C718" s="110" t="s">
        <v>786</v>
      </c>
      <c r="D718" s="110" t="s">
        <v>787</v>
      </c>
      <c r="E718" s="110" t="s">
        <v>788</v>
      </c>
      <c r="F718" s="110" t="s">
        <v>1403</v>
      </c>
      <c r="G718" s="110" t="s">
        <v>855</v>
      </c>
      <c r="H718" s="114">
        <v>2019.0</v>
      </c>
      <c r="I718" s="114">
        <v>1789.481</v>
      </c>
      <c r="J718" s="114">
        <v>2074.815</v>
      </c>
      <c r="K718" s="114">
        <v>1529.292</v>
      </c>
    </row>
    <row r="719">
      <c r="A719" s="110" t="s">
        <v>784</v>
      </c>
      <c r="B719" s="110" t="s">
        <v>349</v>
      </c>
      <c r="C719" s="110" t="s">
        <v>786</v>
      </c>
      <c r="D719" s="110" t="s">
        <v>787</v>
      </c>
      <c r="E719" s="110" t="s">
        <v>788</v>
      </c>
      <c r="F719" s="110" t="s">
        <v>258</v>
      </c>
      <c r="G719" s="110" t="s">
        <v>855</v>
      </c>
      <c r="H719" s="114">
        <v>2019.0</v>
      </c>
      <c r="I719" s="114">
        <v>758.6279</v>
      </c>
      <c r="J719" s="114">
        <v>880.7065</v>
      </c>
      <c r="K719" s="114">
        <v>643.0216</v>
      </c>
    </row>
    <row r="720">
      <c r="A720" s="110" t="s">
        <v>784</v>
      </c>
      <c r="B720" s="110" t="s">
        <v>349</v>
      </c>
      <c r="C720" s="110" t="s">
        <v>786</v>
      </c>
      <c r="D720" s="110" t="s">
        <v>787</v>
      </c>
      <c r="E720" s="110" t="s">
        <v>788</v>
      </c>
      <c r="F720" s="110" t="s">
        <v>257</v>
      </c>
      <c r="G720" s="110" t="s">
        <v>855</v>
      </c>
      <c r="H720" s="114">
        <v>2019.0</v>
      </c>
      <c r="I720" s="114">
        <v>1246.332</v>
      </c>
      <c r="J720" s="114">
        <v>1552.245</v>
      </c>
      <c r="K720" s="114">
        <v>971.7289</v>
      </c>
    </row>
    <row r="721">
      <c r="A721" s="110" t="s">
        <v>784</v>
      </c>
      <c r="B721" s="110" t="s">
        <v>349</v>
      </c>
      <c r="C721" s="110" t="s">
        <v>786</v>
      </c>
      <c r="D721" s="110" t="s">
        <v>787</v>
      </c>
      <c r="E721" s="110" t="s">
        <v>788</v>
      </c>
      <c r="F721" s="110" t="s">
        <v>1404</v>
      </c>
      <c r="G721" s="110" t="s">
        <v>855</v>
      </c>
      <c r="H721" s="114">
        <v>2019.0</v>
      </c>
      <c r="I721" s="114">
        <v>90.37739</v>
      </c>
      <c r="J721" s="114">
        <v>168.4269</v>
      </c>
      <c r="K721" s="114">
        <v>38.76128</v>
      </c>
    </row>
    <row r="722">
      <c r="A722" s="110" t="s">
        <v>784</v>
      </c>
      <c r="B722" s="110" t="s">
        <v>323</v>
      </c>
      <c r="C722" s="110" t="s">
        <v>786</v>
      </c>
      <c r="D722" s="110" t="s">
        <v>787</v>
      </c>
      <c r="E722" s="110" t="s">
        <v>788</v>
      </c>
      <c r="F722" s="110" t="s">
        <v>259</v>
      </c>
      <c r="G722" s="110" t="s">
        <v>855</v>
      </c>
      <c r="H722" s="114">
        <v>2019.0</v>
      </c>
      <c r="I722" s="114">
        <v>2477.445</v>
      </c>
      <c r="J722" s="114">
        <v>3400.146</v>
      </c>
      <c r="K722" s="114">
        <v>1768.407</v>
      </c>
    </row>
    <row r="723">
      <c r="A723" s="110" t="s">
        <v>784</v>
      </c>
      <c r="B723" s="110" t="s">
        <v>323</v>
      </c>
      <c r="C723" s="110" t="s">
        <v>786</v>
      </c>
      <c r="D723" s="110" t="s">
        <v>787</v>
      </c>
      <c r="E723" s="110" t="s">
        <v>788</v>
      </c>
      <c r="F723" s="110" t="s">
        <v>252</v>
      </c>
      <c r="G723" s="110" t="s">
        <v>855</v>
      </c>
      <c r="H723" s="114">
        <v>2019.0</v>
      </c>
      <c r="I723" s="114">
        <v>8787.674</v>
      </c>
      <c r="J723" s="114">
        <v>11058.29</v>
      </c>
      <c r="K723" s="114">
        <v>6779.618</v>
      </c>
    </row>
    <row r="724">
      <c r="A724" s="110" t="s">
        <v>784</v>
      </c>
      <c r="B724" s="110" t="s">
        <v>323</v>
      </c>
      <c r="C724" s="110" t="s">
        <v>786</v>
      </c>
      <c r="D724" s="110" t="s">
        <v>787</v>
      </c>
      <c r="E724" s="110" t="s">
        <v>788</v>
      </c>
      <c r="F724" s="110" t="s">
        <v>241</v>
      </c>
      <c r="G724" s="110" t="s">
        <v>855</v>
      </c>
      <c r="H724" s="114">
        <v>2019.0</v>
      </c>
      <c r="I724" s="114">
        <v>5073.392</v>
      </c>
      <c r="J724" s="114">
        <v>7233.621</v>
      </c>
      <c r="K724" s="114">
        <v>3191.147</v>
      </c>
    </row>
    <row r="725">
      <c r="A725" s="110" t="s">
        <v>784</v>
      </c>
      <c r="B725" s="110" t="s">
        <v>323</v>
      </c>
      <c r="C725" s="110" t="s">
        <v>786</v>
      </c>
      <c r="D725" s="110" t="s">
        <v>787</v>
      </c>
      <c r="E725" s="110" t="s">
        <v>788</v>
      </c>
      <c r="F725" s="110" t="s">
        <v>249</v>
      </c>
      <c r="G725" s="110" t="s">
        <v>855</v>
      </c>
      <c r="H725" s="114">
        <v>2019.0</v>
      </c>
      <c r="I725" s="114">
        <v>351.837</v>
      </c>
      <c r="J725" s="114">
        <v>454.9788</v>
      </c>
      <c r="K725" s="114">
        <v>265.3632</v>
      </c>
    </row>
    <row r="726">
      <c r="A726" s="110" t="s">
        <v>784</v>
      </c>
      <c r="B726" s="110" t="s">
        <v>323</v>
      </c>
      <c r="C726" s="110" t="s">
        <v>786</v>
      </c>
      <c r="D726" s="110" t="s">
        <v>787</v>
      </c>
      <c r="E726" s="110" t="s">
        <v>788</v>
      </c>
      <c r="F726" s="110" t="s">
        <v>1401</v>
      </c>
      <c r="G726" s="110" t="s">
        <v>855</v>
      </c>
      <c r="H726" s="114">
        <v>2019.0</v>
      </c>
      <c r="I726" s="114">
        <v>654.2781</v>
      </c>
      <c r="J726" s="114">
        <v>791.7915</v>
      </c>
      <c r="K726" s="114">
        <v>525.6249</v>
      </c>
    </row>
    <row r="727">
      <c r="A727" s="110" t="s">
        <v>784</v>
      </c>
      <c r="B727" s="110" t="s">
        <v>323</v>
      </c>
      <c r="C727" s="110" t="s">
        <v>786</v>
      </c>
      <c r="D727" s="110" t="s">
        <v>787</v>
      </c>
      <c r="E727" s="110" t="s">
        <v>788</v>
      </c>
      <c r="F727" s="110" t="s">
        <v>1402</v>
      </c>
      <c r="G727" s="110" t="s">
        <v>855</v>
      </c>
      <c r="H727" s="114">
        <v>2019.0</v>
      </c>
      <c r="I727" s="114">
        <v>85.26951</v>
      </c>
      <c r="J727" s="114">
        <v>160.4035</v>
      </c>
      <c r="K727" s="114">
        <v>27.1809</v>
      </c>
    </row>
    <row r="728">
      <c r="A728" s="110" t="s">
        <v>784</v>
      </c>
      <c r="B728" s="110" t="s">
        <v>323</v>
      </c>
      <c r="C728" s="110" t="s">
        <v>786</v>
      </c>
      <c r="D728" s="110" t="s">
        <v>787</v>
      </c>
      <c r="E728" s="110" t="s">
        <v>788</v>
      </c>
      <c r="F728" s="110" t="s">
        <v>1403</v>
      </c>
      <c r="G728" s="110" t="s">
        <v>855</v>
      </c>
      <c r="H728" s="114">
        <v>2019.0</v>
      </c>
      <c r="I728" s="114">
        <v>3574.313</v>
      </c>
      <c r="J728" s="114">
        <v>4478.124</v>
      </c>
      <c r="K728" s="114">
        <v>2704.275</v>
      </c>
    </row>
    <row r="729">
      <c r="A729" s="110" t="s">
        <v>784</v>
      </c>
      <c r="B729" s="110" t="s">
        <v>323</v>
      </c>
      <c r="C729" s="110" t="s">
        <v>786</v>
      </c>
      <c r="D729" s="110" t="s">
        <v>787</v>
      </c>
      <c r="E729" s="110" t="s">
        <v>788</v>
      </c>
      <c r="F729" s="110" t="s">
        <v>258</v>
      </c>
      <c r="G729" s="110" t="s">
        <v>855</v>
      </c>
      <c r="H729" s="114">
        <v>2019.0</v>
      </c>
      <c r="I729" s="114">
        <v>1544.779</v>
      </c>
      <c r="J729" s="114">
        <v>2139.075</v>
      </c>
      <c r="K729" s="114">
        <v>1041.442</v>
      </c>
    </row>
    <row r="730">
      <c r="A730" s="110" t="s">
        <v>784</v>
      </c>
      <c r="B730" s="110" t="s">
        <v>323</v>
      </c>
      <c r="C730" s="110" t="s">
        <v>786</v>
      </c>
      <c r="D730" s="110" t="s">
        <v>787</v>
      </c>
      <c r="E730" s="110" t="s">
        <v>788</v>
      </c>
      <c r="F730" s="110" t="s">
        <v>257</v>
      </c>
      <c r="G730" s="110" t="s">
        <v>855</v>
      </c>
      <c r="H730" s="114">
        <v>2019.0</v>
      </c>
      <c r="I730" s="114">
        <v>4780.089</v>
      </c>
      <c r="J730" s="114">
        <v>6396.54</v>
      </c>
      <c r="K730" s="114">
        <v>3440.614</v>
      </c>
    </row>
    <row r="731">
      <c r="A731" s="110" t="s">
        <v>784</v>
      </c>
      <c r="B731" s="110" t="s">
        <v>323</v>
      </c>
      <c r="C731" s="110" t="s">
        <v>786</v>
      </c>
      <c r="D731" s="110" t="s">
        <v>787</v>
      </c>
      <c r="E731" s="110" t="s">
        <v>788</v>
      </c>
      <c r="F731" s="110" t="s">
        <v>1404</v>
      </c>
      <c r="G731" s="110" t="s">
        <v>855</v>
      </c>
      <c r="H731" s="114">
        <v>2019.0</v>
      </c>
      <c r="I731" s="114">
        <v>169.4627</v>
      </c>
      <c r="J731" s="114">
        <v>324.7407</v>
      </c>
      <c r="K731" s="114">
        <v>64.00087</v>
      </c>
    </row>
    <row r="732">
      <c r="A732" s="110" t="s">
        <v>784</v>
      </c>
      <c r="B732" s="110" t="s">
        <v>812</v>
      </c>
      <c r="C732" s="110" t="s">
        <v>786</v>
      </c>
      <c r="D732" s="110" t="s">
        <v>787</v>
      </c>
      <c r="E732" s="110" t="s">
        <v>788</v>
      </c>
      <c r="F732" s="110" t="s">
        <v>259</v>
      </c>
      <c r="G732" s="110" t="s">
        <v>855</v>
      </c>
      <c r="H732" s="114">
        <v>2019.0</v>
      </c>
      <c r="I732" s="114">
        <v>3656.034</v>
      </c>
      <c r="J732" s="114">
        <v>4643.543</v>
      </c>
      <c r="K732" s="114">
        <v>2826.374</v>
      </c>
    </row>
    <row r="733">
      <c r="A733" s="110" t="s">
        <v>784</v>
      </c>
      <c r="B733" s="110" t="s">
        <v>812</v>
      </c>
      <c r="C733" s="110" t="s">
        <v>786</v>
      </c>
      <c r="D733" s="110" t="s">
        <v>787</v>
      </c>
      <c r="E733" s="110" t="s">
        <v>788</v>
      </c>
      <c r="F733" s="110" t="s">
        <v>252</v>
      </c>
      <c r="G733" s="110" t="s">
        <v>855</v>
      </c>
      <c r="H733" s="114">
        <v>2019.0</v>
      </c>
      <c r="I733" s="114">
        <v>2185.268</v>
      </c>
      <c r="J733" s="114">
        <v>3013.812</v>
      </c>
      <c r="K733" s="114">
        <v>1548.588</v>
      </c>
    </row>
    <row r="734">
      <c r="A734" s="110" t="s">
        <v>784</v>
      </c>
      <c r="B734" s="110" t="s">
        <v>812</v>
      </c>
      <c r="C734" s="110" t="s">
        <v>786</v>
      </c>
      <c r="D734" s="110" t="s">
        <v>787</v>
      </c>
      <c r="E734" s="110" t="s">
        <v>788</v>
      </c>
      <c r="F734" s="110" t="s">
        <v>241</v>
      </c>
      <c r="G734" s="110" t="s">
        <v>855</v>
      </c>
      <c r="H734" s="114">
        <v>2019.0</v>
      </c>
      <c r="I734" s="114">
        <v>2156.414</v>
      </c>
      <c r="J734" s="114">
        <v>3514.202</v>
      </c>
      <c r="K734" s="114">
        <v>1114.896</v>
      </c>
    </row>
    <row r="735">
      <c r="A735" s="110" t="s">
        <v>784</v>
      </c>
      <c r="B735" s="110" t="s">
        <v>812</v>
      </c>
      <c r="C735" s="110" t="s">
        <v>786</v>
      </c>
      <c r="D735" s="110" t="s">
        <v>787</v>
      </c>
      <c r="E735" s="110" t="s">
        <v>788</v>
      </c>
      <c r="F735" s="110" t="s">
        <v>249</v>
      </c>
      <c r="G735" s="110" t="s">
        <v>855</v>
      </c>
      <c r="H735" s="114">
        <v>2019.0</v>
      </c>
      <c r="I735" s="114">
        <v>121.6449</v>
      </c>
      <c r="J735" s="114">
        <v>157.6144</v>
      </c>
      <c r="K735" s="114">
        <v>81.3503</v>
      </c>
    </row>
    <row r="736">
      <c r="A736" s="110" t="s">
        <v>784</v>
      </c>
      <c r="B736" s="110" t="s">
        <v>812</v>
      </c>
      <c r="C736" s="110" t="s">
        <v>786</v>
      </c>
      <c r="D736" s="110" t="s">
        <v>787</v>
      </c>
      <c r="E736" s="110" t="s">
        <v>788</v>
      </c>
      <c r="F736" s="110" t="s">
        <v>1401</v>
      </c>
      <c r="G736" s="110" t="s">
        <v>855</v>
      </c>
      <c r="H736" s="114">
        <v>2019.0</v>
      </c>
      <c r="I736" s="114">
        <v>791.0957</v>
      </c>
      <c r="J736" s="114">
        <v>929.6136</v>
      </c>
      <c r="K736" s="114">
        <v>666.1008</v>
      </c>
    </row>
    <row r="737">
      <c r="A737" s="110" t="s">
        <v>784</v>
      </c>
      <c r="B737" s="110" t="s">
        <v>812</v>
      </c>
      <c r="C737" s="110" t="s">
        <v>786</v>
      </c>
      <c r="D737" s="110" t="s">
        <v>787</v>
      </c>
      <c r="E737" s="110" t="s">
        <v>788</v>
      </c>
      <c r="F737" s="110" t="s">
        <v>1402</v>
      </c>
      <c r="G737" s="110" t="s">
        <v>855</v>
      </c>
      <c r="H737" s="114">
        <v>2019.0</v>
      </c>
      <c r="I737" s="114">
        <v>302.648</v>
      </c>
      <c r="J737" s="114">
        <v>645.1848</v>
      </c>
      <c r="K737" s="114">
        <v>150.8309</v>
      </c>
    </row>
    <row r="738">
      <c r="A738" s="110" t="s">
        <v>784</v>
      </c>
      <c r="B738" s="110" t="s">
        <v>812</v>
      </c>
      <c r="C738" s="110" t="s">
        <v>786</v>
      </c>
      <c r="D738" s="110" t="s">
        <v>787</v>
      </c>
      <c r="E738" s="110" t="s">
        <v>788</v>
      </c>
      <c r="F738" s="110" t="s">
        <v>1403</v>
      </c>
      <c r="G738" s="110" t="s">
        <v>855</v>
      </c>
      <c r="H738" s="114">
        <v>2019.0</v>
      </c>
      <c r="I738" s="114">
        <v>8840.089</v>
      </c>
      <c r="J738" s="114">
        <v>11232.12</v>
      </c>
      <c r="K738" s="114">
        <v>6867.6</v>
      </c>
    </row>
    <row r="739">
      <c r="A739" s="110" t="s">
        <v>784</v>
      </c>
      <c r="B739" s="110" t="s">
        <v>812</v>
      </c>
      <c r="C739" s="110" t="s">
        <v>786</v>
      </c>
      <c r="D739" s="110" t="s">
        <v>787</v>
      </c>
      <c r="E739" s="110" t="s">
        <v>788</v>
      </c>
      <c r="F739" s="110" t="s">
        <v>258</v>
      </c>
      <c r="G739" s="110" t="s">
        <v>855</v>
      </c>
      <c r="H739" s="114">
        <v>2019.0</v>
      </c>
      <c r="I739" s="114">
        <v>767.1893</v>
      </c>
      <c r="J739" s="114">
        <v>982.4551</v>
      </c>
      <c r="K739" s="114">
        <v>592.9715</v>
      </c>
    </row>
    <row r="740">
      <c r="A740" s="110" t="s">
        <v>784</v>
      </c>
      <c r="B740" s="110" t="s">
        <v>812</v>
      </c>
      <c r="C740" s="110" t="s">
        <v>786</v>
      </c>
      <c r="D740" s="110" t="s">
        <v>787</v>
      </c>
      <c r="E740" s="110" t="s">
        <v>788</v>
      </c>
      <c r="F740" s="110" t="s">
        <v>257</v>
      </c>
      <c r="G740" s="110" t="s">
        <v>855</v>
      </c>
      <c r="H740" s="114">
        <v>2019.0</v>
      </c>
      <c r="I740" s="114">
        <v>1227.932</v>
      </c>
      <c r="J740" s="114">
        <v>1733.867</v>
      </c>
      <c r="K740" s="114">
        <v>855.6153</v>
      </c>
    </row>
    <row r="741">
      <c r="A741" s="110" t="s">
        <v>784</v>
      </c>
      <c r="B741" s="110" t="s">
        <v>812</v>
      </c>
      <c r="C741" s="110" t="s">
        <v>786</v>
      </c>
      <c r="D741" s="110" t="s">
        <v>787</v>
      </c>
      <c r="E741" s="110" t="s">
        <v>788</v>
      </c>
      <c r="F741" s="110" t="s">
        <v>1404</v>
      </c>
      <c r="G741" s="110" t="s">
        <v>855</v>
      </c>
      <c r="H741" s="114">
        <v>2019.0</v>
      </c>
      <c r="I741" s="114">
        <v>68.8234</v>
      </c>
      <c r="J741" s="114">
        <v>131.5149</v>
      </c>
      <c r="K741" s="114">
        <v>28.0072</v>
      </c>
    </row>
    <row r="742">
      <c r="A742" s="110" t="s">
        <v>784</v>
      </c>
      <c r="B742" s="110" t="s">
        <v>453</v>
      </c>
      <c r="C742" s="110" t="s">
        <v>786</v>
      </c>
      <c r="D742" s="110" t="s">
        <v>787</v>
      </c>
      <c r="E742" s="110" t="s">
        <v>788</v>
      </c>
      <c r="F742" s="110" t="s">
        <v>259</v>
      </c>
      <c r="G742" s="110" t="s">
        <v>855</v>
      </c>
      <c r="H742" s="114">
        <v>2019.0</v>
      </c>
      <c r="I742" s="114">
        <v>2185.44</v>
      </c>
      <c r="J742" s="114">
        <v>2885.953</v>
      </c>
      <c r="K742" s="114">
        <v>1626.333</v>
      </c>
    </row>
    <row r="743">
      <c r="A743" s="110" t="s">
        <v>784</v>
      </c>
      <c r="B743" s="110" t="s">
        <v>453</v>
      </c>
      <c r="C743" s="110" t="s">
        <v>786</v>
      </c>
      <c r="D743" s="110" t="s">
        <v>787</v>
      </c>
      <c r="E743" s="110" t="s">
        <v>788</v>
      </c>
      <c r="F743" s="110" t="s">
        <v>252</v>
      </c>
      <c r="G743" s="110" t="s">
        <v>855</v>
      </c>
      <c r="H743" s="114">
        <v>2019.0</v>
      </c>
      <c r="I743" s="114">
        <v>2777.369</v>
      </c>
      <c r="J743" s="114">
        <v>3185.38</v>
      </c>
      <c r="K743" s="114">
        <v>2322.352</v>
      </c>
    </row>
    <row r="744">
      <c r="A744" s="110" t="s">
        <v>784</v>
      </c>
      <c r="B744" s="110" t="s">
        <v>453</v>
      </c>
      <c r="C744" s="110" t="s">
        <v>786</v>
      </c>
      <c r="D744" s="110" t="s">
        <v>787</v>
      </c>
      <c r="E744" s="110" t="s">
        <v>788</v>
      </c>
      <c r="F744" s="110" t="s">
        <v>241</v>
      </c>
      <c r="G744" s="110" t="s">
        <v>855</v>
      </c>
      <c r="H744" s="114">
        <v>2019.0</v>
      </c>
      <c r="I744" s="114">
        <v>2046.272</v>
      </c>
      <c r="J744" s="114">
        <v>2937.073</v>
      </c>
      <c r="K744" s="114">
        <v>1261.514</v>
      </c>
    </row>
    <row r="745">
      <c r="A745" s="110" t="s">
        <v>784</v>
      </c>
      <c r="B745" s="110" t="s">
        <v>453</v>
      </c>
      <c r="C745" s="110" t="s">
        <v>786</v>
      </c>
      <c r="D745" s="110" t="s">
        <v>787</v>
      </c>
      <c r="E745" s="110" t="s">
        <v>788</v>
      </c>
      <c r="F745" s="110" t="s">
        <v>249</v>
      </c>
      <c r="G745" s="110" t="s">
        <v>855</v>
      </c>
      <c r="H745" s="114">
        <v>2019.0</v>
      </c>
      <c r="I745" s="114">
        <v>427.5607</v>
      </c>
      <c r="J745" s="114">
        <v>551.0246</v>
      </c>
      <c r="K745" s="114">
        <v>330.8933</v>
      </c>
    </row>
    <row r="746">
      <c r="A746" s="110" t="s">
        <v>784</v>
      </c>
      <c r="B746" s="110" t="s">
        <v>453</v>
      </c>
      <c r="C746" s="110" t="s">
        <v>786</v>
      </c>
      <c r="D746" s="110" t="s">
        <v>787</v>
      </c>
      <c r="E746" s="110" t="s">
        <v>788</v>
      </c>
      <c r="F746" s="110" t="s">
        <v>1401</v>
      </c>
      <c r="G746" s="110" t="s">
        <v>855</v>
      </c>
      <c r="H746" s="114">
        <v>2019.0</v>
      </c>
      <c r="I746" s="114">
        <v>697.6026</v>
      </c>
      <c r="J746" s="114">
        <v>830.0541</v>
      </c>
      <c r="K746" s="114">
        <v>574.8353</v>
      </c>
    </row>
    <row r="747">
      <c r="A747" s="110" t="s">
        <v>784</v>
      </c>
      <c r="B747" s="110" t="s">
        <v>453</v>
      </c>
      <c r="C747" s="110" t="s">
        <v>786</v>
      </c>
      <c r="D747" s="110" t="s">
        <v>787</v>
      </c>
      <c r="E747" s="110" t="s">
        <v>788</v>
      </c>
      <c r="F747" s="110" t="s">
        <v>1402</v>
      </c>
      <c r="G747" s="110" t="s">
        <v>855</v>
      </c>
      <c r="H747" s="114">
        <v>2019.0</v>
      </c>
      <c r="I747" s="114">
        <v>66.87335</v>
      </c>
      <c r="J747" s="114">
        <v>130.3391</v>
      </c>
      <c r="K747" s="114">
        <v>14.9383</v>
      </c>
    </row>
    <row r="748">
      <c r="A748" s="110" t="s">
        <v>784</v>
      </c>
      <c r="B748" s="110" t="s">
        <v>453</v>
      </c>
      <c r="C748" s="110" t="s">
        <v>786</v>
      </c>
      <c r="D748" s="110" t="s">
        <v>787</v>
      </c>
      <c r="E748" s="110" t="s">
        <v>788</v>
      </c>
      <c r="F748" s="110" t="s">
        <v>1403</v>
      </c>
      <c r="G748" s="110" t="s">
        <v>855</v>
      </c>
      <c r="H748" s="114">
        <v>2019.0</v>
      </c>
      <c r="I748" s="114">
        <v>1333.835</v>
      </c>
      <c r="J748" s="114">
        <v>1614.078</v>
      </c>
      <c r="K748" s="114">
        <v>1090.476</v>
      </c>
    </row>
    <row r="749">
      <c r="A749" s="110" t="s">
        <v>784</v>
      </c>
      <c r="B749" s="110" t="s">
        <v>453</v>
      </c>
      <c r="C749" s="110" t="s">
        <v>786</v>
      </c>
      <c r="D749" s="110" t="s">
        <v>787</v>
      </c>
      <c r="E749" s="110" t="s">
        <v>788</v>
      </c>
      <c r="F749" s="110" t="s">
        <v>258</v>
      </c>
      <c r="G749" s="110" t="s">
        <v>855</v>
      </c>
      <c r="H749" s="114">
        <v>2019.0</v>
      </c>
      <c r="I749" s="114">
        <v>674.4358</v>
      </c>
      <c r="J749" s="114">
        <v>807.0439</v>
      </c>
      <c r="K749" s="114">
        <v>557.4827</v>
      </c>
    </row>
    <row r="750">
      <c r="A750" s="110" t="s">
        <v>784</v>
      </c>
      <c r="B750" s="110" t="s">
        <v>453</v>
      </c>
      <c r="C750" s="110" t="s">
        <v>786</v>
      </c>
      <c r="D750" s="110" t="s">
        <v>787</v>
      </c>
      <c r="E750" s="110" t="s">
        <v>788</v>
      </c>
      <c r="F750" s="110" t="s">
        <v>257</v>
      </c>
      <c r="G750" s="110" t="s">
        <v>855</v>
      </c>
      <c r="H750" s="114">
        <v>2019.0</v>
      </c>
      <c r="I750" s="114">
        <v>1285.698</v>
      </c>
      <c r="J750" s="114">
        <v>1661.784</v>
      </c>
      <c r="K750" s="114">
        <v>953.5607</v>
      </c>
    </row>
    <row r="751">
      <c r="A751" s="110" t="s">
        <v>784</v>
      </c>
      <c r="B751" s="110" t="s">
        <v>453</v>
      </c>
      <c r="C751" s="110" t="s">
        <v>786</v>
      </c>
      <c r="D751" s="110" t="s">
        <v>787</v>
      </c>
      <c r="E751" s="110" t="s">
        <v>788</v>
      </c>
      <c r="F751" s="110" t="s">
        <v>1404</v>
      </c>
      <c r="G751" s="110" t="s">
        <v>855</v>
      </c>
      <c r="H751" s="114">
        <v>2019.0</v>
      </c>
      <c r="I751" s="114">
        <v>113.2425</v>
      </c>
      <c r="J751" s="114">
        <v>190.0508</v>
      </c>
      <c r="K751" s="114">
        <v>55.68331</v>
      </c>
    </row>
    <row r="752">
      <c r="A752" s="110" t="s">
        <v>784</v>
      </c>
      <c r="B752" s="110" t="s">
        <v>386</v>
      </c>
      <c r="C752" s="110" t="s">
        <v>786</v>
      </c>
      <c r="D752" s="110" t="s">
        <v>787</v>
      </c>
      <c r="E752" s="110" t="s">
        <v>788</v>
      </c>
      <c r="F752" s="110" t="s">
        <v>259</v>
      </c>
      <c r="G752" s="110" t="s">
        <v>855</v>
      </c>
      <c r="H752" s="114">
        <v>2019.0</v>
      </c>
      <c r="I752" s="114">
        <v>1607.561</v>
      </c>
      <c r="J752" s="114">
        <v>1975.795</v>
      </c>
      <c r="K752" s="114">
        <v>1299.512</v>
      </c>
    </row>
    <row r="753">
      <c r="A753" s="110" t="s">
        <v>784</v>
      </c>
      <c r="B753" s="110" t="s">
        <v>386</v>
      </c>
      <c r="C753" s="110" t="s">
        <v>786</v>
      </c>
      <c r="D753" s="110" t="s">
        <v>787</v>
      </c>
      <c r="E753" s="110" t="s">
        <v>788</v>
      </c>
      <c r="F753" s="110" t="s">
        <v>252</v>
      </c>
      <c r="G753" s="110" t="s">
        <v>855</v>
      </c>
      <c r="H753" s="114">
        <v>2019.0</v>
      </c>
      <c r="I753" s="114">
        <v>1728.661</v>
      </c>
      <c r="J753" s="114">
        <v>2053.852</v>
      </c>
      <c r="K753" s="114">
        <v>1444.199</v>
      </c>
    </row>
    <row r="754">
      <c r="A754" s="110" t="s">
        <v>784</v>
      </c>
      <c r="B754" s="110" t="s">
        <v>386</v>
      </c>
      <c r="C754" s="110" t="s">
        <v>786</v>
      </c>
      <c r="D754" s="110" t="s">
        <v>787</v>
      </c>
      <c r="E754" s="110" t="s">
        <v>788</v>
      </c>
      <c r="F754" s="110" t="s">
        <v>241</v>
      </c>
      <c r="G754" s="110" t="s">
        <v>855</v>
      </c>
      <c r="H754" s="114">
        <v>2019.0</v>
      </c>
      <c r="I754" s="114">
        <v>2256.805</v>
      </c>
      <c r="J754" s="114">
        <v>2921.933</v>
      </c>
      <c r="K754" s="114">
        <v>1635.465</v>
      </c>
    </row>
    <row r="755">
      <c r="A755" s="110" t="s">
        <v>784</v>
      </c>
      <c r="B755" s="110" t="s">
        <v>386</v>
      </c>
      <c r="C755" s="110" t="s">
        <v>786</v>
      </c>
      <c r="D755" s="110" t="s">
        <v>787</v>
      </c>
      <c r="E755" s="110" t="s">
        <v>788</v>
      </c>
      <c r="F755" s="110" t="s">
        <v>249</v>
      </c>
      <c r="G755" s="110" t="s">
        <v>855</v>
      </c>
      <c r="H755" s="114">
        <v>2019.0</v>
      </c>
      <c r="I755" s="114">
        <v>62.51038</v>
      </c>
      <c r="J755" s="114">
        <v>75.88021</v>
      </c>
      <c r="K755" s="114">
        <v>49.79471</v>
      </c>
    </row>
    <row r="756">
      <c r="A756" s="110" t="s">
        <v>784</v>
      </c>
      <c r="B756" s="110" t="s">
        <v>386</v>
      </c>
      <c r="C756" s="110" t="s">
        <v>786</v>
      </c>
      <c r="D756" s="110" t="s">
        <v>787</v>
      </c>
      <c r="E756" s="110" t="s">
        <v>788</v>
      </c>
      <c r="F756" s="110" t="s">
        <v>1401</v>
      </c>
      <c r="G756" s="110" t="s">
        <v>855</v>
      </c>
      <c r="H756" s="114">
        <v>2019.0</v>
      </c>
      <c r="I756" s="114">
        <v>264.9526</v>
      </c>
      <c r="J756" s="114">
        <v>319.224</v>
      </c>
      <c r="K756" s="114">
        <v>213.674</v>
      </c>
    </row>
    <row r="757">
      <c r="A757" s="110" t="s">
        <v>784</v>
      </c>
      <c r="B757" s="110" t="s">
        <v>386</v>
      </c>
      <c r="C757" s="110" t="s">
        <v>786</v>
      </c>
      <c r="D757" s="110" t="s">
        <v>787</v>
      </c>
      <c r="E757" s="110" t="s">
        <v>788</v>
      </c>
      <c r="F757" s="110" t="s">
        <v>1402</v>
      </c>
      <c r="G757" s="110" t="s">
        <v>855</v>
      </c>
      <c r="H757" s="114">
        <v>2019.0</v>
      </c>
      <c r="I757" s="114">
        <v>77.59242</v>
      </c>
      <c r="J757" s="114">
        <v>138.9779</v>
      </c>
      <c r="K757" s="114">
        <v>32.01165</v>
      </c>
    </row>
    <row r="758">
      <c r="A758" s="110" t="s">
        <v>784</v>
      </c>
      <c r="B758" s="110" t="s">
        <v>386</v>
      </c>
      <c r="C758" s="110" t="s">
        <v>786</v>
      </c>
      <c r="D758" s="110" t="s">
        <v>787</v>
      </c>
      <c r="E758" s="110" t="s">
        <v>788</v>
      </c>
      <c r="F758" s="110" t="s">
        <v>1403</v>
      </c>
      <c r="G758" s="110" t="s">
        <v>855</v>
      </c>
      <c r="H758" s="114">
        <v>2019.0</v>
      </c>
      <c r="I758" s="114">
        <v>1586.787</v>
      </c>
      <c r="J758" s="114">
        <v>1860.499</v>
      </c>
      <c r="K758" s="114">
        <v>1333.606</v>
      </c>
    </row>
    <row r="759">
      <c r="A759" s="110" t="s">
        <v>784</v>
      </c>
      <c r="B759" s="110" t="s">
        <v>386</v>
      </c>
      <c r="C759" s="110" t="s">
        <v>786</v>
      </c>
      <c r="D759" s="110" t="s">
        <v>787</v>
      </c>
      <c r="E759" s="110" t="s">
        <v>788</v>
      </c>
      <c r="F759" s="110" t="s">
        <v>258</v>
      </c>
      <c r="G759" s="110" t="s">
        <v>855</v>
      </c>
      <c r="H759" s="114">
        <v>2019.0</v>
      </c>
      <c r="I759" s="114">
        <v>806.7383</v>
      </c>
      <c r="J759" s="114">
        <v>953.7859</v>
      </c>
      <c r="K759" s="114">
        <v>683.9085</v>
      </c>
    </row>
    <row r="760">
      <c r="A760" s="110" t="s">
        <v>784</v>
      </c>
      <c r="B760" s="110" t="s">
        <v>386</v>
      </c>
      <c r="C760" s="110" t="s">
        <v>786</v>
      </c>
      <c r="D760" s="110" t="s">
        <v>787</v>
      </c>
      <c r="E760" s="110" t="s">
        <v>788</v>
      </c>
      <c r="F760" s="110" t="s">
        <v>257</v>
      </c>
      <c r="G760" s="110" t="s">
        <v>855</v>
      </c>
      <c r="H760" s="114">
        <v>2019.0</v>
      </c>
      <c r="I760" s="114">
        <v>875.3795</v>
      </c>
      <c r="J760" s="114">
        <v>1099.515</v>
      </c>
      <c r="K760" s="114">
        <v>699.5197</v>
      </c>
    </row>
    <row r="761">
      <c r="A761" s="110" t="s">
        <v>784</v>
      </c>
      <c r="B761" s="110" t="s">
        <v>386</v>
      </c>
      <c r="C761" s="110" t="s">
        <v>786</v>
      </c>
      <c r="D761" s="110" t="s">
        <v>787</v>
      </c>
      <c r="E761" s="110" t="s">
        <v>788</v>
      </c>
      <c r="F761" s="110" t="s">
        <v>1404</v>
      </c>
      <c r="G761" s="110" t="s">
        <v>855</v>
      </c>
      <c r="H761" s="114">
        <v>2019.0</v>
      </c>
      <c r="I761" s="114">
        <v>121.5402</v>
      </c>
      <c r="J761" s="114">
        <v>230.3124</v>
      </c>
      <c r="K761" s="114">
        <v>46.90195</v>
      </c>
    </row>
    <row r="762">
      <c r="A762" s="110" t="s">
        <v>784</v>
      </c>
      <c r="B762" s="110" t="s">
        <v>441</v>
      </c>
      <c r="C762" s="110" t="s">
        <v>786</v>
      </c>
      <c r="D762" s="110" t="s">
        <v>787</v>
      </c>
      <c r="E762" s="110" t="s">
        <v>788</v>
      </c>
      <c r="F762" s="110" t="s">
        <v>259</v>
      </c>
      <c r="G762" s="110" t="s">
        <v>855</v>
      </c>
      <c r="H762" s="114">
        <v>2019.0</v>
      </c>
      <c r="I762" s="114">
        <v>2929.61</v>
      </c>
      <c r="J762" s="114">
        <v>3930.643</v>
      </c>
      <c r="K762" s="114">
        <v>2096.765</v>
      </c>
    </row>
    <row r="763">
      <c r="A763" s="110" t="s">
        <v>784</v>
      </c>
      <c r="B763" s="110" t="s">
        <v>441</v>
      </c>
      <c r="C763" s="110" t="s">
        <v>786</v>
      </c>
      <c r="D763" s="110" t="s">
        <v>787</v>
      </c>
      <c r="E763" s="110" t="s">
        <v>788</v>
      </c>
      <c r="F763" s="110" t="s">
        <v>252</v>
      </c>
      <c r="G763" s="110" t="s">
        <v>855</v>
      </c>
      <c r="H763" s="114">
        <v>2019.0</v>
      </c>
      <c r="I763" s="114">
        <v>5275.612</v>
      </c>
      <c r="J763" s="114">
        <v>6607.982</v>
      </c>
      <c r="K763" s="114">
        <v>4108.548</v>
      </c>
    </row>
    <row r="764">
      <c r="A764" s="110" t="s">
        <v>784</v>
      </c>
      <c r="B764" s="110" t="s">
        <v>441</v>
      </c>
      <c r="C764" s="110" t="s">
        <v>786</v>
      </c>
      <c r="D764" s="110" t="s">
        <v>787</v>
      </c>
      <c r="E764" s="110" t="s">
        <v>788</v>
      </c>
      <c r="F764" s="110" t="s">
        <v>241</v>
      </c>
      <c r="G764" s="110" t="s">
        <v>855</v>
      </c>
      <c r="H764" s="114">
        <v>2019.0</v>
      </c>
      <c r="I764" s="114">
        <v>4229.566</v>
      </c>
      <c r="J764" s="114">
        <v>5838.978</v>
      </c>
      <c r="K764" s="114">
        <v>2828.592</v>
      </c>
    </row>
    <row r="765">
      <c r="A765" s="110" t="s">
        <v>784</v>
      </c>
      <c r="B765" s="110" t="s">
        <v>441</v>
      </c>
      <c r="C765" s="110" t="s">
        <v>786</v>
      </c>
      <c r="D765" s="110" t="s">
        <v>787</v>
      </c>
      <c r="E765" s="110" t="s">
        <v>788</v>
      </c>
      <c r="F765" s="110" t="s">
        <v>249</v>
      </c>
      <c r="G765" s="110" t="s">
        <v>855</v>
      </c>
      <c r="H765" s="114">
        <v>2019.0</v>
      </c>
      <c r="I765" s="114">
        <v>420.4361</v>
      </c>
      <c r="J765" s="114">
        <v>544.0186</v>
      </c>
      <c r="K765" s="114">
        <v>309.1966</v>
      </c>
    </row>
    <row r="766">
      <c r="A766" s="110" t="s">
        <v>784</v>
      </c>
      <c r="B766" s="110" t="s">
        <v>441</v>
      </c>
      <c r="C766" s="110" t="s">
        <v>786</v>
      </c>
      <c r="D766" s="110" t="s">
        <v>787</v>
      </c>
      <c r="E766" s="110" t="s">
        <v>788</v>
      </c>
      <c r="F766" s="110" t="s">
        <v>1401</v>
      </c>
      <c r="G766" s="110" t="s">
        <v>855</v>
      </c>
      <c r="H766" s="114">
        <v>2019.0</v>
      </c>
      <c r="I766" s="114">
        <v>664.3467</v>
      </c>
      <c r="J766" s="114">
        <v>809.766</v>
      </c>
      <c r="K766" s="114">
        <v>530.9039</v>
      </c>
    </row>
    <row r="767">
      <c r="A767" s="110" t="s">
        <v>784</v>
      </c>
      <c r="B767" s="110" t="s">
        <v>441</v>
      </c>
      <c r="C767" s="110" t="s">
        <v>786</v>
      </c>
      <c r="D767" s="110" t="s">
        <v>787</v>
      </c>
      <c r="E767" s="110" t="s">
        <v>788</v>
      </c>
      <c r="F767" s="110" t="s">
        <v>1402</v>
      </c>
      <c r="G767" s="110" t="s">
        <v>855</v>
      </c>
      <c r="H767" s="114">
        <v>2019.0</v>
      </c>
      <c r="I767" s="114">
        <v>51.15576</v>
      </c>
      <c r="J767" s="114">
        <v>93.22177</v>
      </c>
      <c r="K767" s="114">
        <v>17.20661</v>
      </c>
    </row>
    <row r="768">
      <c r="A768" s="110" t="s">
        <v>784</v>
      </c>
      <c r="B768" s="110" t="s">
        <v>441</v>
      </c>
      <c r="C768" s="110" t="s">
        <v>786</v>
      </c>
      <c r="D768" s="110" t="s">
        <v>787</v>
      </c>
      <c r="E768" s="110" t="s">
        <v>788</v>
      </c>
      <c r="F768" s="110" t="s">
        <v>1403</v>
      </c>
      <c r="G768" s="110" t="s">
        <v>855</v>
      </c>
      <c r="H768" s="114">
        <v>2019.0</v>
      </c>
      <c r="I768" s="114">
        <v>2898.931</v>
      </c>
      <c r="J768" s="114">
        <v>3519.063</v>
      </c>
      <c r="K768" s="114">
        <v>2359.598</v>
      </c>
    </row>
    <row r="769">
      <c r="A769" s="110" t="s">
        <v>784</v>
      </c>
      <c r="B769" s="110" t="s">
        <v>441</v>
      </c>
      <c r="C769" s="110" t="s">
        <v>786</v>
      </c>
      <c r="D769" s="110" t="s">
        <v>787</v>
      </c>
      <c r="E769" s="110" t="s">
        <v>788</v>
      </c>
      <c r="F769" s="110" t="s">
        <v>258</v>
      </c>
      <c r="G769" s="110" t="s">
        <v>855</v>
      </c>
      <c r="H769" s="114">
        <v>2019.0</v>
      </c>
      <c r="I769" s="114">
        <v>1171.866</v>
      </c>
      <c r="J769" s="114">
        <v>1484.431</v>
      </c>
      <c r="K769" s="114">
        <v>907.1748</v>
      </c>
    </row>
    <row r="770">
      <c r="A770" s="110" t="s">
        <v>784</v>
      </c>
      <c r="B770" s="110" t="s">
        <v>441</v>
      </c>
      <c r="C770" s="110" t="s">
        <v>786</v>
      </c>
      <c r="D770" s="110" t="s">
        <v>787</v>
      </c>
      <c r="E770" s="110" t="s">
        <v>788</v>
      </c>
      <c r="F770" s="110" t="s">
        <v>257</v>
      </c>
      <c r="G770" s="110" t="s">
        <v>855</v>
      </c>
      <c r="H770" s="114">
        <v>2019.0</v>
      </c>
      <c r="I770" s="114">
        <v>2839.34</v>
      </c>
      <c r="J770" s="114">
        <v>3774.336</v>
      </c>
      <c r="K770" s="114">
        <v>2053.678</v>
      </c>
    </row>
    <row r="771">
      <c r="A771" s="110" t="s">
        <v>784</v>
      </c>
      <c r="B771" s="110" t="s">
        <v>441</v>
      </c>
      <c r="C771" s="110" t="s">
        <v>786</v>
      </c>
      <c r="D771" s="110" t="s">
        <v>787</v>
      </c>
      <c r="E771" s="110" t="s">
        <v>788</v>
      </c>
      <c r="F771" s="110" t="s">
        <v>1404</v>
      </c>
      <c r="G771" s="110" t="s">
        <v>855</v>
      </c>
      <c r="H771" s="114">
        <v>2019.0</v>
      </c>
      <c r="I771" s="114">
        <v>74.25934</v>
      </c>
      <c r="J771" s="114">
        <v>142.249</v>
      </c>
      <c r="K771" s="114">
        <v>30.5427</v>
      </c>
    </row>
    <row r="772">
      <c r="A772" s="110" t="s">
        <v>784</v>
      </c>
      <c r="B772" s="110" t="s">
        <v>431</v>
      </c>
      <c r="C772" s="110" t="s">
        <v>786</v>
      </c>
      <c r="D772" s="110" t="s">
        <v>787</v>
      </c>
      <c r="E772" s="110" t="s">
        <v>788</v>
      </c>
      <c r="F772" s="110" t="s">
        <v>259</v>
      </c>
      <c r="G772" s="110" t="s">
        <v>855</v>
      </c>
      <c r="H772" s="114">
        <v>2019.0</v>
      </c>
      <c r="I772" s="114">
        <v>3343.768</v>
      </c>
      <c r="J772" s="114">
        <v>4197.304</v>
      </c>
      <c r="K772" s="114">
        <v>2611.833</v>
      </c>
    </row>
    <row r="773">
      <c r="A773" s="110" t="s">
        <v>784</v>
      </c>
      <c r="B773" s="110" t="s">
        <v>431</v>
      </c>
      <c r="C773" s="110" t="s">
        <v>786</v>
      </c>
      <c r="D773" s="110" t="s">
        <v>787</v>
      </c>
      <c r="E773" s="110" t="s">
        <v>788</v>
      </c>
      <c r="F773" s="110" t="s">
        <v>252</v>
      </c>
      <c r="G773" s="110" t="s">
        <v>855</v>
      </c>
      <c r="H773" s="114">
        <v>2019.0</v>
      </c>
      <c r="I773" s="114">
        <v>2759.17</v>
      </c>
      <c r="J773" s="114">
        <v>3133.901</v>
      </c>
      <c r="K773" s="114">
        <v>2385.609</v>
      </c>
    </row>
    <row r="774">
      <c r="A774" s="110" t="s">
        <v>784</v>
      </c>
      <c r="B774" s="110" t="s">
        <v>431</v>
      </c>
      <c r="C774" s="110" t="s">
        <v>786</v>
      </c>
      <c r="D774" s="110" t="s">
        <v>787</v>
      </c>
      <c r="E774" s="110" t="s">
        <v>788</v>
      </c>
      <c r="F774" s="110" t="s">
        <v>241</v>
      </c>
      <c r="G774" s="110" t="s">
        <v>855</v>
      </c>
      <c r="H774" s="114">
        <v>2019.0</v>
      </c>
      <c r="I774" s="114">
        <v>2478.327</v>
      </c>
      <c r="J774" s="114">
        <v>3612.801</v>
      </c>
      <c r="K774" s="114">
        <v>1475.316</v>
      </c>
    </row>
    <row r="775">
      <c r="A775" s="110" t="s">
        <v>784</v>
      </c>
      <c r="B775" s="110" t="s">
        <v>431</v>
      </c>
      <c r="C775" s="110" t="s">
        <v>786</v>
      </c>
      <c r="D775" s="110" t="s">
        <v>787</v>
      </c>
      <c r="E775" s="110" t="s">
        <v>788</v>
      </c>
      <c r="F775" s="110" t="s">
        <v>249</v>
      </c>
      <c r="G775" s="110" t="s">
        <v>855</v>
      </c>
      <c r="H775" s="114">
        <v>2019.0</v>
      </c>
      <c r="I775" s="114">
        <v>276.1324</v>
      </c>
      <c r="J775" s="114">
        <v>347.3531</v>
      </c>
      <c r="K775" s="114">
        <v>214.4829</v>
      </c>
    </row>
    <row r="776">
      <c r="A776" s="110" t="s">
        <v>784</v>
      </c>
      <c r="B776" s="110" t="s">
        <v>431</v>
      </c>
      <c r="C776" s="110" t="s">
        <v>786</v>
      </c>
      <c r="D776" s="110" t="s">
        <v>787</v>
      </c>
      <c r="E776" s="110" t="s">
        <v>788</v>
      </c>
      <c r="F776" s="110" t="s">
        <v>1401</v>
      </c>
      <c r="G776" s="110" t="s">
        <v>855</v>
      </c>
      <c r="H776" s="114">
        <v>2019.0</v>
      </c>
      <c r="I776" s="114">
        <v>825.131</v>
      </c>
      <c r="J776" s="114">
        <v>996.1765</v>
      </c>
      <c r="K776" s="114">
        <v>669.9595</v>
      </c>
    </row>
    <row r="777">
      <c r="A777" s="110" t="s">
        <v>784</v>
      </c>
      <c r="B777" s="110" t="s">
        <v>431</v>
      </c>
      <c r="C777" s="110" t="s">
        <v>786</v>
      </c>
      <c r="D777" s="110" t="s">
        <v>787</v>
      </c>
      <c r="E777" s="110" t="s">
        <v>788</v>
      </c>
      <c r="F777" s="110" t="s">
        <v>1402</v>
      </c>
      <c r="G777" s="110" t="s">
        <v>855</v>
      </c>
      <c r="H777" s="114">
        <v>2019.0</v>
      </c>
      <c r="I777" s="114">
        <v>55.09889</v>
      </c>
      <c r="J777" s="114">
        <v>102.5814</v>
      </c>
      <c r="K777" s="114">
        <v>21.6758</v>
      </c>
    </row>
    <row r="778">
      <c r="A778" s="110" t="s">
        <v>784</v>
      </c>
      <c r="B778" s="110" t="s">
        <v>431</v>
      </c>
      <c r="C778" s="110" t="s">
        <v>786</v>
      </c>
      <c r="D778" s="110" t="s">
        <v>787</v>
      </c>
      <c r="E778" s="110" t="s">
        <v>788</v>
      </c>
      <c r="F778" s="110" t="s">
        <v>1403</v>
      </c>
      <c r="G778" s="110" t="s">
        <v>855</v>
      </c>
      <c r="H778" s="114">
        <v>2019.0</v>
      </c>
      <c r="I778" s="114">
        <v>2153.622</v>
      </c>
      <c r="J778" s="114">
        <v>2453.433</v>
      </c>
      <c r="K778" s="114">
        <v>1857.996</v>
      </c>
    </row>
    <row r="779">
      <c r="A779" s="110" t="s">
        <v>784</v>
      </c>
      <c r="B779" s="110" t="s">
        <v>431</v>
      </c>
      <c r="C779" s="110" t="s">
        <v>786</v>
      </c>
      <c r="D779" s="110" t="s">
        <v>787</v>
      </c>
      <c r="E779" s="110" t="s">
        <v>788</v>
      </c>
      <c r="F779" s="110" t="s">
        <v>258</v>
      </c>
      <c r="G779" s="110" t="s">
        <v>855</v>
      </c>
      <c r="H779" s="114">
        <v>2019.0</v>
      </c>
      <c r="I779" s="114">
        <v>901.658</v>
      </c>
      <c r="J779" s="114">
        <v>1017.302</v>
      </c>
      <c r="K779" s="114">
        <v>789.5326</v>
      </c>
    </row>
    <row r="780">
      <c r="A780" s="110" t="s">
        <v>784</v>
      </c>
      <c r="B780" s="110" t="s">
        <v>431</v>
      </c>
      <c r="C780" s="110" t="s">
        <v>786</v>
      </c>
      <c r="D780" s="110" t="s">
        <v>787</v>
      </c>
      <c r="E780" s="110" t="s">
        <v>788</v>
      </c>
      <c r="F780" s="110" t="s">
        <v>257</v>
      </c>
      <c r="G780" s="110" t="s">
        <v>855</v>
      </c>
      <c r="H780" s="114">
        <v>2019.0</v>
      </c>
      <c r="I780" s="114">
        <v>1172.459</v>
      </c>
      <c r="J780" s="114">
        <v>1580.567</v>
      </c>
      <c r="K780" s="114">
        <v>856.6875</v>
      </c>
    </row>
    <row r="781">
      <c r="A781" s="110" t="s">
        <v>784</v>
      </c>
      <c r="B781" s="110" t="s">
        <v>431</v>
      </c>
      <c r="C781" s="110" t="s">
        <v>786</v>
      </c>
      <c r="D781" s="110" t="s">
        <v>787</v>
      </c>
      <c r="E781" s="110" t="s">
        <v>788</v>
      </c>
      <c r="F781" s="110" t="s">
        <v>1404</v>
      </c>
      <c r="G781" s="110" t="s">
        <v>855</v>
      </c>
      <c r="H781" s="114">
        <v>2019.0</v>
      </c>
      <c r="I781" s="114">
        <v>132.489</v>
      </c>
      <c r="J781" s="114">
        <v>229.6062</v>
      </c>
      <c r="K781" s="114">
        <v>61.88347</v>
      </c>
    </row>
    <row r="782">
      <c r="A782" s="110" t="s">
        <v>784</v>
      </c>
      <c r="B782" s="110" t="s">
        <v>354</v>
      </c>
      <c r="C782" s="110" t="s">
        <v>786</v>
      </c>
      <c r="D782" s="110" t="s">
        <v>787</v>
      </c>
      <c r="E782" s="110" t="s">
        <v>788</v>
      </c>
      <c r="F782" s="110" t="s">
        <v>1403</v>
      </c>
      <c r="G782" s="110" t="s">
        <v>855</v>
      </c>
      <c r="H782" s="114">
        <v>2019.0</v>
      </c>
      <c r="I782" s="114">
        <v>1809.768</v>
      </c>
      <c r="J782" s="114">
        <v>2154.577</v>
      </c>
      <c r="K782" s="114">
        <v>1479.808</v>
      </c>
    </row>
    <row r="783">
      <c r="A783" s="110" t="s">
        <v>784</v>
      </c>
      <c r="B783" s="110" t="s">
        <v>354</v>
      </c>
      <c r="C783" s="110" t="s">
        <v>786</v>
      </c>
      <c r="D783" s="110" t="s">
        <v>787</v>
      </c>
      <c r="E783" s="110" t="s">
        <v>788</v>
      </c>
      <c r="F783" s="110" t="s">
        <v>258</v>
      </c>
      <c r="G783" s="110" t="s">
        <v>855</v>
      </c>
      <c r="H783" s="114">
        <v>2019.0</v>
      </c>
      <c r="I783" s="114">
        <v>1194.797</v>
      </c>
      <c r="J783" s="114">
        <v>1487.858</v>
      </c>
      <c r="K783" s="114">
        <v>970.1316</v>
      </c>
    </row>
    <row r="784">
      <c r="A784" s="110" t="s">
        <v>784</v>
      </c>
      <c r="B784" s="110" t="s">
        <v>354</v>
      </c>
      <c r="C784" s="110" t="s">
        <v>786</v>
      </c>
      <c r="D784" s="110" t="s">
        <v>787</v>
      </c>
      <c r="E784" s="110" t="s">
        <v>788</v>
      </c>
      <c r="F784" s="110" t="s">
        <v>257</v>
      </c>
      <c r="G784" s="110" t="s">
        <v>855</v>
      </c>
      <c r="H784" s="114">
        <v>2019.0</v>
      </c>
      <c r="I784" s="114">
        <v>658.6992</v>
      </c>
      <c r="J784" s="114">
        <v>871.074</v>
      </c>
      <c r="K784" s="114">
        <v>482.1574</v>
      </c>
    </row>
    <row r="785">
      <c r="A785" s="110" t="s">
        <v>784</v>
      </c>
      <c r="B785" s="110" t="s">
        <v>354</v>
      </c>
      <c r="C785" s="110" t="s">
        <v>786</v>
      </c>
      <c r="D785" s="110" t="s">
        <v>787</v>
      </c>
      <c r="E785" s="110" t="s">
        <v>788</v>
      </c>
      <c r="F785" s="110" t="s">
        <v>1404</v>
      </c>
      <c r="G785" s="110" t="s">
        <v>855</v>
      </c>
      <c r="H785" s="114">
        <v>2019.0</v>
      </c>
      <c r="I785" s="114">
        <v>119.9548</v>
      </c>
      <c r="J785" s="114">
        <v>204.1481</v>
      </c>
      <c r="K785" s="114">
        <v>59.14225</v>
      </c>
    </row>
    <row r="786">
      <c r="A786" s="110" t="s">
        <v>784</v>
      </c>
      <c r="B786" s="110" t="s">
        <v>418</v>
      </c>
      <c r="C786" s="110" t="s">
        <v>786</v>
      </c>
      <c r="D786" s="110" t="s">
        <v>787</v>
      </c>
      <c r="E786" s="110" t="s">
        <v>788</v>
      </c>
      <c r="F786" s="110" t="s">
        <v>259</v>
      </c>
      <c r="G786" s="110" t="s">
        <v>855</v>
      </c>
      <c r="H786" s="114">
        <v>2019.0</v>
      </c>
      <c r="I786" s="114">
        <v>1591.507</v>
      </c>
      <c r="J786" s="114">
        <v>2108.904</v>
      </c>
      <c r="K786" s="114">
        <v>1217.195</v>
      </c>
    </row>
    <row r="787">
      <c r="A787" s="110" t="s">
        <v>784</v>
      </c>
      <c r="B787" s="110" t="s">
        <v>418</v>
      </c>
      <c r="C787" s="110" t="s">
        <v>786</v>
      </c>
      <c r="D787" s="110" t="s">
        <v>787</v>
      </c>
      <c r="E787" s="110" t="s">
        <v>788</v>
      </c>
      <c r="F787" s="110" t="s">
        <v>252</v>
      </c>
      <c r="G787" s="110" t="s">
        <v>855</v>
      </c>
      <c r="H787" s="114">
        <v>2019.0</v>
      </c>
      <c r="I787" s="114">
        <v>2106.673</v>
      </c>
      <c r="J787" s="114">
        <v>2403.647</v>
      </c>
      <c r="K787" s="114">
        <v>1775.957</v>
      </c>
    </row>
    <row r="788">
      <c r="A788" s="110" t="s">
        <v>784</v>
      </c>
      <c r="B788" s="110" t="s">
        <v>418</v>
      </c>
      <c r="C788" s="110" t="s">
        <v>786</v>
      </c>
      <c r="D788" s="110" t="s">
        <v>787</v>
      </c>
      <c r="E788" s="110" t="s">
        <v>788</v>
      </c>
      <c r="F788" s="110" t="s">
        <v>241</v>
      </c>
      <c r="G788" s="110" t="s">
        <v>855</v>
      </c>
      <c r="H788" s="114">
        <v>2019.0</v>
      </c>
      <c r="I788" s="114">
        <v>2198.837</v>
      </c>
      <c r="J788" s="114">
        <v>3024.994</v>
      </c>
      <c r="K788" s="114">
        <v>1433.541</v>
      </c>
    </row>
    <row r="789">
      <c r="A789" s="110" t="s">
        <v>784</v>
      </c>
      <c r="B789" s="110" t="s">
        <v>418</v>
      </c>
      <c r="C789" s="110" t="s">
        <v>786</v>
      </c>
      <c r="D789" s="110" t="s">
        <v>787</v>
      </c>
      <c r="E789" s="110" t="s">
        <v>788</v>
      </c>
      <c r="F789" s="110" t="s">
        <v>249</v>
      </c>
      <c r="G789" s="110" t="s">
        <v>855</v>
      </c>
      <c r="H789" s="114">
        <v>2019.0</v>
      </c>
      <c r="I789" s="114">
        <v>440.7668</v>
      </c>
      <c r="J789" s="114">
        <v>579.3241</v>
      </c>
      <c r="K789" s="114">
        <v>330.6744</v>
      </c>
    </row>
    <row r="790">
      <c r="A790" s="110" t="s">
        <v>784</v>
      </c>
      <c r="B790" s="110" t="s">
        <v>418</v>
      </c>
      <c r="C790" s="110" t="s">
        <v>786</v>
      </c>
      <c r="D790" s="110" t="s">
        <v>787</v>
      </c>
      <c r="E790" s="110" t="s">
        <v>788</v>
      </c>
      <c r="F790" s="110" t="s">
        <v>1401</v>
      </c>
      <c r="G790" s="110" t="s">
        <v>855</v>
      </c>
      <c r="H790" s="114">
        <v>2019.0</v>
      </c>
      <c r="I790" s="114">
        <v>988.7896</v>
      </c>
      <c r="J790" s="114">
        <v>1182.595</v>
      </c>
      <c r="K790" s="114">
        <v>816.6723</v>
      </c>
    </row>
    <row r="791">
      <c r="A791" s="110" t="s">
        <v>784</v>
      </c>
      <c r="B791" s="110" t="s">
        <v>418</v>
      </c>
      <c r="C791" s="110" t="s">
        <v>786</v>
      </c>
      <c r="D791" s="110" t="s">
        <v>787</v>
      </c>
      <c r="E791" s="110" t="s">
        <v>788</v>
      </c>
      <c r="F791" s="110" t="s">
        <v>1402</v>
      </c>
      <c r="G791" s="110" t="s">
        <v>855</v>
      </c>
      <c r="H791" s="114">
        <v>2019.0</v>
      </c>
      <c r="I791" s="114">
        <v>80.31285</v>
      </c>
      <c r="J791" s="114">
        <v>148.2832</v>
      </c>
      <c r="K791" s="114">
        <v>21.34242</v>
      </c>
    </row>
    <row r="792">
      <c r="A792" s="110" t="s">
        <v>784</v>
      </c>
      <c r="B792" s="110" t="s">
        <v>418</v>
      </c>
      <c r="C792" s="110" t="s">
        <v>786</v>
      </c>
      <c r="D792" s="110" t="s">
        <v>787</v>
      </c>
      <c r="E792" s="110" t="s">
        <v>788</v>
      </c>
      <c r="F792" s="110" t="s">
        <v>1403</v>
      </c>
      <c r="G792" s="110" t="s">
        <v>855</v>
      </c>
      <c r="H792" s="114">
        <v>2019.0</v>
      </c>
      <c r="I792" s="114">
        <v>1675.556</v>
      </c>
      <c r="J792" s="114">
        <v>1960.083</v>
      </c>
      <c r="K792" s="114">
        <v>1417.76</v>
      </c>
    </row>
    <row r="793">
      <c r="A793" s="110" t="s">
        <v>784</v>
      </c>
      <c r="B793" s="110" t="s">
        <v>418</v>
      </c>
      <c r="C793" s="110" t="s">
        <v>786</v>
      </c>
      <c r="D793" s="110" t="s">
        <v>787</v>
      </c>
      <c r="E793" s="110" t="s">
        <v>788</v>
      </c>
      <c r="F793" s="110" t="s">
        <v>258</v>
      </c>
      <c r="G793" s="110" t="s">
        <v>855</v>
      </c>
      <c r="H793" s="114">
        <v>2019.0</v>
      </c>
      <c r="I793" s="114">
        <v>753.7034</v>
      </c>
      <c r="J793" s="114">
        <v>856.9463</v>
      </c>
      <c r="K793" s="114">
        <v>652.7238</v>
      </c>
    </row>
    <row r="794">
      <c r="A794" s="110" t="s">
        <v>784</v>
      </c>
      <c r="B794" s="110" t="s">
        <v>418</v>
      </c>
      <c r="C794" s="110" t="s">
        <v>786</v>
      </c>
      <c r="D794" s="110" t="s">
        <v>787</v>
      </c>
      <c r="E794" s="110" t="s">
        <v>788</v>
      </c>
      <c r="F794" s="110" t="s">
        <v>257</v>
      </c>
      <c r="G794" s="110" t="s">
        <v>855</v>
      </c>
      <c r="H794" s="114">
        <v>2019.0</v>
      </c>
      <c r="I794" s="114">
        <v>1139.597</v>
      </c>
      <c r="J794" s="114">
        <v>1436.33</v>
      </c>
      <c r="K794" s="114">
        <v>888.5624</v>
      </c>
    </row>
    <row r="795">
      <c r="A795" s="110" t="s">
        <v>784</v>
      </c>
      <c r="B795" s="110" t="s">
        <v>418</v>
      </c>
      <c r="C795" s="110" t="s">
        <v>786</v>
      </c>
      <c r="D795" s="110" t="s">
        <v>787</v>
      </c>
      <c r="E795" s="110" t="s">
        <v>788</v>
      </c>
      <c r="F795" s="110" t="s">
        <v>1404</v>
      </c>
      <c r="G795" s="110" t="s">
        <v>855</v>
      </c>
      <c r="H795" s="114">
        <v>2019.0</v>
      </c>
      <c r="I795" s="114">
        <v>189.7331</v>
      </c>
      <c r="J795" s="114">
        <v>319.8278</v>
      </c>
      <c r="K795" s="114">
        <v>91.95236</v>
      </c>
    </row>
    <row r="796">
      <c r="A796" s="110" t="s">
        <v>784</v>
      </c>
      <c r="B796" s="110" t="s">
        <v>372</v>
      </c>
      <c r="C796" s="110" t="s">
        <v>786</v>
      </c>
      <c r="D796" s="110" t="s">
        <v>787</v>
      </c>
      <c r="E796" s="110" t="s">
        <v>788</v>
      </c>
      <c r="F796" s="110" t="s">
        <v>259</v>
      </c>
      <c r="G796" s="110" t="s">
        <v>855</v>
      </c>
      <c r="H796" s="114">
        <v>2019.0</v>
      </c>
      <c r="I796" s="114">
        <v>2188.996</v>
      </c>
      <c r="J796" s="114">
        <v>2712.81</v>
      </c>
      <c r="K796" s="114">
        <v>1758.96</v>
      </c>
    </row>
    <row r="797">
      <c r="A797" s="110" t="s">
        <v>784</v>
      </c>
      <c r="B797" s="110" t="s">
        <v>372</v>
      </c>
      <c r="C797" s="110" t="s">
        <v>786</v>
      </c>
      <c r="D797" s="110" t="s">
        <v>787</v>
      </c>
      <c r="E797" s="110" t="s">
        <v>788</v>
      </c>
      <c r="F797" s="110" t="s">
        <v>252</v>
      </c>
      <c r="G797" s="110" t="s">
        <v>855</v>
      </c>
      <c r="H797" s="114">
        <v>2019.0</v>
      </c>
      <c r="I797" s="114">
        <v>2260.87</v>
      </c>
      <c r="J797" s="114">
        <v>2833.531</v>
      </c>
      <c r="K797" s="114">
        <v>1838.755</v>
      </c>
    </row>
    <row r="798">
      <c r="A798" s="110" t="s">
        <v>784</v>
      </c>
      <c r="B798" s="110" t="s">
        <v>372</v>
      </c>
      <c r="C798" s="110" t="s">
        <v>786</v>
      </c>
      <c r="D798" s="110" t="s">
        <v>787</v>
      </c>
      <c r="E798" s="110" t="s">
        <v>788</v>
      </c>
      <c r="F798" s="110" t="s">
        <v>241</v>
      </c>
      <c r="G798" s="110" t="s">
        <v>855</v>
      </c>
      <c r="H798" s="114">
        <v>2019.0</v>
      </c>
      <c r="I798" s="114">
        <v>1965.989</v>
      </c>
      <c r="J798" s="114">
        <v>2821.147</v>
      </c>
      <c r="K798" s="114">
        <v>1225.255</v>
      </c>
    </row>
    <row r="799">
      <c r="A799" s="110" t="s">
        <v>784</v>
      </c>
      <c r="B799" s="110" t="s">
        <v>372</v>
      </c>
      <c r="C799" s="110" t="s">
        <v>786</v>
      </c>
      <c r="D799" s="110" t="s">
        <v>787</v>
      </c>
      <c r="E799" s="110" t="s">
        <v>788</v>
      </c>
      <c r="F799" s="110" t="s">
        <v>249</v>
      </c>
      <c r="G799" s="110" t="s">
        <v>855</v>
      </c>
      <c r="H799" s="114">
        <v>2019.0</v>
      </c>
      <c r="I799" s="114">
        <v>98.53644</v>
      </c>
      <c r="J799" s="114">
        <v>117.9299</v>
      </c>
      <c r="K799" s="114">
        <v>79.57087</v>
      </c>
    </row>
    <row r="800">
      <c r="A800" s="110" t="s">
        <v>784</v>
      </c>
      <c r="B800" s="110" t="s">
        <v>372</v>
      </c>
      <c r="C800" s="110" t="s">
        <v>786</v>
      </c>
      <c r="D800" s="110" t="s">
        <v>787</v>
      </c>
      <c r="E800" s="110" t="s">
        <v>788</v>
      </c>
      <c r="F800" s="110" t="s">
        <v>1401</v>
      </c>
      <c r="G800" s="110" t="s">
        <v>855</v>
      </c>
      <c r="H800" s="114">
        <v>2019.0</v>
      </c>
      <c r="I800" s="114">
        <v>758.6802</v>
      </c>
      <c r="J800" s="114">
        <v>894.0803</v>
      </c>
      <c r="K800" s="114">
        <v>627.8707</v>
      </c>
    </row>
    <row r="801">
      <c r="A801" s="110" t="s">
        <v>784</v>
      </c>
      <c r="B801" s="110" t="s">
        <v>372</v>
      </c>
      <c r="C801" s="110" t="s">
        <v>786</v>
      </c>
      <c r="D801" s="110" t="s">
        <v>787</v>
      </c>
      <c r="E801" s="110" t="s">
        <v>788</v>
      </c>
      <c r="F801" s="110" t="s">
        <v>1402</v>
      </c>
      <c r="G801" s="110" t="s">
        <v>855</v>
      </c>
      <c r="H801" s="114">
        <v>2019.0</v>
      </c>
      <c r="I801" s="114">
        <v>90.811</v>
      </c>
      <c r="J801" s="114">
        <v>145.8184</v>
      </c>
      <c r="K801" s="114">
        <v>48.70656</v>
      </c>
    </row>
    <row r="802">
      <c r="A802" s="110" t="s">
        <v>784</v>
      </c>
      <c r="B802" s="110" t="s">
        <v>372</v>
      </c>
      <c r="C802" s="110" t="s">
        <v>786</v>
      </c>
      <c r="D802" s="110" t="s">
        <v>787</v>
      </c>
      <c r="E802" s="110" t="s">
        <v>788</v>
      </c>
      <c r="F802" s="110" t="s">
        <v>1403</v>
      </c>
      <c r="G802" s="110" t="s">
        <v>855</v>
      </c>
      <c r="H802" s="114">
        <v>2019.0</v>
      </c>
      <c r="I802" s="114">
        <v>3375.837</v>
      </c>
      <c r="J802" s="114">
        <v>3978.95</v>
      </c>
      <c r="K802" s="114">
        <v>2863.772</v>
      </c>
    </row>
    <row r="803">
      <c r="A803" s="110" t="s">
        <v>784</v>
      </c>
      <c r="B803" s="110" t="s">
        <v>372</v>
      </c>
      <c r="C803" s="110" t="s">
        <v>786</v>
      </c>
      <c r="D803" s="110" t="s">
        <v>787</v>
      </c>
      <c r="E803" s="110" t="s">
        <v>788</v>
      </c>
      <c r="F803" s="110" t="s">
        <v>258</v>
      </c>
      <c r="G803" s="110" t="s">
        <v>855</v>
      </c>
      <c r="H803" s="114">
        <v>2019.0</v>
      </c>
      <c r="I803" s="114">
        <v>1323.378</v>
      </c>
      <c r="J803" s="114">
        <v>1652.399</v>
      </c>
      <c r="K803" s="114">
        <v>1087.794</v>
      </c>
    </row>
    <row r="804">
      <c r="A804" s="110" t="s">
        <v>784</v>
      </c>
      <c r="B804" s="110" t="s">
        <v>372</v>
      </c>
      <c r="C804" s="110" t="s">
        <v>786</v>
      </c>
      <c r="D804" s="110" t="s">
        <v>787</v>
      </c>
      <c r="E804" s="110" t="s">
        <v>788</v>
      </c>
      <c r="F804" s="110" t="s">
        <v>257</v>
      </c>
      <c r="G804" s="110" t="s">
        <v>855</v>
      </c>
      <c r="H804" s="114">
        <v>2019.0</v>
      </c>
      <c r="I804" s="114">
        <v>824.7541</v>
      </c>
      <c r="J804" s="114">
        <v>1087.888</v>
      </c>
      <c r="K804" s="114">
        <v>623.8191</v>
      </c>
    </row>
    <row r="805">
      <c r="A805" s="110" t="s">
        <v>784</v>
      </c>
      <c r="B805" s="110" t="s">
        <v>372</v>
      </c>
      <c r="C805" s="110" t="s">
        <v>786</v>
      </c>
      <c r="D805" s="110" t="s">
        <v>787</v>
      </c>
      <c r="E805" s="110" t="s">
        <v>788</v>
      </c>
      <c r="F805" s="110" t="s">
        <v>1404</v>
      </c>
      <c r="G805" s="110" t="s">
        <v>855</v>
      </c>
      <c r="H805" s="114">
        <v>2019.0</v>
      </c>
      <c r="I805" s="114">
        <v>104.7584</v>
      </c>
      <c r="J805" s="114">
        <v>182.4843</v>
      </c>
      <c r="K805" s="114">
        <v>48.04776</v>
      </c>
    </row>
    <row r="806">
      <c r="A806" s="110" t="s">
        <v>784</v>
      </c>
      <c r="B806" s="110" t="s">
        <v>433</v>
      </c>
      <c r="C806" s="110" t="s">
        <v>786</v>
      </c>
      <c r="D806" s="110" t="s">
        <v>787</v>
      </c>
      <c r="E806" s="110" t="s">
        <v>788</v>
      </c>
      <c r="F806" s="110" t="s">
        <v>259</v>
      </c>
      <c r="G806" s="110" t="s">
        <v>855</v>
      </c>
      <c r="H806" s="114">
        <v>2019.0</v>
      </c>
      <c r="I806" s="114">
        <v>3054.161</v>
      </c>
      <c r="J806" s="114">
        <v>4068.67</v>
      </c>
      <c r="K806" s="114">
        <v>2275.677</v>
      </c>
    </row>
    <row r="807">
      <c r="A807" s="110" t="s">
        <v>784</v>
      </c>
      <c r="B807" s="110" t="s">
        <v>433</v>
      </c>
      <c r="C807" s="110" t="s">
        <v>786</v>
      </c>
      <c r="D807" s="110" t="s">
        <v>787</v>
      </c>
      <c r="E807" s="110" t="s">
        <v>788</v>
      </c>
      <c r="F807" s="110" t="s">
        <v>252</v>
      </c>
      <c r="G807" s="110" t="s">
        <v>855</v>
      </c>
      <c r="H807" s="114">
        <v>2019.0</v>
      </c>
      <c r="I807" s="114">
        <v>8335.858</v>
      </c>
      <c r="J807" s="114">
        <v>9947.78</v>
      </c>
      <c r="K807" s="114">
        <v>6812.703</v>
      </c>
    </row>
    <row r="808">
      <c r="A808" s="110" t="s">
        <v>784</v>
      </c>
      <c r="B808" s="110" t="s">
        <v>433</v>
      </c>
      <c r="C808" s="110" t="s">
        <v>786</v>
      </c>
      <c r="D808" s="110" t="s">
        <v>787</v>
      </c>
      <c r="E808" s="110" t="s">
        <v>788</v>
      </c>
      <c r="F808" s="110" t="s">
        <v>241</v>
      </c>
      <c r="G808" s="110" t="s">
        <v>855</v>
      </c>
      <c r="H808" s="114">
        <v>2019.0</v>
      </c>
      <c r="I808" s="114">
        <v>5354.281</v>
      </c>
      <c r="J808" s="114">
        <v>7106.387</v>
      </c>
      <c r="K808" s="114">
        <v>3809.667</v>
      </c>
    </row>
    <row r="809">
      <c r="A809" s="110" t="s">
        <v>784</v>
      </c>
      <c r="B809" s="110" t="s">
        <v>433</v>
      </c>
      <c r="C809" s="110" t="s">
        <v>786</v>
      </c>
      <c r="D809" s="110" t="s">
        <v>787</v>
      </c>
      <c r="E809" s="110" t="s">
        <v>788</v>
      </c>
      <c r="F809" s="110" t="s">
        <v>249</v>
      </c>
      <c r="G809" s="110" t="s">
        <v>855</v>
      </c>
      <c r="H809" s="114">
        <v>2019.0</v>
      </c>
      <c r="I809" s="114">
        <v>373.7614</v>
      </c>
      <c r="J809" s="114">
        <v>487.2009</v>
      </c>
      <c r="K809" s="114">
        <v>279.5622</v>
      </c>
    </row>
    <row r="810">
      <c r="A810" s="110" t="s">
        <v>784</v>
      </c>
      <c r="B810" s="110" t="s">
        <v>433</v>
      </c>
      <c r="C810" s="110" t="s">
        <v>786</v>
      </c>
      <c r="D810" s="110" t="s">
        <v>787</v>
      </c>
      <c r="E810" s="110" t="s">
        <v>788</v>
      </c>
      <c r="F810" s="110" t="s">
        <v>1401</v>
      </c>
      <c r="G810" s="110" t="s">
        <v>855</v>
      </c>
      <c r="H810" s="114">
        <v>2019.0</v>
      </c>
      <c r="I810" s="114">
        <v>966.0179</v>
      </c>
      <c r="J810" s="114">
        <v>1173.682</v>
      </c>
      <c r="K810" s="114">
        <v>773.7939</v>
      </c>
    </row>
    <row r="811">
      <c r="A811" s="110" t="s">
        <v>784</v>
      </c>
      <c r="B811" s="110" t="s">
        <v>433</v>
      </c>
      <c r="C811" s="110" t="s">
        <v>786</v>
      </c>
      <c r="D811" s="110" t="s">
        <v>787</v>
      </c>
      <c r="E811" s="110" t="s">
        <v>788</v>
      </c>
      <c r="F811" s="110" t="s">
        <v>1402</v>
      </c>
      <c r="G811" s="110" t="s">
        <v>855</v>
      </c>
      <c r="H811" s="114">
        <v>2019.0</v>
      </c>
      <c r="I811" s="114">
        <v>52.97232</v>
      </c>
      <c r="J811" s="114">
        <v>101.9982</v>
      </c>
      <c r="K811" s="114">
        <v>14.43376</v>
      </c>
    </row>
    <row r="812">
      <c r="A812" s="110" t="s">
        <v>784</v>
      </c>
      <c r="B812" s="110" t="s">
        <v>433</v>
      </c>
      <c r="C812" s="110" t="s">
        <v>786</v>
      </c>
      <c r="D812" s="110" t="s">
        <v>787</v>
      </c>
      <c r="E812" s="110" t="s">
        <v>788</v>
      </c>
      <c r="F812" s="110" t="s">
        <v>1403</v>
      </c>
      <c r="G812" s="110" t="s">
        <v>855</v>
      </c>
      <c r="H812" s="114">
        <v>2019.0</v>
      </c>
      <c r="I812" s="114">
        <v>4279.143</v>
      </c>
      <c r="J812" s="114">
        <v>5096.99</v>
      </c>
      <c r="K812" s="114">
        <v>3567.994</v>
      </c>
    </row>
    <row r="813">
      <c r="A813" s="110" t="s">
        <v>784</v>
      </c>
      <c r="B813" s="110" t="s">
        <v>433</v>
      </c>
      <c r="C813" s="110" t="s">
        <v>786</v>
      </c>
      <c r="D813" s="110" t="s">
        <v>787</v>
      </c>
      <c r="E813" s="110" t="s">
        <v>788</v>
      </c>
      <c r="F813" s="110" t="s">
        <v>258</v>
      </c>
      <c r="G813" s="110" t="s">
        <v>855</v>
      </c>
      <c r="H813" s="114">
        <v>2019.0</v>
      </c>
      <c r="I813" s="114">
        <v>1434.505</v>
      </c>
      <c r="J813" s="114">
        <v>1790.353</v>
      </c>
      <c r="K813" s="114">
        <v>1139.432</v>
      </c>
    </row>
    <row r="814">
      <c r="A814" s="110" t="s">
        <v>784</v>
      </c>
      <c r="B814" s="110" t="s">
        <v>433</v>
      </c>
      <c r="C814" s="110" t="s">
        <v>786</v>
      </c>
      <c r="D814" s="110" t="s">
        <v>787</v>
      </c>
      <c r="E814" s="110" t="s">
        <v>788</v>
      </c>
      <c r="F814" s="110" t="s">
        <v>257</v>
      </c>
      <c r="G814" s="110" t="s">
        <v>855</v>
      </c>
      <c r="H814" s="114">
        <v>2019.0</v>
      </c>
      <c r="I814" s="114">
        <v>3486.093</v>
      </c>
      <c r="J814" s="114">
        <v>4645.08</v>
      </c>
      <c r="K814" s="114">
        <v>2562.974</v>
      </c>
    </row>
    <row r="815">
      <c r="A815" s="110" t="s">
        <v>784</v>
      </c>
      <c r="B815" s="110" t="s">
        <v>433</v>
      </c>
      <c r="C815" s="110" t="s">
        <v>786</v>
      </c>
      <c r="D815" s="110" t="s">
        <v>787</v>
      </c>
      <c r="E815" s="110" t="s">
        <v>788</v>
      </c>
      <c r="F815" s="110" t="s">
        <v>1404</v>
      </c>
      <c r="G815" s="110" t="s">
        <v>855</v>
      </c>
      <c r="H815" s="114">
        <v>2019.0</v>
      </c>
      <c r="I815" s="114">
        <v>76.13099</v>
      </c>
      <c r="J815" s="114">
        <v>135.7898</v>
      </c>
      <c r="K815" s="114">
        <v>33.26473</v>
      </c>
    </row>
    <row r="816">
      <c r="A816" s="110" t="s">
        <v>784</v>
      </c>
      <c r="B816" s="110" t="s">
        <v>340</v>
      </c>
      <c r="C816" s="110" t="s">
        <v>786</v>
      </c>
      <c r="D816" s="110" t="s">
        <v>787</v>
      </c>
      <c r="E816" s="110" t="s">
        <v>788</v>
      </c>
      <c r="F816" s="110" t="s">
        <v>259</v>
      </c>
      <c r="G816" s="110" t="s">
        <v>855</v>
      </c>
      <c r="H816" s="114">
        <v>2019.0</v>
      </c>
      <c r="I816" s="114">
        <v>2070.885</v>
      </c>
      <c r="J816" s="114">
        <v>2547.501</v>
      </c>
      <c r="K816" s="114">
        <v>1662.184</v>
      </c>
    </row>
    <row r="817">
      <c r="A817" s="110" t="s">
        <v>784</v>
      </c>
      <c r="B817" s="110" t="s">
        <v>340</v>
      </c>
      <c r="C817" s="110" t="s">
        <v>786</v>
      </c>
      <c r="D817" s="110" t="s">
        <v>787</v>
      </c>
      <c r="E817" s="110" t="s">
        <v>788</v>
      </c>
      <c r="F817" s="110" t="s">
        <v>252</v>
      </c>
      <c r="G817" s="110" t="s">
        <v>855</v>
      </c>
      <c r="H817" s="114">
        <v>2019.0</v>
      </c>
      <c r="I817" s="114">
        <v>2148.914</v>
      </c>
      <c r="J817" s="114">
        <v>2363.519</v>
      </c>
      <c r="K817" s="114">
        <v>1926.59</v>
      </c>
    </row>
    <row r="818">
      <c r="A818" s="110" t="s">
        <v>784</v>
      </c>
      <c r="B818" s="110" t="s">
        <v>340</v>
      </c>
      <c r="C818" s="110" t="s">
        <v>786</v>
      </c>
      <c r="D818" s="110" t="s">
        <v>787</v>
      </c>
      <c r="E818" s="110" t="s">
        <v>788</v>
      </c>
      <c r="F818" s="110" t="s">
        <v>241</v>
      </c>
      <c r="G818" s="110" t="s">
        <v>855</v>
      </c>
      <c r="H818" s="114">
        <v>2019.0</v>
      </c>
      <c r="I818" s="114">
        <v>2326.792</v>
      </c>
      <c r="J818" s="114">
        <v>3129.208</v>
      </c>
      <c r="K818" s="114">
        <v>1531.716</v>
      </c>
    </row>
    <row r="819">
      <c r="A819" s="110" t="s">
        <v>784</v>
      </c>
      <c r="B819" s="110" t="s">
        <v>340</v>
      </c>
      <c r="C819" s="110" t="s">
        <v>786</v>
      </c>
      <c r="D819" s="110" t="s">
        <v>787</v>
      </c>
      <c r="E819" s="110" t="s">
        <v>788</v>
      </c>
      <c r="F819" s="110" t="s">
        <v>249</v>
      </c>
      <c r="G819" s="110" t="s">
        <v>855</v>
      </c>
      <c r="H819" s="114">
        <v>2019.0</v>
      </c>
      <c r="I819" s="114">
        <v>216.6808</v>
      </c>
      <c r="J819" s="114">
        <v>271.6834</v>
      </c>
      <c r="K819" s="114">
        <v>171.5396</v>
      </c>
    </row>
    <row r="820">
      <c r="A820" s="110" t="s">
        <v>784</v>
      </c>
      <c r="B820" s="110" t="s">
        <v>367</v>
      </c>
      <c r="C820" s="110" t="s">
        <v>786</v>
      </c>
      <c r="D820" s="110" t="s">
        <v>787</v>
      </c>
      <c r="E820" s="110" t="s">
        <v>788</v>
      </c>
      <c r="F820" s="110" t="s">
        <v>259</v>
      </c>
      <c r="G820" s="110" t="s">
        <v>855</v>
      </c>
      <c r="H820" s="114">
        <v>2019.0</v>
      </c>
      <c r="I820" s="114">
        <v>2980.9</v>
      </c>
      <c r="J820" s="114">
        <v>3987.964</v>
      </c>
      <c r="K820" s="114">
        <v>2182.735</v>
      </c>
    </row>
    <row r="821">
      <c r="A821" s="110" t="s">
        <v>784</v>
      </c>
      <c r="B821" s="110" t="s">
        <v>367</v>
      </c>
      <c r="C821" s="110" t="s">
        <v>786</v>
      </c>
      <c r="D821" s="110" t="s">
        <v>787</v>
      </c>
      <c r="E821" s="110" t="s">
        <v>788</v>
      </c>
      <c r="F821" s="110" t="s">
        <v>252</v>
      </c>
      <c r="G821" s="110" t="s">
        <v>855</v>
      </c>
      <c r="H821" s="114">
        <v>2019.0</v>
      </c>
      <c r="I821" s="114">
        <v>4054.54</v>
      </c>
      <c r="J821" s="114">
        <v>4628.064</v>
      </c>
      <c r="K821" s="114">
        <v>3441.008</v>
      </c>
    </row>
    <row r="822">
      <c r="A822" s="110" t="s">
        <v>784</v>
      </c>
      <c r="B822" s="110" t="s">
        <v>367</v>
      </c>
      <c r="C822" s="110" t="s">
        <v>786</v>
      </c>
      <c r="D822" s="110" t="s">
        <v>787</v>
      </c>
      <c r="E822" s="110" t="s">
        <v>788</v>
      </c>
      <c r="F822" s="110" t="s">
        <v>241</v>
      </c>
      <c r="G822" s="110" t="s">
        <v>855</v>
      </c>
      <c r="H822" s="114">
        <v>2019.0</v>
      </c>
      <c r="I822" s="114">
        <v>2933.941</v>
      </c>
      <c r="J822" s="114">
        <v>4173.911</v>
      </c>
      <c r="K822" s="114">
        <v>1770.139</v>
      </c>
    </row>
    <row r="823">
      <c r="A823" s="110" t="s">
        <v>784</v>
      </c>
      <c r="B823" s="110" t="s">
        <v>367</v>
      </c>
      <c r="C823" s="110" t="s">
        <v>786</v>
      </c>
      <c r="D823" s="110" t="s">
        <v>787</v>
      </c>
      <c r="E823" s="110" t="s">
        <v>788</v>
      </c>
      <c r="F823" s="110" t="s">
        <v>249</v>
      </c>
      <c r="G823" s="110" t="s">
        <v>855</v>
      </c>
      <c r="H823" s="114">
        <v>2019.0</v>
      </c>
      <c r="I823" s="114">
        <v>298.6522</v>
      </c>
      <c r="J823" s="114">
        <v>383.3616</v>
      </c>
      <c r="K823" s="114">
        <v>231.8299</v>
      </c>
    </row>
    <row r="824">
      <c r="A824" s="110" t="s">
        <v>784</v>
      </c>
      <c r="B824" s="110" t="s">
        <v>367</v>
      </c>
      <c r="C824" s="110" t="s">
        <v>786</v>
      </c>
      <c r="D824" s="110" t="s">
        <v>787</v>
      </c>
      <c r="E824" s="110" t="s">
        <v>788</v>
      </c>
      <c r="F824" s="110" t="s">
        <v>1401</v>
      </c>
      <c r="G824" s="110" t="s">
        <v>855</v>
      </c>
      <c r="H824" s="114">
        <v>2019.0</v>
      </c>
      <c r="I824" s="114">
        <v>741.2186</v>
      </c>
      <c r="J824" s="114">
        <v>886.52</v>
      </c>
      <c r="K824" s="114">
        <v>605.9502</v>
      </c>
    </row>
    <row r="825">
      <c r="A825" s="110" t="s">
        <v>784</v>
      </c>
      <c r="B825" s="110" t="s">
        <v>367</v>
      </c>
      <c r="C825" s="110" t="s">
        <v>786</v>
      </c>
      <c r="D825" s="110" t="s">
        <v>787</v>
      </c>
      <c r="E825" s="110" t="s">
        <v>788</v>
      </c>
      <c r="F825" s="110" t="s">
        <v>1402</v>
      </c>
      <c r="G825" s="110" t="s">
        <v>855</v>
      </c>
      <c r="H825" s="114">
        <v>2019.0</v>
      </c>
      <c r="I825" s="114">
        <v>66.59879</v>
      </c>
      <c r="J825" s="114">
        <v>140.5851</v>
      </c>
      <c r="K825" s="114">
        <v>12.61196</v>
      </c>
    </row>
    <row r="826">
      <c r="A826" s="110" t="s">
        <v>784</v>
      </c>
      <c r="B826" s="110" t="s">
        <v>367</v>
      </c>
      <c r="C826" s="110" t="s">
        <v>786</v>
      </c>
      <c r="D826" s="110" t="s">
        <v>787</v>
      </c>
      <c r="E826" s="110" t="s">
        <v>788</v>
      </c>
      <c r="F826" s="110" t="s">
        <v>1403</v>
      </c>
      <c r="G826" s="110" t="s">
        <v>855</v>
      </c>
      <c r="H826" s="114">
        <v>2019.0</v>
      </c>
      <c r="I826" s="114">
        <v>2806.733</v>
      </c>
      <c r="J826" s="114">
        <v>3148.808</v>
      </c>
      <c r="K826" s="114">
        <v>2430.187</v>
      </c>
    </row>
    <row r="827">
      <c r="A827" s="110" t="s">
        <v>784</v>
      </c>
      <c r="B827" s="110" t="s">
        <v>367</v>
      </c>
      <c r="C827" s="110" t="s">
        <v>786</v>
      </c>
      <c r="D827" s="110" t="s">
        <v>787</v>
      </c>
      <c r="E827" s="110" t="s">
        <v>788</v>
      </c>
      <c r="F827" s="110" t="s">
        <v>258</v>
      </c>
      <c r="G827" s="110" t="s">
        <v>855</v>
      </c>
      <c r="H827" s="114">
        <v>2019.0</v>
      </c>
      <c r="I827" s="114">
        <v>1303.643</v>
      </c>
      <c r="J827" s="114">
        <v>1487.702</v>
      </c>
      <c r="K827" s="114">
        <v>1124.405</v>
      </c>
    </row>
    <row r="828">
      <c r="A828" s="110" t="s">
        <v>784</v>
      </c>
      <c r="B828" s="110" t="s">
        <v>367</v>
      </c>
      <c r="C828" s="110" t="s">
        <v>786</v>
      </c>
      <c r="D828" s="110" t="s">
        <v>787</v>
      </c>
      <c r="E828" s="110" t="s">
        <v>788</v>
      </c>
      <c r="F828" s="110" t="s">
        <v>257</v>
      </c>
      <c r="G828" s="110" t="s">
        <v>855</v>
      </c>
      <c r="H828" s="114">
        <v>2019.0</v>
      </c>
      <c r="I828" s="114">
        <v>2058.506</v>
      </c>
      <c r="J828" s="114">
        <v>2654.895</v>
      </c>
      <c r="K828" s="114">
        <v>1595.112</v>
      </c>
    </row>
    <row r="829">
      <c r="A829" s="110" t="s">
        <v>784</v>
      </c>
      <c r="B829" s="110" t="s">
        <v>367</v>
      </c>
      <c r="C829" s="110" t="s">
        <v>786</v>
      </c>
      <c r="D829" s="110" t="s">
        <v>787</v>
      </c>
      <c r="E829" s="110" t="s">
        <v>788</v>
      </c>
      <c r="F829" s="110" t="s">
        <v>1404</v>
      </c>
      <c r="G829" s="110" t="s">
        <v>855</v>
      </c>
      <c r="H829" s="114">
        <v>2019.0</v>
      </c>
      <c r="I829" s="114">
        <v>110.1141</v>
      </c>
      <c r="J829" s="114">
        <v>191.0128</v>
      </c>
      <c r="K829" s="114">
        <v>54.25898</v>
      </c>
    </row>
    <row r="830">
      <c r="A830" s="110" t="s">
        <v>784</v>
      </c>
      <c r="B830" s="110" t="s">
        <v>340</v>
      </c>
      <c r="C830" s="110" t="s">
        <v>786</v>
      </c>
      <c r="D830" s="110" t="s">
        <v>787</v>
      </c>
      <c r="E830" s="110" t="s">
        <v>788</v>
      </c>
      <c r="F830" s="110" t="s">
        <v>1401</v>
      </c>
      <c r="G830" s="110" t="s">
        <v>855</v>
      </c>
      <c r="H830" s="114">
        <v>2019.0</v>
      </c>
      <c r="I830" s="114">
        <v>676.8446</v>
      </c>
      <c r="J830" s="114">
        <v>834.1406</v>
      </c>
      <c r="K830" s="114">
        <v>549.3646</v>
      </c>
    </row>
    <row r="831">
      <c r="A831" s="110" t="s">
        <v>784</v>
      </c>
      <c r="B831" s="110" t="s">
        <v>340</v>
      </c>
      <c r="C831" s="110" t="s">
        <v>786</v>
      </c>
      <c r="D831" s="110" t="s">
        <v>787</v>
      </c>
      <c r="E831" s="110" t="s">
        <v>788</v>
      </c>
      <c r="F831" s="110" t="s">
        <v>1402</v>
      </c>
      <c r="G831" s="110" t="s">
        <v>855</v>
      </c>
      <c r="H831" s="114">
        <v>2019.0</v>
      </c>
      <c r="I831" s="114">
        <v>97.35489</v>
      </c>
      <c r="J831" s="114">
        <v>191.5781</v>
      </c>
      <c r="K831" s="114">
        <v>21.38374</v>
      </c>
    </row>
    <row r="832">
      <c r="A832" s="110" t="s">
        <v>784</v>
      </c>
      <c r="B832" s="110" t="s">
        <v>340</v>
      </c>
      <c r="C832" s="110" t="s">
        <v>786</v>
      </c>
      <c r="D832" s="110" t="s">
        <v>787</v>
      </c>
      <c r="E832" s="110" t="s">
        <v>788</v>
      </c>
      <c r="F832" s="110" t="s">
        <v>1403</v>
      </c>
      <c r="G832" s="110" t="s">
        <v>855</v>
      </c>
      <c r="H832" s="114">
        <v>2019.0</v>
      </c>
      <c r="I832" s="114">
        <v>1813.611</v>
      </c>
      <c r="J832" s="114">
        <v>2088.256</v>
      </c>
      <c r="K832" s="114">
        <v>1563.871</v>
      </c>
    </row>
    <row r="833">
      <c r="A833" s="110" t="s">
        <v>784</v>
      </c>
      <c r="B833" s="110" t="s">
        <v>340</v>
      </c>
      <c r="C833" s="110" t="s">
        <v>786</v>
      </c>
      <c r="D833" s="110" t="s">
        <v>787</v>
      </c>
      <c r="E833" s="110" t="s">
        <v>788</v>
      </c>
      <c r="F833" s="110" t="s">
        <v>258</v>
      </c>
      <c r="G833" s="110" t="s">
        <v>855</v>
      </c>
      <c r="H833" s="114">
        <v>2019.0</v>
      </c>
      <c r="I833" s="114">
        <v>804.1517</v>
      </c>
      <c r="J833" s="114">
        <v>881.8609</v>
      </c>
      <c r="K833" s="114">
        <v>730.9041</v>
      </c>
    </row>
    <row r="834">
      <c r="A834" s="110" t="s">
        <v>784</v>
      </c>
      <c r="B834" s="110" t="s">
        <v>340</v>
      </c>
      <c r="C834" s="110" t="s">
        <v>786</v>
      </c>
      <c r="D834" s="110" t="s">
        <v>787</v>
      </c>
      <c r="E834" s="110" t="s">
        <v>788</v>
      </c>
      <c r="F834" s="110" t="s">
        <v>257</v>
      </c>
      <c r="G834" s="110" t="s">
        <v>855</v>
      </c>
      <c r="H834" s="114">
        <v>2019.0</v>
      </c>
      <c r="I834" s="114">
        <v>699.7522</v>
      </c>
      <c r="J834" s="114">
        <v>859.2282</v>
      </c>
      <c r="K834" s="114">
        <v>567.1751</v>
      </c>
    </row>
    <row r="835">
      <c r="A835" s="110" t="s">
        <v>784</v>
      </c>
      <c r="B835" s="110" t="s">
        <v>340</v>
      </c>
      <c r="C835" s="110" t="s">
        <v>786</v>
      </c>
      <c r="D835" s="110" t="s">
        <v>787</v>
      </c>
      <c r="E835" s="110" t="s">
        <v>788</v>
      </c>
      <c r="F835" s="110" t="s">
        <v>1404</v>
      </c>
      <c r="G835" s="110" t="s">
        <v>855</v>
      </c>
      <c r="H835" s="114">
        <v>2019.0</v>
      </c>
      <c r="I835" s="114">
        <v>156.8727</v>
      </c>
      <c r="J835" s="114">
        <v>286.6427</v>
      </c>
      <c r="K835" s="114">
        <v>69.24232</v>
      </c>
    </row>
    <row r="836">
      <c r="A836" s="110" t="s">
        <v>784</v>
      </c>
      <c r="B836" s="110" t="s">
        <v>426</v>
      </c>
      <c r="C836" s="110" t="s">
        <v>786</v>
      </c>
      <c r="D836" s="110" t="s">
        <v>787</v>
      </c>
      <c r="E836" s="110" t="s">
        <v>788</v>
      </c>
      <c r="F836" s="110" t="s">
        <v>259</v>
      </c>
      <c r="G836" s="110" t="s">
        <v>855</v>
      </c>
      <c r="H836" s="114">
        <v>2019.0</v>
      </c>
      <c r="I836" s="114">
        <v>2331.108</v>
      </c>
      <c r="J836" s="114">
        <v>2891.185</v>
      </c>
      <c r="K836" s="114">
        <v>1821.616</v>
      </c>
    </row>
    <row r="837">
      <c r="A837" s="110" t="s">
        <v>784</v>
      </c>
      <c r="B837" s="110" t="s">
        <v>426</v>
      </c>
      <c r="C837" s="110" t="s">
        <v>786</v>
      </c>
      <c r="D837" s="110" t="s">
        <v>787</v>
      </c>
      <c r="E837" s="110" t="s">
        <v>788</v>
      </c>
      <c r="F837" s="110" t="s">
        <v>252</v>
      </c>
      <c r="G837" s="110" t="s">
        <v>855</v>
      </c>
      <c r="H837" s="114">
        <v>2019.0</v>
      </c>
      <c r="I837" s="114">
        <v>1707.636</v>
      </c>
      <c r="J837" s="114">
        <v>2167.348</v>
      </c>
      <c r="K837" s="114">
        <v>1308.697</v>
      </c>
    </row>
    <row r="838">
      <c r="A838" s="110" t="s">
        <v>784</v>
      </c>
      <c r="B838" s="110" t="s">
        <v>426</v>
      </c>
      <c r="C838" s="110" t="s">
        <v>786</v>
      </c>
      <c r="D838" s="110" t="s">
        <v>787</v>
      </c>
      <c r="E838" s="110" t="s">
        <v>788</v>
      </c>
      <c r="F838" s="110" t="s">
        <v>241</v>
      </c>
      <c r="G838" s="110" t="s">
        <v>855</v>
      </c>
      <c r="H838" s="114">
        <v>2019.0</v>
      </c>
      <c r="I838" s="114">
        <v>1973.784</v>
      </c>
      <c r="J838" s="114">
        <v>2774.344</v>
      </c>
      <c r="K838" s="114">
        <v>1312.283</v>
      </c>
    </row>
    <row r="839">
      <c r="A839" s="110" t="s">
        <v>784</v>
      </c>
      <c r="B839" s="110" t="s">
        <v>426</v>
      </c>
      <c r="C839" s="110" t="s">
        <v>786</v>
      </c>
      <c r="D839" s="110" t="s">
        <v>787</v>
      </c>
      <c r="E839" s="110" t="s">
        <v>788</v>
      </c>
      <c r="F839" s="110" t="s">
        <v>249</v>
      </c>
      <c r="G839" s="110" t="s">
        <v>855</v>
      </c>
      <c r="H839" s="114">
        <v>2019.0</v>
      </c>
      <c r="I839" s="114">
        <v>109.9542</v>
      </c>
      <c r="J839" s="114">
        <v>135.5866</v>
      </c>
      <c r="K839" s="114">
        <v>85.35586</v>
      </c>
    </row>
    <row r="840">
      <c r="A840" s="110" t="s">
        <v>784</v>
      </c>
      <c r="B840" s="110" t="s">
        <v>426</v>
      </c>
      <c r="C840" s="110" t="s">
        <v>786</v>
      </c>
      <c r="D840" s="110" t="s">
        <v>787</v>
      </c>
      <c r="E840" s="110" t="s">
        <v>788</v>
      </c>
      <c r="F840" s="110" t="s">
        <v>1401</v>
      </c>
      <c r="G840" s="110" t="s">
        <v>855</v>
      </c>
      <c r="H840" s="114">
        <v>2019.0</v>
      </c>
      <c r="I840" s="114">
        <v>442.0091</v>
      </c>
      <c r="J840" s="114">
        <v>550.1432</v>
      </c>
      <c r="K840" s="114">
        <v>349.3277</v>
      </c>
    </row>
    <row r="841">
      <c r="A841" s="110" t="s">
        <v>784</v>
      </c>
      <c r="B841" s="110" t="s">
        <v>426</v>
      </c>
      <c r="C841" s="110" t="s">
        <v>786</v>
      </c>
      <c r="D841" s="110" t="s">
        <v>787</v>
      </c>
      <c r="E841" s="110" t="s">
        <v>788</v>
      </c>
      <c r="F841" s="110" t="s">
        <v>1402</v>
      </c>
      <c r="G841" s="110" t="s">
        <v>855</v>
      </c>
      <c r="H841" s="114">
        <v>2019.0</v>
      </c>
      <c r="I841" s="114">
        <v>77.55045</v>
      </c>
      <c r="J841" s="114">
        <v>126.7678</v>
      </c>
      <c r="K841" s="114">
        <v>38.8991</v>
      </c>
    </row>
    <row r="842">
      <c r="A842" s="110" t="s">
        <v>784</v>
      </c>
      <c r="B842" s="110" t="s">
        <v>426</v>
      </c>
      <c r="C842" s="110" t="s">
        <v>786</v>
      </c>
      <c r="D842" s="110" t="s">
        <v>787</v>
      </c>
      <c r="E842" s="110" t="s">
        <v>788</v>
      </c>
      <c r="F842" s="110" t="s">
        <v>1403</v>
      </c>
      <c r="G842" s="110" t="s">
        <v>855</v>
      </c>
      <c r="H842" s="114">
        <v>2019.0</v>
      </c>
      <c r="I842" s="114">
        <v>1485.317</v>
      </c>
      <c r="J842" s="114">
        <v>1856.314</v>
      </c>
      <c r="K842" s="114">
        <v>1156.073</v>
      </c>
    </row>
    <row r="843">
      <c r="A843" s="110" t="s">
        <v>784</v>
      </c>
      <c r="B843" s="110" t="s">
        <v>426</v>
      </c>
      <c r="C843" s="110" t="s">
        <v>786</v>
      </c>
      <c r="D843" s="110" t="s">
        <v>787</v>
      </c>
      <c r="E843" s="110" t="s">
        <v>788</v>
      </c>
      <c r="F843" s="110" t="s">
        <v>258</v>
      </c>
      <c r="G843" s="110" t="s">
        <v>855</v>
      </c>
      <c r="H843" s="114">
        <v>2019.0</v>
      </c>
      <c r="I843" s="114">
        <v>1059.981</v>
      </c>
      <c r="J843" s="114">
        <v>1313.024</v>
      </c>
      <c r="K843" s="114">
        <v>847.8544</v>
      </c>
    </row>
    <row r="844">
      <c r="A844" s="110" t="s">
        <v>784</v>
      </c>
      <c r="B844" s="110" t="s">
        <v>426</v>
      </c>
      <c r="C844" s="110" t="s">
        <v>786</v>
      </c>
      <c r="D844" s="110" t="s">
        <v>787</v>
      </c>
      <c r="E844" s="110" t="s">
        <v>788</v>
      </c>
      <c r="F844" s="110" t="s">
        <v>257</v>
      </c>
      <c r="G844" s="110" t="s">
        <v>855</v>
      </c>
      <c r="H844" s="114">
        <v>2019.0</v>
      </c>
      <c r="I844" s="114">
        <v>584.0131</v>
      </c>
      <c r="J844" s="114">
        <v>786.4218</v>
      </c>
      <c r="K844" s="114">
        <v>423.0344</v>
      </c>
    </row>
    <row r="845">
      <c r="A845" s="110" t="s">
        <v>784</v>
      </c>
      <c r="B845" s="110" t="s">
        <v>426</v>
      </c>
      <c r="C845" s="110" t="s">
        <v>786</v>
      </c>
      <c r="D845" s="110" t="s">
        <v>787</v>
      </c>
      <c r="E845" s="110" t="s">
        <v>788</v>
      </c>
      <c r="F845" s="110" t="s">
        <v>1404</v>
      </c>
      <c r="G845" s="110" t="s">
        <v>855</v>
      </c>
      <c r="H845" s="114">
        <v>2019.0</v>
      </c>
      <c r="I845" s="114">
        <v>82.16287</v>
      </c>
      <c r="J845" s="114">
        <v>144.0434</v>
      </c>
      <c r="K845" s="114">
        <v>37.24233</v>
      </c>
    </row>
    <row r="846">
      <c r="A846" s="110" t="s">
        <v>784</v>
      </c>
      <c r="B846" s="110" t="s">
        <v>314</v>
      </c>
      <c r="C846" s="110" t="s">
        <v>786</v>
      </c>
      <c r="D846" s="110" t="s">
        <v>787</v>
      </c>
      <c r="E846" s="110" t="s">
        <v>788</v>
      </c>
      <c r="F846" s="110" t="s">
        <v>259</v>
      </c>
      <c r="G846" s="110" t="s">
        <v>855</v>
      </c>
      <c r="H846" s="114">
        <v>2019.0</v>
      </c>
      <c r="I846" s="114">
        <v>2407.962</v>
      </c>
      <c r="J846" s="114">
        <v>3063.342</v>
      </c>
      <c r="K846" s="114">
        <v>1872.258</v>
      </c>
    </row>
    <row r="847">
      <c r="A847" s="110" t="s">
        <v>784</v>
      </c>
      <c r="B847" s="110" t="s">
        <v>314</v>
      </c>
      <c r="C847" s="110" t="s">
        <v>786</v>
      </c>
      <c r="D847" s="110" t="s">
        <v>787</v>
      </c>
      <c r="E847" s="110" t="s">
        <v>788</v>
      </c>
      <c r="F847" s="110" t="s">
        <v>252</v>
      </c>
      <c r="G847" s="110" t="s">
        <v>855</v>
      </c>
      <c r="H847" s="114">
        <v>2019.0</v>
      </c>
      <c r="I847" s="114">
        <v>2922.409</v>
      </c>
      <c r="J847" s="114">
        <v>3590.602</v>
      </c>
      <c r="K847" s="114">
        <v>2310.761</v>
      </c>
    </row>
    <row r="848">
      <c r="A848" s="110" t="s">
        <v>784</v>
      </c>
      <c r="B848" s="110" t="s">
        <v>314</v>
      </c>
      <c r="C848" s="110" t="s">
        <v>786</v>
      </c>
      <c r="D848" s="110" t="s">
        <v>787</v>
      </c>
      <c r="E848" s="110" t="s">
        <v>788</v>
      </c>
      <c r="F848" s="110" t="s">
        <v>241</v>
      </c>
      <c r="G848" s="110" t="s">
        <v>855</v>
      </c>
      <c r="H848" s="114">
        <v>2019.0</v>
      </c>
      <c r="I848" s="114">
        <v>2812.646</v>
      </c>
      <c r="J848" s="114">
        <v>3774.348</v>
      </c>
      <c r="K848" s="114">
        <v>1982.928</v>
      </c>
    </row>
    <row r="849">
      <c r="A849" s="110" t="s">
        <v>784</v>
      </c>
      <c r="B849" s="110" t="s">
        <v>314</v>
      </c>
      <c r="C849" s="110" t="s">
        <v>786</v>
      </c>
      <c r="D849" s="110" t="s">
        <v>787</v>
      </c>
      <c r="E849" s="110" t="s">
        <v>788</v>
      </c>
      <c r="F849" s="110" t="s">
        <v>249</v>
      </c>
      <c r="G849" s="110" t="s">
        <v>855</v>
      </c>
      <c r="H849" s="114">
        <v>2019.0</v>
      </c>
      <c r="I849" s="114">
        <v>130.9349</v>
      </c>
      <c r="J849" s="114">
        <v>161.3268</v>
      </c>
      <c r="K849" s="114">
        <v>97.82916</v>
      </c>
    </row>
    <row r="850">
      <c r="A850" s="110" t="s">
        <v>784</v>
      </c>
      <c r="B850" s="110" t="s">
        <v>314</v>
      </c>
      <c r="C850" s="110" t="s">
        <v>786</v>
      </c>
      <c r="D850" s="110" t="s">
        <v>787</v>
      </c>
      <c r="E850" s="110" t="s">
        <v>788</v>
      </c>
      <c r="F850" s="110" t="s">
        <v>1401</v>
      </c>
      <c r="G850" s="110" t="s">
        <v>855</v>
      </c>
      <c r="H850" s="114">
        <v>2019.0</v>
      </c>
      <c r="I850" s="114">
        <v>495.7909</v>
      </c>
      <c r="J850" s="114">
        <v>592.3938</v>
      </c>
      <c r="K850" s="114">
        <v>408.9811</v>
      </c>
    </row>
    <row r="851">
      <c r="A851" s="110" t="s">
        <v>784</v>
      </c>
      <c r="B851" s="110" t="s">
        <v>314</v>
      </c>
      <c r="C851" s="110" t="s">
        <v>786</v>
      </c>
      <c r="D851" s="110" t="s">
        <v>787</v>
      </c>
      <c r="E851" s="110" t="s">
        <v>788</v>
      </c>
      <c r="F851" s="110" t="s">
        <v>1402</v>
      </c>
      <c r="G851" s="110" t="s">
        <v>855</v>
      </c>
      <c r="H851" s="114">
        <v>2019.0</v>
      </c>
      <c r="I851" s="114">
        <v>89.33564</v>
      </c>
      <c r="J851" s="114">
        <v>170.4502</v>
      </c>
      <c r="K851" s="114">
        <v>22.31112</v>
      </c>
    </row>
    <row r="852">
      <c r="A852" s="110" t="s">
        <v>784</v>
      </c>
      <c r="B852" s="110" t="s">
        <v>314</v>
      </c>
      <c r="C852" s="110" t="s">
        <v>786</v>
      </c>
      <c r="D852" s="110" t="s">
        <v>787</v>
      </c>
      <c r="E852" s="110" t="s">
        <v>788</v>
      </c>
      <c r="F852" s="110" t="s">
        <v>1403</v>
      </c>
      <c r="G852" s="110" t="s">
        <v>855</v>
      </c>
      <c r="H852" s="114">
        <v>2019.0</v>
      </c>
      <c r="I852" s="114">
        <v>2758.509</v>
      </c>
      <c r="J852" s="114">
        <v>3332.126</v>
      </c>
      <c r="K852" s="114">
        <v>2235.648</v>
      </c>
    </row>
    <row r="853">
      <c r="A853" s="110" t="s">
        <v>784</v>
      </c>
      <c r="B853" s="110" t="s">
        <v>314</v>
      </c>
      <c r="C853" s="110" t="s">
        <v>786</v>
      </c>
      <c r="D853" s="110" t="s">
        <v>787</v>
      </c>
      <c r="E853" s="110" t="s">
        <v>788</v>
      </c>
      <c r="F853" s="110" t="s">
        <v>258</v>
      </c>
      <c r="G853" s="110" t="s">
        <v>855</v>
      </c>
      <c r="H853" s="114">
        <v>2019.0</v>
      </c>
      <c r="I853" s="114">
        <v>1190.286</v>
      </c>
      <c r="J853" s="114">
        <v>1441.116</v>
      </c>
      <c r="K853" s="114">
        <v>970.3092</v>
      </c>
    </row>
    <row r="854">
      <c r="A854" s="110" t="s">
        <v>784</v>
      </c>
      <c r="B854" s="110" t="s">
        <v>314</v>
      </c>
      <c r="C854" s="110" t="s">
        <v>786</v>
      </c>
      <c r="D854" s="110" t="s">
        <v>787</v>
      </c>
      <c r="E854" s="110" t="s">
        <v>788</v>
      </c>
      <c r="F854" s="110" t="s">
        <v>257</v>
      </c>
      <c r="G854" s="110" t="s">
        <v>855</v>
      </c>
      <c r="H854" s="114">
        <v>2019.0</v>
      </c>
      <c r="I854" s="114">
        <v>1532.651</v>
      </c>
      <c r="J854" s="114">
        <v>2022.296</v>
      </c>
      <c r="K854" s="114">
        <v>1117.597</v>
      </c>
    </row>
    <row r="855">
      <c r="A855" s="110" t="s">
        <v>784</v>
      </c>
      <c r="B855" s="110" t="s">
        <v>314</v>
      </c>
      <c r="C855" s="110" t="s">
        <v>786</v>
      </c>
      <c r="D855" s="110" t="s">
        <v>787</v>
      </c>
      <c r="E855" s="110" t="s">
        <v>788</v>
      </c>
      <c r="F855" s="110" t="s">
        <v>1404</v>
      </c>
      <c r="G855" s="110" t="s">
        <v>855</v>
      </c>
      <c r="H855" s="114">
        <v>2019.0</v>
      </c>
      <c r="I855" s="114">
        <v>103.1591</v>
      </c>
      <c r="J855" s="114">
        <v>199.9893</v>
      </c>
      <c r="K855" s="114">
        <v>40.21839</v>
      </c>
    </row>
    <row r="856">
      <c r="A856" s="110" t="s">
        <v>784</v>
      </c>
      <c r="B856" s="110" t="s">
        <v>468</v>
      </c>
      <c r="C856" s="110" t="s">
        <v>786</v>
      </c>
      <c r="D856" s="110" t="s">
        <v>787</v>
      </c>
      <c r="E856" s="110" t="s">
        <v>788</v>
      </c>
      <c r="F856" s="110" t="s">
        <v>259</v>
      </c>
      <c r="G856" s="110" t="s">
        <v>855</v>
      </c>
      <c r="H856" s="114">
        <v>2019.0</v>
      </c>
      <c r="I856" s="114">
        <v>2587.475</v>
      </c>
      <c r="J856" s="114">
        <v>3366.447</v>
      </c>
      <c r="K856" s="114">
        <v>1951.95</v>
      </c>
    </row>
    <row r="857">
      <c r="A857" s="110" t="s">
        <v>784</v>
      </c>
      <c r="B857" s="110" t="s">
        <v>468</v>
      </c>
      <c r="C857" s="110" t="s">
        <v>786</v>
      </c>
      <c r="D857" s="110" t="s">
        <v>787</v>
      </c>
      <c r="E857" s="110" t="s">
        <v>788</v>
      </c>
      <c r="F857" s="110" t="s">
        <v>252</v>
      </c>
      <c r="G857" s="110" t="s">
        <v>855</v>
      </c>
      <c r="H857" s="114">
        <v>2019.0</v>
      </c>
      <c r="I857" s="114">
        <v>2145.049</v>
      </c>
      <c r="J857" s="114">
        <v>2418.963</v>
      </c>
      <c r="K857" s="114">
        <v>1866.42</v>
      </c>
    </row>
    <row r="858">
      <c r="A858" s="110" t="s">
        <v>784</v>
      </c>
      <c r="B858" s="110" t="s">
        <v>468</v>
      </c>
      <c r="C858" s="110" t="s">
        <v>786</v>
      </c>
      <c r="D858" s="110" t="s">
        <v>787</v>
      </c>
      <c r="E858" s="110" t="s">
        <v>788</v>
      </c>
      <c r="F858" s="110" t="s">
        <v>241</v>
      </c>
      <c r="G858" s="110" t="s">
        <v>855</v>
      </c>
      <c r="H858" s="114">
        <v>2019.0</v>
      </c>
      <c r="I858" s="114">
        <v>2560.621</v>
      </c>
      <c r="J858" s="114">
        <v>3591.334</v>
      </c>
      <c r="K858" s="114">
        <v>1631.319</v>
      </c>
    </row>
    <row r="859">
      <c r="A859" s="110" t="s">
        <v>784</v>
      </c>
      <c r="B859" s="110" t="s">
        <v>468</v>
      </c>
      <c r="C859" s="110" t="s">
        <v>786</v>
      </c>
      <c r="D859" s="110" t="s">
        <v>787</v>
      </c>
      <c r="E859" s="110" t="s">
        <v>788</v>
      </c>
      <c r="F859" s="110" t="s">
        <v>249</v>
      </c>
      <c r="G859" s="110" t="s">
        <v>855</v>
      </c>
      <c r="H859" s="114">
        <v>2019.0</v>
      </c>
      <c r="I859" s="114">
        <v>297.4735</v>
      </c>
      <c r="J859" s="114">
        <v>383.7899</v>
      </c>
      <c r="K859" s="114">
        <v>228.4853</v>
      </c>
    </row>
    <row r="860">
      <c r="A860" s="110" t="s">
        <v>784</v>
      </c>
      <c r="B860" s="110" t="s">
        <v>468</v>
      </c>
      <c r="C860" s="110" t="s">
        <v>786</v>
      </c>
      <c r="D860" s="110" t="s">
        <v>787</v>
      </c>
      <c r="E860" s="110" t="s">
        <v>788</v>
      </c>
      <c r="F860" s="110" t="s">
        <v>1401</v>
      </c>
      <c r="G860" s="110" t="s">
        <v>855</v>
      </c>
      <c r="H860" s="114">
        <v>2019.0</v>
      </c>
      <c r="I860" s="114">
        <v>965.6942</v>
      </c>
      <c r="J860" s="114">
        <v>1106.433</v>
      </c>
      <c r="K860" s="114">
        <v>830.7772</v>
      </c>
    </row>
    <row r="861">
      <c r="A861" s="110" t="s">
        <v>784</v>
      </c>
      <c r="B861" s="110" t="s">
        <v>468</v>
      </c>
      <c r="C861" s="110" t="s">
        <v>786</v>
      </c>
      <c r="D861" s="110" t="s">
        <v>787</v>
      </c>
      <c r="E861" s="110" t="s">
        <v>788</v>
      </c>
      <c r="F861" s="110" t="s">
        <v>1402</v>
      </c>
      <c r="G861" s="110" t="s">
        <v>855</v>
      </c>
      <c r="H861" s="114">
        <v>2019.0</v>
      </c>
      <c r="I861" s="114">
        <v>64.37557</v>
      </c>
      <c r="J861" s="114">
        <v>128.5824</v>
      </c>
      <c r="K861" s="114">
        <v>12.30859</v>
      </c>
    </row>
    <row r="862">
      <c r="A862" s="110" t="s">
        <v>784</v>
      </c>
      <c r="B862" s="110" t="s">
        <v>468</v>
      </c>
      <c r="C862" s="110" t="s">
        <v>786</v>
      </c>
      <c r="D862" s="110" t="s">
        <v>787</v>
      </c>
      <c r="E862" s="110" t="s">
        <v>788</v>
      </c>
      <c r="F862" s="110" t="s">
        <v>1403</v>
      </c>
      <c r="G862" s="110" t="s">
        <v>855</v>
      </c>
      <c r="H862" s="114">
        <v>2019.0</v>
      </c>
      <c r="I862" s="114">
        <v>2100.664</v>
      </c>
      <c r="J862" s="114">
        <v>2398.377</v>
      </c>
      <c r="K862" s="114">
        <v>1824.649</v>
      </c>
    </row>
    <row r="863">
      <c r="A863" s="110" t="s">
        <v>784</v>
      </c>
      <c r="B863" s="110" t="s">
        <v>468</v>
      </c>
      <c r="C863" s="110" t="s">
        <v>786</v>
      </c>
      <c r="D863" s="110" t="s">
        <v>787</v>
      </c>
      <c r="E863" s="110" t="s">
        <v>788</v>
      </c>
      <c r="F863" s="110" t="s">
        <v>258</v>
      </c>
      <c r="G863" s="110" t="s">
        <v>855</v>
      </c>
      <c r="H863" s="114">
        <v>2019.0</v>
      </c>
      <c r="I863" s="114">
        <v>522.4843</v>
      </c>
      <c r="J863" s="114">
        <v>612.4399</v>
      </c>
      <c r="K863" s="114">
        <v>442.8287</v>
      </c>
    </row>
    <row r="864">
      <c r="A864" s="110" t="s">
        <v>784</v>
      </c>
      <c r="B864" s="110" t="s">
        <v>468</v>
      </c>
      <c r="C864" s="110" t="s">
        <v>786</v>
      </c>
      <c r="D864" s="110" t="s">
        <v>787</v>
      </c>
      <c r="E864" s="110" t="s">
        <v>788</v>
      </c>
      <c r="F864" s="110" t="s">
        <v>257</v>
      </c>
      <c r="G864" s="110" t="s">
        <v>855</v>
      </c>
      <c r="H864" s="114">
        <v>2019.0</v>
      </c>
      <c r="I864" s="114">
        <v>1157.281</v>
      </c>
      <c r="J864" s="114">
        <v>1434.989</v>
      </c>
      <c r="K864" s="114">
        <v>907.215</v>
      </c>
    </row>
    <row r="865">
      <c r="A865" s="110" t="s">
        <v>784</v>
      </c>
      <c r="B865" s="110" t="s">
        <v>468</v>
      </c>
      <c r="C865" s="110" t="s">
        <v>786</v>
      </c>
      <c r="D865" s="110" t="s">
        <v>787</v>
      </c>
      <c r="E865" s="110" t="s">
        <v>788</v>
      </c>
      <c r="F865" s="110" t="s">
        <v>1404</v>
      </c>
      <c r="G865" s="110" t="s">
        <v>855</v>
      </c>
      <c r="H865" s="114">
        <v>2019.0</v>
      </c>
      <c r="I865" s="114">
        <v>144.5609</v>
      </c>
      <c r="J865" s="114">
        <v>253.3313</v>
      </c>
      <c r="K865" s="114">
        <v>67.28086</v>
      </c>
    </row>
    <row r="866">
      <c r="A866" s="110" t="s">
        <v>784</v>
      </c>
      <c r="B866" s="110" t="s">
        <v>354</v>
      </c>
      <c r="C866" s="110" t="s">
        <v>786</v>
      </c>
      <c r="D866" s="110" t="s">
        <v>787</v>
      </c>
      <c r="E866" s="110" t="s">
        <v>788</v>
      </c>
      <c r="F866" s="110" t="s">
        <v>259</v>
      </c>
      <c r="G866" s="110" t="s">
        <v>855</v>
      </c>
      <c r="H866" s="114">
        <v>2019.0</v>
      </c>
      <c r="I866" s="114">
        <v>1952.477</v>
      </c>
      <c r="J866" s="114">
        <v>2456.277</v>
      </c>
      <c r="K866" s="114">
        <v>1554.742</v>
      </c>
    </row>
    <row r="867">
      <c r="A867" s="110" t="s">
        <v>784</v>
      </c>
      <c r="B867" s="110" t="s">
        <v>354</v>
      </c>
      <c r="C867" s="110" t="s">
        <v>786</v>
      </c>
      <c r="D867" s="110" t="s">
        <v>787</v>
      </c>
      <c r="E867" s="110" t="s">
        <v>788</v>
      </c>
      <c r="F867" s="110" t="s">
        <v>252</v>
      </c>
      <c r="G867" s="110" t="s">
        <v>855</v>
      </c>
      <c r="H867" s="114">
        <v>2019.0</v>
      </c>
      <c r="I867" s="114">
        <v>1512.374</v>
      </c>
      <c r="J867" s="114">
        <v>1931.9</v>
      </c>
      <c r="K867" s="114">
        <v>1160.183</v>
      </c>
    </row>
    <row r="868">
      <c r="A868" s="110" t="s">
        <v>784</v>
      </c>
      <c r="B868" s="110" t="s">
        <v>354</v>
      </c>
      <c r="C868" s="110" t="s">
        <v>786</v>
      </c>
      <c r="D868" s="110" t="s">
        <v>787</v>
      </c>
      <c r="E868" s="110" t="s">
        <v>788</v>
      </c>
      <c r="F868" s="110" t="s">
        <v>241</v>
      </c>
      <c r="G868" s="110" t="s">
        <v>855</v>
      </c>
      <c r="H868" s="114">
        <v>2019.0</v>
      </c>
      <c r="I868" s="114">
        <v>2466.18</v>
      </c>
      <c r="J868" s="114">
        <v>3273.883</v>
      </c>
      <c r="K868" s="114">
        <v>1701.094</v>
      </c>
    </row>
    <row r="869">
      <c r="A869" s="110" t="s">
        <v>784</v>
      </c>
      <c r="B869" s="110" t="s">
        <v>354</v>
      </c>
      <c r="C869" s="110" t="s">
        <v>786</v>
      </c>
      <c r="D869" s="110" t="s">
        <v>787</v>
      </c>
      <c r="E869" s="110" t="s">
        <v>788</v>
      </c>
      <c r="F869" s="110" t="s">
        <v>249</v>
      </c>
      <c r="G869" s="110" t="s">
        <v>855</v>
      </c>
      <c r="H869" s="114">
        <v>2019.0</v>
      </c>
      <c r="I869" s="114">
        <v>152.0496</v>
      </c>
      <c r="J869" s="114">
        <v>187.3526</v>
      </c>
      <c r="K869" s="114">
        <v>118.3193</v>
      </c>
    </row>
    <row r="870">
      <c r="A870" s="110" t="s">
        <v>784</v>
      </c>
      <c r="B870" s="110" t="s">
        <v>354</v>
      </c>
      <c r="C870" s="110" t="s">
        <v>786</v>
      </c>
      <c r="D870" s="110" t="s">
        <v>787</v>
      </c>
      <c r="E870" s="110" t="s">
        <v>788</v>
      </c>
      <c r="F870" s="110" t="s">
        <v>1401</v>
      </c>
      <c r="G870" s="110" t="s">
        <v>855</v>
      </c>
      <c r="H870" s="114">
        <v>2019.0</v>
      </c>
      <c r="I870" s="114">
        <v>608.2484</v>
      </c>
      <c r="J870" s="114">
        <v>713.0433</v>
      </c>
      <c r="K870" s="114">
        <v>500.9144</v>
      </c>
    </row>
    <row r="871">
      <c r="A871" s="110" t="s">
        <v>784</v>
      </c>
      <c r="B871" s="110" t="s">
        <v>354</v>
      </c>
      <c r="C871" s="110" t="s">
        <v>786</v>
      </c>
      <c r="D871" s="110" t="s">
        <v>787</v>
      </c>
      <c r="E871" s="110" t="s">
        <v>788</v>
      </c>
      <c r="F871" s="110" t="s">
        <v>1402</v>
      </c>
      <c r="G871" s="110" t="s">
        <v>855</v>
      </c>
      <c r="H871" s="114">
        <v>2019.0</v>
      </c>
      <c r="I871" s="114">
        <v>92.23358</v>
      </c>
      <c r="J871" s="114">
        <v>143.4333</v>
      </c>
      <c r="K871" s="114">
        <v>52.17425</v>
      </c>
    </row>
    <row r="872">
      <c r="A872" s="110" t="s">
        <v>784</v>
      </c>
      <c r="B872" s="110" t="s">
        <v>394</v>
      </c>
      <c r="C872" s="110" t="s">
        <v>786</v>
      </c>
      <c r="D872" s="110" t="s">
        <v>787</v>
      </c>
      <c r="E872" s="110" t="s">
        <v>788</v>
      </c>
      <c r="F872" s="110" t="s">
        <v>259</v>
      </c>
      <c r="G872" s="110" t="s">
        <v>855</v>
      </c>
      <c r="H872" s="114">
        <v>2019.0</v>
      </c>
      <c r="I872" s="114">
        <v>3316.53</v>
      </c>
      <c r="J872" s="114">
        <v>4277.509</v>
      </c>
      <c r="K872" s="114">
        <v>2460.793</v>
      </c>
    </row>
    <row r="873">
      <c r="A873" s="110" t="s">
        <v>784</v>
      </c>
      <c r="B873" s="110" t="s">
        <v>394</v>
      </c>
      <c r="C873" s="110" t="s">
        <v>786</v>
      </c>
      <c r="D873" s="110" t="s">
        <v>787</v>
      </c>
      <c r="E873" s="110" t="s">
        <v>788</v>
      </c>
      <c r="F873" s="110" t="s">
        <v>252</v>
      </c>
      <c r="G873" s="110" t="s">
        <v>855</v>
      </c>
      <c r="H873" s="114">
        <v>2019.0</v>
      </c>
      <c r="I873" s="114">
        <v>3936.121</v>
      </c>
      <c r="J873" s="114">
        <v>4650.324</v>
      </c>
      <c r="K873" s="114">
        <v>2973.001</v>
      </c>
    </row>
    <row r="874">
      <c r="A874" s="110" t="s">
        <v>784</v>
      </c>
      <c r="B874" s="110" t="s">
        <v>394</v>
      </c>
      <c r="C874" s="110" t="s">
        <v>786</v>
      </c>
      <c r="D874" s="110" t="s">
        <v>787</v>
      </c>
      <c r="E874" s="110" t="s">
        <v>788</v>
      </c>
      <c r="F874" s="110" t="s">
        <v>241</v>
      </c>
      <c r="G874" s="110" t="s">
        <v>855</v>
      </c>
      <c r="H874" s="114">
        <v>2019.0</v>
      </c>
      <c r="I874" s="114">
        <v>3514.726</v>
      </c>
      <c r="J874" s="114">
        <v>4683.499</v>
      </c>
      <c r="K874" s="114">
        <v>2364.937</v>
      </c>
    </row>
    <row r="875">
      <c r="A875" s="110" t="s">
        <v>784</v>
      </c>
      <c r="B875" s="110" t="s">
        <v>394</v>
      </c>
      <c r="C875" s="110" t="s">
        <v>786</v>
      </c>
      <c r="D875" s="110" t="s">
        <v>787</v>
      </c>
      <c r="E875" s="110" t="s">
        <v>788</v>
      </c>
      <c r="F875" s="110" t="s">
        <v>249</v>
      </c>
      <c r="G875" s="110" t="s">
        <v>855</v>
      </c>
      <c r="H875" s="114">
        <v>2019.0</v>
      </c>
      <c r="I875" s="114">
        <v>89.41036</v>
      </c>
      <c r="J875" s="114">
        <v>110.9757</v>
      </c>
      <c r="K875" s="114">
        <v>69.69651</v>
      </c>
    </row>
    <row r="876">
      <c r="A876" s="110" t="s">
        <v>784</v>
      </c>
      <c r="B876" s="110" t="s">
        <v>394</v>
      </c>
      <c r="C876" s="110" t="s">
        <v>786</v>
      </c>
      <c r="D876" s="110" t="s">
        <v>787</v>
      </c>
      <c r="E876" s="110" t="s">
        <v>788</v>
      </c>
      <c r="F876" s="110" t="s">
        <v>1401</v>
      </c>
      <c r="G876" s="110" t="s">
        <v>855</v>
      </c>
      <c r="H876" s="114">
        <v>2019.0</v>
      </c>
      <c r="I876" s="114">
        <v>563.6971</v>
      </c>
      <c r="J876" s="114">
        <v>679.6565</v>
      </c>
      <c r="K876" s="114">
        <v>463.6762</v>
      </c>
    </row>
    <row r="877">
      <c r="A877" s="110" t="s">
        <v>784</v>
      </c>
      <c r="B877" s="110" t="s">
        <v>394</v>
      </c>
      <c r="C877" s="110" t="s">
        <v>786</v>
      </c>
      <c r="D877" s="110" t="s">
        <v>787</v>
      </c>
      <c r="E877" s="110" t="s">
        <v>788</v>
      </c>
      <c r="F877" s="110" t="s">
        <v>1402</v>
      </c>
      <c r="G877" s="110" t="s">
        <v>855</v>
      </c>
      <c r="H877" s="114">
        <v>2019.0</v>
      </c>
      <c r="I877" s="114">
        <v>117.8186</v>
      </c>
      <c r="J877" s="114">
        <v>218.2385</v>
      </c>
      <c r="K877" s="114">
        <v>35.60579</v>
      </c>
    </row>
    <row r="878">
      <c r="A878" s="110" t="s">
        <v>784</v>
      </c>
      <c r="B878" s="110" t="s">
        <v>394</v>
      </c>
      <c r="C878" s="110" t="s">
        <v>786</v>
      </c>
      <c r="D878" s="110" t="s">
        <v>787</v>
      </c>
      <c r="E878" s="110" t="s">
        <v>788</v>
      </c>
      <c r="F878" s="110" t="s">
        <v>1403</v>
      </c>
      <c r="G878" s="110" t="s">
        <v>855</v>
      </c>
      <c r="H878" s="114">
        <v>2019.0</v>
      </c>
      <c r="I878" s="114">
        <v>3087.27</v>
      </c>
      <c r="J878" s="114">
        <v>3561.57</v>
      </c>
      <c r="K878" s="114">
        <v>2577.454</v>
      </c>
    </row>
    <row r="879">
      <c r="A879" s="110" t="s">
        <v>784</v>
      </c>
      <c r="B879" s="110" t="s">
        <v>394</v>
      </c>
      <c r="C879" s="110" t="s">
        <v>786</v>
      </c>
      <c r="D879" s="110" t="s">
        <v>787</v>
      </c>
      <c r="E879" s="110" t="s">
        <v>788</v>
      </c>
      <c r="F879" s="110" t="s">
        <v>258</v>
      </c>
      <c r="G879" s="110" t="s">
        <v>855</v>
      </c>
      <c r="H879" s="114">
        <v>2019.0</v>
      </c>
      <c r="I879" s="114">
        <v>1527.39</v>
      </c>
      <c r="J879" s="114">
        <v>1837.65</v>
      </c>
      <c r="K879" s="114">
        <v>1198.2</v>
      </c>
    </row>
    <row r="880">
      <c r="A880" s="110" t="s">
        <v>784</v>
      </c>
      <c r="B880" s="110" t="s">
        <v>394</v>
      </c>
      <c r="C880" s="110" t="s">
        <v>786</v>
      </c>
      <c r="D880" s="110" t="s">
        <v>787</v>
      </c>
      <c r="E880" s="110" t="s">
        <v>788</v>
      </c>
      <c r="F880" s="110" t="s">
        <v>257</v>
      </c>
      <c r="G880" s="110" t="s">
        <v>855</v>
      </c>
      <c r="H880" s="114">
        <v>2019.0</v>
      </c>
      <c r="I880" s="114">
        <v>2558.585</v>
      </c>
      <c r="J880" s="114">
        <v>3193.195</v>
      </c>
      <c r="K880" s="114">
        <v>1833.017</v>
      </c>
    </row>
    <row r="881">
      <c r="A881" s="110" t="s">
        <v>784</v>
      </c>
      <c r="B881" s="110" t="s">
        <v>394</v>
      </c>
      <c r="C881" s="110" t="s">
        <v>786</v>
      </c>
      <c r="D881" s="110" t="s">
        <v>787</v>
      </c>
      <c r="E881" s="110" t="s">
        <v>788</v>
      </c>
      <c r="F881" s="110" t="s">
        <v>1404</v>
      </c>
      <c r="G881" s="110" t="s">
        <v>855</v>
      </c>
      <c r="H881" s="114">
        <v>2019.0</v>
      </c>
      <c r="I881" s="114">
        <v>77.54444</v>
      </c>
      <c r="J881" s="114">
        <v>145.1231</v>
      </c>
      <c r="K881" s="114">
        <v>31.67253</v>
      </c>
    </row>
    <row r="882">
      <c r="A882" s="110" t="s">
        <v>784</v>
      </c>
      <c r="B882" s="110" t="s">
        <v>806</v>
      </c>
      <c r="C882" s="110" t="s">
        <v>786</v>
      </c>
      <c r="D882" s="110" t="s">
        <v>787</v>
      </c>
      <c r="E882" s="110" t="s">
        <v>788</v>
      </c>
      <c r="F882" s="110" t="s">
        <v>259</v>
      </c>
      <c r="G882" s="110" t="s">
        <v>855</v>
      </c>
      <c r="H882" s="114">
        <v>2019.0</v>
      </c>
      <c r="I882" s="114">
        <v>3198.033</v>
      </c>
      <c r="J882" s="114">
        <v>4449.076</v>
      </c>
      <c r="K882" s="114">
        <v>2266.825</v>
      </c>
    </row>
    <row r="883">
      <c r="A883" s="110" t="s">
        <v>784</v>
      </c>
      <c r="B883" s="110" t="s">
        <v>806</v>
      </c>
      <c r="C883" s="110" t="s">
        <v>786</v>
      </c>
      <c r="D883" s="110" t="s">
        <v>787</v>
      </c>
      <c r="E883" s="110" t="s">
        <v>788</v>
      </c>
      <c r="F883" s="110" t="s">
        <v>252</v>
      </c>
      <c r="G883" s="110" t="s">
        <v>855</v>
      </c>
      <c r="H883" s="114">
        <v>2019.0</v>
      </c>
      <c r="I883" s="114">
        <v>4218.411</v>
      </c>
      <c r="J883" s="114">
        <v>5573.923</v>
      </c>
      <c r="K883" s="114">
        <v>3067.274</v>
      </c>
    </row>
    <row r="884">
      <c r="A884" s="110" t="s">
        <v>784</v>
      </c>
      <c r="B884" s="110" t="s">
        <v>806</v>
      </c>
      <c r="C884" s="110" t="s">
        <v>786</v>
      </c>
      <c r="D884" s="110" t="s">
        <v>787</v>
      </c>
      <c r="E884" s="110" t="s">
        <v>788</v>
      </c>
      <c r="F884" s="110" t="s">
        <v>241</v>
      </c>
      <c r="G884" s="110" t="s">
        <v>855</v>
      </c>
      <c r="H884" s="114">
        <v>2019.0</v>
      </c>
      <c r="I884" s="114">
        <v>3624.711</v>
      </c>
      <c r="J884" s="114">
        <v>5149.904</v>
      </c>
      <c r="K884" s="114">
        <v>2292.337</v>
      </c>
    </row>
    <row r="885">
      <c r="A885" s="110" t="s">
        <v>784</v>
      </c>
      <c r="B885" s="110" t="s">
        <v>806</v>
      </c>
      <c r="C885" s="110" t="s">
        <v>786</v>
      </c>
      <c r="D885" s="110" t="s">
        <v>787</v>
      </c>
      <c r="E885" s="110" t="s">
        <v>788</v>
      </c>
      <c r="F885" s="110" t="s">
        <v>249</v>
      </c>
      <c r="G885" s="110" t="s">
        <v>855</v>
      </c>
      <c r="H885" s="114">
        <v>2019.0</v>
      </c>
      <c r="I885" s="114">
        <v>98.72827</v>
      </c>
      <c r="J885" s="114">
        <v>123.5899</v>
      </c>
      <c r="K885" s="114">
        <v>76.47497</v>
      </c>
    </row>
    <row r="886">
      <c r="A886" s="110" t="s">
        <v>784</v>
      </c>
      <c r="B886" s="110" t="s">
        <v>806</v>
      </c>
      <c r="C886" s="110" t="s">
        <v>786</v>
      </c>
      <c r="D886" s="110" t="s">
        <v>787</v>
      </c>
      <c r="E886" s="110" t="s">
        <v>788</v>
      </c>
      <c r="F886" s="110" t="s">
        <v>1401</v>
      </c>
      <c r="G886" s="110" t="s">
        <v>855</v>
      </c>
      <c r="H886" s="114">
        <v>2019.0</v>
      </c>
      <c r="I886" s="114">
        <v>470.8258</v>
      </c>
      <c r="J886" s="114">
        <v>566.4303</v>
      </c>
      <c r="K886" s="114">
        <v>383.9402</v>
      </c>
    </row>
    <row r="887">
      <c r="A887" s="110" t="s">
        <v>784</v>
      </c>
      <c r="B887" s="110" t="s">
        <v>806</v>
      </c>
      <c r="C887" s="110" t="s">
        <v>786</v>
      </c>
      <c r="D887" s="110" t="s">
        <v>787</v>
      </c>
      <c r="E887" s="110" t="s">
        <v>788</v>
      </c>
      <c r="F887" s="110" t="s">
        <v>1402</v>
      </c>
      <c r="G887" s="110" t="s">
        <v>855</v>
      </c>
      <c r="H887" s="114">
        <v>2019.0</v>
      </c>
      <c r="I887" s="114">
        <v>91.31092</v>
      </c>
      <c r="J887" s="114">
        <v>171.0054</v>
      </c>
      <c r="K887" s="114">
        <v>27.15958</v>
      </c>
    </row>
    <row r="888">
      <c r="A888" s="110" t="s">
        <v>784</v>
      </c>
      <c r="B888" s="110" t="s">
        <v>806</v>
      </c>
      <c r="C888" s="110" t="s">
        <v>786</v>
      </c>
      <c r="D888" s="110" t="s">
        <v>787</v>
      </c>
      <c r="E888" s="110" t="s">
        <v>788</v>
      </c>
      <c r="F888" s="110" t="s">
        <v>1403</v>
      </c>
      <c r="G888" s="110" t="s">
        <v>855</v>
      </c>
      <c r="H888" s="114">
        <v>2019.0</v>
      </c>
      <c r="I888" s="114">
        <v>3650.923</v>
      </c>
      <c r="J888" s="114">
        <v>4584.878</v>
      </c>
      <c r="K888" s="114">
        <v>2823.311</v>
      </c>
    </row>
    <row r="889">
      <c r="A889" s="110" t="s">
        <v>784</v>
      </c>
      <c r="B889" s="110" t="s">
        <v>806</v>
      </c>
      <c r="C889" s="110" t="s">
        <v>786</v>
      </c>
      <c r="D889" s="110" t="s">
        <v>787</v>
      </c>
      <c r="E889" s="110" t="s">
        <v>788</v>
      </c>
      <c r="F889" s="110" t="s">
        <v>258</v>
      </c>
      <c r="G889" s="110" t="s">
        <v>855</v>
      </c>
      <c r="H889" s="114">
        <v>2019.0</v>
      </c>
      <c r="I889" s="114">
        <v>1593.967</v>
      </c>
      <c r="J889" s="114">
        <v>2090.952</v>
      </c>
      <c r="K889" s="114">
        <v>1217.464</v>
      </c>
    </row>
    <row r="890">
      <c r="A890" s="110" t="s">
        <v>784</v>
      </c>
      <c r="B890" s="110" t="s">
        <v>806</v>
      </c>
      <c r="C890" s="110" t="s">
        <v>786</v>
      </c>
      <c r="D890" s="110" t="s">
        <v>787</v>
      </c>
      <c r="E890" s="110" t="s">
        <v>788</v>
      </c>
      <c r="F890" s="110" t="s">
        <v>257</v>
      </c>
      <c r="G890" s="110" t="s">
        <v>855</v>
      </c>
      <c r="H890" s="114">
        <v>2019.0</v>
      </c>
      <c r="I890" s="114">
        <v>2963.306</v>
      </c>
      <c r="J890" s="114">
        <v>4033.347</v>
      </c>
      <c r="K890" s="114">
        <v>2150.513</v>
      </c>
    </row>
    <row r="891">
      <c r="A891" s="110" t="s">
        <v>784</v>
      </c>
      <c r="B891" s="110" t="s">
        <v>806</v>
      </c>
      <c r="C891" s="110" t="s">
        <v>786</v>
      </c>
      <c r="D891" s="110" t="s">
        <v>787</v>
      </c>
      <c r="E891" s="110" t="s">
        <v>788</v>
      </c>
      <c r="F891" s="110" t="s">
        <v>1404</v>
      </c>
      <c r="G891" s="110" t="s">
        <v>855</v>
      </c>
      <c r="H891" s="114">
        <v>2019.0</v>
      </c>
      <c r="I891" s="114">
        <v>98.07771</v>
      </c>
      <c r="J891" s="114">
        <v>188.0928</v>
      </c>
      <c r="K891" s="114">
        <v>39.64078</v>
      </c>
    </row>
    <row r="892">
      <c r="A892" s="110" t="s">
        <v>784</v>
      </c>
      <c r="B892" s="110" t="s">
        <v>820</v>
      </c>
      <c r="C892" s="110" t="s">
        <v>786</v>
      </c>
      <c r="D892" s="110" t="s">
        <v>787</v>
      </c>
      <c r="E892" s="110" t="s">
        <v>788</v>
      </c>
      <c r="F892" s="110" t="s">
        <v>259</v>
      </c>
      <c r="G892" s="110" t="s">
        <v>855</v>
      </c>
      <c r="H892" s="114">
        <v>2019.0</v>
      </c>
      <c r="I892" s="114">
        <v>5149.938</v>
      </c>
      <c r="J892" s="114">
        <v>6202.224</v>
      </c>
      <c r="K892" s="114">
        <v>4188.098</v>
      </c>
    </row>
    <row r="893">
      <c r="A893" s="110" t="s">
        <v>784</v>
      </c>
      <c r="B893" s="110" t="s">
        <v>820</v>
      </c>
      <c r="C893" s="110" t="s">
        <v>786</v>
      </c>
      <c r="D893" s="110" t="s">
        <v>787</v>
      </c>
      <c r="E893" s="110" t="s">
        <v>788</v>
      </c>
      <c r="F893" s="110" t="s">
        <v>252</v>
      </c>
      <c r="G893" s="110" t="s">
        <v>855</v>
      </c>
      <c r="H893" s="114">
        <v>2019.0</v>
      </c>
      <c r="I893" s="114">
        <v>4362.532</v>
      </c>
      <c r="J893" s="114">
        <v>5312.293</v>
      </c>
      <c r="K893" s="114">
        <v>3547.152</v>
      </c>
    </row>
    <row r="894">
      <c r="A894" s="110" t="s">
        <v>784</v>
      </c>
      <c r="B894" s="110" t="s">
        <v>820</v>
      </c>
      <c r="C894" s="110" t="s">
        <v>786</v>
      </c>
      <c r="D894" s="110" t="s">
        <v>787</v>
      </c>
      <c r="E894" s="110" t="s">
        <v>788</v>
      </c>
      <c r="F894" s="110" t="s">
        <v>241</v>
      </c>
      <c r="G894" s="110" t="s">
        <v>855</v>
      </c>
      <c r="H894" s="114">
        <v>2019.0</v>
      </c>
      <c r="I894" s="114">
        <v>4888.72</v>
      </c>
      <c r="J894" s="114">
        <v>6515.752</v>
      </c>
      <c r="K894" s="114">
        <v>3368.984</v>
      </c>
    </row>
    <row r="895">
      <c r="A895" s="110" t="s">
        <v>784</v>
      </c>
      <c r="B895" s="110" t="s">
        <v>820</v>
      </c>
      <c r="C895" s="110" t="s">
        <v>786</v>
      </c>
      <c r="D895" s="110" t="s">
        <v>787</v>
      </c>
      <c r="E895" s="110" t="s">
        <v>788</v>
      </c>
      <c r="F895" s="110" t="s">
        <v>249</v>
      </c>
      <c r="G895" s="110" t="s">
        <v>855</v>
      </c>
      <c r="H895" s="114">
        <v>2019.0</v>
      </c>
      <c r="I895" s="114">
        <v>143.6113</v>
      </c>
      <c r="J895" s="114">
        <v>174.2581</v>
      </c>
      <c r="K895" s="114">
        <v>113.6604</v>
      </c>
    </row>
    <row r="896">
      <c r="A896" s="110" t="s">
        <v>784</v>
      </c>
      <c r="B896" s="110" t="s">
        <v>820</v>
      </c>
      <c r="C896" s="110" t="s">
        <v>786</v>
      </c>
      <c r="D896" s="110" t="s">
        <v>787</v>
      </c>
      <c r="E896" s="110" t="s">
        <v>788</v>
      </c>
      <c r="F896" s="110" t="s">
        <v>1401</v>
      </c>
      <c r="G896" s="110" t="s">
        <v>855</v>
      </c>
      <c r="H896" s="114">
        <v>2019.0</v>
      </c>
      <c r="I896" s="114">
        <v>532.8097</v>
      </c>
      <c r="J896" s="114">
        <v>643.8543</v>
      </c>
      <c r="K896" s="114">
        <v>431.3095</v>
      </c>
    </row>
    <row r="897">
      <c r="A897" s="110" t="s">
        <v>784</v>
      </c>
      <c r="B897" s="110" t="s">
        <v>820</v>
      </c>
      <c r="C897" s="110" t="s">
        <v>786</v>
      </c>
      <c r="D897" s="110" t="s">
        <v>787</v>
      </c>
      <c r="E897" s="110" t="s">
        <v>788</v>
      </c>
      <c r="F897" s="110" t="s">
        <v>1402</v>
      </c>
      <c r="G897" s="110" t="s">
        <v>855</v>
      </c>
      <c r="H897" s="114">
        <v>2019.0</v>
      </c>
      <c r="I897" s="114">
        <v>105.8113</v>
      </c>
      <c r="J897" s="114">
        <v>166.5063</v>
      </c>
      <c r="K897" s="114">
        <v>57.34636</v>
      </c>
    </row>
    <row r="898">
      <c r="A898" s="110" t="s">
        <v>784</v>
      </c>
      <c r="B898" s="110" t="s">
        <v>820</v>
      </c>
      <c r="C898" s="110" t="s">
        <v>786</v>
      </c>
      <c r="D898" s="110" t="s">
        <v>787</v>
      </c>
      <c r="E898" s="110" t="s">
        <v>788</v>
      </c>
      <c r="F898" s="110" t="s">
        <v>1403</v>
      </c>
      <c r="G898" s="110" t="s">
        <v>855</v>
      </c>
      <c r="H898" s="114">
        <v>2019.0</v>
      </c>
      <c r="I898" s="114">
        <v>2422.717</v>
      </c>
      <c r="J898" s="114">
        <v>3223.773</v>
      </c>
      <c r="K898" s="114">
        <v>1699.373</v>
      </c>
    </row>
    <row r="899">
      <c r="A899" s="110" t="s">
        <v>784</v>
      </c>
      <c r="B899" s="110" t="s">
        <v>820</v>
      </c>
      <c r="C899" s="110" t="s">
        <v>786</v>
      </c>
      <c r="D899" s="110" t="s">
        <v>787</v>
      </c>
      <c r="E899" s="110" t="s">
        <v>788</v>
      </c>
      <c r="F899" s="110" t="s">
        <v>258</v>
      </c>
      <c r="G899" s="110" t="s">
        <v>855</v>
      </c>
      <c r="H899" s="114">
        <v>2019.0</v>
      </c>
      <c r="I899" s="114">
        <v>2122.33</v>
      </c>
      <c r="J899" s="114">
        <v>2544.711</v>
      </c>
      <c r="K899" s="114">
        <v>1780.057</v>
      </c>
    </row>
    <row r="900">
      <c r="A900" s="110" t="s">
        <v>784</v>
      </c>
      <c r="B900" s="110" t="s">
        <v>820</v>
      </c>
      <c r="C900" s="110" t="s">
        <v>786</v>
      </c>
      <c r="D900" s="110" t="s">
        <v>787</v>
      </c>
      <c r="E900" s="110" t="s">
        <v>788</v>
      </c>
      <c r="F900" s="110" t="s">
        <v>257</v>
      </c>
      <c r="G900" s="110" t="s">
        <v>855</v>
      </c>
      <c r="H900" s="114">
        <v>2019.0</v>
      </c>
      <c r="I900" s="114">
        <v>977.2597</v>
      </c>
      <c r="J900" s="114">
        <v>1303.886</v>
      </c>
      <c r="K900" s="114">
        <v>712.9677</v>
      </c>
    </row>
    <row r="901">
      <c r="A901" s="110" t="s">
        <v>784</v>
      </c>
      <c r="B901" s="110" t="s">
        <v>820</v>
      </c>
      <c r="C901" s="110" t="s">
        <v>786</v>
      </c>
      <c r="D901" s="110" t="s">
        <v>787</v>
      </c>
      <c r="E901" s="110" t="s">
        <v>788</v>
      </c>
      <c r="F901" s="110" t="s">
        <v>1404</v>
      </c>
      <c r="G901" s="110" t="s">
        <v>855</v>
      </c>
      <c r="H901" s="114">
        <v>2019.0</v>
      </c>
      <c r="I901" s="114">
        <v>90.33011</v>
      </c>
      <c r="J901" s="114">
        <v>162.5229</v>
      </c>
      <c r="K901" s="114">
        <v>39.35214</v>
      </c>
    </row>
    <row r="902">
      <c r="A902" s="110" t="s">
        <v>784</v>
      </c>
      <c r="B902" s="110" t="s">
        <v>474</v>
      </c>
      <c r="C902" s="110" t="s">
        <v>786</v>
      </c>
      <c r="D902" s="110" t="s">
        <v>787</v>
      </c>
      <c r="E902" s="110" t="s">
        <v>788</v>
      </c>
      <c r="F902" s="110" t="s">
        <v>259</v>
      </c>
      <c r="G902" s="110" t="s">
        <v>855</v>
      </c>
      <c r="H902" s="114">
        <v>2019.0</v>
      </c>
      <c r="I902" s="114">
        <v>1245.826</v>
      </c>
      <c r="J902" s="114">
        <v>1720.837</v>
      </c>
      <c r="K902" s="114">
        <v>889.9871</v>
      </c>
    </row>
    <row r="903">
      <c r="A903" s="110" t="s">
        <v>784</v>
      </c>
      <c r="B903" s="110" t="s">
        <v>474</v>
      </c>
      <c r="C903" s="110" t="s">
        <v>786</v>
      </c>
      <c r="D903" s="110" t="s">
        <v>787</v>
      </c>
      <c r="E903" s="110" t="s">
        <v>788</v>
      </c>
      <c r="F903" s="110" t="s">
        <v>252</v>
      </c>
      <c r="G903" s="110" t="s">
        <v>855</v>
      </c>
      <c r="H903" s="114">
        <v>2019.0</v>
      </c>
      <c r="I903" s="114">
        <v>2468.855</v>
      </c>
      <c r="J903" s="114">
        <v>3255.253</v>
      </c>
      <c r="K903" s="114">
        <v>1856.606</v>
      </c>
    </row>
    <row r="904">
      <c r="A904" s="110" t="s">
        <v>784</v>
      </c>
      <c r="B904" s="110" t="s">
        <v>474</v>
      </c>
      <c r="C904" s="110" t="s">
        <v>786</v>
      </c>
      <c r="D904" s="110" t="s">
        <v>787</v>
      </c>
      <c r="E904" s="110" t="s">
        <v>788</v>
      </c>
      <c r="F904" s="110" t="s">
        <v>241</v>
      </c>
      <c r="G904" s="110" t="s">
        <v>855</v>
      </c>
      <c r="H904" s="114">
        <v>2019.0</v>
      </c>
      <c r="I904" s="114">
        <v>1304.263</v>
      </c>
      <c r="J904" s="114">
        <v>2065.148</v>
      </c>
      <c r="K904" s="114">
        <v>726.1258</v>
      </c>
    </row>
    <row r="905">
      <c r="A905" s="110" t="s">
        <v>784</v>
      </c>
      <c r="B905" s="110" t="s">
        <v>474</v>
      </c>
      <c r="C905" s="110" t="s">
        <v>786</v>
      </c>
      <c r="D905" s="110" t="s">
        <v>787</v>
      </c>
      <c r="E905" s="110" t="s">
        <v>788</v>
      </c>
      <c r="F905" s="110" t="s">
        <v>249</v>
      </c>
      <c r="G905" s="110" t="s">
        <v>855</v>
      </c>
      <c r="H905" s="114">
        <v>2019.0</v>
      </c>
      <c r="I905" s="114">
        <v>112.6719</v>
      </c>
      <c r="J905" s="114">
        <v>150.885</v>
      </c>
      <c r="K905" s="114">
        <v>78.45544</v>
      </c>
    </row>
    <row r="906">
      <c r="A906" s="110" t="s">
        <v>784</v>
      </c>
      <c r="B906" s="110" t="s">
        <v>474</v>
      </c>
      <c r="C906" s="110" t="s">
        <v>786</v>
      </c>
      <c r="D906" s="110" t="s">
        <v>787</v>
      </c>
      <c r="E906" s="110" t="s">
        <v>788</v>
      </c>
      <c r="F906" s="110" t="s">
        <v>1401</v>
      </c>
      <c r="G906" s="110" t="s">
        <v>855</v>
      </c>
      <c r="H906" s="114">
        <v>2019.0</v>
      </c>
      <c r="I906" s="114">
        <v>538.5482</v>
      </c>
      <c r="J906" s="114">
        <v>636.9666</v>
      </c>
      <c r="K906" s="114">
        <v>452.9537</v>
      </c>
    </row>
    <row r="907">
      <c r="A907" s="110" t="s">
        <v>784</v>
      </c>
      <c r="B907" s="110" t="s">
        <v>474</v>
      </c>
      <c r="C907" s="110" t="s">
        <v>786</v>
      </c>
      <c r="D907" s="110" t="s">
        <v>787</v>
      </c>
      <c r="E907" s="110" t="s">
        <v>788</v>
      </c>
      <c r="F907" s="110" t="s">
        <v>1402</v>
      </c>
      <c r="G907" s="110" t="s">
        <v>855</v>
      </c>
      <c r="H907" s="114">
        <v>2019.0</v>
      </c>
      <c r="I907" s="114">
        <v>94.85939</v>
      </c>
      <c r="J907" s="114">
        <v>177.6859</v>
      </c>
      <c r="K907" s="114">
        <v>30.24824</v>
      </c>
    </row>
    <row r="908">
      <c r="A908" s="110" t="s">
        <v>784</v>
      </c>
      <c r="B908" s="110" t="s">
        <v>474</v>
      </c>
      <c r="C908" s="110" t="s">
        <v>786</v>
      </c>
      <c r="D908" s="110" t="s">
        <v>787</v>
      </c>
      <c r="E908" s="110" t="s">
        <v>788</v>
      </c>
      <c r="F908" s="110" t="s">
        <v>1403</v>
      </c>
      <c r="G908" s="110" t="s">
        <v>855</v>
      </c>
      <c r="H908" s="114">
        <v>2019.0</v>
      </c>
      <c r="I908" s="114">
        <v>5931.315</v>
      </c>
      <c r="J908" s="114">
        <v>7790.708</v>
      </c>
      <c r="K908" s="114">
        <v>4581.564</v>
      </c>
    </row>
    <row r="909">
      <c r="A909" s="110" t="s">
        <v>784</v>
      </c>
      <c r="B909" s="110" t="s">
        <v>474</v>
      </c>
      <c r="C909" s="110" t="s">
        <v>786</v>
      </c>
      <c r="D909" s="110" t="s">
        <v>787</v>
      </c>
      <c r="E909" s="110" t="s">
        <v>788</v>
      </c>
      <c r="F909" s="110" t="s">
        <v>258</v>
      </c>
      <c r="G909" s="110" t="s">
        <v>855</v>
      </c>
      <c r="H909" s="114">
        <v>2019.0</v>
      </c>
      <c r="I909" s="114">
        <v>758.8492</v>
      </c>
      <c r="J909" s="114">
        <v>965.4879</v>
      </c>
      <c r="K909" s="114">
        <v>601.9386</v>
      </c>
    </row>
    <row r="910">
      <c r="A910" s="110" t="s">
        <v>784</v>
      </c>
      <c r="B910" s="110" t="s">
        <v>474</v>
      </c>
      <c r="C910" s="110" t="s">
        <v>786</v>
      </c>
      <c r="D910" s="110" t="s">
        <v>787</v>
      </c>
      <c r="E910" s="110" t="s">
        <v>788</v>
      </c>
      <c r="F910" s="110" t="s">
        <v>257</v>
      </c>
      <c r="G910" s="110" t="s">
        <v>855</v>
      </c>
      <c r="H910" s="114">
        <v>2019.0</v>
      </c>
      <c r="I910" s="114">
        <v>1541.633</v>
      </c>
      <c r="J910" s="114">
        <v>2094.826</v>
      </c>
      <c r="K910" s="114">
        <v>1093.082</v>
      </c>
    </row>
    <row r="911">
      <c r="A911" s="110" t="s">
        <v>784</v>
      </c>
      <c r="B911" s="110" t="s">
        <v>474</v>
      </c>
      <c r="C911" s="110" t="s">
        <v>786</v>
      </c>
      <c r="D911" s="110" t="s">
        <v>787</v>
      </c>
      <c r="E911" s="110" t="s">
        <v>788</v>
      </c>
      <c r="F911" s="110" t="s">
        <v>1404</v>
      </c>
      <c r="G911" s="110" t="s">
        <v>855</v>
      </c>
      <c r="H911" s="114">
        <v>2019.0</v>
      </c>
      <c r="I911" s="114">
        <v>113.3201</v>
      </c>
      <c r="J911" s="114">
        <v>213.9021</v>
      </c>
      <c r="K911" s="114">
        <v>44.97059</v>
      </c>
    </row>
    <row r="912">
      <c r="A912" s="110" t="s">
        <v>784</v>
      </c>
      <c r="B912" s="110" t="s">
        <v>816</v>
      </c>
      <c r="C912" s="110" t="s">
        <v>786</v>
      </c>
      <c r="D912" s="110" t="s">
        <v>787</v>
      </c>
      <c r="E912" s="110" t="s">
        <v>788</v>
      </c>
      <c r="F912" s="110" t="s">
        <v>259</v>
      </c>
      <c r="G912" s="110" t="s">
        <v>855</v>
      </c>
      <c r="H912" s="114">
        <v>2019.0</v>
      </c>
      <c r="I912" s="114">
        <v>2100.864</v>
      </c>
      <c r="J912" s="114">
        <v>2592.449</v>
      </c>
      <c r="K912" s="114">
        <v>1715.93</v>
      </c>
    </row>
    <row r="913">
      <c r="A913" s="110" t="s">
        <v>784</v>
      </c>
      <c r="B913" s="110" t="s">
        <v>816</v>
      </c>
      <c r="C913" s="110" t="s">
        <v>786</v>
      </c>
      <c r="D913" s="110" t="s">
        <v>787</v>
      </c>
      <c r="E913" s="110" t="s">
        <v>788</v>
      </c>
      <c r="F913" s="110" t="s">
        <v>252</v>
      </c>
      <c r="G913" s="110" t="s">
        <v>855</v>
      </c>
      <c r="H913" s="114">
        <v>2019.0</v>
      </c>
      <c r="I913" s="114">
        <v>1782.431</v>
      </c>
      <c r="J913" s="114">
        <v>2117.417</v>
      </c>
      <c r="K913" s="114">
        <v>1491.865</v>
      </c>
    </row>
    <row r="914">
      <c r="A914" s="110" t="s">
        <v>784</v>
      </c>
      <c r="B914" s="110" t="s">
        <v>816</v>
      </c>
      <c r="C914" s="110" t="s">
        <v>786</v>
      </c>
      <c r="D914" s="110" t="s">
        <v>787</v>
      </c>
      <c r="E914" s="110" t="s">
        <v>788</v>
      </c>
      <c r="F914" s="110" t="s">
        <v>241</v>
      </c>
      <c r="G914" s="110" t="s">
        <v>855</v>
      </c>
      <c r="H914" s="114">
        <v>2019.0</v>
      </c>
      <c r="I914" s="114">
        <v>1922.789</v>
      </c>
      <c r="J914" s="114">
        <v>2566.876</v>
      </c>
      <c r="K914" s="114">
        <v>1330.803</v>
      </c>
    </row>
    <row r="915">
      <c r="A915" s="110" t="s">
        <v>784</v>
      </c>
      <c r="B915" s="110" t="s">
        <v>816</v>
      </c>
      <c r="C915" s="110" t="s">
        <v>786</v>
      </c>
      <c r="D915" s="110" t="s">
        <v>787</v>
      </c>
      <c r="E915" s="110" t="s">
        <v>788</v>
      </c>
      <c r="F915" s="110" t="s">
        <v>249</v>
      </c>
      <c r="G915" s="110" t="s">
        <v>855</v>
      </c>
      <c r="H915" s="114">
        <v>2019.0</v>
      </c>
      <c r="I915" s="114">
        <v>53.89816</v>
      </c>
      <c r="J915" s="114">
        <v>66.31326</v>
      </c>
      <c r="K915" s="114">
        <v>42.37974</v>
      </c>
    </row>
    <row r="916">
      <c r="A916" s="110" t="s">
        <v>784</v>
      </c>
      <c r="B916" s="110" t="s">
        <v>816</v>
      </c>
      <c r="C916" s="110" t="s">
        <v>786</v>
      </c>
      <c r="D916" s="110" t="s">
        <v>787</v>
      </c>
      <c r="E916" s="110" t="s">
        <v>788</v>
      </c>
      <c r="F916" s="110" t="s">
        <v>1401</v>
      </c>
      <c r="G916" s="110" t="s">
        <v>855</v>
      </c>
      <c r="H916" s="114">
        <v>2019.0</v>
      </c>
      <c r="I916" s="114">
        <v>370.4575</v>
      </c>
      <c r="J916" s="114">
        <v>454.2925</v>
      </c>
      <c r="K916" s="114">
        <v>303.4771</v>
      </c>
    </row>
    <row r="917">
      <c r="A917" s="110" t="s">
        <v>784</v>
      </c>
      <c r="B917" s="110" t="s">
        <v>816</v>
      </c>
      <c r="C917" s="110" t="s">
        <v>786</v>
      </c>
      <c r="D917" s="110" t="s">
        <v>787</v>
      </c>
      <c r="E917" s="110" t="s">
        <v>788</v>
      </c>
      <c r="F917" s="110" t="s">
        <v>1402</v>
      </c>
      <c r="G917" s="110" t="s">
        <v>855</v>
      </c>
      <c r="H917" s="114">
        <v>2019.0</v>
      </c>
      <c r="I917" s="114">
        <v>122.908</v>
      </c>
      <c r="J917" s="114">
        <v>223.1858</v>
      </c>
      <c r="K917" s="114">
        <v>38.2218</v>
      </c>
    </row>
    <row r="918">
      <c r="A918" s="110" t="s">
        <v>784</v>
      </c>
      <c r="B918" s="110" t="s">
        <v>816</v>
      </c>
      <c r="C918" s="110" t="s">
        <v>786</v>
      </c>
      <c r="D918" s="110" t="s">
        <v>787</v>
      </c>
      <c r="E918" s="110" t="s">
        <v>788</v>
      </c>
      <c r="F918" s="110" t="s">
        <v>1403</v>
      </c>
      <c r="G918" s="110" t="s">
        <v>855</v>
      </c>
      <c r="H918" s="114">
        <v>2019.0</v>
      </c>
      <c r="I918" s="114">
        <v>1986.303</v>
      </c>
      <c r="J918" s="114">
        <v>2287.229</v>
      </c>
      <c r="K918" s="114">
        <v>1682.802</v>
      </c>
    </row>
    <row r="919">
      <c r="A919" s="110" t="s">
        <v>784</v>
      </c>
      <c r="B919" s="110" t="s">
        <v>816</v>
      </c>
      <c r="C919" s="110" t="s">
        <v>786</v>
      </c>
      <c r="D919" s="110" t="s">
        <v>787</v>
      </c>
      <c r="E919" s="110" t="s">
        <v>788</v>
      </c>
      <c r="F919" s="110" t="s">
        <v>258</v>
      </c>
      <c r="G919" s="110" t="s">
        <v>855</v>
      </c>
      <c r="H919" s="114">
        <v>2019.0</v>
      </c>
      <c r="I919" s="114">
        <v>858.2768</v>
      </c>
      <c r="J919" s="114">
        <v>990.9444</v>
      </c>
      <c r="K919" s="114">
        <v>736.8685</v>
      </c>
    </row>
    <row r="920">
      <c r="A920" s="110" t="s">
        <v>784</v>
      </c>
      <c r="B920" s="110" t="s">
        <v>816</v>
      </c>
      <c r="C920" s="110" t="s">
        <v>786</v>
      </c>
      <c r="D920" s="110" t="s">
        <v>787</v>
      </c>
      <c r="E920" s="110" t="s">
        <v>788</v>
      </c>
      <c r="F920" s="110" t="s">
        <v>257</v>
      </c>
      <c r="G920" s="110" t="s">
        <v>855</v>
      </c>
      <c r="H920" s="114">
        <v>2019.0</v>
      </c>
      <c r="I920" s="114">
        <v>1095.472</v>
      </c>
      <c r="J920" s="114">
        <v>1347.867</v>
      </c>
      <c r="K920" s="114">
        <v>880.127</v>
      </c>
    </row>
    <row r="921">
      <c r="A921" s="110" t="s">
        <v>784</v>
      </c>
      <c r="B921" s="110" t="s">
        <v>816</v>
      </c>
      <c r="C921" s="110" t="s">
        <v>786</v>
      </c>
      <c r="D921" s="110" t="s">
        <v>787</v>
      </c>
      <c r="E921" s="110" t="s">
        <v>788</v>
      </c>
      <c r="F921" s="110" t="s">
        <v>1404</v>
      </c>
      <c r="G921" s="110" t="s">
        <v>855</v>
      </c>
      <c r="H921" s="114">
        <v>2019.0</v>
      </c>
      <c r="I921" s="114">
        <v>141.3834</v>
      </c>
      <c r="J921" s="114">
        <v>280.2414</v>
      </c>
      <c r="K921" s="114">
        <v>53.14601</v>
      </c>
    </row>
    <row r="922">
      <c r="A922" s="110" t="s">
        <v>784</v>
      </c>
      <c r="B922" s="110" t="s">
        <v>337</v>
      </c>
      <c r="C922" s="110" t="s">
        <v>786</v>
      </c>
      <c r="D922" s="110" t="s">
        <v>787</v>
      </c>
      <c r="E922" s="110" t="s">
        <v>788</v>
      </c>
      <c r="F922" s="110" t="s">
        <v>259</v>
      </c>
      <c r="G922" s="110" t="s">
        <v>855</v>
      </c>
      <c r="H922" s="114">
        <v>2019.0</v>
      </c>
      <c r="I922" s="114">
        <v>1879.68</v>
      </c>
      <c r="J922" s="114">
        <v>2431.432</v>
      </c>
      <c r="K922" s="114">
        <v>1432.447</v>
      </c>
    </row>
    <row r="923">
      <c r="A923" s="110" t="s">
        <v>784</v>
      </c>
      <c r="B923" s="110" t="s">
        <v>337</v>
      </c>
      <c r="C923" s="110" t="s">
        <v>786</v>
      </c>
      <c r="D923" s="110" t="s">
        <v>787</v>
      </c>
      <c r="E923" s="110" t="s">
        <v>788</v>
      </c>
      <c r="F923" s="110" t="s">
        <v>252</v>
      </c>
      <c r="G923" s="110" t="s">
        <v>855</v>
      </c>
      <c r="H923" s="114">
        <v>2019.0</v>
      </c>
      <c r="I923" s="114">
        <v>1906.681</v>
      </c>
      <c r="J923" s="114">
        <v>2207.469</v>
      </c>
      <c r="K923" s="114">
        <v>1583.342</v>
      </c>
    </row>
    <row r="924">
      <c r="A924" s="110" t="s">
        <v>784</v>
      </c>
      <c r="B924" s="110" t="s">
        <v>337</v>
      </c>
      <c r="C924" s="110" t="s">
        <v>786</v>
      </c>
      <c r="D924" s="110" t="s">
        <v>787</v>
      </c>
      <c r="E924" s="110" t="s">
        <v>788</v>
      </c>
      <c r="F924" s="110" t="s">
        <v>241</v>
      </c>
      <c r="G924" s="110" t="s">
        <v>855</v>
      </c>
      <c r="H924" s="114">
        <v>2019.0</v>
      </c>
      <c r="I924" s="114">
        <v>2283.358</v>
      </c>
      <c r="J924" s="114">
        <v>3098.145</v>
      </c>
      <c r="K924" s="114">
        <v>1517.052</v>
      </c>
    </row>
    <row r="925">
      <c r="A925" s="110" t="s">
        <v>784</v>
      </c>
      <c r="B925" s="110" t="s">
        <v>337</v>
      </c>
      <c r="C925" s="110" t="s">
        <v>786</v>
      </c>
      <c r="D925" s="110" t="s">
        <v>787</v>
      </c>
      <c r="E925" s="110" t="s">
        <v>788</v>
      </c>
      <c r="F925" s="110" t="s">
        <v>249</v>
      </c>
      <c r="G925" s="110" t="s">
        <v>855</v>
      </c>
      <c r="H925" s="114">
        <v>2019.0</v>
      </c>
      <c r="I925" s="114">
        <v>377.3864</v>
      </c>
      <c r="J925" s="114">
        <v>475.3704</v>
      </c>
      <c r="K925" s="114">
        <v>292.5419</v>
      </c>
    </row>
    <row r="926">
      <c r="A926" s="110" t="s">
        <v>784</v>
      </c>
      <c r="B926" s="110" t="s">
        <v>337</v>
      </c>
      <c r="C926" s="110" t="s">
        <v>786</v>
      </c>
      <c r="D926" s="110" t="s">
        <v>787</v>
      </c>
      <c r="E926" s="110" t="s">
        <v>788</v>
      </c>
      <c r="F926" s="110" t="s">
        <v>1401</v>
      </c>
      <c r="G926" s="110" t="s">
        <v>855</v>
      </c>
      <c r="H926" s="114">
        <v>2019.0</v>
      </c>
      <c r="I926" s="114">
        <v>1025.566</v>
      </c>
      <c r="J926" s="114">
        <v>1218.733</v>
      </c>
      <c r="K926" s="114">
        <v>859.8634</v>
      </c>
    </row>
    <row r="927">
      <c r="A927" s="110" t="s">
        <v>784</v>
      </c>
      <c r="B927" s="110" t="s">
        <v>337</v>
      </c>
      <c r="C927" s="110" t="s">
        <v>786</v>
      </c>
      <c r="D927" s="110" t="s">
        <v>787</v>
      </c>
      <c r="E927" s="110" t="s">
        <v>788</v>
      </c>
      <c r="F927" s="110" t="s">
        <v>1402</v>
      </c>
      <c r="G927" s="110" t="s">
        <v>855</v>
      </c>
      <c r="H927" s="114">
        <v>2019.0</v>
      </c>
      <c r="I927" s="114">
        <v>39.38651</v>
      </c>
      <c r="J927" s="114">
        <v>75.43659</v>
      </c>
      <c r="K927" s="114">
        <v>14.34622</v>
      </c>
    </row>
    <row r="928">
      <c r="A928" s="110" t="s">
        <v>784</v>
      </c>
      <c r="B928" s="110" t="s">
        <v>337</v>
      </c>
      <c r="C928" s="110" t="s">
        <v>786</v>
      </c>
      <c r="D928" s="110" t="s">
        <v>787</v>
      </c>
      <c r="E928" s="110" t="s">
        <v>788</v>
      </c>
      <c r="F928" s="110" t="s">
        <v>1403</v>
      </c>
      <c r="G928" s="110" t="s">
        <v>855</v>
      </c>
      <c r="H928" s="114">
        <v>2019.0</v>
      </c>
      <c r="I928" s="114">
        <v>1700.4</v>
      </c>
      <c r="J928" s="114">
        <v>2044.222</v>
      </c>
      <c r="K928" s="114">
        <v>1358.723</v>
      </c>
    </row>
    <row r="929">
      <c r="A929" s="110" t="s">
        <v>784</v>
      </c>
      <c r="B929" s="110" t="s">
        <v>337</v>
      </c>
      <c r="C929" s="110" t="s">
        <v>786</v>
      </c>
      <c r="D929" s="110" t="s">
        <v>787</v>
      </c>
      <c r="E929" s="110" t="s">
        <v>788</v>
      </c>
      <c r="F929" s="110" t="s">
        <v>258</v>
      </c>
      <c r="G929" s="110" t="s">
        <v>855</v>
      </c>
      <c r="H929" s="114">
        <v>2019.0</v>
      </c>
      <c r="I929" s="114">
        <v>684.1476</v>
      </c>
      <c r="J929" s="114">
        <v>786.2923</v>
      </c>
      <c r="K929" s="114">
        <v>586.9663</v>
      </c>
    </row>
    <row r="930">
      <c r="A930" s="110" t="s">
        <v>784</v>
      </c>
      <c r="B930" s="110" t="s">
        <v>337</v>
      </c>
      <c r="C930" s="110" t="s">
        <v>786</v>
      </c>
      <c r="D930" s="110" t="s">
        <v>787</v>
      </c>
      <c r="E930" s="110" t="s">
        <v>788</v>
      </c>
      <c r="F930" s="110" t="s">
        <v>257</v>
      </c>
      <c r="G930" s="110" t="s">
        <v>855</v>
      </c>
      <c r="H930" s="114">
        <v>2019.0</v>
      </c>
      <c r="I930" s="114">
        <v>1024.006</v>
      </c>
      <c r="J930" s="114">
        <v>1279.381</v>
      </c>
      <c r="K930" s="114">
        <v>801.3344</v>
      </c>
    </row>
    <row r="931">
      <c r="A931" s="110" t="s">
        <v>784</v>
      </c>
      <c r="B931" s="110" t="s">
        <v>337</v>
      </c>
      <c r="C931" s="110" t="s">
        <v>786</v>
      </c>
      <c r="D931" s="110" t="s">
        <v>787</v>
      </c>
      <c r="E931" s="110" t="s">
        <v>788</v>
      </c>
      <c r="F931" s="110" t="s">
        <v>1404</v>
      </c>
      <c r="G931" s="110" t="s">
        <v>855</v>
      </c>
      <c r="H931" s="114">
        <v>2019.0</v>
      </c>
      <c r="I931" s="114">
        <v>101.1082</v>
      </c>
      <c r="J931" s="114">
        <v>179.0959</v>
      </c>
      <c r="K931" s="114">
        <v>46.79403</v>
      </c>
    </row>
    <row r="932">
      <c r="A932" s="110" t="s">
        <v>784</v>
      </c>
      <c r="B932" s="110" t="s">
        <v>403</v>
      </c>
      <c r="C932" s="110" t="s">
        <v>786</v>
      </c>
      <c r="D932" s="110" t="s">
        <v>787</v>
      </c>
      <c r="E932" s="110" t="s">
        <v>788</v>
      </c>
      <c r="F932" s="110" t="s">
        <v>259</v>
      </c>
      <c r="G932" s="110" t="s">
        <v>855</v>
      </c>
      <c r="H932" s="114">
        <v>2019.0</v>
      </c>
      <c r="I932" s="114">
        <v>1296.428</v>
      </c>
      <c r="J932" s="114">
        <v>1585.051</v>
      </c>
      <c r="K932" s="114">
        <v>1044.855</v>
      </c>
    </row>
    <row r="933">
      <c r="A933" s="110" t="s">
        <v>784</v>
      </c>
      <c r="B933" s="110" t="s">
        <v>403</v>
      </c>
      <c r="C933" s="110" t="s">
        <v>786</v>
      </c>
      <c r="D933" s="110" t="s">
        <v>787</v>
      </c>
      <c r="E933" s="110" t="s">
        <v>788</v>
      </c>
      <c r="F933" s="110" t="s">
        <v>252</v>
      </c>
      <c r="G933" s="110" t="s">
        <v>855</v>
      </c>
      <c r="H933" s="114">
        <v>2019.0</v>
      </c>
      <c r="I933" s="114">
        <v>1639.061</v>
      </c>
      <c r="J933" s="114">
        <v>1949.247</v>
      </c>
      <c r="K933" s="114">
        <v>1339.626</v>
      </c>
    </row>
    <row r="934">
      <c r="A934" s="110" t="s">
        <v>784</v>
      </c>
      <c r="B934" s="110" t="s">
        <v>403</v>
      </c>
      <c r="C934" s="110" t="s">
        <v>786</v>
      </c>
      <c r="D934" s="110" t="s">
        <v>787</v>
      </c>
      <c r="E934" s="110" t="s">
        <v>788</v>
      </c>
      <c r="F934" s="110" t="s">
        <v>241</v>
      </c>
      <c r="G934" s="110" t="s">
        <v>855</v>
      </c>
      <c r="H934" s="114">
        <v>2019.0</v>
      </c>
      <c r="I934" s="114">
        <v>964.3657</v>
      </c>
      <c r="J934" s="114">
        <v>1413.063</v>
      </c>
      <c r="K934" s="114">
        <v>573.0283</v>
      </c>
    </row>
    <row r="935">
      <c r="A935" s="110" t="s">
        <v>784</v>
      </c>
      <c r="B935" s="110" t="s">
        <v>403</v>
      </c>
      <c r="C935" s="110" t="s">
        <v>786</v>
      </c>
      <c r="D935" s="110" t="s">
        <v>787</v>
      </c>
      <c r="E935" s="110" t="s">
        <v>788</v>
      </c>
      <c r="F935" s="110" t="s">
        <v>249</v>
      </c>
      <c r="G935" s="110" t="s">
        <v>855</v>
      </c>
      <c r="H935" s="114">
        <v>2019.0</v>
      </c>
      <c r="I935" s="114">
        <v>61.77906</v>
      </c>
      <c r="J935" s="114">
        <v>75.33387</v>
      </c>
      <c r="K935" s="114">
        <v>49.03579</v>
      </c>
    </row>
    <row r="936">
      <c r="A936" s="110" t="s">
        <v>784</v>
      </c>
      <c r="B936" s="110" t="s">
        <v>403</v>
      </c>
      <c r="C936" s="110" t="s">
        <v>786</v>
      </c>
      <c r="D936" s="110" t="s">
        <v>787</v>
      </c>
      <c r="E936" s="110" t="s">
        <v>788</v>
      </c>
      <c r="F936" s="110" t="s">
        <v>1401</v>
      </c>
      <c r="G936" s="110" t="s">
        <v>855</v>
      </c>
      <c r="H936" s="114">
        <v>2019.0</v>
      </c>
      <c r="I936" s="114">
        <v>831.7462</v>
      </c>
      <c r="J936" s="114">
        <v>1012.795</v>
      </c>
      <c r="K936" s="114">
        <v>668.3662</v>
      </c>
    </row>
    <row r="937">
      <c r="A937" s="110" t="s">
        <v>784</v>
      </c>
      <c r="B937" s="110" t="s">
        <v>403</v>
      </c>
      <c r="C937" s="110" t="s">
        <v>786</v>
      </c>
      <c r="D937" s="110" t="s">
        <v>787</v>
      </c>
      <c r="E937" s="110" t="s">
        <v>788</v>
      </c>
      <c r="F937" s="110" t="s">
        <v>1402</v>
      </c>
      <c r="G937" s="110" t="s">
        <v>855</v>
      </c>
      <c r="H937" s="114">
        <v>2019.0</v>
      </c>
      <c r="I937" s="114">
        <v>27.75365</v>
      </c>
      <c r="J937" s="114">
        <v>53.83171</v>
      </c>
      <c r="K937" s="114">
        <v>9.286386</v>
      </c>
    </row>
    <row r="938">
      <c r="A938" s="110" t="s">
        <v>784</v>
      </c>
      <c r="B938" s="110" t="s">
        <v>403</v>
      </c>
      <c r="C938" s="110" t="s">
        <v>786</v>
      </c>
      <c r="D938" s="110" t="s">
        <v>787</v>
      </c>
      <c r="E938" s="110" t="s">
        <v>788</v>
      </c>
      <c r="F938" s="110" t="s">
        <v>1403</v>
      </c>
      <c r="G938" s="110" t="s">
        <v>855</v>
      </c>
      <c r="H938" s="114">
        <v>2019.0</v>
      </c>
      <c r="I938" s="114">
        <v>1640.232</v>
      </c>
      <c r="J938" s="114">
        <v>1944.624</v>
      </c>
      <c r="K938" s="114">
        <v>1354.487</v>
      </c>
    </row>
    <row r="939">
      <c r="A939" s="110" t="s">
        <v>784</v>
      </c>
      <c r="B939" s="110" t="s">
        <v>403</v>
      </c>
      <c r="C939" s="110" t="s">
        <v>786</v>
      </c>
      <c r="D939" s="110" t="s">
        <v>787</v>
      </c>
      <c r="E939" s="110" t="s">
        <v>788</v>
      </c>
      <c r="F939" s="110" t="s">
        <v>258</v>
      </c>
      <c r="G939" s="110" t="s">
        <v>855</v>
      </c>
      <c r="H939" s="114">
        <v>2019.0</v>
      </c>
      <c r="I939" s="114">
        <v>823.4339</v>
      </c>
      <c r="J939" s="114">
        <v>959.152</v>
      </c>
      <c r="K939" s="114">
        <v>692.5307</v>
      </c>
    </row>
    <row r="940">
      <c r="A940" s="110" t="s">
        <v>784</v>
      </c>
      <c r="B940" s="110" t="s">
        <v>403</v>
      </c>
      <c r="C940" s="110" t="s">
        <v>786</v>
      </c>
      <c r="D940" s="110" t="s">
        <v>787</v>
      </c>
      <c r="E940" s="110" t="s">
        <v>788</v>
      </c>
      <c r="F940" s="110" t="s">
        <v>257</v>
      </c>
      <c r="G940" s="110" t="s">
        <v>855</v>
      </c>
      <c r="H940" s="114">
        <v>2019.0</v>
      </c>
      <c r="I940" s="114">
        <v>819.1274</v>
      </c>
      <c r="J940" s="114">
        <v>1007.3</v>
      </c>
      <c r="K940" s="114">
        <v>659.9779</v>
      </c>
    </row>
    <row r="941">
      <c r="A941" s="110" t="s">
        <v>784</v>
      </c>
      <c r="B941" s="110" t="s">
        <v>403</v>
      </c>
      <c r="C941" s="110" t="s">
        <v>786</v>
      </c>
      <c r="D941" s="110" t="s">
        <v>787</v>
      </c>
      <c r="E941" s="110" t="s">
        <v>788</v>
      </c>
      <c r="F941" s="110" t="s">
        <v>1404</v>
      </c>
      <c r="G941" s="110" t="s">
        <v>855</v>
      </c>
      <c r="H941" s="114">
        <v>2019.0</v>
      </c>
      <c r="I941" s="114">
        <v>82.19163</v>
      </c>
      <c r="J941" s="114">
        <v>160.8933</v>
      </c>
      <c r="K941" s="114">
        <v>30.3449</v>
      </c>
    </row>
    <row r="942">
      <c r="A942" s="110" t="s">
        <v>784</v>
      </c>
      <c r="B942" s="110" t="s">
        <v>400</v>
      </c>
      <c r="C942" s="110" t="s">
        <v>786</v>
      </c>
      <c r="D942" s="110" t="s">
        <v>787</v>
      </c>
      <c r="E942" s="110" t="s">
        <v>788</v>
      </c>
      <c r="F942" s="110" t="s">
        <v>259</v>
      </c>
      <c r="G942" s="110" t="s">
        <v>855</v>
      </c>
      <c r="H942" s="114">
        <v>2019.0</v>
      </c>
      <c r="I942" s="114">
        <v>936.9451</v>
      </c>
      <c r="J942" s="114">
        <v>1172.517</v>
      </c>
      <c r="K942" s="114">
        <v>727.7913</v>
      </c>
    </row>
    <row r="943">
      <c r="A943" s="110" t="s">
        <v>784</v>
      </c>
      <c r="B943" s="110" t="s">
        <v>400</v>
      </c>
      <c r="C943" s="110" t="s">
        <v>786</v>
      </c>
      <c r="D943" s="110" t="s">
        <v>787</v>
      </c>
      <c r="E943" s="110" t="s">
        <v>788</v>
      </c>
      <c r="F943" s="110" t="s">
        <v>252</v>
      </c>
      <c r="G943" s="110" t="s">
        <v>855</v>
      </c>
      <c r="H943" s="114">
        <v>2019.0</v>
      </c>
      <c r="I943" s="114">
        <v>2469.334</v>
      </c>
      <c r="J943" s="114">
        <v>3230.079</v>
      </c>
      <c r="K943" s="114">
        <v>1889.987</v>
      </c>
    </row>
    <row r="944">
      <c r="A944" s="110" t="s">
        <v>784</v>
      </c>
      <c r="B944" s="110" t="s">
        <v>400</v>
      </c>
      <c r="C944" s="110" t="s">
        <v>786</v>
      </c>
      <c r="D944" s="110" t="s">
        <v>787</v>
      </c>
      <c r="E944" s="110" t="s">
        <v>788</v>
      </c>
      <c r="F944" s="110" t="s">
        <v>241</v>
      </c>
      <c r="G944" s="110" t="s">
        <v>855</v>
      </c>
      <c r="H944" s="114">
        <v>2019.0</v>
      </c>
      <c r="I944" s="114">
        <v>1174.721</v>
      </c>
      <c r="J944" s="114">
        <v>1828.941</v>
      </c>
      <c r="K944" s="114">
        <v>628.5767</v>
      </c>
    </row>
    <row r="945">
      <c r="A945" s="110" t="s">
        <v>784</v>
      </c>
      <c r="B945" s="110" t="s">
        <v>400</v>
      </c>
      <c r="C945" s="110" t="s">
        <v>786</v>
      </c>
      <c r="D945" s="110" t="s">
        <v>787</v>
      </c>
      <c r="E945" s="110" t="s">
        <v>788</v>
      </c>
      <c r="F945" s="110" t="s">
        <v>249</v>
      </c>
      <c r="G945" s="110" t="s">
        <v>855</v>
      </c>
      <c r="H945" s="114">
        <v>2019.0</v>
      </c>
      <c r="I945" s="114">
        <v>70.45468</v>
      </c>
      <c r="J945" s="114">
        <v>86.02184</v>
      </c>
      <c r="K945" s="114">
        <v>56.47189</v>
      </c>
    </row>
    <row r="946">
      <c r="A946" s="110" t="s">
        <v>784</v>
      </c>
      <c r="B946" s="110" t="s">
        <v>400</v>
      </c>
      <c r="C946" s="110" t="s">
        <v>786</v>
      </c>
      <c r="D946" s="110" t="s">
        <v>787</v>
      </c>
      <c r="E946" s="110" t="s">
        <v>788</v>
      </c>
      <c r="F946" s="110" t="s">
        <v>1401</v>
      </c>
      <c r="G946" s="110" t="s">
        <v>855</v>
      </c>
      <c r="H946" s="114">
        <v>2019.0</v>
      </c>
      <c r="I946" s="114">
        <v>979.4672</v>
      </c>
      <c r="J946" s="114">
        <v>1158.76</v>
      </c>
      <c r="K946" s="114">
        <v>806.8558</v>
      </c>
    </row>
    <row r="947">
      <c r="A947" s="110" t="s">
        <v>784</v>
      </c>
      <c r="B947" s="110" t="s">
        <v>400</v>
      </c>
      <c r="C947" s="110" t="s">
        <v>786</v>
      </c>
      <c r="D947" s="110" t="s">
        <v>787</v>
      </c>
      <c r="E947" s="110" t="s">
        <v>788</v>
      </c>
      <c r="F947" s="110" t="s">
        <v>1402</v>
      </c>
      <c r="G947" s="110" t="s">
        <v>855</v>
      </c>
      <c r="H947" s="114">
        <v>2019.0</v>
      </c>
      <c r="I947" s="114">
        <v>115.0917</v>
      </c>
      <c r="J947" s="114">
        <v>187.9694</v>
      </c>
      <c r="K947" s="114">
        <v>54.98114</v>
      </c>
    </row>
    <row r="948">
      <c r="A948" s="110" t="s">
        <v>784</v>
      </c>
      <c r="B948" s="110" t="s">
        <v>400</v>
      </c>
      <c r="C948" s="110" t="s">
        <v>786</v>
      </c>
      <c r="D948" s="110" t="s">
        <v>787</v>
      </c>
      <c r="E948" s="110" t="s">
        <v>788</v>
      </c>
      <c r="F948" s="110" t="s">
        <v>1403</v>
      </c>
      <c r="G948" s="110" t="s">
        <v>855</v>
      </c>
      <c r="H948" s="114">
        <v>2019.0</v>
      </c>
      <c r="I948" s="114">
        <v>10510.68</v>
      </c>
      <c r="J948" s="114">
        <v>13061.22</v>
      </c>
      <c r="K948" s="114">
        <v>8418.803</v>
      </c>
    </row>
    <row r="949">
      <c r="A949" s="110" t="s">
        <v>784</v>
      </c>
      <c r="B949" s="110" t="s">
        <v>400</v>
      </c>
      <c r="C949" s="110" t="s">
        <v>786</v>
      </c>
      <c r="D949" s="110" t="s">
        <v>787</v>
      </c>
      <c r="E949" s="110" t="s">
        <v>788</v>
      </c>
      <c r="F949" s="110" t="s">
        <v>258</v>
      </c>
      <c r="G949" s="110" t="s">
        <v>855</v>
      </c>
      <c r="H949" s="114">
        <v>2019.0</v>
      </c>
      <c r="I949" s="114">
        <v>470.7785</v>
      </c>
      <c r="J949" s="114">
        <v>593.9735</v>
      </c>
      <c r="K949" s="114">
        <v>370.4539</v>
      </c>
    </row>
    <row r="950">
      <c r="A950" s="110" t="s">
        <v>784</v>
      </c>
      <c r="B950" s="110" t="s">
        <v>400</v>
      </c>
      <c r="C950" s="110" t="s">
        <v>786</v>
      </c>
      <c r="D950" s="110" t="s">
        <v>787</v>
      </c>
      <c r="E950" s="110" t="s">
        <v>788</v>
      </c>
      <c r="F950" s="110" t="s">
        <v>257</v>
      </c>
      <c r="G950" s="110" t="s">
        <v>855</v>
      </c>
      <c r="H950" s="114">
        <v>2019.0</v>
      </c>
      <c r="I950" s="114">
        <v>523.9738</v>
      </c>
      <c r="J950" s="114">
        <v>742.6771</v>
      </c>
      <c r="K950" s="114">
        <v>347.6955</v>
      </c>
    </row>
    <row r="951">
      <c r="A951" s="110" t="s">
        <v>784</v>
      </c>
      <c r="B951" s="110" t="s">
        <v>400</v>
      </c>
      <c r="C951" s="110" t="s">
        <v>786</v>
      </c>
      <c r="D951" s="110" t="s">
        <v>787</v>
      </c>
      <c r="E951" s="110" t="s">
        <v>788</v>
      </c>
      <c r="F951" s="110" t="s">
        <v>1404</v>
      </c>
      <c r="G951" s="110" t="s">
        <v>855</v>
      </c>
      <c r="H951" s="114">
        <v>2019.0</v>
      </c>
      <c r="I951" s="114">
        <v>111.5236</v>
      </c>
      <c r="J951" s="114">
        <v>197.1519</v>
      </c>
      <c r="K951" s="114">
        <v>48.62865</v>
      </c>
    </row>
    <row r="952">
      <c r="A952" s="110" t="s">
        <v>784</v>
      </c>
      <c r="B952" s="110" t="s">
        <v>368</v>
      </c>
      <c r="C952" s="110" t="s">
        <v>786</v>
      </c>
      <c r="D952" s="110" t="s">
        <v>787</v>
      </c>
      <c r="E952" s="110" t="s">
        <v>788</v>
      </c>
      <c r="F952" s="110" t="s">
        <v>259</v>
      </c>
      <c r="G952" s="110" t="s">
        <v>855</v>
      </c>
      <c r="H952" s="114">
        <v>2019.0</v>
      </c>
      <c r="I952" s="114">
        <v>2456.912</v>
      </c>
      <c r="J952" s="114">
        <v>3008.765</v>
      </c>
      <c r="K952" s="114">
        <v>1970.168</v>
      </c>
    </row>
    <row r="953">
      <c r="A953" s="110" t="s">
        <v>784</v>
      </c>
      <c r="B953" s="110" t="s">
        <v>368</v>
      </c>
      <c r="C953" s="110" t="s">
        <v>786</v>
      </c>
      <c r="D953" s="110" t="s">
        <v>787</v>
      </c>
      <c r="E953" s="110" t="s">
        <v>788</v>
      </c>
      <c r="F953" s="110" t="s">
        <v>252</v>
      </c>
      <c r="G953" s="110" t="s">
        <v>855</v>
      </c>
      <c r="H953" s="114">
        <v>2019.0</v>
      </c>
      <c r="I953" s="114">
        <v>1537.657</v>
      </c>
      <c r="J953" s="114">
        <v>1930.703</v>
      </c>
      <c r="K953" s="114">
        <v>1209.726</v>
      </c>
    </row>
    <row r="954">
      <c r="A954" s="110" t="s">
        <v>784</v>
      </c>
      <c r="B954" s="110" t="s">
        <v>368</v>
      </c>
      <c r="C954" s="110" t="s">
        <v>786</v>
      </c>
      <c r="D954" s="110" t="s">
        <v>787</v>
      </c>
      <c r="E954" s="110" t="s">
        <v>788</v>
      </c>
      <c r="F954" s="110" t="s">
        <v>241</v>
      </c>
      <c r="G954" s="110" t="s">
        <v>855</v>
      </c>
      <c r="H954" s="114">
        <v>2019.0</v>
      </c>
      <c r="I954" s="114">
        <v>1745.897</v>
      </c>
      <c r="J954" s="114">
        <v>2512.737</v>
      </c>
      <c r="K954" s="114">
        <v>1096.727</v>
      </c>
    </row>
    <row r="955">
      <c r="A955" s="110" t="s">
        <v>784</v>
      </c>
      <c r="B955" s="110" t="s">
        <v>368</v>
      </c>
      <c r="C955" s="110" t="s">
        <v>786</v>
      </c>
      <c r="D955" s="110" t="s">
        <v>787</v>
      </c>
      <c r="E955" s="110" t="s">
        <v>788</v>
      </c>
      <c r="F955" s="110" t="s">
        <v>249</v>
      </c>
      <c r="G955" s="110" t="s">
        <v>855</v>
      </c>
      <c r="H955" s="114">
        <v>2019.0</v>
      </c>
      <c r="I955" s="114">
        <v>119.0576</v>
      </c>
      <c r="J955" s="114">
        <v>143.6214</v>
      </c>
      <c r="K955" s="114">
        <v>94.8393</v>
      </c>
    </row>
    <row r="956">
      <c r="A956" s="110" t="s">
        <v>784</v>
      </c>
      <c r="B956" s="110" t="s">
        <v>368</v>
      </c>
      <c r="C956" s="110" t="s">
        <v>786</v>
      </c>
      <c r="D956" s="110" t="s">
        <v>787</v>
      </c>
      <c r="E956" s="110" t="s">
        <v>788</v>
      </c>
      <c r="F956" s="110" t="s">
        <v>1401</v>
      </c>
      <c r="G956" s="110" t="s">
        <v>855</v>
      </c>
      <c r="H956" s="114">
        <v>2019.0</v>
      </c>
      <c r="I956" s="114">
        <v>761.7049</v>
      </c>
      <c r="J956" s="114">
        <v>914.6852</v>
      </c>
      <c r="K956" s="114">
        <v>629.7933</v>
      </c>
    </row>
    <row r="957">
      <c r="A957" s="110" t="s">
        <v>784</v>
      </c>
      <c r="B957" s="110" t="s">
        <v>368</v>
      </c>
      <c r="C957" s="110" t="s">
        <v>786</v>
      </c>
      <c r="D957" s="110" t="s">
        <v>787</v>
      </c>
      <c r="E957" s="110" t="s">
        <v>788</v>
      </c>
      <c r="F957" s="110" t="s">
        <v>1402</v>
      </c>
      <c r="G957" s="110" t="s">
        <v>855</v>
      </c>
      <c r="H957" s="114">
        <v>2019.0</v>
      </c>
      <c r="I957" s="114">
        <v>45.62439</v>
      </c>
      <c r="J957" s="114">
        <v>86.31134</v>
      </c>
      <c r="K957" s="114">
        <v>17.21178</v>
      </c>
    </row>
    <row r="958">
      <c r="A958" s="110" t="s">
        <v>784</v>
      </c>
      <c r="B958" s="110" t="s">
        <v>368</v>
      </c>
      <c r="C958" s="110" t="s">
        <v>786</v>
      </c>
      <c r="D958" s="110" t="s">
        <v>787</v>
      </c>
      <c r="E958" s="110" t="s">
        <v>788</v>
      </c>
      <c r="F958" s="110" t="s">
        <v>1403</v>
      </c>
      <c r="G958" s="110" t="s">
        <v>855</v>
      </c>
      <c r="H958" s="114">
        <v>2019.0</v>
      </c>
      <c r="I958" s="114">
        <v>3779.008</v>
      </c>
      <c r="J958" s="114">
        <v>4644.228</v>
      </c>
      <c r="K958" s="114">
        <v>3032.116</v>
      </c>
    </row>
    <row r="959">
      <c r="A959" s="110" t="s">
        <v>784</v>
      </c>
      <c r="B959" s="110" t="s">
        <v>368</v>
      </c>
      <c r="C959" s="110" t="s">
        <v>786</v>
      </c>
      <c r="D959" s="110" t="s">
        <v>787</v>
      </c>
      <c r="E959" s="110" t="s">
        <v>788</v>
      </c>
      <c r="F959" s="110" t="s">
        <v>258</v>
      </c>
      <c r="G959" s="110" t="s">
        <v>855</v>
      </c>
      <c r="H959" s="114">
        <v>2019.0</v>
      </c>
      <c r="I959" s="114">
        <v>1309.143</v>
      </c>
      <c r="J959" s="114">
        <v>1614.731</v>
      </c>
      <c r="K959" s="114">
        <v>1058.836</v>
      </c>
    </row>
    <row r="960">
      <c r="A960" s="110" t="s">
        <v>784</v>
      </c>
      <c r="B960" s="110" t="s">
        <v>368</v>
      </c>
      <c r="C960" s="110" t="s">
        <v>786</v>
      </c>
      <c r="D960" s="110" t="s">
        <v>787</v>
      </c>
      <c r="E960" s="110" t="s">
        <v>788</v>
      </c>
      <c r="F960" s="110" t="s">
        <v>257</v>
      </c>
      <c r="G960" s="110" t="s">
        <v>855</v>
      </c>
      <c r="H960" s="114">
        <v>2019.0</v>
      </c>
      <c r="I960" s="114">
        <v>523.8393</v>
      </c>
      <c r="J960" s="114">
        <v>694.5808</v>
      </c>
      <c r="K960" s="114">
        <v>389.4788</v>
      </c>
    </row>
    <row r="961">
      <c r="A961" s="110" t="s">
        <v>784</v>
      </c>
      <c r="B961" s="110" t="s">
        <v>368</v>
      </c>
      <c r="C961" s="110" t="s">
        <v>786</v>
      </c>
      <c r="D961" s="110" t="s">
        <v>787</v>
      </c>
      <c r="E961" s="110" t="s">
        <v>788</v>
      </c>
      <c r="F961" s="110" t="s">
        <v>1404</v>
      </c>
      <c r="G961" s="110" t="s">
        <v>855</v>
      </c>
      <c r="H961" s="114">
        <v>2019.0</v>
      </c>
      <c r="I961" s="114">
        <v>153.3279</v>
      </c>
      <c r="J961" s="114">
        <v>287.4026</v>
      </c>
      <c r="K961" s="114">
        <v>64.65869</v>
      </c>
    </row>
    <row r="962">
      <c r="A962" s="110" t="s">
        <v>784</v>
      </c>
      <c r="B962" s="110" t="s">
        <v>423</v>
      </c>
      <c r="C962" s="110" t="s">
        <v>786</v>
      </c>
      <c r="D962" s="110" t="s">
        <v>787</v>
      </c>
      <c r="E962" s="110" t="s">
        <v>788</v>
      </c>
      <c r="F962" s="110" t="s">
        <v>259</v>
      </c>
      <c r="G962" s="110" t="s">
        <v>855</v>
      </c>
      <c r="H962" s="114">
        <v>2019.0</v>
      </c>
      <c r="I962" s="114">
        <v>1927.42</v>
      </c>
      <c r="J962" s="114">
        <v>2501.86</v>
      </c>
      <c r="K962" s="114">
        <v>1453.624</v>
      </c>
    </row>
    <row r="963">
      <c r="A963" s="110" t="s">
        <v>784</v>
      </c>
      <c r="B963" s="110" t="s">
        <v>423</v>
      </c>
      <c r="C963" s="110" t="s">
        <v>786</v>
      </c>
      <c r="D963" s="110" t="s">
        <v>787</v>
      </c>
      <c r="E963" s="110" t="s">
        <v>788</v>
      </c>
      <c r="F963" s="110" t="s">
        <v>252</v>
      </c>
      <c r="G963" s="110" t="s">
        <v>855</v>
      </c>
      <c r="H963" s="114">
        <v>2019.0</v>
      </c>
      <c r="I963" s="114">
        <v>1987.99</v>
      </c>
      <c r="J963" s="114">
        <v>2252.739</v>
      </c>
      <c r="K963" s="114">
        <v>1708.84</v>
      </c>
    </row>
    <row r="964">
      <c r="A964" s="110" t="s">
        <v>784</v>
      </c>
      <c r="B964" s="110" t="s">
        <v>423</v>
      </c>
      <c r="C964" s="110" t="s">
        <v>786</v>
      </c>
      <c r="D964" s="110" t="s">
        <v>787</v>
      </c>
      <c r="E964" s="110" t="s">
        <v>788</v>
      </c>
      <c r="F964" s="110" t="s">
        <v>241</v>
      </c>
      <c r="G964" s="110" t="s">
        <v>855</v>
      </c>
      <c r="H964" s="114">
        <v>2019.0</v>
      </c>
      <c r="I964" s="114">
        <v>1512.178</v>
      </c>
      <c r="J964" s="114">
        <v>2194.706</v>
      </c>
      <c r="K964" s="114">
        <v>899.558</v>
      </c>
    </row>
    <row r="965">
      <c r="A965" s="110" t="s">
        <v>784</v>
      </c>
      <c r="B965" s="110" t="s">
        <v>423</v>
      </c>
      <c r="C965" s="110" t="s">
        <v>786</v>
      </c>
      <c r="D965" s="110" t="s">
        <v>787</v>
      </c>
      <c r="E965" s="110" t="s">
        <v>788</v>
      </c>
      <c r="F965" s="110" t="s">
        <v>249</v>
      </c>
      <c r="G965" s="110" t="s">
        <v>855</v>
      </c>
      <c r="H965" s="114">
        <v>2019.0</v>
      </c>
      <c r="I965" s="114">
        <v>430.1924</v>
      </c>
      <c r="J965" s="114">
        <v>548.9065</v>
      </c>
      <c r="K965" s="114">
        <v>335.6446</v>
      </c>
    </row>
    <row r="966">
      <c r="A966" s="110" t="s">
        <v>784</v>
      </c>
      <c r="B966" s="110" t="s">
        <v>423</v>
      </c>
      <c r="C966" s="110" t="s">
        <v>786</v>
      </c>
      <c r="D966" s="110" t="s">
        <v>787</v>
      </c>
      <c r="E966" s="110" t="s">
        <v>788</v>
      </c>
      <c r="F966" s="110" t="s">
        <v>1401</v>
      </c>
      <c r="G966" s="110" t="s">
        <v>855</v>
      </c>
      <c r="H966" s="114">
        <v>2019.0</v>
      </c>
      <c r="I966" s="114">
        <v>768.4027</v>
      </c>
      <c r="J966" s="114">
        <v>904.4673</v>
      </c>
      <c r="K966" s="114">
        <v>638.7586</v>
      </c>
    </row>
    <row r="967">
      <c r="A967" s="110" t="s">
        <v>784</v>
      </c>
      <c r="B967" s="110" t="s">
        <v>423</v>
      </c>
      <c r="C967" s="110" t="s">
        <v>786</v>
      </c>
      <c r="D967" s="110" t="s">
        <v>787</v>
      </c>
      <c r="E967" s="110" t="s">
        <v>788</v>
      </c>
      <c r="F967" s="110" t="s">
        <v>1402</v>
      </c>
      <c r="G967" s="110" t="s">
        <v>855</v>
      </c>
      <c r="H967" s="114">
        <v>2019.0</v>
      </c>
      <c r="I967" s="114">
        <v>39.17521</v>
      </c>
      <c r="J967" s="114">
        <v>75.83869</v>
      </c>
      <c r="K967" s="114">
        <v>11.94324</v>
      </c>
    </row>
    <row r="968">
      <c r="A968" s="110" t="s">
        <v>784</v>
      </c>
      <c r="B968" s="110" t="s">
        <v>423</v>
      </c>
      <c r="C968" s="110" t="s">
        <v>786</v>
      </c>
      <c r="D968" s="110" t="s">
        <v>787</v>
      </c>
      <c r="E968" s="110" t="s">
        <v>788</v>
      </c>
      <c r="F968" s="110" t="s">
        <v>1403</v>
      </c>
      <c r="G968" s="110" t="s">
        <v>855</v>
      </c>
      <c r="H968" s="114">
        <v>2019.0</v>
      </c>
      <c r="I968" s="114">
        <v>1387.643</v>
      </c>
      <c r="J968" s="114">
        <v>1631.84</v>
      </c>
      <c r="K968" s="114">
        <v>1157.237</v>
      </c>
    </row>
    <row r="969">
      <c r="A969" s="110" t="s">
        <v>784</v>
      </c>
      <c r="B969" s="110" t="s">
        <v>423</v>
      </c>
      <c r="C969" s="110" t="s">
        <v>786</v>
      </c>
      <c r="D969" s="110" t="s">
        <v>787</v>
      </c>
      <c r="E969" s="110" t="s">
        <v>788</v>
      </c>
      <c r="F969" s="110" t="s">
        <v>258</v>
      </c>
      <c r="G969" s="110" t="s">
        <v>855</v>
      </c>
      <c r="H969" s="114">
        <v>2019.0</v>
      </c>
      <c r="I969" s="114">
        <v>482.2745</v>
      </c>
      <c r="J969" s="114">
        <v>561.227</v>
      </c>
      <c r="K969" s="114">
        <v>409.9398</v>
      </c>
    </row>
    <row r="970">
      <c r="A970" s="110" t="s">
        <v>784</v>
      </c>
      <c r="B970" s="110" t="s">
        <v>423</v>
      </c>
      <c r="C970" s="110" t="s">
        <v>786</v>
      </c>
      <c r="D970" s="110" t="s">
        <v>787</v>
      </c>
      <c r="E970" s="110" t="s">
        <v>788</v>
      </c>
      <c r="F970" s="110" t="s">
        <v>257</v>
      </c>
      <c r="G970" s="110" t="s">
        <v>855</v>
      </c>
      <c r="H970" s="114">
        <v>2019.0</v>
      </c>
      <c r="I970" s="114">
        <v>959.4906</v>
      </c>
      <c r="J970" s="114">
        <v>1234.456</v>
      </c>
      <c r="K970" s="114">
        <v>731.4815</v>
      </c>
    </row>
    <row r="971">
      <c r="A971" s="110" t="s">
        <v>784</v>
      </c>
      <c r="B971" s="110" t="s">
        <v>423</v>
      </c>
      <c r="C971" s="110" t="s">
        <v>786</v>
      </c>
      <c r="D971" s="110" t="s">
        <v>787</v>
      </c>
      <c r="E971" s="110" t="s">
        <v>788</v>
      </c>
      <c r="F971" s="110" t="s">
        <v>1404</v>
      </c>
      <c r="G971" s="110" t="s">
        <v>855</v>
      </c>
      <c r="H971" s="114">
        <v>2019.0</v>
      </c>
      <c r="I971" s="114">
        <v>106.3522</v>
      </c>
      <c r="J971" s="114">
        <v>186.2928</v>
      </c>
      <c r="K971" s="114">
        <v>48.59268</v>
      </c>
    </row>
    <row r="972">
      <c r="A972" s="110" t="s">
        <v>784</v>
      </c>
      <c r="B972" s="110" t="s">
        <v>819</v>
      </c>
      <c r="C972" s="110" t="s">
        <v>786</v>
      </c>
      <c r="D972" s="110" t="s">
        <v>787</v>
      </c>
      <c r="E972" s="110" t="s">
        <v>788</v>
      </c>
      <c r="F972" s="110" t="s">
        <v>259</v>
      </c>
      <c r="G972" s="110" t="s">
        <v>855</v>
      </c>
      <c r="H972" s="114">
        <v>2019.0</v>
      </c>
      <c r="I972" s="114">
        <v>2374.304</v>
      </c>
      <c r="J972" s="114">
        <v>2999.123</v>
      </c>
      <c r="K972" s="114">
        <v>1863.732</v>
      </c>
    </row>
    <row r="973">
      <c r="A973" s="110" t="s">
        <v>784</v>
      </c>
      <c r="B973" s="110" t="s">
        <v>819</v>
      </c>
      <c r="C973" s="110" t="s">
        <v>786</v>
      </c>
      <c r="D973" s="110" t="s">
        <v>787</v>
      </c>
      <c r="E973" s="110" t="s">
        <v>788</v>
      </c>
      <c r="F973" s="110" t="s">
        <v>252</v>
      </c>
      <c r="G973" s="110" t="s">
        <v>855</v>
      </c>
      <c r="H973" s="114">
        <v>2019.0</v>
      </c>
      <c r="I973" s="114">
        <v>4452.582</v>
      </c>
      <c r="J973" s="114">
        <v>5527.819</v>
      </c>
      <c r="K973" s="114">
        <v>3512.188</v>
      </c>
    </row>
    <row r="974">
      <c r="A974" s="110" t="s">
        <v>784</v>
      </c>
      <c r="B974" s="110" t="s">
        <v>819</v>
      </c>
      <c r="C974" s="110" t="s">
        <v>786</v>
      </c>
      <c r="D974" s="110" t="s">
        <v>787</v>
      </c>
      <c r="E974" s="110" t="s">
        <v>788</v>
      </c>
      <c r="F974" s="110" t="s">
        <v>241</v>
      </c>
      <c r="G974" s="110" t="s">
        <v>855</v>
      </c>
      <c r="H974" s="114">
        <v>2019.0</v>
      </c>
      <c r="I974" s="114">
        <v>1019.269</v>
      </c>
      <c r="J974" s="114">
        <v>2298.162</v>
      </c>
      <c r="K974" s="114">
        <v>219.3552</v>
      </c>
    </row>
    <row r="975">
      <c r="A975" s="110" t="s">
        <v>784</v>
      </c>
      <c r="B975" s="110" t="s">
        <v>819</v>
      </c>
      <c r="C975" s="110" t="s">
        <v>786</v>
      </c>
      <c r="D975" s="110" t="s">
        <v>787</v>
      </c>
      <c r="E975" s="110" t="s">
        <v>788</v>
      </c>
      <c r="F975" s="110" t="s">
        <v>249</v>
      </c>
      <c r="G975" s="110" t="s">
        <v>855</v>
      </c>
      <c r="H975" s="114">
        <v>2019.0</v>
      </c>
      <c r="I975" s="114">
        <v>205.8293</v>
      </c>
      <c r="J975" s="114">
        <v>258.1229</v>
      </c>
      <c r="K975" s="114">
        <v>160.7445</v>
      </c>
    </row>
    <row r="976">
      <c r="A976" s="110" t="s">
        <v>784</v>
      </c>
      <c r="B976" s="110" t="s">
        <v>819</v>
      </c>
      <c r="C976" s="110" t="s">
        <v>786</v>
      </c>
      <c r="D976" s="110" t="s">
        <v>787</v>
      </c>
      <c r="E976" s="110" t="s">
        <v>788</v>
      </c>
      <c r="F976" s="110" t="s">
        <v>1401</v>
      </c>
      <c r="G976" s="110" t="s">
        <v>855</v>
      </c>
      <c r="H976" s="114">
        <v>2019.0</v>
      </c>
      <c r="I976" s="114">
        <v>1338.061</v>
      </c>
      <c r="J976" s="114">
        <v>1537.669</v>
      </c>
      <c r="K976" s="114">
        <v>1137.844</v>
      </c>
    </row>
    <row r="977">
      <c r="A977" s="110" t="s">
        <v>784</v>
      </c>
      <c r="B977" s="110" t="s">
        <v>819</v>
      </c>
      <c r="C977" s="110" t="s">
        <v>786</v>
      </c>
      <c r="D977" s="110" t="s">
        <v>787</v>
      </c>
      <c r="E977" s="110" t="s">
        <v>788</v>
      </c>
      <c r="F977" s="110" t="s">
        <v>1402</v>
      </c>
      <c r="G977" s="110" t="s">
        <v>855</v>
      </c>
      <c r="H977" s="114">
        <v>2019.0</v>
      </c>
      <c r="I977" s="114">
        <v>70.17679</v>
      </c>
      <c r="J977" s="114">
        <v>104.8469</v>
      </c>
      <c r="K977" s="114">
        <v>41.6234</v>
      </c>
    </row>
    <row r="978">
      <c r="A978" s="110" t="s">
        <v>784</v>
      </c>
      <c r="B978" s="110" t="s">
        <v>819</v>
      </c>
      <c r="C978" s="110" t="s">
        <v>786</v>
      </c>
      <c r="D978" s="110" t="s">
        <v>787</v>
      </c>
      <c r="E978" s="110" t="s">
        <v>788</v>
      </c>
      <c r="F978" s="110" t="s">
        <v>1403</v>
      </c>
      <c r="G978" s="110" t="s">
        <v>855</v>
      </c>
      <c r="H978" s="114">
        <v>2019.0</v>
      </c>
      <c r="I978" s="114">
        <v>7179.199</v>
      </c>
      <c r="J978" s="114">
        <v>8293.587</v>
      </c>
      <c r="K978" s="114">
        <v>6147.121</v>
      </c>
    </row>
    <row r="979">
      <c r="A979" s="110" t="s">
        <v>784</v>
      </c>
      <c r="B979" s="110" t="s">
        <v>819</v>
      </c>
      <c r="C979" s="110" t="s">
        <v>786</v>
      </c>
      <c r="D979" s="110" t="s">
        <v>787</v>
      </c>
      <c r="E979" s="110" t="s">
        <v>788</v>
      </c>
      <c r="F979" s="110" t="s">
        <v>258</v>
      </c>
      <c r="G979" s="110" t="s">
        <v>855</v>
      </c>
      <c r="H979" s="114">
        <v>2019.0</v>
      </c>
      <c r="I979" s="114">
        <v>1351.783</v>
      </c>
      <c r="J979" s="114">
        <v>1651.353</v>
      </c>
      <c r="K979" s="114">
        <v>1100.366</v>
      </c>
    </row>
    <row r="980">
      <c r="A980" s="110" t="s">
        <v>784</v>
      </c>
      <c r="B980" s="110" t="s">
        <v>819</v>
      </c>
      <c r="C980" s="110" t="s">
        <v>786</v>
      </c>
      <c r="D980" s="110" t="s">
        <v>787</v>
      </c>
      <c r="E980" s="110" t="s">
        <v>788</v>
      </c>
      <c r="F980" s="110" t="s">
        <v>257</v>
      </c>
      <c r="G980" s="110" t="s">
        <v>855</v>
      </c>
      <c r="H980" s="114">
        <v>2019.0</v>
      </c>
      <c r="I980" s="114">
        <v>1901.77</v>
      </c>
      <c r="J980" s="114">
        <v>2464.173</v>
      </c>
      <c r="K980" s="114">
        <v>1453.806</v>
      </c>
    </row>
    <row r="981">
      <c r="A981" s="110" t="s">
        <v>784</v>
      </c>
      <c r="B981" s="110" t="s">
        <v>819</v>
      </c>
      <c r="C981" s="110" t="s">
        <v>786</v>
      </c>
      <c r="D981" s="110" t="s">
        <v>787</v>
      </c>
      <c r="E981" s="110" t="s">
        <v>788</v>
      </c>
      <c r="F981" s="110" t="s">
        <v>1404</v>
      </c>
      <c r="G981" s="110" t="s">
        <v>855</v>
      </c>
      <c r="H981" s="114">
        <v>2019.0</v>
      </c>
      <c r="I981" s="114">
        <v>53.38763</v>
      </c>
      <c r="J981" s="114">
        <v>107.0272</v>
      </c>
      <c r="K981" s="114">
        <v>19.61241</v>
      </c>
    </row>
    <row r="982">
      <c r="A982" s="110" t="s">
        <v>784</v>
      </c>
      <c r="B982" s="110" t="s">
        <v>318</v>
      </c>
      <c r="C982" s="110" t="s">
        <v>786</v>
      </c>
      <c r="D982" s="110" t="s">
        <v>787</v>
      </c>
      <c r="E982" s="110" t="s">
        <v>788</v>
      </c>
      <c r="F982" s="110" t="s">
        <v>259</v>
      </c>
      <c r="G982" s="110" t="s">
        <v>855</v>
      </c>
      <c r="H982" s="114">
        <v>2019.0</v>
      </c>
      <c r="I982" s="114">
        <v>1554.273</v>
      </c>
      <c r="J982" s="114">
        <v>2034.431</v>
      </c>
      <c r="K982" s="114">
        <v>1168.862</v>
      </c>
    </row>
    <row r="983">
      <c r="A983" s="110" t="s">
        <v>784</v>
      </c>
      <c r="B983" s="110" t="s">
        <v>318</v>
      </c>
      <c r="C983" s="110" t="s">
        <v>786</v>
      </c>
      <c r="D983" s="110" t="s">
        <v>787</v>
      </c>
      <c r="E983" s="110" t="s">
        <v>788</v>
      </c>
      <c r="F983" s="110" t="s">
        <v>252</v>
      </c>
      <c r="G983" s="110" t="s">
        <v>855</v>
      </c>
      <c r="H983" s="114">
        <v>2019.0</v>
      </c>
      <c r="I983" s="114">
        <v>1654.36</v>
      </c>
      <c r="J983" s="114">
        <v>1918.498</v>
      </c>
      <c r="K983" s="114">
        <v>1395.735</v>
      </c>
    </row>
    <row r="984">
      <c r="A984" s="110" t="s">
        <v>784</v>
      </c>
      <c r="B984" s="110" t="s">
        <v>318</v>
      </c>
      <c r="C984" s="110" t="s">
        <v>786</v>
      </c>
      <c r="D984" s="110" t="s">
        <v>787</v>
      </c>
      <c r="E984" s="110" t="s">
        <v>788</v>
      </c>
      <c r="F984" s="110" t="s">
        <v>241</v>
      </c>
      <c r="G984" s="110" t="s">
        <v>855</v>
      </c>
      <c r="H984" s="114">
        <v>2019.0</v>
      </c>
      <c r="I984" s="114">
        <v>2137.466</v>
      </c>
      <c r="J984" s="114">
        <v>2875.328</v>
      </c>
      <c r="K984" s="114">
        <v>1439.574</v>
      </c>
    </row>
    <row r="985">
      <c r="A985" s="110" t="s">
        <v>784</v>
      </c>
      <c r="B985" s="110" t="s">
        <v>318</v>
      </c>
      <c r="C985" s="110" t="s">
        <v>786</v>
      </c>
      <c r="D985" s="110" t="s">
        <v>787</v>
      </c>
      <c r="E985" s="110" t="s">
        <v>788</v>
      </c>
      <c r="F985" s="110" t="s">
        <v>249</v>
      </c>
      <c r="G985" s="110" t="s">
        <v>855</v>
      </c>
      <c r="H985" s="114">
        <v>2019.0</v>
      </c>
      <c r="I985" s="114">
        <v>401.1309</v>
      </c>
      <c r="J985" s="114">
        <v>523.3097</v>
      </c>
      <c r="K985" s="114">
        <v>306.0045</v>
      </c>
    </row>
    <row r="986">
      <c r="A986" s="110" t="s">
        <v>784</v>
      </c>
      <c r="B986" s="110" t="s">
        <v>318</v>
      </c>
      <c r="C986" s="110" t="s">
        <v>786</v>
      </c>
      <c r="D986" s="110" t="s">
        <v>787</v>
      </c>
      <c r="E986" s="110" t="s">
        <v>788</v>
      </c>
      <c r="F986" s="110" t="s">
        <v>1401</v>
      </c>
      <c r="G986" s="110" t="s">
        <v>855</v>
      </c>
      <c r="H986" s="114">
        <v>2019.0</v>
      </c>
      <c r="I986" s="114">
        <v>908.8048</v>
      </c>
      <c r="J986" s="114">
        <v>1079.684</v>
      </c>
      <c r="K986" s="114">
        <v>764.8231</v>
      </c>
    </row>
    <row r="987">
      <c r="A987" s="110" t="s">
        <v>784</v>
      </c>
      <c r="B987" s="110" t="s">
        <v>318</v>
      </c>
      <c r="C987" s="110" t="s">
        <v>786</v>
      </c>
      <c r="D987" s="110" t="s">
        <v>787</v>
      </c>
      <c r="E987" s="110" t="s">
        <v>788</v>
      </c>
      <c r="F987" s="110" t="s">
        <v>1402</v>
      </c>
      <c r="G987" s="110" t="s">
        <v>855</v>
      </c>
      <c r="H987" s="114">
        <v>2019.0</v>
      </c>
      <c r="I987" s="114">
        <v>69.4635</v>
      </c>
      <c r="J987" s="114">
        <v>132.8265</v>
      </c>
      <c r="K987" s="114">
        <v>21.1808</v>
      </c>
    </row>
    <row r="988">
      <c r="A988" s="110" t="s">
        <v>784</v>
      </c>
      <c r="B988" s="110" t="s">
        <v>318</v>
      </c>
      <c r="C988" s="110" t="s">
        <v>786</v>
      </c>
      <c r="D988" s="110" t="s">
        <v>787</v>
      </c>
      <c r="E988" s="110" t="s">
        <v>788</v>
      </c>
      <c r="F988" s="110" t="s">
        <v>1403</v>
      </c>
      <c r="G988" s="110" t="s">
        <v>855</v>
      </c>
      <c r="H988" s="114">
        <v>2019.0</v>
      </c>
      <c r="I988" s="114">
        <v>1449.451</v>
      </c>
      <c r="J988" s="114">
        <v>1690.532</v>
      </c>
      <c r="K988" s="114">
        <v>1229.893</v>
      </c>
    </row>
    <row r="989">
      <c r="A989" s="110" t="s">
        <v>784</v>
      </c>
      <c r="B989" s="110" t="s">
        <v>318</v>
      </c>
      <c r="C989" s="110" t="s">
        <v>786</v>
      </c>
      <c r="D989" s="110" t="s">
        <v>787</v>
      </c>
      <c r="E989" s="110" t="s">
        <v>788</v>
      </c>
      <c r="F989" s="110" t="s">
        <v>258</v>
      </c>
      <c r="G989" s="110" t="s">
        <v>855</v>
      </c>
      <c r="H989" s="114">
        <v>2019.0</v>
      </c>
      <c r="I989" s="114">
        <v>623.0843</v>
      </c>
      <c r="J989" s="114">
        <v>713.6473</v>
      </c>
      <c r="K989" s="114">
        <v>535.6575</v>
      </c>
    </row>
    <row r="990">
      <c r="A990" s="110" t="s">
        <v>784</v>
      </c>
      <c r="B990" s="110" t="s">
        <v>318</v>
      </c>
      <c r="C990" s="110" t="s">
        <v>786</v>
      </c>
      <c r="D990" s="110" t="s">
        <v>787</v>
      </c>
      <c r="E990" s="110" t="s">
        <v>788</v>
      </c>
      <c r="F990" s="110" t="s">
        <v>257</v>
      </c>
      <c r="G990" s="110" t="s">
        <v>855</v>
      </c>
      <c r="H990" s="114">
        <v>2019.0</v>
      </c>
      <c r="I990" s="114">
        <v>864.5057</v>
      </c>
      <c r="J990" s="114">
        <v>1082.34</v>
      </c>
      <c r="K990" s="114">
        <v>663.9602</v>
      </c>
    </row>
    <row r="991">
      <c r="A991" s="110" t="s">
        <v>784</v>
      </c>
      <c r="B991" s="110" t="s">
        <v>318</v>
      </c>
      <c r="C991" s="110" t="s">
        <v>786</v>
      </c>
      <c r="D991" s="110" t="s">
        <v>787</v>
      </c>
      <c r="E991" s="110" t="s">
        <v>788</v>
      </c>
      <c r="F991" s="110" t="s">
        <v>1404</v>
      </c>
      <c r="G991" s="110" t="s">
        <v>855</v>
      </c>
      <c r="H991" s="114">
        <v>2019.0</v>
      </c>
      <c r="I991" s="114">
        <v>114.1396</v>
      </c>
      <c r="J991" s="114">
        <v>197.3608</v>
      </c>
      <c r="K991" s="114">
        <v>53.85367</v>
      </c>
    </row>
    <row r="992">
      <c r="A992" s="110" t="s">
        <v>784</v>
      </c>
      <c r="B992" s="110" t="s">
        <v>315</v>
      </c>
      <c r="C992" s="110" t="s">
        <v>786</v>
      </c>
      <c r="D992" s="110" t="s">
        <v>787</v>
      </c>
      <c r="E992" s="110" t="s">
        <v>788</v>
      </c>
      <c r="F992" s="110" t="s">
        <v>259</v>
      </c>
      <c r="G992" s="110" t="s">
        <v>855</v>
      </c>
      <c r="H992" s="114">
        <v>2019.0</v>
      </c>
      <c r="I992" s="114">
        <v>1175.7</v>
      </c>
      <c r="J992" s="114">
        <v>1472.611</v>
      </c>
      <c r="K992" s="114">
        <v>938.1089</v>
      </c>
    </row>
    <row r="993">
      <c r="A993" s="110" t="s">
        <v>784</v>
      </c>
      <c r="B993" s="110" t="s">
        <v>315</v>
      </c>
      <c r="C993" s="110" t="s">
        <v>786</v>
      </c>
      <c r="D993" s="110" t="s">
        <v>787</v>
      </c>
      <c r="E993" s="110" t="s">
        <v>788</v>
      </c>
      <c r="F993" s="110" t="s">
        <v>252</v>
      </c>
      <c r="G993" s="110" t="s">
        <v>855</v>
      </c>
      <c r="H993" s="114">
        <v>2019.0</v>
      </c>
      <c r="I993" s="114">
        <v>1595.432</v>
      </c>
      <c r="J993" s="114">
        <v>1998.761</v>
      </c>
      <c r="K993" s="114">
        <v>1267.766</v>
      </c>
    </row>
    <row r="994">
      <c r="A994" s="110" t="s">
        <v>784</v>
      </c>
      <c r="B994" s="110" t="s">
        <v>315</v>
      </c>
      <c r="C994" s="110" t="s">
        <v>786</v>
      </c>
      <c r="D994" s="110" t="s">
        <v>787</v>
      </c>
      <c r="E994" s="110" t="s">
        <v>788</v>
      </c>
      <c r="F994" s="110" t="s">
        <v>241</v>
      </c>
      <c r="G994" s="110" t="s">
        <v>855</v>
      </c>
      <c r="H994" s="114">
        <v>2019.0</v>
      </c>
      <c r="I994" s="114">
        <v>868.5592</v>
      </c>
      <c r="J994" s="114">
        <v>1313.111</v>
      </c>
      <c r="K994" s="114">
        <v>479.473</v>
      </c>
    </row>
    <row r="995">
      <c r="A995" s="110" t="s">
        <v>784</v>
      </c>
      <c r="B995" s="110" t="s">
        <v>315</v>
      </c>
      <c r="C995" s="110" t="s">
        <v>786</v>
      </c>
      <c r="D995" s="110" t="s">
        <v>787</v>
      </c>
      <c r="E995" s="110" t="s">
        <v>788</v>
      </c>
      <c r="F995" s="110" t="s">
        <v>249</v>
      </c>
      <c r="G995" s="110" t="s">
        <v>855</v>
      </c>
      <c r="H995" s="114">
        <v>2019.0</v>
      </c>
      <c r="I995" s="114">
        <v>86.97521</v>
      </c>
      <c r="J995" s="114">
        <v>112.5322</v>
      </c>
      <c r="K995" s="114">
        <v>67.61968</v>
      </c>
    </row>
    <row r="996">
      <c r="A996" s="110" t="s">
        <v>784</v>
      </c>
      <c r="B996" s="110" t="s">
        <v>315</v>
      </c>
      <c r="C996" s="110" t="s">
        <v>786</v>
      </c>
      <c r="D996" s="110" t="s">
        <v>787</v>
      </c>
      <c r="E996" s="110" t="s">
        <v>788</v>
      </c>
      <c r="F996" s="110" t="s">
        <v>1401</v>
      </c>
      <c r="G996" s="110" t="s">
        <v>855</v>
      </c>
      <c r="H996" s="114">
        <v>2019.0</v>
      </c>
      <c r="I996" s="114">
        <v>695.2608</v>
      </c>
      <c r="J996" s="114">
        <v>809.8104</v>
      </c>
      <c r="K996" s="114">
        <v>585.0703</v>
      </c>
    </row>
    <row r="997">
      <c r="A997" s="110" t="s">
        <v>784</v>
      </c>
      <c r="B997" s="110" t="s">
        <v>315</v>
      </c>
      <c r="C997" s="110" t="s">
        <v>786</v>
      </c>
      <c r="D997" s="110" t="s">
        <v>787</v>
      </c>
      <c r="E997" s="110" t="s">
        <v>788</v>
      </c>
      <c r="F997" s="110" t="s">
        <v>1402</v>
      </c>
      <c r="G997" s="110" t="s">
        <v>855</v>
      </c>
      <c r="H997" s="114">
        <v>2019.0</v>
      </c>
      <c r="I997" s="114">
        <v>504.4254</v>
      </c>
      <c r="J997" s="114">
        <v>843.0579</v>
      </c>
      <c r="K997" s="114">
        <v>269.8846</v>
      </c>
    </row>
    <row r="998">
      <c r="A998" s="110" t="s">
        <v>784</v>
      </c>
      <c r="B998" s="110" t="s">
        <v>315</v>
      </c>
      <c r="C998" s="110" t="s">
        <v>786</v>
      </c>
      <c r="D998" s="110" t="s">
        <v>787</v>
      </c>
      <c r="E998" s="110" t="s">
        <v>788</v>
      </c>
      <c r="F998" s="110" t="s">
        <v>1403</v>
      </c>
      <c r="G998" s="110" t="s">
        <v>855</v>
      </c>
      <c r="H998" s="114">
        <v>2019.0</v>
      </c>
      <c r="I998" s="114">
        <v>6440.56</v>
      </c>
      <c r="J998" s="114">
        <v>8250.592</v>
      </c>
      <c r="K998" s="114">
        <v>4916.3</v>
      </c>
    </row>
    <row r="999">
      <c r="A999" s="110" t="s">
        <v>784</v>
      </c>
      <c r="B999" s="110" t="s">
        <v>315</v>
      </c>
      <c r="C999" s="110" t="s">
        <v>786</v>
      </c>
      <c r="D999" s="110" t="s">
        <v>787</v>
      </c>
      <c r="E999" s="110" t="s">
        <v>788</v>
      </c>
      <c r="F999" s="110" t="s">
        <v>258</v>
      </c>
      <c r="G999" s="110" t="s">
        <v>855</v>
      </c>
      <c r="H999" s="114">
        <v>2019.0</v>
      </c>
      <c r="I999" s="114">
        <v>442.979</v>
      </c>
      <c r="J999" s="114">
        <v>555.5694</v>
      </c>
      <c r="K999" s="114">
        <v>334.4337</v>
      </c>
    </row>
    <row r="1000">
      <c r="A1000" s="110" t="s">
        <v>784</v>
      </c>
      <c r="B1000" s="110" t="s">
        <v>315</v>
      </c>
      <c r="C1000" s="110" t="s">
        <v>786</v>
      </c>
      <c r="D1000" s="110" t="s">
        <v>787</v>
      </c>
      <c r="E1000" s="110" t="s">
        <v>788</v>
      </c>
      <c r="F1000" s="110" t="s">
        <v>257</v>
      </c>
      <c r="G1000" s="110" t="s">
        <v>855</v>
      </c>
      <c r="H1000" s="114">
        <v>2019.0</v>
      </c>
      <c r="I1000" s="114">
        <v>384.5992</v>
      </c>
      <c r="J1000" s="114">
        <v>517.2815</v>
      </c>
      <c r="K1000" s="114">
        <v>272.0355</v>
      </c>
    </row>
    <row r="1001">
      <c r="A1001" s="110" t="s">
        <v>784</v>
      </c>
      <c r="B1001" s="110" t="s">
        <v>315</v>
      </c>
      <c r="C1001" s="110" t="s">
        <v>786</v>
      </c>
      <c r="D1001" s="110" t="s">
        <v>787</v>
      </c>
      <c r="E1001" s="110" t="s">
        <v>788</v>
      </c>
      <c r="F1001" s="110" t="s">
        <v>1404</v>
      </c>
      <c r="G1001" s="110" t="s">
        <v>855</v>
      </c>
      <c r="H1001" s="114">
        <v>2019.0</v>
      </c>
      <c r="I1001" s="114">
        <v>132.9366</v>
      </c>
      <c r="J1001" s="114">
        <v>234.4249</v>
      </c>
      <c r="K1001" s="114">
        <v>59.11522</v>
      </c>
    </row>
    <row r="1002">
      <c r="A1002" s="110" t="s">
        <v>784</v>
      </c>
      <c r="B1002" s="110" t="s">
        <v>805</v>
      </c>
      <c r="C1002" s="110" t="s">
        <v>786</v>
      </c>
      <c r="D1002" s="110" t="s">
        <v>787</v>
      </c>
      <c r="E1002" s="110" t="s">
        <v>788</v>
      </c>
      <c r="F1002" s="110" t="s">
        <v>259</v>
      </c>
      <c r="G1002" s="110" t="s">
        <v>855</v>
      </c>
      <c r="H1002" s="114">
        <v>2019.0</v>
      </c>
      <c r="I1002" s="114">
        <v>3330.392</v>
      </c>
      <c r="J1002" s="114">
        <v>4161.591</v>
      </c>
      <c r="K1002" s="114">
        <v>2674.298</v>
      </c>
    </row>
    <row r="1003">
      <c r="A1003" s="110" t="s">
        <v>784</v>
      </c>
      <c r="B1003" s="110" t="s">
        <v>805</v>
      </c>
      <c r="C1003" s="110" t="s">
        <v>786</v>
      </c>
      <c r="D1003" s="110" t="s">
        <v>787</v>
      </c>
      <c r="E1003" s="110" t="s">
        <v>788</v>
      </c>
      <c r="F1003" s="110" t="s">
        <v>252</v>
      </c>
      <c r="G1003" s="110" t="s">
        <v>855</v>
      </c>
      <c r="H1003" s="114">
        <v>2019.0</v>
      </c>
      <c r="I1003" s="114">
        <v>3780.866</v>
      </c>
      <c r="J1003" s="114">
        <v>4662.839</v>
      </c>
      <c r="K1003" s="114">
        <v>3039.058</v>
      </c>
    </row>
    <row r="1004">
      <c r="A1004" s="110" t="s">
        <v>784</v>
      </c>
      <c r="B1004" s="110" t="s">
        <v>805</v>
      </c>
      <c r="C1004" s="110" t="s">
        <v>786</v>
      </c>
      <c r="D1004" s="110" t="s">
        <v>787</v>
      </c>
      <c r="E1004" s="110" t="s">
        <v>788</v>
      </c>
      <c r="F1004" s="110" t="s">
        <v>241</v>
      </c>
      <c r="G1004" s="110" t="s">
        <v>855</v>
      </c>
      <c r="H1004" s="114">
        <v>2019.0</v>
      </c>
      <c r="I1004" s="114">
        <v>4091.858</v>
      </c>
      <c r="J1004" s="114">
        <v>5441.443</v>
      </c>
      <c r="K1004" s="114">
        <v>2810.244</v>
      </c>
    </row>
    <row r="1005">
      <c r="A1005" s="110" t="s">
        <v>784</v>
      </c>
      <c r="B1005" s="110" t="s">
        <v>805</v>
      </c>
      <c r="C1005" s="110" t="s">
        <v>786</v>
      </c>
      <c r="D1005" s="110" t="s">
        <v>787</v>
      </c>
      <c r="E1005" s="110" t="s">
        <v>788</v>
      </c>
      <c r="F1005" s="110" t="s">
        <v>249</v>
      </c>
      <c r="G1005" s="110" t="s">
        <v>855</v>
      </c>
      <c r="H1005" s="114">
        <v>2019.0</v>
      </c>
      <c r="I1005" s="114">
        <v>164.2419</v>
      </c>
      <c r="J1005" s="114">
        <v>196.2871</v>
      </c>
      <c r="K1005" s="114">
        <v>131.5026</v>
      </c>
    </row>
    <row r="1006">
      <c r="A1006" s="110" t="s">
        <v>784</v>
      </c>
      <c r="B1006" s="110" t="s">
        <v>805</v>
      </c>
      <c r="C1006" s="110" t="s">
        <v>786</v>
      </c>
      <c r="D1006" s="110" t="s">
        <v>787</v>
      </c>
      <c r="E1006" s="110" t="s">
        <v>788</v>
      </c>
      <c r="F1006" s="110" t="s">
        <v>1401</v>
      </c>
      <c r="G1006" s="110" t="s">
        <v>855</v>
      </c>
      <c r="H1006" s="114">
        <v>2019.0</v>
      </c>
      <c r="I1006" s="114">
        <v>391.7458</v>
      </c>
      <c r="J1006" s="114">
        <v>484.4724</v>
      </c>
      <c r="K1006" s="114">
        <v>313.988</v>
      </c>
    </row>
    <row r="1007">
      <c r="A1007" s="110" t="s">
        <v>784</v>
      </c>
      <c r="B1007" s="110" t="s">
        <v>805</v>
      </c>
      <c r="C1007" s="110" t="s">
        <v>786</v>
      </c>
      <c r="D1007" s="110" t="s">
        <v>787</v>
      </c>
      <c r="E1007" s="110" t="s">
        <v>788</v>
      </c>
      <c r="F1007" s="110" t="s">
        <v>1402</v>
      </c>
      <c r="G1007" s="110" t="s">
        <v>855</v>
      </c>
      <c r="H1007" s="114">
        <v>2019.0</v>
      </c>
      <c r="I1007" s="114">
        <v>211.7704</v>
      </c>
      <c r="J1007" s="114">
        <v>300.2522</v>
      </c>
      <c r="K1007" s="114">
        <v>135.1429</v>
      </c>
    </row>
    <row r="1008">
      <c r="A1008" s="110" t="s">
        <v>784</v>
      </c>
      <c r="B1008" s="110" t="s">
        <v>805</v>
      </c>
      <c r="C1008" s="110" t="s">
        <v>786</v>
      </c>
      <c r="D1008" s="110" t="s">
        <v>787</v>
      </c>
      <c r="E1008" s="110" t="s">
        <v>788</v>
      </c>
      <c r="F1008" s="110" t="s">
        <v>1403</v>
      </c>
      <c r="G1008" s="110" t="s">
        <v>855</v>
      </c>
      <c r="H1008" s="114">
        <v>2019.0</v>
      </c>
      <c r="I1008" s="114">
        <v>1562.561</v>
      </c>
      <c r="J1008" s="114">
        <v>2262.719</v>
      </c>
      <c r="K1008" s="114">
        <v>965.7476</v>
      </c>
    </row>
    <row r="1009">
      <c r="A1009" s="110" t="s">
        <v>784</v>
      </c>
      <c r="B1009" s="110" t="s">
        <v>805</v>
      </c>
      <c r="C1009" s="110" t="s">
        <v>786</v>
      </c>
      <c r="D1009" s="110" t="s">
        <v>787</v>
      </c>
      <c r="E1009" s="110" t="s">
        <v>788</v>
      </c>
      <c r="F1009" s="110" t="s">
        <v>258</v>
      </c>
      <c r="G1009" s="110" t="s">
        <v>855</v>
      </c>
      <c r="H1009" s="114">
        <v>2019.0</v>
      </c>
      <c r="I1009" s="114">
        <v>1419.033</v>
      </c>
      <c r="J1009" s="114">
        <v>1728.193</v>
      </c>
      <c r="K1009" s="114">
        <v>1173.384</v>
      </c>
    </row>
    <row r="1010">
      <c r="A1010" s="110" t="s">
        <v>784</v>
      </c>
      <c r="B1010" s="110" t="s">
        <v>805</v>
      </c>
      <c r="C1010" s="110" t="s">
        <v>786</v>
      </c>
      <c r="D1010" s="110" t="s">
        <v>787</v>
      </c>
      <c r="E1010" s="110" t="s">
        <v>788</v>
      </c>
      <c r="F1010" s="110" t="s">
        <v>257</v>
      </c>
      <c r="G1010" s="110" t="s">
        <v>855</v>
      </c>
      <c r="H1010" s="114">
        <v>2019.0</v>
      </c>
      <c r="I1010" s="114">
        <v>1119.123</v>
      </c>
      <c r="J1010" s="114">
        <v>1434.737</v>
      </c>
      <c r="K1010" s="114">
        <v>852.5648</v>
      </c>
    </row>
    <row r="1011">
      <c r="A1011" s="110" t="s">
        <v>784</v>
      </c>
      <c r="B1011" s="110" t="s">
        <v>805</v>
      </c>
      <c r="C1011" s="110" t="s">
        <v>786</v>
      </c>
      <c r="D1011" s="110" t="s">
        <v>787</v>
      </c>
      <c r="E1011" s="110" t="s">
        <v>788</v>
      </c>
      <c r="F1011" s="110" t="s">
        <v>1404</v>
      </c>
      <c r="G1011" s="110" t="s">
        <v>855</v>
      </c>
      <c r="H1011" s="114">
        <v>2019.0</v>
      </c>
      <c r="I1011" s="114">
        <v>83.72998</v>
      </c>
      <c r="J1011" s="114">
        <v>150.4035</v>
      </c>
      <c r="K1011" s="114">
        <v>36.24548</v>
      </c>
    </row>
    <row r="1012">
      <c r="A1012" s="110" t="s">
        <v>784</v>
      </c>
      <c r="B1012" s="110" t="s">
        <v>382</v>
      </c>
      <c r="C1012" s="110" t="s">
        <v>786</v>
      </c>
      <c r="D1012" s="110" t="s">
        <v>787</v>
      </c>
      <c r="E1012" s="110" t="s">
        <v>788</v>
      </c>
      <c r="F1012" s="110" t="s">
        <v>259</v>
      </c>
      <c r="G1012" s="110" t="s">
        <v>855</v>
      </c>
      <c r="H1012" s="114">
        <v>2019.0</v>
      </c>
      <c r="I1012" s="114">
        <v>3065.349</v>
      </c>
      <c r="J1012" s="114">
        <v>3938.315</v>
      </c>
      <c r="K1012" s="114">
        <v>2350.385</v>
      </c>
    </row>
    <row r="1013">
      <c r="A1013" s="110" t="s">
        <v>784</v>
      </c>
      <c r="B1013" s="110" t="s">
        <v>382</v>
      </c>
      <c r="C1013" s="110" t="s">
        <v>786</v>
      </c>
      <c r="D1013" s="110" t="s">
        <v>787</v>
      </c>
      <c r="E1013" s="110" t="s">
        <v>788</v>
      </c>
      <c r="F1013" s="110" t="s">
        <v>252</v>
      </c>
      <c r="G1013" s="110" t="s">
        <v>855</v>
      </c>
      <c r="H1013" s="114">
        <v>2019.0</v>
      </c>
      <c r="I1013" s="114">
        <v>2755.06</v>
      </c>
      <c r="J1013" s="114">
        <v>3157.484</v>
      </c>
      <c r="K1013" s="114">
        <v>2325.467</v>
      </c>
    </row>
    <row r="1014">
      <c r="A1014" s="110" t="s">
        <v>784</v>
      </c>
      <c r="B1014" s="110" t="s">
        <v>382</v>
      </c>
      <c r="C1014" s="110" t="s">
        <v>786</v>
      </c>
      <c r="D1014" s="110" t="s">
        <v>787</v>
      </c>
      <c r="E1014" s="110" t="s">
        <v>788</v>
      </c>
      <c r="F1014" s="110" t="s">
        <v>241</v>
      </c>
      <c r="G1014" s="110" t="s">
        <v>855</v>
      </c>
      <c r="H1014" s="114">
        <v>2019.0</v>
      </c>
      <c r="I1014" s="114">
        <v>2413.824</v>
      </c>
      <c r="J1014" s="114">
        <v>3498.74</v>
      </c>
      <c r="K1014" s="114">
        <v>1455.582</v>
      </c>
    </row>
    <row r="1015">
      <c r="A1015" s="110" t="s">
        <v>784</v>
      </c>
      <c r="B1015" s="110" t="s">
        <v>382</v>
      </c>
      <c r="C1015" s="110" t="s">
        <v>786</v>
      </c>
      <c r="D1015" s="110" t="s">
        <v>787</v>
      </c>
      <c r="E1015" s="110" t="s">
        <v>788</v>
      </c>
      <c r="F1015" s="110" t="s">
        <v>249</v>
      </c>
      <c r="G1015" s="110" t="s">
        <v>855</v>
      </c>
      <c r="H1015" s="114">
        <v>2019.0</v>
      </c>
      <c r="I1015" s="114">
        <v>394.7877</v>
      </c>
      <c r="J1015" s="114">
        <v>499.9182</v>
      </c>
      <c r="K1015" s="114">
        <v>307.8438</v>
      </c>
    </row>
    <row r="1016">
      <c r="A1016" s="110" t="s">
        <v>784</v>
      </c>
      <c r="B1016" s="110" t="s">
        <v>382</v>
      </c>
      <c r="C1016" s="110" t="s">
        <v>786</v>
      </c>
      <c r="D1016" s="110" t="s">
        <v>787</v>
      </c>
      <c r="E1016" s="110" t="s">
        <v>788</v>
      </c>
      <c r="F1016" s="110" t="s">
        <v>1401</v>
      </c>
      <c r="G1016" s="110" t="s">
        <v>855</v>
      </c>
      <c r="H1016" s="114">
        <v>2019.0</v>
      </c>
      <c r="I1016" s="114">
        <v>945.1495</v>
      </c>
      <c r="J1016" s="114">
        <v>1102.14</v>
      </c>
      <c r="K1016" s="114">
        <v>796.8107</v>
      </c>
    </row>
    <row r="1017">
      <c r="A1017" s="110" t="s">
        <v>784</v>
      </c>
      <c r="B1017" s="110" t="s">
        <v>382</v>
      </c>
      <c r="C1017" s="110" t="s">
        <v>786</v>
      </c>
      <c r="D1017" s="110" t="s">
        <v>787</v>
      </c>
      <c r="E1017" s="110" t="s">
        <v>788</v>
      </c>
      <c r="F1017" s="110" t="s">
        <v>1402</v>
      </c>
      <c r="G1017" s="110" t="s">
        <v>855</v>
      </c>
      <c r="H1017" s="114">
        <v>2019.0</v>
      </c>
      <c r="I1017" s="114">
        <v>76.39673</v>
      </c>
      <c r="J1017" s="114">
        <v>155.4451</v>
      </c>
      <c r="K1017" s="114">
        <v>11.90388</v>
      </c>
    </row>
    <row r="1018">
      <c r="A1018" s="110" t="s">
        <v>784</v>
      </c>
      <c r="B1018" s="110" t="s">
        <v>382</v>
      </c>
      <c r="C1018" s="110" t="s">
        <v>786</v>
      </c>
      <c r="D1018" s="110" t="s">
        <v>787</v>
      </c>
      <c r="E1018" s="110" t="s">
        <v>788</v>
      </c>
      <c r="F1018" s="110" t="s">
        <v>1403</v>
      </c>
      <c r="G1018" s="110" t="s">
        <v>855</v>
      </c>
      <c r="H1018" s="114">
        <v>2019.0</v>
      </c>
      <c r="I1018" s="114">
        <v>2369.03</v>
      </c>
      <c r="J1018" s="114">
        <v>2662.822</v>
      </c>
      <c r="K1018" s="114">
        <v>2082.563</v>
      </c>
    </row>
    <row r="1019">
      <c r="A1019" s="110" t="s">
        <v>784</v>
      </c>
      <c r="B1019" s="110" t="s">
        <v>382</v>
      </c>
      <c r="C1019" s="110" t="s">
        <v>786</v>
      </c>
      <c r="D1019" s="110" t="s">
        <v>787</v>
      </c>
      <c r="E1019" s="110" t="s">
        <v>788</v>
      </c>
      <c r="F1019" s="110" t="s">
        <v>258</v>
      </c>
      <c r="G1019" s="110" t="s">
        <v>855</v>
      </c>
      <c r="H1019" s="114">
        <v>2019.0</v>
      </c>
      <c r="I1019" s="114">
        <v>766.7125</v>
      </c>
      <c r="J1019" s="114">
        <v>883.992</v>
      </c>
      <c r="K1019" s="114">
        <v>649.1653</v>
      </c>
    </row>
    <row r="1020">
      <c r="A1020" s="110" t="s">
        <v>784</v>
      </c>
      <c r="B1020" s="110" t="s">
        <v>382</v>
      </c>
      <c r="C1020" s="110" t="s">
        <v>786</v>
      </c>
      <c r="D1020" s="110" t="s">
        <v>787</v>
      </c>
      <c r="E1020" s="110" t="s">
        <v>788</v>
      </c>
      <c r="F1020" s="110" t="s">
        <v>257</v>
      </c>
      <c r="G1020" s="110" t="s">
        <v>855</v>
      </c>
      <c r="H1020" s="114">
        <v>2019.0</v>
      </c>
      <c r="I1020" s="114">
        <v>1180.626</v>
      </c>
      <c r="J1020" s="114">
        <v>1556.041</v>
      </c>
      <c r="K1020" s="114">
        <v>862.2448</v>
      </c>
    </row>
    <row r="1021">
      <c r="A1021" s="110" t="s">
        <v>784</v>
      </c>
      <c r="B1021" s="110" t="s">
        <v>382</v>
      </c>
      <c r="C1021" s="110" t="s">
        <v>786</v>
      </c>
      <c r="D1021" s="110" t="s">
        <v>787</v>
      </c>
      <c r="E1021" s="110" t="s">
        <v>788</v>
      </c>
      <c r="F1021" s="110" t="s">
        <v>1404</v>
      </c>
      <c r="G1021" s="110" t="s">
        <v>855</v>
      </c>
      <c r="H1021" s="114">
        <v>2019.0</v>
      </c>
      <c r="I1021" s="114">
        <v>82.83309</v>
      </c>
      <c r="J1021" s="114">
        <v>144.5296</v>
      </c>
      <c r="K1021" s="114">
        <v>41.22989</v>
      </c>
    </row>
    <row r="1022">
      <c r="A1022" s="110" t="s">
        <v>784</v>
      </c>
      <c r="B1022" s="110" t="s">
        <v>338</v>
      </c>
      <c r="C1022" s="110" t="s">
        <v>786</v>
      </c>
      <c r="D1022" s="110" t="s">
        <v>787</v>
      </c>
      <c r="E1022" s="110" t="s">
        <v>788</v>
      </c>
      <c r="F1022" s="110" t="s">
        <v>259</v>
      </c>
      <c r="G1022" s="110" t="s">
        <v>855</v>
      </c>
      <c r="H1022" s="114">
        <v>2019.0</v>
      </c>
      <c r="I1022" s="114">
        <v>2145.192</v>
      </c>
      <c r="J1022" s="114">
        <v>2789.137</v>
      </c>
      <c r="K1022" s="114">
        <v>1596.779</v>
      </c>
    </row>
    <row r="1023">
      <c r="A1023" s="110" t="s">
        <v>784</v>
      </c>
      <c r="B1023" s="110" t="s">
        <v>338</v>
      </c>
      <c r="C1023" s="110" t="s">
        <v>786</v>
      </c>
      <c r="D1023" s="110" t="s">
        <v>787</v>
      </c>
      <c r="E1023" s="110" t="s">
        <v>788</v>
      </c>
      <c r="F1023" s="110" t="s">
        <v>252</v>
      </c>
      <c r="G1023" s="110" t="s">
        <v>855</v>
      </c>
      <c r="H1023" s="114">
        <v>2019.0</v>
      </c>
      <c r="I1023" s="114">
        <v>2668.596</v>
      </c>
      <c r="J1023" s="114">
        <v>3494.301</v>
      </c>
      <c r="K1023" s="114">
        <v>1986.64</v>
      </c>
    </row>
    <row r="1024">
      <c r="A1024" s="110" t="s">
        <v>784</v>
      </c>
      <c r="B1024" s="110" t="s">
        <v>338</v>
      </c>
      <c r="C1024" s="110" t="s">
        <v>786</v>
      </c>
      <c r="D1024" s="110" t="s">
        <v>787</v>
      </c>
      <c r="E1024" s="110" t="s">
        <v>788</v>
      </c>
      <c r="F1024" s="110" t="s">
        <v>241</v>
      </c>
      <c r="G1024" s="110" t="s">
        <v>855</v>
      </c>
      <c r="H1024" s="114">
        <v>2019.0</v>
      </c>
      <c r="I1024" s="114">
        <v>921.0334</v>
      </c>
      <c r="J1024" s="114">
        <v>1645.279</v>
      </c>
      <c r="K1024" s="114">
        <v>394.5895</v>
      </c>
    </row>
    <row r="1025">
      <c r="A1025" s="110" t="s">
        <v>784</v>
      </c>
      <c r="B1025" s="110" t="s">
        <v>338</v>
      </c>
      <c r="C1025" s="110" t="s">
        <v>786</v>
      </c>
      <c r="D1025" s="110" t="s">
        <v>787</v>
      </c>
      <c r="E1025" s="110" t="s">
        <v>788</v>
      </c>
      <c r="F1025" s="110" t="s">
        <v>249</v>
      </c>
      <c r="G1025" s="110" t="s">
        <v>855</v>
      </c>
      <c r="H1025" s="114">
        <v>2019.0</v>
      </c>
      <c r="I1025" s="114">
        <v>147.4911</v>
      </c>
      <c r="J1025" s="114">
        <v>196.2979</v>
      </c>
      <c r="K1025" s="114">
        <v>109.7457</v>
      </c>
    </row>
    <row r="1026">
      <c r="A1026" s="110" t="s">
        <v>784</v>
      </c>
      <c r="B1026" s="110" t="s">
        <v>338</v>
      </c>
      <c r="C1026" s="110" t="s">
        <v>786</v>
      </c>
      <c r="D1026" s="110" t="s">
        <v>787</v>
      </c>
      <c r="E1026" s="110" t="s">
        <v>788</v>
      </c>
      <c r="F1026" s="110" t="s">
        <v>1401</v>
      </c>
      <c r="G1026" s="110" t="s">
        <v>855</v>
      </c>
      <c r="H1026" s="114">
        <v>2019.0</v>
      </c>
      <c r="I1026" s="114">
        <v>1107.937</v>
      </c>
      <c r="J1026" s="114">
        <v>1293.111</v>
      </c>
      <c r="K1026" s="114">
        <v>940.8221</v>
      </c>
    </row>
    <row r="1027">
      <c r="A1027" s="110" t="s">
        <v>784</v>
      </c>
      <c r="B1027" s="110" t="s">
        <v>338</v>
      </c>
      <c r="C1027" s="110" t="s">
        <v>786</v>
      </c>
      <c r="D1027" s="110" t="s">
        <v>787</v>
      </c>
      <c r="E1027" s="110" t="s">
        <v>788</v>
      </c>
      <c r="F1027" s="110" t="s">
        <v>1402</v>
      </c>
      <c r="G1027" s="110" t="s">
        <v>855</v>
      </c>
      <c r="H1027" s="114">
        <v>2019.0</v>
      </c>
      <c r="I1027" s="114">
        <v>644.848</v>
      </c>
      <c r="J1027" s="114">
        <v>1054.66</v>
      </c>
      <c r="K1027" s="114">
        <v>348.4788</v>
      </c>
    </row>
    <row r="1028">
      <c r="A1028" s="110" t="s">
        <v>784</v>
      </c>
      <c r="B1028" s="110" t="s">
        <v>338</v>
      </c>
      <c r="C1028" s="110" t="s">
        <v>786</v>
      </c>
      <c r="D1028" s="110" t="s">
        <v>787</v>
      </c>
      <c r="E1028" s="110" t="s">
        <v>788</v>
      </c>
      <c r="F1028" s="110" t="s">
        <v>1403</v>
      </c>
      <c r="G1028" s="110" t="s">
        <v>855</v>
      </c>
      <c r="H1028" s="114">
        <v>2019.0</v>
      </c>
      <c r="I1028" s="114">
        <v>21214.16</v>
      </c>
      <c r="J1028" s="114">
        <v>27095.35</v>
      </c>
      <c r="K1028" s="114">
        <v>15903.62</v>
      </c>
    </row>
    <row r="1029">
      <c r="A1029" s="110" t="s">
        <v>784</v>
      </c>
      <c r="B1029" s="110" t="s">
        <v>338</v>
      </c>
      <c r="C1029" s="110" t="s">
        <v>786</v>
      </c>
      <c r="D1029" s="110" t="s">
        <v>787</v>
      </c>
      <c r="E1029" s="110" t="s">
        <v>788</v>
      </c>
      <c r="F1029" s="110" t="s">
        <v>258</v>
      </c>
      <c r="G1029" s="110" t="s">
        <v>855</v>
      </c>
      <c r="H1029" s="114">
        <v>2019.0</v>
      </c>
      <c r="I1029" s="114">
        <v>693.7025</v>
      </c>
      <c r="J1029" s="114">
        <v>911.4037</v>
      </c>
      <c r="K1029" s="114">
        <v>527.2196</v>
      </c>
    </row>
    <row r="1030">
      <c r="A1030" s="110" t="s">
        <v>784</v>
      </c>
      <c r="B1030" s="110" t="s">
        <v>338</v>
      </c>
      <c r="C1030" s="110" t="s">
        <v>786</v>
      </c>
      <c r="D1030" s="110" t="s">
        <v>787</v>
      </c>
      <c r="E1030" s="110" t="s">
        <v>788</v>
      </c>
      <c r="F1030" s="110" t="s">
        <v>257</v>
      </c>
      <c r="G1030" s="110" t="s">
        <v>855</v>
      </c>
      <c r="H1030" s="114">
        <v>2019.0</v>
      </c>
      <c r="I1030" s="114">
        <v>654.7401</v>
      </c>
      <c r="J1030" s="114">
        <v>916.043</v>
      </c>
      <c r="K1030" s="114">
        <v>455.6139</v>
      </c>
    </row>
    <row r="1031">
      <c r="A1031" s="110" t="s">
        <v>784</v>
      </c>
      <c r="B1031" s="110" t="s">
        <v>338</v>
      </c>
      <c r="C1031" s="110" t="s">
        <v>786</v>
      </c>
      <c r="D1031" s="110" t="s">
        <v>787</v>
      </c>
      <c r="E1031" s="110" t="s">
        <v>788</v>
      </c>
      <c r="F1031" s="110" t="s">
        <v>1404</v>
      </c>
      <c r="G1031" s="110" t="s">
        <v>855</v>
      </c>
      <c r="H1031" s="114">
        <v>2019.0</v>
      </c>
      <c r="I1031" s="114">
        <v>130.9548</v>
      </c>
      <c r="J1031" s="114">
        <v>226.8879</v>
      </c>
      <c r="K1031" s="114">
        <v>62.379</v>
      </c>
    </row>
    <row r="1032">
      <c r="A1032" s="110" t="s">
        <v>784</v>
      </c>
      <c r="B1032" s="110" t="s">
        <v>827</v>
      </c>
      <c r="C1032" s="110" t="s">
        <v>786</v>
      </c>
      <c r="D1032" s="110" t="s">
        <v>787</v>
      </c>
      <c r="E1032" s="110" t="s">
        <v>788</v>
      </c>
      <c r="F1032" s="110" t="s">
        <v>259</v>
      </c>
      <c r="G1032" s="110" t="s">
        <v>855</v>
      </c>
      <c r="H1032" s="114">
        <v>2019.0</v>
      </c>
      <c r="I1032" s="114">
        <v>1191.578</v>
      </c>
      <c r="J1032" s="114">
        <v>1558.967</v>
      </c>
      <c r="K1032" s="114">
        <v>903.1326</v>
      </c>
    </row>
    <row r="1033">
      <c r="A1033" s="110" t="s">
        <v>784</v>
      </c>
      <c r="B1033" s="110" t="s">
        <v>827</v>
      </c>
      <c r="C1033" s="110" t="s">
        <v>786</v>
      </c>
      <c r="D1033" s="110" t="s">
        <v>787</v>
      </c>
      <c r="E1033" s="110" t="s">
        <v>788</v>
      </c>
      <c r="F1033" s="110" t="s">
        <v>252</v>
      </c>
      <c r="G1033" s="110" t="s">
        <v>855</v>
      </c>
      <c r="H1033" s="114">
        <v>2019.0</v>
      </c>
      <c r="I1033" s="114">
        <v>1666.103</v>
      </c>
      <c r="J1033" s="114">
        <v>2262.473</v>
      </c>
      <c r="K1033" s="114">
        <v>1203.787</v>
      </c>
    </row>
    <row r="1034">
      <c r="A1034" s="110" t="s">
        <v>784</v>
      </c>
      <c r="B1034" s="110" t="s">
        <v>827</v>
      </c>
      <c r="C1034" s="110" t="s">
        <v>786</v>
      </c>
      <c r="D1034" s="110" t="s">
        <v>787</v>
      </c>
      <c r="E1034" s="110" t="s">
        <v>788</v>
      </c>
      <c r="F1034" s="110" t="s">
        <v>241</v>
      </c>
      <c r="G1034" s="110" t="s">
        <v>855</v>
      </c>
      <c r="H1034" s="114">
        <v>2019.0</v>
      </c>
      <c r="I1034" s="114">
        <v>835.2016</v>
      </c>
      <c r="J1034" s="114">
        <v>1365.828</v>
      </c>
      <c r="K1034" s="114">
        <v>425.8544</v>
      </c>
    </row>
    <row r="1035">
      <c r="A1035" s="110" t="s">
        <v>784</v>
      </c>
      <c r="B1035" s="110" t="s">
        <v>827</v>
      </c>
      <c r="C1035" s="110" t="s">
        <v>786</v>
      </c>
      <c r="D1035" s="110" t="s">
        <v>787</v>
      </c>
      <c r="E1035" s="110" t="s">
        <v>788</v>
      </c>
      <c r="F1035" s="110" t="s">
        <v>249</v>
      </c>
      <c r="G1035" s="110" t="s">
        <v>855</v>
      </c>
      <c r="H1035" s="114">
        <v>2019.0</v>
      </c>
      <c r="I1035" s="114">
        <v>97.72488</v>
      </c>
      <c r="J1035" s="114">
        <v>123.4762</v>
      </c>
      <c r="K1035" s="114">
        <v>77.25891</v>
      </c>
    </row>
    <row r="1036">
      <c r="A1036" s="110" t="s">
        <v>784</v>
      </c>
      <c r="B1036" s="110" t="s">
        <v>827</v>
      </c>
      <c r="C1036" s="110" t="s">
        <v>786</v>
      </c>
      <c r="D1036" s="110" t="s">
        <v>787</v>
      </c>
      <c r="E1036" s="110" t="s">
        <v>788</v>
      </c>
      <c r="F1036" s="110" t="s">
        <v>1401</v>
      </c>
      <c r="G1036" s="110" t="s">
        <v>855</v>
      </c>
      <c r="H1036" s="114">
        <v>2019.0</v>
      </c>
      <c r="I1036" s="114">
        <v>688.6171</v>
      </c>
      <c r="J1036" s="114">
        <v>818.6802</v>
      </c>
      <c r="K1036" s="114">
        <v>573.3464</v>
      </c>
    </row>
    <row r="1037">
      <c r="A1037" s="110" t="s">
        <v>784</v>
      </c>
      <c r="B1037" s="110" t="s">
        <v>827</v>
      </c>
      <c r="C1037" s="110" t="s">
        <v>786</v>
      </c>
      <c r="D1037" s="110" t="s">
        <v>787</v>
      </c>
      <c r="E1037" s="110" t="s">
        <v>788</v>
      </c>
      <c r="F1037" s="110" t="s">
        <v>1402</v>
      </c>
      <c r="G1037" s="110" t="s">
        <v>855</v>
      </c>
      <c r="H1037" s="114">
        <v>2019.0</v>
      </c>
      <c r="I1037" s="114">
        <v>188.6757</v>
      </c>
      <c r="J1037" s="114">
        <v>289.631</v>
      </c>
      <c r="K1037" s="114">
        <v>105.8362</v>
      </c>
    </row>
    <row r="1038">
      <c r="A1038" s="110" t="s">
        <v>784</v>
      </c>
      <c r="B1038" s="110" t="s">
        <v>827</v>
      </c>
      <c r="C1038" s="110" t="s">
        <v>786</v>
      </c>
      <c r="D1038" s="110" t="s">
        <v>787</v>
      </c>
      <c r="E1038" s="110" t="s">
        <v>788</v>
      </c>
      <c r="F1038" s="110" t="s">
        <v>1403</v>
      </c>
      <c r="G1038" s="110" t="s">
        <v>855</v>
      </c>
      <c r="H1038" s="114">
        <v>2019.0</v>
      </c>
      <c r="I1038" s="114">
        <v>9168.142</v>
      </c>
      <c r="J1038" s="114">
        <v>12545.61</v>
      </c>
      <c r="K1038" s="114">
        <v>6932.486</v>
      </c>
    </row>
    <row r="1039">
      <c r="A1039" s="110" t="s">
        <v>784</v>
      </c>
      <c r="B1039" s="110" t="s">
        <v>827</v>
      </c>
      <c r="C1039" s="110" t="s">
        <v>786</v>
      </c>
      <c r="D1039" s="110" t="s">
        <v>787</v>
      </c>
      <c r="E1039" s="110" t="s">
        <v>788</v>
      </c>
      <c r="F1039" s="110" t="s">
        <v>258</v>
      </c>
      <c r="G1039" s="110" t="s">
        <v>855</v>
      </c>
      <c r="H1039" s="114">
        <v>2019.0</v>
      </c>
      <c r="I1039" s="114">
        <v>534.8041</v>
      </c>
      <c r="J1039" s="114">
        <v>729.9319</v>
      </c>
      <c r="K1039" s="114">
        <v>391.0924</v>
      </c>
    </row>
    <row r="1040">
      <c r="A1040" s="110" t="s">
        <v>784</v>
      </c>
      <c r="B1040" s="110" t="s">
        <v>827</v>
      </c>
      <c r="C1040" s="110" t="s">
        <v>786</v>
      </c>
      <c r="D1040" s="110" t="s">
        <v>787</v>
      </c>
      <c r="E1040" s="110" t="s">
        <v>788</v>
      </c>
      <c r="F1040" s="110" t="s">
        <v>257</v>
      </c>
      <c r="G1040" s="110" t="s">
        <v>855</v>
      </c>
      <c r="H1040" s="114">
        <v>2019.0</v>
      </c>
      <c r="I1040" s="114">
        <v>442.2226</v>
      </c>
      <c r="J1040" s="114">
        <v>625.0661</v>
      </c>
      <c r="K1040" s="114">
        <v>303.8311</v>
      </c>
    </row>
    <row r="1041">
      <c r="A1041" s="110" t="s">
        <v>784</v>
      </c>
      <c r="B1041" s="110" t="s">
        <v>827</v>
      </c>
      <c r="C1041" s="110" t="s">
        <v>786</v>
      </c>
      <c r="D1041" s="110" t="s">
        <v>787</v>
      </c>
      <c r="E1041" s="110" t="s">
        <v>788</v>
      </c>
      <c r="F1041" s="110" t="s">
        <v>1404</v>
      </c>
      <c r="G1041" s="110" t="s">
        <v>855</v>
      </c>
      <c r="H1041" s="114">
        <v>2019.0</v>
      </c>
      <c r="I1041" s="114">
        <v>98.65586</v>
      </c>
      <c r="J1041" s="114">
        <v>170.5851</v>
      </c>
      <c r="K1041" s="114">
        <v>45.4543</v>
      </c>
    </row>
    <row r="1042">
      <c r="A1042" s="110" t="s">
        <v>784</v>
      </c>
      <c r="B1042" s="110" t="s">
        <v>826</v>
      </c>
      <c r="C1042" s="110" t="s">
        <v>786</v>
      </c>
      <c r="D1042" s="110" t="s">
        <v>787</v>
      </c>
      <c r="E1042" s="110" t="s">
        <v>788</v>
      </c>
      <c r="F1042" s="110" t="s">
        <v>259</v>
      </c>
      <c r="G1042" s="110" t="s">
        <v>855</v>
      </c>
      <c r="H1042" s="114">
        <v>2019.0</v>
      </c>
      <c r="I1042" s="114">
        <v>4836.397</v>
      </c>
      <c r="J1042" s="114">
        <v>5587.934</v>
      </c>
      <c r="K1042" s="114">
        <v>4131.198</v>
      </c>
    </row>
    <row r="1043">
      <c r="A1043" s="110" t="s">
        <v>784</v>
      </c>
      <c r="B1043" s="110" t="s">
        <v>826</v>
      </c>
      <c r="C1043" s="110" t="s">
        <v>786</v>
      </c>
      <c r="D1043" s="110" t="s">
        <v>787</v>
      </c>
      <c r="E1043" s="110" t="s">
        <v>788</v>
      </c>
      <c r="F1043" s="110" t="s">
        <v>252</v>
      </c>
      <c r="G1043" s="110" t="s">
        <v>855</v>
      </c>
      <c r="H1043" s="114">
        <v>2019.0</v>
      </c>
      <c r="I1043" s="114">
        <v>3656.911</v>
      </c>
      <c r="J1043" s="114">
        <v>4164.69</v>
      </c>
      <c r="K1043" s="114">
        <v>3145.864</v>
      </c>
    </row>
    <row r="1044">
      <c r="A1044" s="110" t="s">
        <v>784</v>
      </c>
      <c r="B1044" s="110" t="s">
        <v>826</v>
      </c>
      <c r="C1044" s="110" t="s">
        <v>786</v>
      </c>
      <c r="D1044" s="110" t="s">
        <v>787</v>
      </c>
      <c r="E1044" s="110" t="s">
        <v>788</v>
      </c>
      <c r="F1044" s="110" t="s">
        <v>241</v>
      </c>
      <c r="G1044" s="110" t="s">
        <v>855</v>
      </c>
      <c r="H1044" s="114">
        <v>2019.0</v>
      </c>
      <c r="I1044" s="114">
        <v>4138.973</v>
      </c>
      <c r="J1044" s="114">
        <v>5414.591</v>
      </c>
      <c r="K1044" s="114">
        <v>2881.089</v>
      </c>
    </row>
    <row r="1045">
      <c r="A1045" s="110" t="s">
        <v>784</v>
      </c>
      <c r="B1045" s="110" t="s">
        <v>826</v>
      </c>
      <c r="C1045" s="110" t="s">
        <v>786</v>
      </c>
      <c r="D1045" s="110" t="s">
        <v>787</v>
      </c>
      <c r="E1045" s="110" t="s">
        <v>788</v>
      </c>
      <c r="F1045" s="110" t="s">
        <v>249</v>
      </c>
      <c r="G1045" s="110" t="s">
        <v>855</v>
      </c>
      <c r="H1045" s="114">
        <v>2019.0</v>
      </c>
      <c r="I1045" s="114">
        <v>140.0528</v>
      </c>
      <c r="J1045" s="114">
        <v>165.6607</v>
      </c>
      <c r="K1045" s="114">
        <v>110.9464</v>
      </c>
    </row>
    <row r="1046">
      <c r="A1046" s="110" t="s">
        <v>784</v>
      </c>
      <c r="B1046" s="110" t="s">
        <v>826</v>
      </c>
      <c r="C1046" s="110" t="s">
        <v>786</v>
      </c>
      <c r="D1046" s="110" t="s">
        <v>787</v>
      </c>
      <c r="E1046" s="110" t="s">
        <v>788</v>
      </c>
      <c r="F1046" s="110" t="s">
        <v>1401</v>
      </c>
      <c r="G1046" s="110" t="s">
        <v>855</v>
      </c>
      <c r="H1046" s="114">
        <v>2019.0</v>
      </c>
      <c r="I1046" s="114">
        <v>531.5231</v>
      </c>
      <c r="J1046" s="114">
        <v>652.1117</v>
      </c>
      <c r="K1046" s="114">
        <v>431.2733</v>
      </c>
    </row>
    <row r="1047">
      <c r="A1047" s="110" t="s">
        <v>784</v>
      </c>
      <c r="B1047" s="110" t="s">
        <v>826</v>
      </c>
      <c r="C1047" s="110" t="s">
        <v>786</v>
      </c>
      <c r="D1047" s="110" t="s">
        <v>787</v>
      </c>
      <c r="E1047" s="110" t="s">
        <v>788</v>
      </c>
      <c r="F1047" s="110" t="s">
        <v>1402</v>
      </c>
      <c r="G1047" s="110" t="s">
        <v>855</v>
      </c>
      <c r="H1047" s="114">
        <v>2019.0</v>
      </c>
      <c r="I1047" s="114">
        <v>86.98293</v>
      </c>
      <c r="J1047" s="114">
        <v>142.4714</v>
      </c>
      <c r="K1047" s="114">
        <v>43.23216</v>
      </c>
    </row>
    <row r="1048">
      <c r="A1048" s="110" t="s">
        <v>784</v>
      </c>
      <c r="B1048" s="110" t="s">
        <v>826</v>
      </c>
      <c r="C1048" s="110" t="s">
        <v>786</v>
      </c>
      <c r="D1048" s="110" t="s">
        <v>787</v>
      </c>
      <c r="E1048" s="110" t="s">
        <v>788</v>
      </c>
      <c r="F1048" s="110" t="s">
        <v>1403</v>
      </c>
      <c r="G1048" s="110" t="s">
        <v>855</v>
      </c>
      <c r="H1048" s="114">
        <v>2019.0</v>
      </c>
      <c r="I1048" s="114">
        <v>2573.634</v>
      </c>
      <c r="J1048" s="114">
        <v>3433.036</v>
      </c>
      <c r="K1048" s="114">
        <v>1777.19</v>
      </c>
    </row>
    <row r="1049">
      <c r="A1049" s="110" t="s">
        <v>784</v>
      </c>
      <c r="B1049" s="110" t="s">
        <v>826</v>
      </c>
      <c r="C1049" s="110" t="s">
        <v>786</v>
      </c>
      <c r="D1049" s="110" t="s">
        <v>787</v>
      </c>
      <c r="E1049" s="110" t="s">
        <v>788</v>
      </c>
      <c r="F1049" s="110" t="s">
        <v>258</v>
      </c>
      <c r="G1049" s="110" t="s">
        <v>855</v>
      </c>
      <c r="H1049" s="114">
        <v>2019.0</v>
      </c>
      <c r="I1049" s="114">
        <v>2021.041</v>
      </c>
      <c r="J1049" s="114">
        <v>2269.431</v>
      </c>
      <c r="K1049" s="114">
        <v>1803.198</v>
      </c>
    </row>
    <row r="1050">
      <c r="A1050" s="110" t="s">
        <v>784</v>
      </c>
      <c r="B1050" s="110" t="s">
        <v>826</v>
      </c>
      <c r="C1050" s="110" t="s">
        <v>786</v>
      </c>
      <c r="D1050" s="110" t="s">
        <v>787</v>
      </c>
      <c r="E1050" s="110" t="s">
        <v>788</v>
      </c>
      <c r="F1050" s="110" t="s">
        <v>257</v>
      </c>
      <c r="G1050" s="110" t="s">
        <v>855</v>
      </c>
      <c r="H1050" s="114">
        <v>2019.0</v>
      </c>
      <c r="I1050" s="114">
        <v>1141.309</v>
      </c>
      <c r="J1050" s="114">
        <v>1416.26</v>
      </c>
      <c r="K1050" s="114">
        <v>917.281</v>
      </c>
    </row>
    <row r="1051">
      <c r="A1051" s="110" t="s">
        <v>784</v>
      </c>
      <c r="B1051" s="110" t="s">
        <v>826</v>
      </c>
      <c r="C1051" s="110" t="s">
        <v>786</v>
      </c>
      <c r="D1051" s="110" t="s">
        <v>787</v>
      </c>
      <c r="E1051" s="110" t="s">
        <v>788</v>
      </c>
      <c r="F1051" s="110" t="s">
        <v>1404</v>
      </c>
      <c r="G1051" s="110" t="s">
        <v>855</v>
      </c>
      <c r="H1051" s="114">
        <v>2019.0</v>
      </c>
      <c r="I1051" s="114">
        <v>93.0269</v>
      </c>
      <c r="J1051" s="114">
        <v>172.4951</v>
      </c>
      <c r="K1051" s="114">
        <v>40.33514</v>
      </c>
    </row>
    <row r="1052">
      <c r="A1052" s="110" t="s">
        <v>784</v>
      </c>
      <c r="B1052" s="110" t="s">
        <v>410</v>
      </c>
      <c r="C1052" s="110" t="s">
        <v>786</v>
      </c>
      <c r="D1052" s="110" t="s">
        <v>787</v>
      </c>
      <c r="E1052" s="110" t="s">
        <v>788</v>
      </c>
      <c r="F1052" s="110" t="s">
        <v>259</v>
      </c>
      <c r="G1052" s="110" t="s">
        <v>855</v>
      </c>
      <c r="H1052" s="114">
        <v>2019.0</v>
      </c>
      <c r="I1052" s="114">
        <v>1085.949</v>
      </c>
      <c r="J1052" s="114">
        <v>1433.58</v>
      </c>
      <c r="K1052" s="114">
        <v>809.0428</v>
      </c>
    </row>
    <row r="1053">
      <c r="A1053" s="110" t="s">
        <v>784</v>
      </c>
      <c r="B1053" s="110" t="s">
        <v>410</v>
      </c>
      <c r="C1053" s="110" t="s">
        <v>786</v>
      </c>
      <c r="D1053" s="110" t="s">
        <v>787</v>
      </c>
      <c r="E1053" s="110" t="s">
        <v>788</v>
      </c>
      <c r="F1053" s="110" t="s">
        <v>252</v>
      </c>
      <c r="G1053" s="110" t="s">
        <v>855</v>
      </c>
      <c r="H1053" s="114">
        <v>2019.0</v>
      </c>
      <c r="I1053" s="114">
        <v>5221.687</v>
      </c>
      <c r="J1053" s="114">
        <v>6737.807</v>
      </c>
      <c r="K1053" s="114">
        <v>4068.896</v>
      </c>
    </row>
    <row r="1054">
      <c r="A1054" s="110" t="s">
        <v>784</v>
      </c>
      <c r="B1054" s="110" t="s">
        <v>410</v>
      </c>
      <c r="C1054" s="110" t="s">
        <v>786</v>
      </c>
      <c r="D1054" s="110" t="s">
        <v>787</v>
      </c>
      <c r="E1054" s="110" t="s">
        <v>788</v>
      </c>
      <c r="F1054" s="110" t="s">
        <v>241</v>
      </c>
      <c r="G1054" s="110" t="s">
        <v>855</v>
      </c>
      <c r="H1054" s="114">
        <v>2019.0</v>
      </c>
      <c r="I1054" s="114">
        <v>3643.768</v>
      </c>
      <c r="J1054" s="114">
        <v>5272.798</v>
      </c>
      <c r="K1054" s="114">
        <v>2223.284</v>
      </c>
    </row>
    <row r="1055">
      <c r="A1055" s="110" t="s">
        <v>784</v>
      </c>
      <c r="B1055" s="110" t="s">
        <v>410</v>
      </c>
      <c r="C1055" s="110" t="s">
        <v>786</v>
      </c>
      <c r="D1055" s="110" t="s">
        <v>787</v>
      </c>
      <c r="E1055" s="110" t="s">
        <v>788</v>
      </c>
      <c r="F1055" s="110" t="s">
        <v>249</v>
      </c>
      <c r="G1055" s="110" t="s">
        <v>855</v>
      </c>
      <c r="H1055" s="114">
        <v>2019.0</v>
      </c>
      <c r="I1055" s="114">
        <v>161.2942</v>
      </c>
      <c r="J1055" s="114">
        <v>202.6362</v>
      </c>
      <c r="K1055" s="114">
        <v>121.1404</v>
      </c>
    </row>
    <row r="1056">
      <c r="A1056" s="110" t="s">
        <v>784</v>
      </c>
      <c r="B1056" s="110" t="s">
        <v>410</v>
      </c>
      <c r="C1056" s="110" t="s">
        <v>786</v>
      </c>
      <c r="D1056" s="110" t="s">
        <v>787</v>
      </c>
      <c r="E1056" s="110" t="s">
        <v>788</v>
      </c>
      <c r="F1056" s="110" t="s">
        <v>1401</v>
      </c>
      <c r="G1056" s="110" t="s">
        <v>855</v>
      </c>
      <c r="H1056" s="114">
        <v>2019.0</v>
      </c>
      <c r="I1056" s="114">
        <v>568.4958</v>
      </c>
      <c r="J1056" s="114">
        <v>694.0357</v>
      </c>
      <c r="K1056" s="114">
        <v>460.9223</v>
      </c>
    </row>
    <row r="1057">
      <c r="A1057" s="110" t="s">
        <v>784</v>
      </c>
      <c r="B1057" s="110" t="s">
        <v>410</v>
      </c>
      <c r="C1057" s="110" t="s">
        <v>786</v>
      </c>
      <c r="D1057" s="110" t="s">
        <v>787</v>
      </c>
      <c r="E1057" s="110" t="s">
        <v>788</v>
      </c>
      <c r="F1057" s="110" t="s">
        <v>1402</v>
      </c>
      <c r="G1057" s="110" t="s">
        <v>855</v>
      </c>
      <c r="H1057" s="114">
        <v>2019.0</v>
      </c>
      <c r="I1057" s="114">
        <v>52.05245</v>
      </c>
      <c r="J1057" s="114">
        <v>97.21048</v>
      </c>
      <c r="K1057" s="114">
        <v>20.96383</v>
      </c>
    </row>
    <row r="1058">
      <c r="A1058" s="110" t="s">
        <v>784</v>
      </c>
      <c r="B1058" s="110" t="s">
        <v>410</v>
      </c>
      <c r="C1058" s="110" t="s">
        <v>786</v>
      </c>
      <c r="D1058" s="110" t="s">
        <v>787</v>
      </c>
      <c r="E1058" s="110" t="s">
        <v>788</v>
      </c>
      <c r="F1058" s="110" t="s">
        <v>1403</v>
      </c>
      <c r="G1058" s="110" t="s">
        <v>855</v>
      </c>
      <c r="H1058" s="114">
        <v>2019.0</v>
      </c>
      <c r="I1058" s="114">
        <v>4393.099</v>
      </c>
      <c r="J1058" s="114">
        <v>5517.508</v>
      </c>
      <c r="K1058" s="114">
        <v>3429.771</v>
      </c>
    </row>
    <row r="1059">
      <c r="A1059" s="110" t="s">
        <v>784</v>
      </c>
      <c r="B1059" s="110" t="s">
        <v>410</v>
      </c>
      <c r="C1059" s="110" t="s">
        <v>786</v>
      </c>
      <c r="D1059" s="110" t="s">
        <v>787</v>
      </c>
      <c r="E1059" s="110" t="s">
        <v>788</v>
      </c>
      <c r="F1059" s="110" t="s">
        <v>258</v>
      </c>
      <c r="G1059" s="110" t="s">
        <v>855</v>
      </c>
      <c r="H1059" s="114">
        <v>2019.0</v>
      </c>
      <c r="I1059" s="114">
        <v>1245.895</v>
      </c>
      <c r="J1059" s="114">
        <v>1593.482</v>
      </c>
      <c r="K1059" s="114">
        <v>946.3094</v>
      </c>
    </row>
    <row r="1060">
      <c r="A1060" s="110" t="s">
        <v>784</v>
      </c>
      <c r="B1060" s="110" t="s">
        <v>410</v>
      </c>
      <c r="C1060" s="110" t="s">
        <v>786</v>
      </c>
      <c r="D1060" s="110" t="s">
        <v>787</v>
      </c>
      <c r="E1060" s="110" t="s">
        <v>788</v>
      </c>
      <c r="F1060" s="110" t="s">
        <v>257</v>
      </c>
      <c r="G1060" s="110" t="s">
        <v>855</v>
      </c>
      <c r="H1060" s="114">
        <v>2019.0</v>
      </c>
      <c r="I1060" s="114">
        <v>2145.723</v>
      </c>
      <c r="J1060" s="114">
        <v>2796.088</v>
      </c>
      <c r="K1060" s="114">
        <v>1602.315</v>
      </c>
    </row>
    <row r="1061">
      <c r="A1061" s="110" t="s">
        <v>784</v>
      </c>
      <c r="B1061" s="110" t="s">
        <v>410</v>
      </c>
      <c r="C1061" s="110" t="s">
        <v>786</v>
      </c>
      <c r="D1061" s="110" t="s">
        <v>787</v>
      </c>
      <c r="E1061" s="110" t="s">
        <v>788</v>
      </c>
      <c r="F1061" s="110" t="s">
        <v>1404</v>
      </c>
      <c r="G1061" s="110" t="s">
        <v>855</v>
      </c>
      <c r="H1061" s="114">
        <v>2019.0</v>
      </c>
      <c r="I1061" s="114">
        <v>92.24719</v>
      </c>
      <c r="J1061" s="114">
        <v>182.1611</v>
      </c>
      <c r="K1061" s="114">
        <v>33.36242</v>
      </c>
    </row>
    <row r="1062">
      <c r="A1062" s="110" t="s">
        <v>784</v>
      </c>
      <c r="B1062" s="110" t="s">
        <v>813</v>
      </c>
      <c r="C1062" s="110" t="s">
        <v>786</v>
      </c>
      <c r="D1062" s="110" t="s">
        <v>787</v>
      </c>
      <c r="E1062" s="110" t="s">
        <v>788</v>
      </c>
      <c r="F1062" s="110" t="s">
        <v>259</v>
      </c>
      <c r="G1062" s="110" t="s">
        <v>855</v>
      </c>
      <c r="H1062" s="114">
        <v>2019.0</v>
      </c>
      <c r="I1062" s="114">
        <v>1565.044</v>
      </c>
      <c r="J1062" s="114">
        <v>2135.411</v>
      </c>
      <c r="K1062" s="114">
        <v>1131.465</v>
      </c>
    </row>
    <row r="1063">
      <c r="A1063" s="110" t="s">
        <v>784</v>
      </c>
      <c r="B1063" s="110" t="s">
        <v>813</v>
      </c>
      <c r="C1063" s="110" t="s">
        <v>786</v>
      </c>
      <c r="D1063" s="110" t="s">
        <v>787</v>
      </c>
      <c r="E1063" s="110" t="s">
        <v>788</v>
      </c>
      <c r="F1063" s="110" t="s">
        <v>252</v>
      </c>
      <c r="G1063" s="110" t="s">
        <v>855</v>
      </c>
      <c r="H1063" s="114">
        <v>2019.0</v>
      </c>
      <c r="I1063" s="114">
        <v>1917.799</v>
      </c>
      <c r="J1063" s="114">
        <v>2391.693</v>
      </c>
      <c r="K1063" s="114">
        <v>1500.672</v>
      </c>
    </row>
    <row r="1064">
      <c r="A1064" s="110" t="s">
        <v>784</v>
      </c>
      <c r="B1064" s="110" t="s">
        <v>813</v>
      </c>
      <c r="C1064" s="110" t="s">
        <v>786</v>
      </c>
      <c r="D1064" s="110" t="s">
        <v>787</v>
      </c>
      <c r="E1064" s="110" t="s">
        <v>788</v>
      </c>
      <c r="F1064" s="110" t="s">
        <v>241</v>
      </c>
      <c r="G1064" s="110" t="s">
        <v>855</v>
      </c>
      <c r="H1064" s="114">
        <v>2019.0</v>
      </c>
      <c r="I1064" s="114">
        <v>1948.697</v>
      </c>
      <c r="J1064" s="114">
        <v>2869.488</v>
      </c>
      <c r="K1064" s="114">
        <v>1204.986</v>
      </c>
    </row>
    <row r="1065">
      <c r="A1065" s="110" t="s">
        <v>784</v>
      </c>
      <c r="B1065" s="110" t="s">
        <v>813</v>
      </c>
      <c r="C1065" s="110" t="s">
        <v>786</v>
      </c>
      <c r="D1065" s="110" t="s">
        <v>787</v>
      </c>
      <c r="E1065" s="110" t="s">
        <v>788</v>
      </c>
      <c r="F1065" s="110" t="s">
        <v>249</v>
      </c>
      <c r="G1065" s="110" t="s">
        <v>855</v>
      </c>
      <c r="H1065" s="114">
        <v>2019.0</v>
      </c>
      <c r="I1065" s="114">
        <v>448.7147</v>
      </c>
      <c r="J1065" s="114">
        <v>564.3668</v>
      </c>
      <c r="K1065" s="114">
        <v>340.9373</v>
      </c>
    </row>
    <row r="1066">
      <c r="A1066" s="110" t="s">
        <v>784</v>
      </c>
      <c r="B1066" s="110" t="s">
        <v>813</v>
      </c>
      <c r="C1066" s="110" t="s">
        <v>786</v>
      </c>
      <c r="D1066" s="110" t="s">
        <v>787</v>
      </c>
      <c r="E1066" s="110" t="s">
        <v>788</v>
      </c>
      <c r="F1066" s="110" t="s">
        <v>1401</v>
      </c>
      <c r="G1066" s="110" t="s">
        <v>855</v>
      </c>
      <c r="H1066" s="114">
        <v>2019.0</v>
      </c>
      <c r="I1066" s="114">
        <v>979.3947</v>
      </c>
      <c r="J1066" s="114">
        <v>1218.278</v>
      </c>
      <c r="K1066" s="114">
        <v>756.5212</v>
      </c>
    </row>
    <row r="1067">
      <c r="A1067" s="110" t="s">
        <v>784</v>
      </c>
      <c r="B1067" s="110" t="s">
        <v>813</v>
      </c>
      <c r="C1067" s="110" t="s">
        <v>786</v>
      </c>
      <c r="D1067" s="110" t="s">
        <v>787</v>
      </c>
      <c r="E1067" s="110" t="s">
        <v>788</v>
      </c>
      <c r="F1067" s="110" t="s">
        <v>1402</v>
      </c>
      <c r="G1067" s="110" t="s">
        <v>855</v>
      </c>
      <c r="H1067" s="114">
        <v>2019.0</v>
      </c>
      <c r="I1067" s="114">
        <v>51.39935</v>
      </c>
      <c r="J1067" s="114">
        <v>104.6645</v>
      </c>
      <c r="K1067" s="114">
        <v>12.36496</v>
      </c>
    </row>
    <row r="1068">
      <c r="A1068" s="110" t="s">
        <v>784</v>
      </c>
      <c r="B1068" s="110" t="s">
        <v>813</v>
      </c>
      <c r="C1068" s="110" t="s">
        <v>786</v>
      </c>
      <c r="D1068" s="110" t="s">
        <v>787</v>
      </c>
      <c r="E1068" s="110" t="s">
        <v>788</v>
      </c>
      <c r="F1068" s="110" t="s">
        <v>1403</v>
      </c>
      <c r="G1068" s="110" t="s">
        <v>855</v>
      </c>
      <c r="H1068" s="114">
        <v>2019.0</v>
      </c>
      <c r="I1068" s="114">
        <v>1627.617</v>
      </c>
      <c r="J1068" s="114">
        <v>2046.551</v>
      </c>
      <c r="K1068" s="114">
        <v>1255.648</v>
      </c>
    </row>
    <row r="1069">
      <c r="A1069" s="110" t="s">
        <v>784</v>
      </c>
      <c r="B1069" s="110" t="s">
        <v>813</v>
      </c>
      <c r="C1069" s="110" t="s">
        <v>786</v>
      </c>
      <c r="D1069" s="110" t="s">
        <v>787</v>
      </c>
      <c r="E1069" s="110" t="s">
        <v>788</v>
      </c>
      <c r="F1069" s="110" t="s">
        <v>258</v>
      </c>
      <c r="G1069" s="110" t="s">
        <v>855</v>
      </c>
      <c r="H1069" s="114">
        <v>2019.0</v>
      </c>
      <c r="I1069" s="114">
        <v>508.2202</v>
      </c>
      <c r="J1069" s="114">
        <v>634.5077</v>
      </c>
      <c r="K1069" s="114">
        <v>399.4971</v>
      </c>
    </row>
    <row r="1070">
      <c r="A1070" s="110" t="s">
        <v>784</v>
      </c>
      <c r="B1070" s="110" t="s">
        <v>813</v>
      </c>
      <c r="C1070" s="110" t="s">
        <v>786</v>
      </c>
      <c r="D1070" s="110" t="s">
        <v>787</v>
      </c>
      <c r="E1070" s="110" t="s">
        <v>788</v>
      </c>
      <c r="F1070" s="110" t="s">
        <v>257</v>
      </c>
      <c r="G1070" s="110" t="s">
        <v>855</v>
      </c>
      <c r="H1070" s="114">
        <v>2019.0</v>
      </c>
      <c r="I1070" s="114">
        <v>809.2172</v>
      </c>
      <c r="J1070" s="114">
        <v>1088.942</v>
      </c>
      <c r="K1070" s="114">
        <v>572.6236</v>
      </c>
    </row>
    <row r="1071">
      <c r="A1071" s="110" t="s">
        <v>784</v>
      </c>
      <c r="B1071" s="110" t="s">
        <v>813</v>
      </c>
      <c r="C1071" s="110" t="s">
        <v>786</v>
      </c>
      <c r="D1071" s="110" t="s">
        <v>787</v>
      </c>
      <c r="E1071" s="110" t="s">
        <v>788</v>
      </c>
      <c r="F1071" s="110" t="s">
        <v>1404</v>
      </c>
      <c r="G1071" s="110" t="s">
        <v>855</v>
      </c>
      <c r="H1071" s="114">
        <v>2019.0</v>
      </c>
      <c r="I1071" s="114">
        <v>98.61406</v>
      </c>
      <c r="J1071" s="114">
        <v>168.5717</v>
      </c>
      <c r="K1071" s="114">
        <v>45.74346</v>
      </c>
    </row>
    <row r="1072">
      <c r="A1072" s="110" t="s">
        <v>784</v>
      </c>
      <c r="B1072" s="110" t="s">
        <v>380</v>
      </c>
      <c r="C1072" s="110" t="s">
        <v>786</v>
      </c>
      <c r="D1072" s="110" t="s">
        <v>787</v>
      </c>
      <c r="E1072" s="110" t="s">
        <v>788</v>
      </c>
      <c r="F1072" s="110" t="s">
        <v>259</v>
      </c>
      <c r="G1072" s="110" t="s">
        <v>855</v>
      </c>
      <c r="H1072" s="114">
        <v>2019.0</v>
      </c>
      <c r="I1072" s="114">
        <v>1617.058</v>
      </c>
      <c r="J1072" s="114">
        <v>2122.183</v>
      </c>
      <c r="K1072" s="114">
        <v>1205.025</v>
      </c>
    </row>
    <row r="1073">
      <c r="A1073" s="110" t="s">
        <v>784</v>
      </c>
      <c r="B1073" s="110" t="s">
        <v>380</v>
      </c>
      <c r="C1073" s="110" t="s">
        <v>786</v>
      </c>
      <c r="D1073" s="110" t="s">
        <v>787</v>
      </c>
      <c r="E1073" s="110" t="s">
        <v>788</v>
      </c>
      <c r="F1073" s="110" t="s">
        <v>252</v>
      </c>
      <c r="G1073" s="110" t="s">
        <v>855</v>
      </c>
      <c r="H1073" s="114">
        <v>2019.0</v>
      </c>
      <c r="I1073" s="114">
        <v>1912.42</v>
      </c>
      <c r="J1073" s="114">
        <v>2178.732</v>
      </c>
      <c r="K1073" s="114">
        <v>1636.401</v>
      </c>
    </row>
    <row r="1074">
      <c r="A1074" s="110" t="s">
        <v>784</v>
      </c>
      <c r="B1074" s="110" t="s">
        <v>380</v>
      </c>
      <c r="C1074" s="110" t="s">
        <v>786</v>
      </c>
      <c r="D1074" s="110" t="s">
        <v>787</v>
      </c>
      <c r="E1074" s="110" t="s">
        <v>788</v>
      </c>
      <c r="F1074" s="110" t="s">
        <v>241</v>
      </c>
      <c r="G1074" s="110" t="s">
        <v>855</v>
      </c>
      <c r="H1074" s="114">
        <v>2019.0</v>
      </c>
      <c r="I1074" s="114">
        <v>1743.383</v>
      </c>
      <c r="J1074" s="114">
        <v>2466.085</v>
      </c>
      <c r="K1074" s="114">
        <v>1089.454</v>
      </c>
    </row>
    <row r="1075">
      <c r="A1075" s="110" t="s">
        <v>784</v>
      </c>
      <c r="B1075" s="110" t="s">
        <v>380</v>
      </c>
      <c r="C1075" s="110" t="s">
        <v>786</v>
      </c>
      <c r="D1075" s="110" t="s">
        <v>787</v>
      </c>
      <c r="E1075" s="110" t="s">
        <v>788</v>
      </c>
      <c r="F1075" s="110" t="s">
        <v>249</v>
      </c>
      <c r="G1075" s="110" t="s">
        <v>855</v>
      </c>
      <c r="H1075" s="114">
        <v>2019.0</v>
      </c>
      <c r="I1075" s="114">
        <v>219.1518</v>
      </c>
      <c r="J1075" s="114">
        <v>286.0724</v>
      </c>
      <c r="K1075" s="114">
        <v>163.9619</v>
      </c>
    </row>
    <row r="1076">
      <c r="A1076" s="110" t="s">
        <v>784</v>
      </c>
      <c r="B1076" s="110" t="s">
        <v>380</v>
      </c>
      <c r="C1076" s="110" t="s">
        <v>786</v>
      </c>
      <c r="D1076" s="110" t="s">
        <v>787</v>
      </c>
      <c r="E1076" s="110" t="s">
        <v>788</v>
      </c>
      <c r="F1076" s="110" t="s">
        <v>1401</v>
      </c>
      <c r="G1076" s="110" t="s">
        <v>855</v>
      </c>
      <c r="H1076" s="114">
        <v>2019.0</v>
      </c>
      <c r="I1076" s="114">
        <v>742.7779</v>
      </c>
      <c r="J1076" s="114">
        <v>897.1471</v>
      </c>
      <c r="K1076" s="114">
        <v>601.6987</v>
      </c>
    </row>
    <row r="1077">
      <c r="A1077" s="110" t="s">
        <v>784</v>
      </c>
      <c r="B1077" s="110" t="s">
        <v>380</v>
      </c>
      <c r="C1077" s="110" t="s">
        <v>786</v>
      </c>
      <c r="D1077" s="110" t="s">
        <v>787</v>
      </c>
      <c r="E1077" s="110" t="s">
        <v>788</v>
      </c>
      <c r="F1077" s="110" t="s">
        <v>1402</v>
      </c>
      <c r="G1077" s="110" t="s">
        <v>855</v>
      </c>
      <c r="H1077" s="114">
        <v>2019.0</v>
      </c>
      <c r="I1077" s="114">
        <v>41.42405</v>
      </c>
      <c r="J1077" s="114">
        <v>89.46913</v>
      </c>
      <c r="K1077" s="114">
        <v>6.415496</v>
      </c>
    </row>
    <row r="1078">
      <c r="A1078" s="110" t="s">
        <v>784</v>
      </c>
      <c r="B1078" s="110" t="s">
        <v>380</v>
      </c>
      <c r="C1078" s="110" t="s">
        <v>786</v>
      </c>
      <c r="D1078" s="110" t="s">
        <v>787</v>
      </c>
      <c r="E1078" s="110" t="s">
        <v>788</v>
      </c>
      <c r="F1078" s="110" t="s">
        <v>1403</v>
      </c>
      <c r="G1078" s="110" t="s">
        <v>855</v>
      </c>
      <c r="H1078" s="114">
        <v>2019.0</v>
      </c>
      <c r="I1078" s="114">
        <v>1509.165</v>
      </c>
      <c r="J1078" s="114">
        <v>1808.295</v>
      </c>
      <c r="K1078" s="114">
        <v>1252.091</v>
      </c>
    </row>
    <row r="1079">
      <c r="A1079" s="110" t="s">
        <v>784</v>
      </c>
      <c r="B1079" s="110" t="s">
        <v>380</v>
      </c>
      <c r="C1079" s="110" t="s">
        <v>786</v>
      </c>
      <c r="D1079" s="110" t="s">
        <v>787</v>
      </c>
      <c r="E1079" s="110" t="s">
        <v>788</v>
      </c>
      <c r="F1079" s="110" t="s">
        <v>258</v>
      </c>
      <c r="G1079" s="110" t="s">
        <v>855</v>
      </c>
      <c r="H1079" s="114">
        <v>2019.0</v>
      </c>
      <c r="I1079" s="114">
        <v>540.3304</v>
      </c>
      <c r="J1079" s="114">
        <v>625.9257</v>
      </c>
      <c r="K1079" s="114">
        <v>462.5458</v>
      </c>
    </row>
    <row r="1080">
      <c r="A1080" s="110" t="s">
        <v>784</v>
      </c>
      <c r="B1080" s="110" t="s">
        <v>380</v>
      </c>
      <c r="C1080" s="110" t="s">
        <v>786</v>
      </c>
      <c r="D1080" s="110" t="s">
        <v>787</v>
      </c>
      <c r="E1080" s="110" t="s">
        <v>788</v>
      </c>
      <c r="F1080" s="110" t="s">
        <v>257</v>
      </c>
      <c r="G1080" s="110" t="s">
        <v>855</v>
      </c>
      <c r="H1080" s="114">
        <v>2019.0</v>
      </c>
      <c r="I1080" s="114">
        <v>906.7505</v>
      </c>
      <c r="J1080" s="114">
        <v>1132.743</v>
      </c>
      <c r="K1080" s="114">
        <v>700.6954</v>
      </c>
    </row>
    <row r="1081">
      <c r="A1081" s="110" t="s">
        <v>784</v>
      </c>
      <c r="B1081" s="110" t="s">
        <v>380</v>
      </c>
      <c r="C1081" s="110" t="s">
        <v>786</v>
      </c>
      <c r="D1081" s="110" t="s">
        <v>787</v>
      </c>
      <c r="E1081" s="110" t="s">
        <v>788</v>
      </c>
      <c r="F1081" s="110" t="s">
        <v>1404</v>
      </c>
      <c r="G1081" s="110" t="s">
        <v>855</v>
      </c>
      <c r="H1081" s="114">
        <v>2019.0</v>
      </c>
      <c r="I1081" s="114">
        <v>136.9564</v>
      </c>
      <c r="J1081" s="114">
        <v>243.7259</v>
      </c>
      <c r="K1081" s="114">
        <v>64.28095</v>
      </c>
    </row>
    <row r="1082">
      <c r="A1082" s="110" t="s">
        <v>784</v>
      </c>
      <c r="B1082" s="110" t="s">
        <v>343</v>
      </c>
      <c r="C1082" s="110" t="s">
        <v>786</v>
      </c>
      <c r="D1082" s="110" t="s">
        <v>787</v>
      </c>
      <c r="E1082" s="110" t="s">
        <v>788</v>
      </c>
      <c r="F1082" s="110" t="s">
        <v>259</v>
      </c>
      <c r="G1082" s="110" t="s">
        <v>855</v>
      </c>
      <c r="H1082" s="114">
        <v>2019.0</v>
      </c>
      <c r="I1082" s="114">
        <v>1389.385</v>
      </c>
      <c r="J1082" s="114">
        <v>1767.312</v>
      </c>
      <c r="K1082" s="114">
        <v>1105.59</v>
      </c>
    </row>
    <row r="1083">
      <c r="A1083" s="110" t="s">
        <v>784</v>
      </c>
      <c r="B1083" s="110" t="s">
        <v>343</v>
      </c>
      <c r="C1083" s="110" t="s">
        <v>786</v>
      </c>
      <c r="D1083" s="110" t="s">
        <v>787</v>
      </c>
      <c r="E1083" s="110" t="s">
        <v>788</v>
      </c>
      <c r="F1083" s="110" t="s">
        <v>252</v>
      </c>
      <c r="G1083" s="110" t="s">
        <v>855</v>
      </c>
      <c r="H1083" s="114">
        <v>2019.0</v>
      </c>
      <c r="I1083" s="114">
        <v>2401.761</v>
      </c>
      <c r="J1083" s="114">
        <v>2986.065</v>
      </c>
      <c r="K1083" s="114">
        <v>1894.407</v>
      </c>
    </row>
    <row r="1084">
      <c r="A1084" s="110" t="s">
        <v>784</v>
      </c>
      <c r="B1084" s="110" t="s">
        <v>343</v>
      </c>
      <c r="C1084" s="110" t="s">
        <v>786</v>
      </c>
      <c r="D1084" s="110" t="s">
        <v>787</v>
      </c>
      <c r="E1084" s="110" t="s">
        <v>788</v>
      </c>
      <c r="F1084" s="110" t="s">
        <v>241</v>
      </c>
      <c r="G1084" s="110" t="s">
        <v>855</v>
      </c>
      <c r="H1084" s="114">
        <v>2019.0</v>
      </c>
      <c r="I1084" s="114">
        <v>1401.887</v>
      </c>
      <c r="J1084" s="114">
        <v>2073.347</v>
      </c>
      <c r="K1084" s="114">
        <v>827.5111</v>
      </c>
    </row>
    <row r="1085">
      <c r="A1085" s="110" t="s">
        <v>784</v>
      </c>
      <c r="B1085" s="110" t="s">
        <v>343</v>
      </c>
      <c r="C1085" s="110" t="s">
        <v>786</v>
      </c>
      <c r="D1085" s="110" t="s">
        <v>787</v>
      </c>
      <c r="E1085" s="110" t="s">
        <v>788</v>
      </c>
      <c r="F1085" s="110" t="s">
        <v>249</v>
      </c>
      <c r="G1085" s="110" t="s">
        <v>855</v>
      </c>
      <c r="H1085" s="114">
        <v>2019.0</v>
      </c>
      <c r="I1085" s="114">
        <v>157.1663</v>
      </c>
      <c r="J1085" s="114">
        <v>189.5218</v>
      </c>
      <c r="K1085" s="114">
        <v>128.3429</v>
      </c>
    </row>
    <row r="1086">
      <c r="A1086" s="110" t="s">
        <v>784</v>
      </c>
      <c r="B1086" s="110" t="s">
        <v>343</v>
      </c>
      <c r="C1086" s="110" t="s">
        <v>786</v>
      </c>
      <c r="D1086" s="110" t="s">
        <v>787</v>
      </c>
      <c r="E1086" s="110" t="s">
        <v>788</v>
      </c>
      <c r="F1086" s="110" t="s">
        <v>1401</v>
      </c>
      <c r="G1086" s="110" t="s">
        <v>855</v>
      </c>
      <c r="H1086" s="114">
        <v>2019.0</v>
      </c>
      <c r="I1086" s="114">
        <v>866.6275</v>
      </c>
      <c r="J1086" s="114">
        <v>1047.476</v>
      </c>
      <c r="K1086" s="114">
        <v>705.4929</v>
      </c>
    </row>
    <row r="1087">
      <c r="A1087" s="110" t="s">
        <v>784</v>
      </c>
      <c r="B1087" s="110" t="s">
        <v>343</v>
      </c>
      <c r="C1087" s="110" t="s">
        <v>786</v>
      </c>
      <c r="D1087" s="110" t="s">
        <v>787</v>
      </c>
      <c r="E1087" s="110" t="s">
        <v>788</v>
      </c>
      <c r="F1087" s="110" t="s">
        <v>1402</v>
      </c>
      <c r="G1087" s="110" t="s">
        <v>855</v>
      </c>
      <c r="H1087" s="114">
        <v>2019.0</v>
      </c>
      <c r="I1087" s="114">
        <v>59.22796</v>
      </c>
      <c r="J1087" s="114">
        <v>97.79454</v>
      </c>
      <c r="K1087" s="114">
        <v>30.52373</v>
      </c>
    </row>
    <row r="1088">
      <c r="A1088" s="110" t="s">
        <v>784</v>
      </c>
      <c r="B1088" s="110" t="s">
        <v>343</v>
      </c>
      <c r="C1088" s="110" t="s">
        <v>786</v>
      </c>
      <c r="D1088" s="110" t="s">
        <v>787</v>
      </c>
      <c r="E1088" s="110" t="s">
        <v>788</v>
      </c>
      <c r="F1088" s="110" t="s">
        <v>1403</v>
      </c>
      <c r="G1088" s="110" t="s">
        <v>855</v>
      </c>
      <c r="H1088" s="114">
        <v>2019.0</v>
      </c>
      <c r="I1088" s="114">
        <v>6783.582</v>
      </c>
      <c r="J1088" s="114">
        <v>8133.149</v>
      </c>
      <c r="K1088" s="114">
        <v>5563.475</v>
      </c>
    </row>
    <row r="1089">
      <c r="A1089" s="110" t="s">
        <v>784</v>
      </c>
      <c r="B1089" s="110" t="s">
        <v>343</v>
      </c>
      <c r="C1089" s="110" t="s">
        <v>786</v>
      </c>
      <c r="D1089" s="110" t="s">
        <v>787</v>
      </c>
      <c r="E1089" s="110" t="s">
        <v>788</v>
      </c>
      <c r="F1089" s="110" t="s">
        <v>258</v>
      </c>
      <c r="G1089" s="110" t="s">
        <v>855</v>
      </c>
      <c r="H1089" s="114">
        <v>2019.0</v>
      </c>
      <c r="I1089" s="114">
        <v>679.7915</v>
      </c>
      <c r="J1089" s="114">
        <v>839.8154</v>
      </c>
      <c r="K1089" s="114">
        <v>529.4871</v>
      </c>
    </row>
    <row r="1090">
      <c r="A1090" s="110" t="s">
        <v>784</v>
      </c>
      <c r="B1090" s="110" t="s">
        <v>343</v>
      </c>
      <c r="C1090" s="110" t="s">
        <v>786</v>
      </c>
      <c r="D1090" s="110" t="s">
        <v>787</v>
      </c>
      <c r="E1090" s="110" t="s">
        <v>788</v>
      </c>
      <c r="F1090" s="110" t="s">
        <v>257</v>
      </c>
      <c r="G1090" s="110" t="s">
        <v>855</v>
      </c>
      <c r="H1090" s="114">
        <v>2019.0</v>
      </c>
      <c r="I1090" s="114">
        <v>700.5811</v>
      </c>
      <c r="J1090" s="114">
        <v>955.9093</v>
      </c>
      <c r="K1090" s="114">
        <v>477.1113</v>
      </c>
    </row>
    <row r="1091">
      <c r="A1091" s="110" t="s">
        <v>784</v>
      </c>
      <c r="B1091" s="110" t="s">
        <v>343</v>
      </c>
      <c r="C1091" s="110" t="s">
        <v>786</v>
      </c>
      <c r="D1091" s="110" t="s">
        <v>787</v>
      </c>
      <c r="E1091" s="110" t="s">
        <v>788</v>
      </c>
      <c r="F1091" s="110" t="s">
        <v>1404</v>
      </c>
      <c r="G1091" s="110" t="s">
        <v>855</v>
      </c>
      <c r="H1091" s="114">
        <v>2019.0</v>
      </c>
      <c r="I1091" s="114">
        <v>103.9679</v>
      </c>
      <c r="J1091" s="114">
        <v>184.6344</v>
      </c>
      <c r="K1091" s="114">
        <v>46.60865</v>
      </c>
    </row>
    <row r="1092">
      <c r="A1092" s="110" t="s">
        <v>784</v>
      </c>
      <c r="B1092" s="110" t="s">
        <v>825</v>
      </c>
      <c r="C1092" s="110" t="s">
        <v>786</v>
      </c>
      <c r="D1092" s="110" t="s">
        <v>787</v>
      </c>
      <c r="E1092" s="110" t="s">
        <v>788</v>
      </c>
      <c r="F1092" s="110" t="s">
        <v>259</v>
      </c>
      <c r="G1092" s="110" t="s">
        <v>855</v>
      </c>
      <c r="H1092" s="114">
        <v>2019.0</v>
      </c>
      <c r="I1092" s="114">
        <v>1246.729</v>
      </c>
      <c r="J1092" s="114">
        <v>1556.102</v>
      </c>
      <c r="K1092" s="114">
        <v>991.4082</v>
      </c>
    </row>
    <row r="1093">
      <c r="A1093" s="110" t="s">
        <v>784</v>
      </c>
      <c r="B1093" s="110" t="s">
        <v>825</v>
      </c>
      <c r="C1093" s="110" t="s">
        <v>786</v>
      </c>
      <c r="D1093" s="110" t="s">
        <v>787</v>
      </c>
      <c r="E1093" s="110" t="s">
        <v>788</v>
      </c>
      <c r="F1093" s="110" t="s">
        <v>252</v>
      </c>
      <c r="G1093" s="110" t="s">
        <v>855</v>
      </c>
      <c r="H1093" s="114">
        <v>2019.0</v>
      </c>
      <c r="I1093" s="114">
        <v>1726.674</v>
      </c>
      <c r="J1093" s="114">
        <v>2176.907</v>
      </c>
      <c r="K1093" s="114">
        <v>1350.149</v>
      </c>
    </row>
    <row r="1094">
      <c r="A1094" s="110" t="s">
        <v>784</v>
      </c>
      <c r="B1094" s="110" t="s">
        <v>825</v>
      </c>
      <c r="C1094" s="110" t="s">
        <v>786</v>
      </c>
      <c r="D1094" s="110" t="s">
        <v>787</v>
      </c>
      <c r="E1094" s="110" t="s">
        <v>788</v>
      </c>
      <c r="F1094" s="110" t="s">
        <v>241</v>
      </c>
      <c r="G1094" s="110" t="s">
        <v>855</v>
      </c>
      <c r="H1094" s="114">
        <v>2019.0</v>
      </c>
      <c r="I1094" s="114">
        <v>835.3942</v>
      </c>
      <c r="J1094" s="114">
        <v>1298.736</v>
      </c>
      <c r="K1094" s="114">
        <v>442.8628</v>
      </c>
    </row>
    <row r="1095">
      <c r="A1095" s="110" t="s">
        <v>784</v>
      </c>
      <c r="B1095" s="110" t="s">
        <v>825</v>
      </c>
      <c r="C1095" s="110" t="s">
        <v>786</v>
      </c>
      <c r="D1095" s="110" t="s">
        <v>787</v>
      </c>
      <c r="E1095" s="110" t="s">
        <v>788</v>
      </c>
      <c r="F1095" s="110" t="s">
        <v>249</v>
      </c>
      <c r="G1095" s="110" t="s">
        <v>855</v>
      </c>
      <c r="H1095" s="114">
        <v>2019.0</v>
      </c>
      <c r="I1095" s="114">
        <v>102.003</v>
      </c>
      <c r="J1095" s="114">
        <v>136.6677</v>
      </c>
      <c r="K1095" s="114">
        <v>77.34348</v>
      </c>
    </row>
    <row r="1096">
      <c r="A1096" s="110" t="s">
        <v>784</v>
      </c>
      <c r="B1096" s="110" t="s">
        <v>825</v>
      </c>
      <c r="C1096" s="110" t="s">
        <v>786</v>
      </c>
      <c r="D1096" s="110" t="s">
        <v>787</v>
      </c>
      <c r="E1096" s="110" t="s">
        <v>788</v>
      </c>
      <c r="F1096" s="110" t="s">
        <v>1401</v>
      </c>
      <c r="G1096" s="110" t="s">
        <v>855</v>
      </c>
      <c r="H1096" s="114">
        <v>2019.0</v>
      </c>
      <c r="I1096" s="114">
        <v>965.8248</v>
      </c>
      <c r="J1096" s="114">
        <v>1128.949</v>
      </c>
      <c r="K1096" s="114">
        <v>826.0472</v>
      </c>
    </row>
    <row r="1097">
      <c r="A1097" s="110" t="s">
        <v>784</v>
      </c>
      <c r="B1097" s="110" t="s">
        <v>825</v>
      </c>
      <c r="C1097" s="110" t="s">
        <v>786</v>
      </c>
      <c r="D1097" s="110" t="s">
        <v>787</v>
      </c>
      <c r="E1097" s="110" t="s">
        <v>788</v>
      </c>
      <c r="F1097" s="110" t="s">
        <v>1402</v>
      </c>
      <c r="G1097" s="110" t="s">
        <v>855</v>
      </c>
      <c r="H1097" s="114">
        <v>2019.0</v>
      </c>
      <c r="I1097" s="114">
        <v>165.9099</v>
      </c>
      <c r="J1097" s="114">
        <v>269.9131</v>
      </c>
      <c r="K1097" s="114">
        <v>76.23466</v>
      </c>
    </row>
    <row r="1098">
      <c r="A1098" s="110" t="s">
        <v>784</v>
      </c>
      <c r="B1098" s="110" t="s">
        <v>825</v>
      </c>
      <c r="C1098" s="110" t="s">
        <v>786</v>
      </c>
      <c r="D1098" s="110" t="s">
        <v>787</v>
      </c>
      <c r="E1098" s="110" t="s">
        <v>788</v>
      </c>
      <c r="F1098" s="110" t="s">
        <v>1403</v>
      </c>
      <c r="G1098" s="110" t="s">
        <v>855</v>
      </c>
      <c r="H1098" s="114">
        <v>2019.0</v>
      </c>
      <c r="I1098" s="114">
        <v>7442.487</v>
      </c>
      <c r="J1098" s="114">
        <v>10162.49</v>
      </c>
      <c r="K1098" s="114">
        <v>5543.901</v>
      </c>
    </row>
    <row r="1099">
      <c r="A1099" s="110" t="s">
        <v>784</v>
      </c>
      <c r="B1099" s="110" t="s">
        <v>825</v>
      </c>
      <c r="C1099" s="110" t="s">
        <v>786</v>
      </c>
      <c r="D1099" s="110" t="s">
        <v>787</v>
      </c>
      <c r="E1099" s="110" t="s">
        <v>788</v>
      </c>
      <c r="F1099" s="110" t="s">
        <v>258</v>
      </c>
      <c r="G1099" s="110" t="s">
        <v>855</v>
      </c>
      <c r="H1099" s="114">
        <v>2019.0</v>
      </c>
      <c r="I1099" s="114">
        <v>469.7939</v>
      </c>
      <c r="J1099" s="114">
        <v>571.6274</v>
      </c>
      <c r="K1099" s="114">
        <v>377.1124</v>
      </c>
    </row>
    <row r="1100">
      <c r="A1100" s="110" t="s">
        <v>784</v>
      </c>
      <c r="B1100" s="110" t="s">
        <v>825</v>
      </c>
      <c r="C1100" s="110" t="s">
        <v>786</v>
      </c>
      <c r="D1100" s="110" t="s">
        <v>787</v>
      </c>
      <c r="E1100" s="110" t="s">
        <v>788</v>
      </c>
      <c r="F1100" s="110" t="s">
        <v>257</v>
      </c>
      <c r="G1100" s="110" t="s">
        <v>855</v>
      </c>
      <c r="H1100" s="114">
        <v>2019.0</v>
      </c>
      <c r="I1100" s="114">
        <v>418.5162</v>
      </c>
      <c r="J1100" s="114">
        <v>588.1806</v>
      </c>
      <c r="K1100" s="114">
        <v>284.8394</v>
      </c>
    </row>
    <row r="1101">
      <c r="A1101" s="110" t="s">
        <v>784</v>
      </c>
      <c r="B1101" s="110" t="s">
        <v>825</v>
      </c>
      <c r="C1101" s="110" t="s">
        <v>786</v>
      </c>
      <c r="D1101" s="110" t="s">
        <v>787</v>
      </c>
      <c r="E1101" s="110" t="s">
        <v>788</v>
      </c>
      <c r="F1101" s="110" t="s">
        <v>1404</v>
      </c>
      <c r="G1101" s="110" t="s">
        <v>855</v>
      </c>
      <c r="H1101" s="114">
        <v>2019.0</v>
      </c>
      <c r="I1101" s="114">
        <v>139.2153</v>
      </c>
      <c r="J1101" s="114">
        <v>248.0205</v>
      </c>
      <c r="K1101" s="114">
        <v>62.02846</v>
      </c>
    </row>
    <row r="1102">
      <c r="A1102" s="110" t="s">
        <v>784</v>
      </c>
      <c r="B1102" s="110" t="s">
        <v>320</v>
      </c>
      <c r="C1102" s="110" t="s">
        <v>786</v>
      </c>
      <c r="D1102" s="110" t="s">
        <v>787</v>
      </c>
      <c r="E1102" s="110" t="s">
        <v>788</v>
      </c>
      <c r="F1102" s="110" t="s">
        <v>259</v>
      </c>
      <c r="G1102" s="110" t="s">
        <v>855</v>
      </c>
      <c r="H1102" s="114">
        <v>2019.0</v>
      </c>
      <c r="I1102" s="114">
        <v>3535.868</v>
      </c>
      <c r="J1102" s="114">
        <v>4587.973</v>
      </c>
      <c r="K1102" s="114">
        <v>2672.432</v>
      </c>
    </row>
    <row r="1103">
      <c r="A1103" s="110" t="s">
        <v>784</v>
      </c>
      <c r="B1103" s="110" t="s">
        <v>320</v>
      </c>
      <c r="C1103" s="110" t="s">
        <v>786</v>
      </c>
      <c r="D1103" s="110" t="s">
        <v>787</v>
      </c>
      <c r="E1103" s="110" t="s">
        <v>788</v>
      </c>
      <c r="F1103" s="110" t="s">
        <v>252</v>
      </c>
      <c r="G1103" s="110" t="s">
        <v>855</v>
      </c>
      <c r="H1103" s="114">
        <v>2019.0</v>
      </c>
      <c r="I1103" s="114">
        <v>5252.208</v>
      </c>
      <c r="J1103" s="114">
        <v>6252.015</v>
      </c>
      <c r="K1103" s="114">
        <v>4327.175</v>
      </c>
    </row>
    <row r="1104">
      <c r="A1104" s="110" t="s">
        <v>784</v>
      </c>
      <c r="B1104" s="110" t="s">
        <v>320</v>
      </c>
      <c r="C1104" s="110" t="s">
        <v>786</v>
      </c>
      <c r="D1104" s="110" t="s">
        <v>787</v>
      </c>
      <c r="E1104" s="110" t="s">
        <v>788</v>
      </c>
      <c r="F1104" s="110" t="s">
        <v>241</v>
      </c>
      <c r="G1104" s="110" t="s">
        <v>855</v>
      </c>
      <c r="H1104" s="114">
        <v>2019.0</v>
      </c>
      <c r="I1104" s="114">
        <v>4270.103</v>
      </c>
      <c r="J1104" s="114">
        <v>5770.654</v>
      </c>
      <c r="K1104" s="114">
        <v>2852.758</v>
      </c>
    </row>
    <row r="1105">
      <c r="A1105" s="110" t="s">
        <v>784</v>
      </c>
      <c r="B1105" s="110" t="s">
        <v>320</v>
      </c>
      <c r="C1105" s="110" t="s">
        <v>786</v>
      </c>
      <c r="D1105" s="110" t="s">
        <v>787</v>
      </c>
      <c r="E1105" s="110" t="s">
        <v>788</v>
      </c>
      <c r="F1105" s="110" t="s">
        <v>249</v>
      </c>
      <c r="G1105" s="110" t="s">
        <v>855</v>
      </c>
      <c r="H1105" s="114">
        <v>2019.0</v>
      </c>
      <c r="I1105" s="114">
        <v>99.5166</v>
      </c>
      <c r="J1105" s="114">
        <v>126.4241</v>
      </c>
      <c r="K1105" s="114">
        <v>75.34344</v>
      </c>
    </row>
    <row r="1106">
      <c r="A1106" s="110" t="s">
        <v>784</v>
      </c>
      <c r="B1106" s="110" t="s">
        <v>320</v>
      </c>
      <c r="C1106" s="110" t="s">
        <v>786</v>
      </c>
      <c r="D1106" s="110" t="s">
        <v>787</v>
      </c>
      <c r="E1106" s="110" t="s">
        <v>788</v>
      </c>
      <c r="F1106" s="110" t="s">
        <v>1401</v>
      </c>
      <c r="G1106" s="110" t="s">
        <v>855</v>
      </c>
      <c r="H1106" s="114">
        <v>2019.0</v>
      </c>
      <c r="I1106" s="114">
        <v>694.4312</v>
      </c>
      <c r="J1106" s="114">
        <v>849.2708</v>
      </c>
      <c r="K1106" s="114">
        <v>559.2156</v>
      </c>
    </row>
    <row r="1107">
      <c r="A1107" s="110" t="s">
        <v>784</v>
      </c>
      <c r="B1107" s="110" t="s">
        <v>320</v>
      </c>
      <c r="C1107" s="110" t="s">
        <v>786</v>
      </c>
      <c r="D1107" s="110" t="s">
        <v>787</v>
      </c>
      <c r="E1107" s="110" t="s">
        <v>788</v>
      </c>
      <c r="F1107" s="110" t="s">
        <v>1402</v>
      </c>
      <c r="G1107" s="110" t="s">
        <v>855</v>
      </c>
      <c r="H1107" s="114">
        <v>2019.0</v>
      </c>
      <c r="I1107" s="114">
        <v>37.2638</v>
      </c>
      <c r="J1107" s="114">
        <v>71.33271</v>
      </c>
      <c r="K1107" s="114">
        <v>11.87701</v>
      </c>
    </row>
    <row r="1108">
      <c r="A1108" s="110" t="s">
        <v>784</v>
      </c>
      <c r="B1108" s="110" t="s">
        <v>320</v>
      </c>
      <c r="C1108" s="110" t="s">
        <v>786</v>
      </c>
      <c r="D1108" s="110" t="s">
        <v>787</v>
      </c>
      <c r="E1108" s="110" t="s">
        <v>788</v>
      </c>
      <c r="F1108" s="110" t="s">
        <v>1403</v>
      </c>
      <c r="G1108" s="110" t="s">
        <v>855</v>
      </c>
      <c r="H1108" s="114">
        <v>2019.0</v>
      </c>
      <c r="I1108" s="114">
        <v>4313.395</v>
      </c>
      <c r="J1108" s="114">
        <v>5321.957</v>
      </c>
      <c r="K1108" s="114">
        <v>3419.919</v>
      </c>
    </row>
    <row r="1109">
      <c r="A1109" s="110" t="s">
        <v>784</v>
      </c>
      <c r="B1109" s="110" t="s">
        <v>320</v>
      </c>
      <c r="C1109" s="110" t="s">
        <v>786</v>
      </c>
      <c r="D1109" s="110" t="s">
        <v>787</v>
      </c>
      <c r="E1109" s="110" t="s">
        <v>788</v>
      </c>
      <c r="F1109" s="110" t="s">
        <v>258</v>
      </c>
      <c r="G1109" s="110" t="s">
        <v>855</v>
      </c>
      <c r="H1109" s="114">
        <v>2019.0</v>
      </c>
      <c r="I1109" s="114">
        <v>1421.028</v>
      </c>
      <c r="J1109" s="114">
        <v>1740.068</v>
      </c>
      <c r="K1109" s="114">
        <v>1133.055</v>
      </c>
    </row>
    <row r="1110">
      <c r="A1110" s="110" t="s">
        <v>784</v>
      </c>
      <c r="B1110" s="110" t="s">
        <v>320</v>
      </c>
      <c r="C1110" s="110" t="s">
        <v>786</v>
      </c>
      <c r="D1110" s="110" t="s">
        <v>787</v>
      </c>
      <c r="E1110" s="110" t="s">
        <v>788</v>
      </c>
      <c r="F1110" s="110" t="s">
        <v>257</v>
      </c>
      <c r="G1110" s="110" t="s">
        <v>855</v>
      </c>
      <c r="H1110" s="114">
        <v>2019.0</v>
      </c>
      <c r="I1110" s="114">
        <v>2729.0</v>
      </c>
      <c r="J1110" s="114">
        <v>3418.07</v>
      </c>
      <c r="K1110" s="114">
        <v>2125.305</v>
      </c>
    </row>
    <row r="1111">
      <c r="A1111" s="110" t="s">
        <v>784</v>
      </c>
      <c r="B1111" s="110" t="s">
        <v>320</v>
      </c>
      <c r="C1111" s="110" t="s">
        <v>786</v>
      </c>
      <c r="D1111" s="110" t="s">
        <v>787</v>
      </c>
      <c r="E1111" s="110" t="s">
        <v>788</v>
      </c>
      <c r="F1111" s="110" t="s">
        <v>1404</v>
      </c>
      <c r="G1111" s="110" t="s">
        <v>855</v>
      </c>
      <c r="H1111" s="114">
        <v>2019.0</v>
      </c>
      <c r="I1111" s="114">
        <v>30.10619</v>
      </c>
      <c r="J1111" s="114">
        <v>59.40633</v>
      </c>
      <c r="K1111" s="114">
        <v>11.61974</v>
      </c>
    </row>
    <row r="1112">
      <c r="A1112" s="110" t="s">
        <v>784</v>
      </c>
      <c r="B1112" s="110" t="s">
        <v>381</v>
      </c>
      <c r="C1112" s="110" t="s">
        <v>786</v>
      </c>
      <c r="D1112" s="110" t="s">
        <v>787</v>
      </c>
      <c r="E1112" s="110" t="s">
        <v>788</v>
      </c>
      <c r="F1112" s="110" t="s">
        <v>259</v>
      </c>
      <c r="G1112" s="110" t="s">
        <v>855</v>
      </c>
      <c r="H1112" s="114">
        <v>2019.0</v>
      </c>
      <c r="I1112" s="114">
        <v>1659.028</v>
      </c>
      <c r="J1112" s="114">
        <v>2019.008</v>
      </c>
      <c r="K1112" s="114">
        <v>1331.724</v>
      </c>
    </row>
    <row r="1113">
      <c r="A1113" s="110" t="s">
        <v>784</v>
      </c>
      <c r="B1113" s="110" t="s">
        <v>381</v>
      </c>
      <c r="C1113" s="110" t="s">
        <v>786</v>
      </c>
      <c r="D1113" s="110" t="s">
        <v>787</v>
      </c>
      <c r="E1113" s="110" t="s">
        <v>788</v>
      </c>
      <c r="F1113" s="110" t="s">
        <v>252</v>
      </c>
      <c r="G1113" s="110" t="s">
        <v>855</v>
      </c>
      <c r="H1113" s="114">
        <v>2019.0</v>
      </c>
      <c r="I1113" s="114">
        <v>1402.842</v>
      </c>
      <c r="J1113" s="114">
        <v>1577.611</v>
      </c>
      <c r="K1113" s="114">
        <v>1213.764</v>
      </c>
    </row>
    <row r="1114">
      <c r="A1114" s="110" t="s">
        <v>784</v>
      </c>
      <c r="B1114" s="110" t="s">
        <v>381</v>
      </c>
      <c r="C1114" s="110" t="s">
        <v>786</v>
      </c>
      <c r="D1114" s="110" t="s">
        <v>787</v>
      </c>
      <c r="E1114" s="110" t="s">
        <v>788</v>
      </c>
      <c r="F1114" s="110" t="s">
        <v>241</v>
      </c>
      <c r="G1114" s="110" t="s">
        <v>855</v>
      </c>
      <c r="H1114" s="114">
        <v>2019.0</v>
      </c>
      <c r="I1114" s="114">
        <v>1480.542</v>
      </c>
      <c r="J1114" s="114">
        <v>2084.07</v>
      </c>
      <c r="K1114" s="114">
        <v>940.6618</v>
      </c>
    </row>
    <row r="1115">
      <c r="A1115" s="110" t="s">
        <v>784</v>
      </c>
      <c r="B1115" s="110" t="s">
        <v>381</v>
      </c>
      <c r="C1115" s="110" t="s">
        <v>786</v>
      </c>
      <c r="D1115" s="110" t="s">
        <v>787</v>
      </c>
      <c r="E1115" s="110" t="s">
        <v>788</v>
      </c>
      <c r="F1115" s="110" t="s">
        <v>249</v>
      </c>
      <c r="G1115" s="110" t="s">
        <v>855</v>
      </c>
      <c r="H1115" s="114">
        <v>2019.0</v>
      </c>
      <c r="I1115" s="114">
        <v>160.4055</v>
      </c>
      <c r="J1115" s="114">
        <v>205.9279</v>
      </c>
      <c r="K1115" s="114">
        <v>121.9368</v>
      </c>
    </row>
    <row r="1116">
      <c r="A1116" s="110" t="s">
        <v>784</v>
      </c>
      <c r="B1116" s="110" t="s">
        <v>381</v>
      </c>
      <c r="C1116" s="110" t="s">
        <v>786</v>
      </c>
      <c r="D1116" s="110" t="s">
        <v>787</v>
      </c>
      <c r="E1116" s="110" t="s">
        <v>788</v>
      </c>
      <c r="F1116" s="110" t="s">
        <v>1401</v>
      </c>
      <c r="G1116" s="110" t="s">
        <v>855</v>
      </c>
      <c r="H1116" s="114">
        <v>2019.0</v>
      </c>
      <c r="I1116" s="114">
        <v>479.8572</v>
      </c>
      <c r="J1116" s="114">
        <v>590.2075</v>
      </c>
      <c r="K1116" s="114">
        <v>381.3241</v>
      </c>
    </row>
    <row r="1117">
      <c r="A1117" s="110" t="s">
        <v>784</v>
      </c>
      <c r="B1117" s="110" t="s">
        <v>381</v>
      </c>
      <c r="C1117" s="110" t="s">
        <v>786</v>
      </c>
      <c r="D1117" s="110" t="s">
        <v>787</v>
      </c>
      <c r="E1117" s="110" t="s">
        <v>788</v>
      </c>
      <c r="F1117" s="110" t="s">
        <v>1402</v>
      </c>
      <c r="G1117" s="110" t="s">
        <v>855</v>
      </c>
      <c r="H1117" s="114">
        <v>2019.0</v>
      </c>
      <c r="I1117" s="114">
        <v>71.55409</v>
      </c>
      <c r="J1117" s="114">
        <v>140.4965</v>
      </c>
      <c r="K1117" s="114">
        <v>16.70787</v>
      </c>
    </row>
    <row r="1118">
      <c r="A1118" s="110" t="s">
        <v>784</v>
      </c>
      <c r="B1118" s="110" t="s">
        <v>381</v>
      </c>
      <c r="C1118" s="110" t="s">
        <v>786</v>
      </c>
      <c r="D1118" s="110" t="s">
        <v>787</v>
      </c>
      <c r="E1118" s="110" t="s">
        <v>788</v>
      </c>
      <c r="F1118" s="110" t="s">
        <v>1403</v>
      </c>
      <c r="G1118" s="110" t="s">
        <v>855</v>
      </c>
      <c r="H1118" s="114">
        <v>2019.0</v>
      </c>
      <c r="I1118" s="114">
        <v>1221.953</v>
      </c>
      <c r="J1118" s="114">
        <v>1390.08</v>
      </c>
      <c r="K1118" s="114">
        <v>1049.188</v>
      </c>
    </row>
    <row r="1119">
      <c r="A1119" s="110" t="s">
        <v>784</v>
      </c>
      <c r="B1119" s="110" t="s">
        <v>381</v>
      </c>
      <c r="C1119" s="110" t="s">
        <v>786</v>
      </c>
      <c r="D1119" s="110" t="s">
        <v>787</v>
      </c>
      <c r="E1119" s="110" t="s">
        <v>788</v>
      </c>
      <c r="F1119" s="110" t="s">
        <v>258</v>
      </c>
      <c r="G1119" s="110" t="s">
        <v>855</v>
      </c>
      <c r="H1119" s="114">
        <v>2019.0</v>
      </c>
      <c r="I1119" s="114">
        <v>662.6727</v>
      </c>
      <c r="J1119" s="114">
        <v>736.4691</v>
      </c>
      <c r="K1119" s="114">
        <v>594.1278</v>
      </c>
    </row>
    <row r="1120">
      <c r="A1120" s="110" t="s">
        <v>784</v>
      </c>
      <c r="B1120" s="110" t="s">
        <v>381</v>
      </c>
      <c r="C1120" s="110" t="s">
        <v>786</v>
      </c>
      <c r="D1120" s="110" t="s">
        <v>787</v>
      </c>
      <c r="E1120" s="110" t="s">
        <v>788</v>
      </c>
      <c r="F1120" s="110" t="s">
        <v>257</v>
      </c>
      <c r="G1120" s="110" t="s">
        <v>855</v>
      </c>
      <c r="H1120" s="114">
        <v>2019.0</v>
      </c>
      <c r="I1120" s="114">
        <v>497.841</v>
      </c>
      <c r="J1120" s="114">
        <v>634.7895</v>
      </c>
      <c r="K1120" s="114">
        <v>381.0271</v>
      </c>
    </row>
    <row r="1121">
      <c r="A1121" s="110" t="s">
        <v>784</v>
      </c>
      <c r="B1121" s="110" t="s">
        <v>381</v>
      </c>
      <c r="C1121" s="110" t="s">
        <v>786</v>
      </c>
      <c r="D1121" s="110" t="s">
        <v>787</v>
      </c>
      <c r="E1121" s="110" t="s">
        <v>788</v>
      </c>
      <c r="F1121" s="110" t="s">
        <v>1404</v>
      </c>
      <c r="G1121" s="110" t="s">
        <v>855</v>
      </c>
      <c r="H1121" s="114">
        <v>2019.0</v>
      </c>
      <c r="I1121" s="114">
        <v>102.5058</v>
      </c>
      <c r="J1121" s="114">
        <v>182.031</v>
      </c>
      <c r="K1121" s="114">
        <v>48.05662</v>
      </c>
    </row>
    <row r="1122">
      <c r="A1122" s="110" t="s">
        <v>784</v>
      </c>
      <c r="B1122" s="110" t="s">
        <v>327</v>
      </c>
      <c r="C1122" s="110" t="s">
        <v>786</v>
      </c>
      <c r="D1122" s="110" t="s">
        <v>787</v>
      </c>
      <c r="E1122" s="110" t="s">
        <v>788</v>
      </c>
      <c r="F1122" s="110" t="s">
        <v>259</v>
      </c>
      <c r="G1122" s="110" t="s">
        <v>855</v>
      </c>
      <c r="H1122" s="114">
        <v>2019.0</v>
      </c>
      <c r="I1122" s="114">
        <v>1679.058</v>
      </c>
      <c r="J1122" s="114">
        <v>2087.604</v>
      </c>
      <c r="K1122" s="114">
        <v>1317.057</v>
      </c>
    </row>
    <row r="1123">
      <c r="A1123" s="110" t="s">
        <v>784</v>
      </c>
      <c r="B1123" s="110" t="s">
        <v>327</v>
      </c>
      <c r="C1123" s="110" t="s">
        <v>786</v>
      </c>
      <c r="D1123" s="110" t="s">
        <v>787</v>
      </c>
      <c r="E1123" s="110" t="s">
        <v>788</v>
      </c>
      <c r="F1123" s="110" t="s">
        <v>252</v>
      </c>
      <c r="G1123" s="110" t="s">
        <v>855</v>
      </c>
      <c r="H1123" s="114">
        <v>2019.0</v>
      </c>
      <c r="I1123" s="114">
        <v>2143.009</v>
      </c>
      <c r="J1123" s="114">
        <v>2674.093</v>
      </c>
      <c r="K1123" s="114">
        <v>1642.298</v>
      </c>
    </row>
    <row r="1124">
      <c r="A1124" s="110" t="s">
        <v>784</v>
      </c>
      <c r="B1124" s="110" t="s">
        <v>327</v>
      </c>
      <c r="C1124" s="110" t="s">
        <v>786</v>
      </c>
      <c r="D1124" s="110" t="s">
        <v>787</v>
      </c>
      <c r="E1124" s="110" t="s">
        <v>788</v>
      </c>
      <c r="F1124" s="110" t="s">
        <v>241</v>
      </c>
      <c r="G1124" s="110" t="s">
        <v>855</v>
      </c>
      <c r="H1124" s="114">
        <v>2019.0</v>
      </c>
      <c r="I1124" s="114">
        <v>1409.689</v>
      </c>
      <c r="J1124" s="114">
        <v>2108.177</v>
      </c>
      <c r="K1124" s="114">
        <v>799.0536</v>
      </c>
    </row>
    <row r="1125">
      <c r="A1125" s="110" t="s">
        <v>784</v>
      </c>
      <c r="B1125" s="110" t="s">
        <v>327</v>
      </c>
      <c r="C1125" s="110" t="s">
        <v>786</v>
      </c>
      <c r="D1125" s="110" t="s">
        <v>787</v>
      </c>
      <c r="E1125" s="110" t="s">
        <v>788</v>
      </c>
      <c r="F1125" s="110" t="s">
        <v>249</v>
      </c>
      <c r="G1125" s="110" t="s">
        <v>855</v>
      </c>
      <c r="H1125" s="114">
        <v>2019.0</v>
      </c>
      <c r="I1125" s="114">
        <v>193.3513</v>
      </c>
      <c r="J1125" s="114">
        <v>240.7126</v>
      </c>
      <c r="K1125" s="114">
        <v>142.6354</v>
      </c>
    </row>
    <row r="1126">
      <c r="A1126" s="110" t="s">
        <v>784</v>
      </c>
      <c r="B1126" s="110" t="s">
        <v>327</v>
      </c>
      <c r="C1126" s="110" t="s">
        <v>786</v>
      </c>
      <c r="D1126" s="110" t="s">
        <v>787</v>
      </c>
      <c r="E1126" s="110" t="s">
        <v>788</v>
      </c>
      <c r="F1126" s="110" t="s">
        <v>1401</v>
      </c>
      <c r="G1126" s="110" t="s">
        <v>855</v>
      </c>
      <c r="H1126" s="114">
        <v>2019.0</v>
      </c>
      <c r="I1126" s="114">
        <v>1234.257</v>
      </c>
      <c r="J1126" s="114">
        <v>1467.2</v>
      </c>
      <c r="K1126" s="114">
        <v>1010.896</v>
      </c>
    </row>
    <row r="1127">
      <c r="A1127" s="110" t="s">
        <v>784</v>
      </c>
      <c r="B1127" s="110" t="s">
        <v>327</v>
      </c>
      <c r="C1127" s="110" t="s">
        <v>786</v>
      </c>
      <c r="D1127" s="110" t="s">
        <v>787</v>
      </c>
      <c r="E1127" s="110" t="s">
        <v>788</v>
      </c>
      <c r="F1127" s="110" t="s">
        <v>1402</v>
      </c>
      <c r="G1127" s="110" t="s">
        <v>855</v>
      </c>
      <c r="H1127" s="114">
        <v>2019.0</v>
      </c>
      <c r="I1127" s="114">
        <v>37.4987</v>
      </c>
      <c r="J1127" s="114">
        <v>73.84643</v>
      </c>
      <c r="K1127" s="114">
        <v>13.14958</v>
      </c>
    </row>
    <row r="1128">
      <c r="A1128" s="110" t="s">
        <v>784</v>
      </c>
      <c r="B1128" s="110" t="s">
        <v>327</v>
      </c>
      <c r="C1128" s="110" t="s">
        <v>786</v>
      </c>
      <c r="D1128" s="110" t="s">
        <v>787</v>
      </c>
      <c r="E1128" s="110" t="s">
        <v>788</v>
      </c>
      <c r="F1128" s="110" t="s">
        <v>1403</v>
      </c>
      <c r="G1128" s="110" t="s">
        <v>855</v>
      </c>
      <c r="H1128" s="114">
        <v>2019.0</v>
      </c>
      <c r="I1128" s="114">
        <v>4696.46</v>
      </c>
      <c r="J1128" s="114">
        <v>5593.111</v>
      </c>
      <c r="K1128" s="114">
        <v>3929.931</v>
      </c>
    </row>
    <row r="1129">
      <c r="A1129" s="110" t="s">
        <v>784</v>
      </c>
      <c r="B1129" s="110" t="s">
        <v>327</v>
      </c>
      <c r="C1129" s="110" t="s">
        <v>786</v>
      </c>
      <c r="D1129" s="110" t="s">
        <v>787</v>
      </c>
      <c r="E1129" s="110" t="s">
        <v>788</v>
      </c>
      <c r="F1129" s="110" t="s">
        <v>258</v>
      </c>
      <c r="G1129" s="110" t="s">
        <v>855</v>
      </c>
      <c r="H1129" s="114">
        <v>2019.0</v>
      </c>
      <c r="I1129" s="114">
        <v>907.8247</v>
      </c>
      <c r="J1129" s="114">
        <v>1139.094</v>
      </c>
      <c r="K1129" s="114">
        <v>698.3938</v>
      </c>
    </row>
    <row r="1130">
      <c r="A1130" s="110" t="s">
        <v>784</v>
      </c>
      <c r="B1130" s="110" t="s">
        <v>327</v>
      </c>
      <c r="C1130" s="110" t="s">
        <v>786</v>
      </c>
      <c r="D1130" s="110" t="s">
        <v>787</v>
      </c>
      <c r="E1130" s="110" t="s">
        <v>788</v>
      </c>
      <c r="F1130" s="110" t="s">
        <v>257</v>
      </c>
      <c r="G1130" s="110" t="s">
        <v>855</v>
      </c>
      <c r="H1130" s="114">
        <v>2019.0</v>
      </c>
      <c r="I1130" s="114">
        <v>1111.064</v>
      </c>
      <c r="J1130" s="114">
        <v>1452.637</v>
      </c>
      <c r="K1130" s="114">
        <v>797.9588</v>
      </c>
    </row>
    <row r="1131">
      <c r="A1131" s="110" t="s">
        <v>784</v>
      </c>
      <c r="B1131" s="110" t="s">
        <v>327</v>
      </c>
      <c r="C1131" s="110" t="s">
        <v>786</v>
      </c>
      <c r="D1131" s="110" t="s">
        <v>787</v>
      </c>
      <c r="E1131" s="110" t="s">
        <v>788</v>
      </c>
      <c r="F1131" s="110" t="s">
        <v>1404</v>
      </c>
      <c r="G1131" s="110" t="s">
        <v>855</v>
      </c>
      <c r="H1131" s="114">
        <v>2019.0</v>
      </c>
      <c r="I1131" s="114">
        <v>119.0922</v>
      </c>
      <c r="J1131" s="114">
        <v>216.0428</v>
      </c>
      <c r="K1131" s="114">
        <v>51.42921</v>
      </c>
    </row>
    <row r="1132">
      <c r="A1132" s="110" t="s">
        <v>784</v>
      </c>
      <c r="B1132" s="110" t="s">
        <v>440</v>
      </c>
      <c r="C1132" s="110" t="s">
        <v>786</v>
      </c>
      <c r="D1132" s="110" t="s">
        <v>787</v>
      </c>
      <c r="E1132" s="110" t="s">
        <v>788</v>
      </c>
      <c r="F1132" s="110" t="s">
        <v>259</v>
      </c>
      <c r="G1132" s="110" t="s">
        <v>855</v>
      </c>
      <c r="H1132" s="114">
        <v>2019.0</v>
      </c>
      <c r="I1132" s="114">
        <v>1484.149</v>
      </c>
      <c r="J1132" s="114">
        <v>1882.899</v>
      </c>
      <c r="K1132" s="114">
        <v>1141.108</v>
      </c>
    </row>
    <row r="1133">
      <c r="A1133" s="110" t="s">
        <v>784</v>
      </c>
      <c r="B1133" s="110" t="s">
        <v>440</v>
      </c>
      <c r="C1133" s="110" t="s">
        <v>786</v>
      </c>
      <c r="D1133" s="110" t="s">
        <v>787</v>
      </c>
      <c r="E1133" s="110" t="s">
        <v>788</v>
      </c>
      <c r="F1133" s="110" t="s">
        <v>252</v>
      </c>
      <c r="G1133" s="110" t="s">
        <v>855</v>
      </c>
      <c r="H1133" s="114">
        <v>2019.0</v>
      </c>
      <c r="I1133" s="114">
        <v>1331.295</v>
      </c>
      <c r="J1133" s="114">
        <v>1521.369</v>
      </c>
      <c r="K1133" s="114">
        <v>1130.566</v>
      </c>
    </row>
    <row r="1134">
      <c r="A1134" s="110" t="s">
        <v>784</v>
      </c>
      <c r="B1134" s="110" t="s">
        <v>440</v>
      </c>
      <c r="C1134" s="110" t="s">
        <v>786</v>
      </c>
      <c r="D1134" s="110" t="s">
        <v>787</v>
      </c>
      <c r="E1134" s="110" t="s">
        <v>788</v>
      </c>
      <c r="F1134" s="110" t="s">
        <v>241</v>
      </c>
      <c r="G1134" s="110" t="s">
        <v>855</v>
      </c>
      <c r="H1134" s="114">
        <v>2019.0</v>
      </c>
      <c r="I1134" s="114">
        <v>1349.447</v>
      </c>
      <c r="J1134" s="114">
        <v>1933.474</v>
      </c>
      <c r="K1134" s="114">
        <v>831.1393</v>
      </c>
    </row>
    <row r="1135">
      <c r="A1135" s="110" t="s">
        <v>784</v>
      </c>
      <c r="B1135" s="110" t="s">
        <v>440</v>
      </c>
      <c r="C1135" s="110" t="s">
        <v>786</v>
      </c>
      <c r="D1135" s="110" t="s">
        <v>787</v>
      </c>
      <c r="E1135" s="110" t="s">
        <v>788</v>
      </c>
      <c r="F1135" s="110" t="s">
        <v>249</v>
      </c>
      <c r="G1135" s="110" t="s">
        <v>855</v>
      </c>
      <c r="H1135" s="114">
        <v>2019.0</v>
      </c>
      <c r="I1135" s="114">
        <v>152.6701</v>
      </c>
      <c r="J1135" s="114">
        <v>204.6279</v>
      </c>
      <c r="K1135" s="114">
        <v>113.3997</v>
      </c>
    </row>
    <row r="1136">
      <c r="A1136" s="110" t="s">
        <v>784</v>
      </c>
      <c r="B1136" s="110" t="s">
        <v>440</v>
      </c>
      <c r="C1136" s="110" t="s">
        <v>786</v>
      </c>
      <c r="D1136" s="110" t="s">
        <v>787</v>
      </c>
      <c r="E1136" s="110" t="s">
        <v>788</v>
      </c>
      <c r="F1136" s="110" t="s">
        <v>1401</v>
      </c>
      <c r="G1136" s="110" t="s">
        <v>855</v>
      </c>
      <c r="H1136" s="114">
        <v>2019.0</v>
      </c>
      <c r="I1136" s="114">
        <v>717.7302</v>
      </c>
      <c r="J1136" s="114">
        <v>958.2198</v>
      </c>
      <c r="K1136" s="114">
        <v>541.6107</v>
      </c>
    </row>
    <row r="1137">
      <c r="A1137" s="110" t="s">
        <v>784</v>
      </c>
      <c r="B1137" s="110" t="s">
        <v>440</v>
      </c>
      <c r="C1137" s="110" t="s">
        <v>786</v>
      </c>
      <c r="D1137" s="110" t="s">
        <v>787</v>
      </c>
      <c r="E1137" s="110" t="s">
        <v>788</v>
      </c>
      <c r="F1137" s="110" t="s">
        <v>1402</v>
      </c>
      <c r="G1137" s="110" t="s">
        <v>855</v>
      </c>
      <c r="H1137" s="114">
        <v>2019.0</v>
      </c>
      <c r="I1137" s="114">
        <v>30.24227</v>
      </c>
      <c r="J1137" s="114">
        <v>60.48674</v>
      </c>
      <c r="K1137" s="114">
        <v>6.524584</v>
      </c>
    </row>
    <row r="1138">
      <c r="A1138" s="110" t="s">
        <v>784</v>
      </c>
      <c r="B1138" s="110" t="s">
        <v>440</v>
      </c>
      <c r="C1138" s="110" t="s">
        <v>786</v>
      </c>
      <c r="D1138" s="110" t="s">
        <v>787</v>
      </c>
      <c r="E1138" s="110" t="s">
        <v>788</v>
      </c>
      <c r="F1138" s="110" t="s">
        <v>1403</v>
      </c>
      <c r="G1138" s="110" t="s">
        <v>855</v>
      </c>
      <c r="H1138" s="114">
        <v>2019.0</v>
      </c>
      <c r="I1138" s="114">
        <v>1463.098</v>
      </c>
      <c r="J1138" s="114">
        <v>1813.0</v>
      </c>
      <c r="K1138" s="114">
        <v>1169.05</v>
      </c>
    </row>
    <row r="1139">
      <c r="A1139" s="110" t="s">
        <v>784</v>
      </c>
      <c r="B1139" s="110" t="s">
        <v>440</v>
      </c>
      <c r="C1139" s="110" t="s">
        <v>786</v>
      </c>
      <c r="D1139" s="110" t="s">
        <v>787</v>
      </c>
      <c r="E1139" s="110" t="s">
        <v>788</v>
      </c>
      <c r="F1139" s="110" t="s">
        <v>258</v>
      </c>
      <c r="G1139" s="110" t="s">
        <v>855</v>
      </c>
      <c r="H1139" s="114">
        <v>2019.0</v>
      </c>
      <c r="I1139" s="114">
        <v>603.1567</v>
      </c>
      <c r="J1139" s="114">
        <v>684.6614</v>
      </c>
      <c r="K1139" s="114">
        <v>526.604</v>
      </c>
    </row>
    <row r="1140">
      <c r="A1140" s="110" t="s">
        <v>784</v>
      </c>
      <c r="B1140" s="110" t="s">
        <v>440</v>
      </c>
      <c r="C1140" s="110" t="s">
        <v>786</v>
      </c>
      <c r="D1140" s="110" t="s">
        <v>787</v>
      </c>
      <c r="E1140" s="110" t="s">
        <v>788</v>
      </c>
      <c r="F1140" s="110" t="s">
        <v>257</v>
      </c>
      <c r="G1140" s="110" t="s">
        <v>855</v>
      </c>
      <c r="H1140" s="114">
        <v>2019.0</v>
      </c>
      <c r="I1140" s="114">
        <v>751.3297</v>
      </c>
      <c r="J1140" s="114">
        <v>899.1003</v>
      </c>
      <c r="K1140" s="114">
        <v>621.3984</v>
      </c>
    </row>
    <row r="1141">
      <c r="A1141" s="110" t="s">
        <v>784</v>
      </c>
      <c r="B1141" s="110" t="s">
        <v>440</v>
      </c>
      <c r="C1141" s="110" t="s">
        <v>786</v>
      </c>
      <c r="D1141" s="110" t="s">
        <v>787</v>
      </c>
      <c r="E1141" s="110" t="s">
        <v>788</v>
      </c>
      <c r="F1141" s="110" t="s">
        <v>1404</v>
      </c>
      <c r="G1141" s="110" t="s">
        <v>855</v>
      </c>
      <c r="H1141" s="114">
        <v>2019.0</v>
      </c>
      <c r="I1141" s="114">
        <v>47.21417</v>
      </c>
      <c r="J1141" s="114">
        <v>85.12302</v>
      </c>
      <c r="K1141" s="114">
        <v>21.99963</v>
      </c>
    </row>
    <row r="1142">
      <c r="A1142" s="110" t="s">
        <v>784</v>
      </c>
      <c r="B1142" s="110" t="s">
        <v>405</v>
      </c>
      <c r="C1142" s="110" t="s">
        <v>786</v>
      </c>
      <c r="D1142" s="110" t="s">
        <v>787</v>
      </c>
      <c r="E1142" s="110" t="s">
        <v>788</v>
      </c>
      <c r="F1142" s="110" t="s">
        <v>259</v>
      </c>
      <c r="G1142" s="110" t="s">
        <v>855</v>
      </c>
      <c r="H1142" s="114">
        <v>2019.0</v>
      </c>
      <c r="I1142" s="114">
        <v>3315.038</v>
      </c>
      <c r="J1142" s="114">
        <v>4213.996</v>
      </c>
      <c r="K1142" s="114">
        <v>2545.609</v>
      </c>
    </row>
    <row r="1143">
      <c r="A1143" s="110" t="s">
        <v>784</v>
      </c>
      <c r="B1143" s="110" t="s">
        <v>405</v>
      </c>
      <c r="C1143" s="110" t="s">
        <v>786</v>
      </c>
      <c r="D1143" s="110" t="s">
        <v>787</v>
      </c>
      <c r="E1143" s="110" t="s">
        <v>788</v>
      </c>
      <c r="F1143" s="110" t="s">
        <v>252</v>
      </c>
      <c r="G1143" s="110" t="s">
        <v>855</v>
      </c>
      <c r="H1143" s="114">
        <v>2019.0</v>
      </c>
      <c r="I1143" s="114">
        <v>3137.441</v>
      </c>
      <c r="J1143" s="114">
        <v>3654.142</v>
      </c>
      <c r="K1143" s="114">
        <v>2633.104</v>
      </c>
    </row>
    <row r="1144">
      <c r="A1144" s="110" t="s">
        <v>784</v>
      </c>
      <c r="B1144" s="110" t="s">
        <v>405</v>
      </c>
      <c r="C1144" s="110" t="s">
        <v>786</v>
      </c>
      <c r="D1144" s="110" t="s">
        <v>787</v>
      </c>
      <c r="E1144" s="110" t="s">
        <v>788</v>
      </c>
      <c r="F1144" s="110" t="s">
        <v>241</v>
      </c>
      <c r="G1144" s="110" t="s">
        <v>855</v>
      </c>
      <c r="H1144" s="114">
        <v>2019.0</v>
      </c>
      <c r="I1144" s="114">
        <v>2328.112</v>
      </c>
      <c r="J1144" s="114">
        <v>3390.662</v>
      </c>
      <c r="K1144" s="114">
        <v>1409.832</v>
      </c>
    </row>
    <row r="1145">
      <c r="A1145" s="110" t="s">
        <v>784</v>
      </c>
      <c r="B1145" s="110" t="s">
        <v>405</v>
      </c>
      <c r="C1145" s="110" t="s">
        <v>786</v>
      </c>
      <c r="D1145" s="110" t="s">
        <v>787</v>
      </c>
      <c r="E1145" s="110" t="s">
        <v>788</v>
      </c>
      <c r="F1145" s="110" t="s">
        <v>249</v>
      </c>
      <c r="G1145" s="110" t="s">
        <v>855</v>
      </c>
      <c r="H1145" s="114">
        <v>2019.0</v>
      </c>
      <c r="I1145" s="114">
        <v>342.6653</v>
      </c>
      <c r="J1145" s="114">
        <v>442.2485</v>
      </c>
      <c r="K1145" s="114">
        <v>261.3416</v>
      </c>
    </row>
    <row r="1146">
      <c r="A1146" s="110" t="s">
        <v>784</v>
      </c>
      <c r="B1146" s="110" t="s">
        <v>405</v>
      </c>
      <c r="C1146" s="110" t="s">
        <v>786</v>
      </c>
      <c r="D1146" s="110" t="s">
        <v>787</v>
      </c>
      <c r="E1146" s="110" t="s">
        <v>788</v>
      </c>
      <c r="F1146" s="110" t="s">
        <v>1401</v>
      </c>
      <c r="G1146" s="110" t="s">
        <v>855</v>
      </c>
      <c r="H1146" s="114">
        <v>2019.0</v>
      </c>
      <c r="I1146" s="114">
        <v>856.6919</v>
      </c>
      <c r="J1146" s="114">
        <v>1024.352</v>
      </c>
      <c r="K1146" s="114">
        <v>705.8532</v>
      </c>
    </row>
    <row r="1147">
      <c r="A1147" s="110" t="s">
        <v>784</v>
      </c>
      <c r="B1147" s="110" t="s">
        <v>405</v>
      </c>
      <c r="C1147" s="110" t="s">
        <v>786</v>
      </c>
      <c r="D1147" s="110" t="s">
        <v>787</v>
      </c>
      <c r="E1147" s="110" t="s">
        <v>788</v>
      </c>
      <c r="F1147" s="110" t="s">
        <v>1402</v>
      </c>
      <c r="G1147" s="110" t="s">
        <v>855</v>
      </c>
      <c r="H1147" s="114">
        <v>2019.0</v>
      </c>
      <c r="I1147" s="114">
        <v>39.53562</v>
      </c>
      <c r="J1147" s="114">
        <v>72.08987</v>
      </c>
      <c r="K1147" s="114">
        <v>16.66764</v>
      </c>
    </row>
    <row r="1148">
      <c r="A1148" s="110" t="s">
        <v>784</v>
      </c>
      <c r="B1148" s="110" t="s">
        <v>405</v>
      </c>
      <c r="C1148" s="110" t="s">
        <v>786</v>
      </c>
      <c r="D1148" s="110" t="s">
        <v>787</v>
      </c>
      <c r="E1148" s="110" t="s">
        <v>788</v>
      </c>
      <c r="F1148" s="110" t="s">
        <v>1403</v>
      </c>
      <c r="G1148" s="110" t="s">
        <v>855</v>
      </c>
      <c r="H1148" s="114">
        <v>2019.0</v>
      </c>
      <c r="I1148" s="114">
        <v>2279.703</v>
      </c>
      <c r="J1148" s="114">
        <v>2638.538</v>
      </c>
      <c r="K1148" s="114">
        <v>1940.98</v>
      </c>
    </row>
    <row r="1149">
      <c r="A1149" s="110" t="s">
        <v>784</v>
      </c>
      <c r="B1149" s="110" t="s">
        <v>405</v>
      </c>
      <c r="C1149" s="110" t="s">
        <v>786</v>
      </c>
      <c r="D1149" s="110" t="s">
        <v>787</v>
      </c>
      <c r="E1149" s="110" t="s">
        <v>788</v>
      </c>
      <c r="F1149" s="110" t="s">
        <v>258</v>
      </c>
      <c r="G1149" s="110" t="s">
        <v>855</v>
      </c>
      <c r="H1149" s="114">
        <v>2019.0</v>
      </c>
      <c r="I1149" s="114">
        <v>929.1418</v>
      </c>
      <c r="J1149" s="114">
        <v>1091.507</v>
      </c>
      <c r="K1149" s="114">
        <v>787.5447</v>
      </c>
    </row>
    <row r="1150">
      <c r="A1150" s="110" t="s">
        <v>784</v>
      </c>
      <c r="B1150" s="110" t="s">
        <v>405</v>
      </c>
      <c r="C1150" s="110" t="s">
        <v>786</v>
      </c>
      <c r="D1150" s="110" t="s">
        <v>787</v>
      </c>
      <c r="E1150" s="110" t="s">
        <v>788</v>
      </c>
      <c r="F1150" s="110" t="s">
        <v>257</v>
      </c>
      <c r="G1150" s="110" t="s">
        <v>855</v>
      </c>
      <c r="H1150" s="114">
        <v>2019.0</v>
      </c>
      <c r="I1150" s="114">
        <v>1667.552</v>
      </c>
      <c r="J1150" s="114">
        <v>2105.367</v>
      </c>
      <c r="K1150" s="114">
        <v>1273.856</v>
      </c>
    </row>
    <row r="1151">
      <c r="A1151" s="110" t="s">
        <v>784</v>
      </c>
      <c r="B1151" s="110" t="s">
        <v>405</v>
      </c>
      <c r="C1151" s="110" t="s">
        <v>786</v>
      </c>
      <c r="D1151" s="110" t="s">
        <v>787</v>
      </c>
      <c r="E1151" s="110" t="s">
        <v>788</v>
      </c>
      <c r="F1151" s="110" t="s">
        <v>1404</v>
      </c>
      <c r="G1151" s="110" t="s">
        <v>855</v>
      </c>
      <c r="H1151" s="114">
        <v>2019.0</v>
      </c>
      <c r="I1151" s="114">
        <v>69.65825</v>
      </c>
      <c r="J1151" s="114">
        <v>121.9739</v>
      </c>
      <c r="K1151" s="114">
        <v>32.34145</v>
      </c>
    </row>
    <row r="1152">
      <c r="A1152" s="110" t="s">
        <v>784</v>
      </c>
      <c r="B1152" s="110" t="s">
        <v>385</v>
      </c>
      <c r="C1152" s="110" t="s">
        <v>786</v>
      </c>
      <c r="D1152" s="110" t="s">
        <v>787</v>
      </c>
      <c r="E1152" s="110" t="s">
        <v>788</v>
      </c>
      <c r="F1152" s="110" t="s">
        <v>259</v>
      </c>
      <c r="G1152" s="110" t="s">
        <v>855</v>
      </c>
      <c r="H1152" s="114">
        <v>2019.0</v>
      </c>
      <c r="I1152" s="114">
        <v>1817.092</v>
      </c>
      <c r="J1152" s="114">
        <v>2381.496</v>
      </c>
      <c r="K1152" s="114">
        <v>1356.385</v>
      </c>
    </row>
    <row r="1153">
      <c r="A1153" s="110" t="s">
        <v>784</v>
      </c>
      <c r="B1153" s="110" t="s">
        <v>385</v>
      </c>
      <c r="C1153" s="110" t="s">
        <v>786</v>
      </c>
      <c r="D1153" s="110" t="s">
        <v>787</v>
      </c>
      <c r="E1153" s="110" t="s">
        <v>788</v>
      </c>
      <c r="F1153" s="110" t="s">
        <v>252</v>
      </c>
      <c r="G1153" s="110" t="s">
        <v>855</v>
      </c>
      <c r="H1153" s="114">
        <v>2019.0</v>
      </c>
      <c r="I1153" s="114">
        <v>2443.782</v>
      </c>
      <c r="J1153" s="114">
        <v>2819.462</v>
      </c>
      <c r="K1153" s="114">
        <v>2048.415</v>
      </c>
    </row>
    <row r="1154">
      <c r="A1154" s="110" t="s">
        <v>784</v>
      </c>
      <c r="B1154" s="110" t="s">
        <v>385</v>
      </c>
      <c r="C1154" s="110" t="s">
        <v>786</v>
      </c>
      <c r="D1154" s="110" t="s">
        <v>787</v>
      </c>
      <c r="E1154" s="110" t="s">
        <v>788</v>
      </c>
      <c r="F1154" s="110" t="s">
        <v>241</v>
      </c>
      <c r="G1154" s="110" t="s">
        <v>855</v>
      </c>
      <c r="H1154" s="114">
        <v>2019.0</v>
      </c>
      <c r="I1154" s="114">
        <v>1065.683</v>
      </c>
      <c r="J1154" s="114">
        <v>1939.442</v>
      </c>
      <c r="K1154" s="114">
        <v>420.2282</v>
      </c>
    </row>
    <row r="1155">
      <c r="A1155" s="110" t="s">
        <v>784</v>
      </c>
      <c r="B1155" s="110" t="s">
        <v>385</v>
      </c>
      <c r="C1155" s="110" t="s">
        <v>786</v>
      </c>
      <c r="D1155" s="110" t="s">
        <v>787</v>
      </c>
      <c r="E1155" s="110" t="s">
        <v>788</v>
      </c>
      <c r="F1155" s="110" t="s">
        <v>249</v>
      </c>
      <c r="G1155" s="110" t="s">
        <v>855</v>
      </c>
      <c r="H1155" s="114">
        <v>2019.0</v>
      </c>
      <c r="I1155" s="114">
        <v>348.7108</v>
      </c>
      <c r="J1155" s="114">
        <v>456.2693</v>
      </c>
      <c r="K1155" s="114">
        <v>267.2358</v>
      </c>
    </row>
    <row r="1156">
      <c r="A1156" s="110" t="s">
        <v>784</v>
      </c>
      <c r="B1156" s="110" t="s">
        <v>385</v>
      </c>
      <c r="C1156" s="110" t="s">
        <v>786</v>
      </c>
      <c r="D1156" s="110" t="s">
        <v>787</v>
      </c>
      <c r="E1156" s="110" t="s">
        <v>788</v>
      </c>
      <c r="F1156" s="110" t="s">
        <v>1401</v>
      </c>
      <c r="G1156" s="110" t="s">
        <v>855</v>
      </c>
      <c r="H1156" s="114">
        <v>2019.0</v>
      </c>
      <c r="I1156" s="114">
        <v>875.5147</v>
      </c>
      <c r="J1156" s="114">
        <v>1056.323</v>
      </c>
      <c r="K1156" s="114">
        <v>704.4552</v>
      </c>
    </row>
    <row r="1157">
      <c r="A1157" s="110" t="s">
        <v>784</v>
      </c>
      <c r="B1157" s="110" t="s">
        <v>385</v>
      </c>
      <c r="C1157" s="110" t="s">
        <v>786</v>
      </c>
      <c r="D1157" s="110" t="s">
        <v>787</v>
      </c>
      <c r="E1157" s="110" t="s">
        <v>788</v>
      </c>
      <c r="F1157" s="110" t="s">
        <v>1402</v>
      </c>
      <c r="G1157" s="110" t="s">
        <v>855</v>
      </c>
      <c r="H1157" s="114">
        <v>2019.0</v>
      </c>
      <c r="I1157" s="114">
        <v>43.70631</v>
      </c>
      <c r="J1157" s="114">
        <v>88.12196</v>
      </c>
      <c r="K1157" s="114">
        <v>6.367644</v>
      </c>
    </row>
    <row r="1158">
      <c r="A1158" s="110" t="s">
        <v>784</v>
      </c>
      <c r="B1158" s="110" t="s">
        <v>385</v>
      </c>
      <c r="C1158" s="110" t="s">
        <v>786</v>
      </c>
      <c r="D1158" s="110" t="s">
        <v>787</v>
      </c>
      <c r="E1158" s="110" t="s">
        <v>788</v>
      </c>
      <c r="F1158" s="110" t="s">
        <v>1403</v>
      </c>
      <c r="G1158" s="110" t="s">
        <v>855</v>
      </c>
      <c r="H1158" s="114">
        <v>2019.0</v>
      </c>
      <c r="I1158" s="114">
        <v>1962.035</v>
      </c>
      <c r="J1158" s="114">
        <v>2299.827</v>
      </c>
      <c r="K1158" s="114">
        <v>1645.456</v>
      </c>
    </row>
    <row r="1159">
      <c r="A1159" s="110" t="s">
        <v>784</v>
      </c>
      <c r="B1159" s="110" t="s">
        <v>385</v>
      </c>
      <c r="C1159" s="110" t="s">
        <v>786</v>
      </c>
      <c r="D1159" s="110" t="s">
        <v>787</v>
      </c>
      <c r="E1159" s="110" t="s">
        <v>788</v>
      </c>
      <c r="F1159" s="110" t="s">
        <v>258</v>
      </c>
      <c r="G1159" s="110" t="s">
        <v>855</v>
      </c>
      <c r="H1159" s="114">
        <v>2019.0</v>
      </c>
      <c r="I1159" s="114">
        <v>974.6584</v>
      </c>
      <c r="J1159" s="114">
        <v>1111.593</v>
      </c>
      <c r="K1159" s="114">
        <v>829.1969</v>
      </c>
    </row>
    <row r="1160">
      <c r="A1160" s="110" t="s">
        <v>784</v>
      </c>
      <c r="B1160" s="110" t="s">
        <v>385</v>
      </c>
      <c r="C1160" s="110" t="s">
        <v>786</v>
      </c>
      <c r="D1160" s="110" t="s">
        <v>787</v>
      </c>
      <c r="E1160" s="110" t="s">
        <v>788</v>
      </c>
      <c r="F1160" s="110" t="s">
        <v>257</v>
      </c>
      <c r="G1160" s="110" t="s">
        <v>855</v>
      </c>
      <c r="H1160" s="114">
        <v>2019.0</v>
      </c>
      <c r="I1160" s="114">
        <v>859.4949</v>
      </c>
      <c r="J1160" s="114">
        <v>1196.673</v>
      </c>
      <c r="K1160" s="114">
        <v>621.3252</v>
      </c>
    </row>
    <row r="1161">
      <c r="A1161" s="110" t="s">
        <v>784</v>
      </c>
      <c r="B1161" s="110" t="s">
        <v>385</v>
      </c>
      <c r="C1161" s="110" t="s">
        <v>786</v>
      </c>
      <c r="D1161" s="110" t="s">
        <v>787</v>
      </c>
      <c r="E1161" s="110" t="s">
        <v>788</v>
      </c>
      <c r="F1161" s="110" t="s">
        <v>1404</v>
      </c>
      <c r="G1161" s="110" t="s">
        <v>855</v>
      </c>
      <c r="H1161" s="114">
        <v>2019.0</v>
      </c>
      <c r="I1161" s="114">
        <v>40.56297</v>
      </c>
      <c r="J1161" s="114">
        <v>67.95447</v>
      </c>
      <c r="K1161" s="114">
        <v>20.71627</v>
      </c>
    </row>
    <row r="1162">
      <c r="A1162" s="110" t="s">
        <v>784</v>
      </c>
      <c r="B1162" s="110" t="s">
        <v>808</v>
      </c>
      <c r="C1162" s="110" t="s">
        <v>786</v>
      </c>
      <c r="D1162" s="110" t="s">
        <v>787</v>
      </c>
      <c r="E1162" s="110" t="s">
        <v>788</v>
      </c>
      <c r="F1162" s="110" t="s">
        <v>259</v>
      </c>
      <c r="G1162" s="110" t="s">
        <v>855</v>
      </c>
      <c r="H1162" s="114">
        <v>2019.0</v>
      </c>
      <c r="I1162" s="114">
        <v>7022.181</v>
      </c>
      <c r="J1162" s="114">
        <v>9084.221</v>
      </c>
      <c r="K1162" s="114">
        <v>5338.234</v>
      </c>
    </row>
    <row r="1163">
      <c r="A1163" s="110" t="s">
        <v>784</v>
      </c>
      <c r="B1163" s="110" t="s">
        <v>808</v>
      </c>
      <c r="C1163" s="110" t="s">
        <v>786</v>
      </c>
      <c r="D1163" s="110" t="s">
        <v>787</v>
      </c>
      <c r="E1163" s="110" t="s">
        <v>788</v>
      </c>
      <c r="F1163" s="110" t="s">
        <v>252</v>
      </c>
      <c r="G1163" s="110" t="s">
        <v>855</v>
      </c>
      <c r="H1163" s="114">
        <v>2019.0</v>
      </c>
      <c r="I1163" s="114">
        <v>4582.792</v>
      </c>
      <c r="J1163" s="114">
        <v>6050.047</v>
      </c>
      <c r="K1163" s="114">
        <v>3370.774</v>
      </c>
    </row>
    <row r="1164">
      <c r="A1164" s="110" t="s">
        <v>784</v>
      </c>
      <c r="B1164" s="110" t="s">
        <v>808</v>
      </c>
      <c r="C1164" s="110" t="s">
        <v>786</v>
      </c>
      <c r="D1164" s="110" t="s">
        <v>787</v>
      </c>
      <c r="E1164" s="110" t="s">
        <v>788</v>
      </c>
      <c r="F1164" s="110" t="s">
        <v>241</v>
      </c>
      <c r="G1164" s="110" t="s">
        <v>855</v>
      </c>
      <c r="H1164" s="114">
        <v>2019.0</v>
      </c>
      <c r="I1164" s="114">
        <v>5605.258</v>
      </c>
      <c r="J1164" s="114">
        <v>8268.364</v>
      </c>
      <c r="K1164" s="114">
        <v>3437.325</v>
      </c>
    </row>
    <row r="1165">
      <c r="A1165" s="110" t="s">
        <v>784</v>
      </c>
      <c r="B1165" s="110" t="s">
        <v>808</v>
      </c>
      <c r="C1165" s="110" t="s">
        <v>786</v>
      </c>
      <c r="D1165" s="110" t="s">
        <v>787</v>
      </c>
      <c r="E1165" s="110" t="s">
        <v>788</v>
      </c>
      <c r="F1165" s="110" t="s">
        <v>249</v>
      </c>
      <c r="G1165" s="110" t="s">
        <v>855</v>
      </c>
      <c r="H1165" s="114">
        <v>2019.0</v>
      </c>
      <c r="I1165" s="114">
        <v>100.0503</v>
      </c>
      <c r="J1165" s="114">
        <v>124.9998</v>
      </c>
      <c r="K1165" s="114">
        <v>77.86009</v>
      </c>
    </row>
    <row r="1166">
      <c r="A1166" s="110" t="s">
        <v>784</v>
      </c>
      <c r="B1166" s="110" t="s">
        <v>808</v>
      </c>
      <c r="C1166" s="110" t="s">
        <v>786</v>
      </c>
      <c r="D1166" s="110" t="s">
        <v>787</v>
      </c>
      <c r="E1166" s="110" t="s">
        <v>788</v>
      </c>
      <c r="F1166" s="110" t="s">
        <v>1401</v>
      </c>
      <c r="G1166" s="110" t="s">
        <v>855</v>
      </c>
      <c r="H1166" s="114">
        <v>2019.0</v>
      </c>
      <c r="I1166" s="114">
        <v>543.878</v>
      </c>
      <c r="J1166" s="114">
        <v>646.7135</v>
      </c>
      <c r="K1166" s="114">
        <v>451.6013</v>
      </c>
    </row>
    <row r="1167">
      <c r="A1167" s="110" t="s">
        <v>784</v>
      </c>
      <c r="B1167" s="110" t="s">
        <v>808</v>
      </c>
      <c r="C1167" s="110" t="s">
        <v>786</v>
      </c>
      <c r="D1167" s="110" t="s">
        <v>787</v>
      </c>
      <c r="E1167" s="110" t="s">
        <v>788</v>
      </c>
      <c r="F1167" s="110" t="s">
        <v>1402</v>
      </c>
      <c r="G1167" s="110" t="s">
        <v>855</v>
      </c>
      <c r="H1167" s="114">
        <v>2019.0</v>
      </c>
      <c r="I1167" s="114">
        <v>95.49235</v>
      </c>
      <c r="J1167" s="114">
        <v>211.262</v>
      </c>
      <c r="K1167" s="114">
        <v>49.27857</v>
      </c>
    </row>
    <row r="1168">
      <c r="A1168" s="110" t="s">
        <v>784</v>
      </c>
      <c r="B1168" s="110" t="s">
        <v>808</v>
      </c>
      <c r="C1168" s="110" t="s">
        <v>786</v>
      </c>
      <c r="D1168" s="110" t="s">
        <v>787</v>
      </c>
      <c r="E1168" s="110" t="s">
        <v>788</v>
      </c>
      <c r="F1168" s="110" t="s">
        <v>1403</v>
      </c>
      <c r="G1168" s="110" t="s">
        <v>855</v>
      </c>
      <c r="H1168" s="114">
        <v>2019.0</v>
      </c>
      <c r="I1168" s="114">
        <v>3788.101</v>
      </c>
      <c r="J1168" s="114">
        <v>5132.106</v>
      </c>
      <c r="K1168" s="114">
        <v>2719.743</v>
      </c>
    </row>
    <row r="1169">
      <c r="A1169" s="110" t="s">
        <v>784</v>
      </c>
      <c r="B1169" s="110" t="s">
        <v>808</v>
      </c>
      <c r="C1169" s="110" t="s">
        <v>786</v>
      </c>
      <c r="D1169" s="110" t="s">
        <v>787</v>
      </c>
      <c r="E1169" s="110" t="s">
        <v>788</v>
      </c>
      <c r="F1169" s="110" t="s">
        <v>258</v>
      </c>
      <c r="G1169" s="110" t="s">
        <v>855</v>
      </c>
      <c r="H1169" s="114">
        <v>2019.0</v>
      </c>
      <c r="I1169" s="114">
        <v>2088.513</v>
      </c>
      <c r="J1169" s="114">
        <v>2744.68</v>
      </c>
      <c r="K1169" s="114">
        <v>1574.979</v>
      </c>
    </row>
    <row r="1170">
      <c r="A1170" s="110" t="s">
        <v>784</v>
      </c>
      <c r="B1170" s="110" t="s">
        <v>808</v>
      </c>
      <c r="C1170" s="110" t="s">
        <v>786</v>
      </c>
      <c r="D1170" s="110" t="s">
        <v>787</v>
      </c>
      <c r="E1170" s="110" t="s">
        <v>788</v>
      </c>
      <c r="F1170" s="110" t="s">
        <v>257</v>
      </c>
      <c r="G1170" s="110" t="s">
        <v>855</v>
      </c>
      <c r="H1170" s="114">
        <v>2019.0</v>
      </c>
      <c r="I1170" s="114">
        <v>2762.441</v>
      </c>
      <c r="J1170" s="114">
        <v>3800.404</v>
      </c>
      <c r="K1170" s="114">
        <v>1964.527</v>
      </c>
    </row>
    <row r="1171">
      <c r="A1171" s="110" t="s">
        <v>784</v>
      </c>
      <c r="B1171" s="110" t="s">
        <v>808</v>
      </c>
      <c r="C1171" s="110" t="s">
        <v>786</v>
      </c>
      <c r="D1171" s="110" t="s">
        <v>787</v>
      </c>
      <c r="E1171" s="110" t="s">
        <v>788</v>
      </c>
      <c r="F1171" s="110" t="s">
        <v>1404</v>
      </c>
      <c r="G1171" s="110" t="s">
        <v>855</v>
      </c>
      <c r="H1171" s="114">
        <v>2019.0</v>
      </c>
      <c r="I1171" s="114">
        <v>74.30773</v>
      </c>
      <c r="J1171" s="114">
        <v>141.2557</v>
      </c>
      <c r="K1171" s="114">
        <v>30.09727</v>
      </c>
    </row>
    <row r="1172">
      <c r="A1172" s="110" t="s">
        <v>784</v>
      </c>
      <c r="B1172" s="110" t="s">
        <v>346</v>
      </c>
      <c r="C1172" s="110" t="s">
        <v>786</v>
      </c>
      <c r="D1172" s="110" t="s">
        <v>787</v>
      </c>
      <c r="E1172" s="110" t="s">
        <v>788</v>
      </c>
      <c r="F1172" s="110" t="s">
        <v>259</v>
      </c>
      <c r="G1172" s="110" t="s">
        <v>855</v>
      </c>
      <c r="H1172" s="114">
        <v>2019.0</v>
      </c>
      <c r="I1172" s="114">
        <v>2073.208</v>
      </c>
      <c r="J1172" s="114">
        <v>2616.758</v>
      </c>
      <c r="K1172" s="114">
        <v>1596.412</v>
      </c>
    </row>
    <row r="1173">
      <c r="A1173" s="110" t="s">
        <v>784</v>
      </c>
      <c r="B1173" s="110" t="s">
        <v>346</v>
      </c>
      <c r="C1173" s="110" t="s">
        <v>786</v>
      </c>
      <c r="D1173" s="110" t="s">
        <v>787</v>
      </c>
      <c r="E1173" s="110" t="s">
        <v>788</v>
      </c>
      <c r="F1173" s="110" t="s">
        <v>252</v>
      </c>
      <c r="G1173" s="110" t="s">
        <v>855</v>
      </c>
      <c r="H1173" s="114">
        <v>2019.0</v>
      </c>
      <c r="I1173" s="114">
        <v>2181.736</v>
      </c>
      <c r="J1173" s="114">
        <v>2727.256</v>
      </c>
      <c r="K1173" s="114">
        <v>1719.309</v>
      </c>
    </row>
    <row r="1174">
      <c r="A1174" s="110" t="s">
        <v>784</v>
      </c>
      <c r="B1174" s="110" t="s">
        <v>346</v>
      </c>
      <c r="C1174" s="110" t="s">
        <v>786</v>
      </c>
      <c r="D1174" s="110" t="s">
        <v>787</v>
      </c>
      <c r="E1174" s="110" t="s">
        <v>788</v>
      </c>
      <c r="F1174" s="110" t="s">
        <v>241</v>
      </c>
      <c r="G1174" s="110" t="s">
        <v>855</v>
      </c>
      <c r="H1174" s="114">
        <v>2019.0</v>
      </c>
      <c r="I1174" s="114">
        <v>2158.356</v>
      </c>
      <c r="J1174" s="114">
        <v>3051.189</v>
      </c>
      <c r="K1174" s="114">
        <v>1393.688</v>
      </c>
    </row>
    <row r="1175">
      <c r="A1175" s="110" t="s">
        <v>784</v>
      </c>
      <c r="B1175" s="110" t="s">
        <v>346</v>
      </c>
      <c r="C1175" s="110" t="s">
        <v>786</v>
      </c>
      <c r="D1175" s="110" t="s">
        <v>787</v>
      </c>
      <c r="E1175" s="110" t="s">
        <v>788</v>
      </c>
      <c r="F1175" s="110" t="s">
        <v>249</v>
      </c>
      <c r="G1175" s="110" t="s">
        <v>855</v>
      </c>
      <c r="H1175" s="114">
        <v>2019.0</v>
      </c>
      <c r="I1175" s="114">
        <v>178.3257</v>
      </c>
      <c r="J1175" s="114">
        <v>217.5158</v>
      </c>
      <c r="K1175" s="114">
        <v>138.9542</v>
      </c>
    </row>
    <row r="1176">
      <c r="A1176" s="110" t="s">
        <v>784</v>
      </c>
      <c r="B1176" s="110" t="s">
        <v>346</v>
      </c>
      <c r="C1176" s="110" t="s">
        <v>786</v>
      </c>
      <c r="D1176" s="110" t="s">
        <v>787</v>
      </c>
      <c r="E1176" s="110" t="s">
        <v>788</v>
      </c>
      <c r="F1176" s="110" t="s">
        <v>1401</v>
      </c>
      <c r="G1176" s="110" t="s">
        <v>855</v>
      </c>
      <c r="H1176" s="114">
        <v>2019.0</v>
      </c>
      <c r="I1176" s="114">
        <v>516.6678</v>
      </c>
      <c r="J1176" s="114">
        <v>627.341</v>
      </c>
      <c r="K1176" s="114">
        <v>420.5736</v>
      </c>
    </row>
    <row r="1177">
      <c r="A1177" s="110" t="s">
        <v>784</v>
      </c>
      <c r="B1177" s="110" t="s">
        <v>346</v>
      </c>
      <c r="C1177" s="110" t="s">
        <v>786</v>
      </c>
      <c r="D1177" s="110" t="s">
        <v>787</v>
      </c>
      <c r="E1177" s="110" t="s">
        <v>788</v>
      </c>
      <c r="F1177" s="110" t="s">
        <v>1402</v>
      </c>
      <c r="G1177" s="110" t="s">
        <v>855</v>
      </c>
      <c r="H1177" s="114">
        <v>2019.0</v>
      </c>
      <c r="I1177" s="114">
        <v>90.43763</v>
      </c>
      <c r="J1177" s="114">
        <v>156.2938</v>
      </c>
      <c r="K1177" s="114">
        <v>37.00435</v>
      </c>
    </row>
    <row r="1178">
      <c r="A1178" s="110" t="s">
        <v>784</v>
      </c>
      <c r="B1178" s="110" t="s">
        <v>346</v>
      </c>
      <c r="C1178" s="110" t="s">
        <v>786</v>
      </c>
      <c r="D1178" s="110" t="s">
        <v>787</v>
      </c>
      <c r="E1178" s="110" t="s">
        <v>788</v>
      </c>
      <c r="F1178" s="110" t="s">
        <v>1403</v>
      </c>
      <c r="G1178" s="110" t="s">
        <v>855</v>
      </c>
      <c r="H1178" s="114">
        <v>2019.0</v>
      </c>
      <c r="I1178" s="114">
        <v>1464.149</v>
      </c>
      <c r="J1178" s="114">
        <v>1762.87</v>
      </c>
      <c r="K1178" s="114">
        <v>1197.188</v>
      </c>
    </row>
    <row r="1179">
      <c r="A1179" s="110" t="s">
        <v>784</v>
      </c>
      <c r="B1179" s="110" t="s">
        <v>346</v>
      </c>
      <c r="C1179" s="110" t="s">
        <v>786</v>
      </c>
      <c r="D1179" s="110" t="s">
        <v>787</v>
      </c>
      <c r="E1179" s="110" t="s">
        <v>788</v>
      </c>
      <c r="F1179" s="110" t="s">
        <v>258</v>
      </c>
      <c r="G1179" s="110" t="s">
        <v>855</v>
      </c>
      <c r="H1179" s="114">
        <v>2019.0</v>
      </c>
      <c r="I1179" s="114">
        <v>1203.538</v>
      </c>
      <c r="J1179" s="114">
        <v>1482.279</v>
      </c>
      <c r="K1179" s="114">
        <v>973.983</v>
      </c>
    </row>
    <row r="1180">
      <c r="A1180" s="110" t="s">
        <v>784</v>
      </c>
      <c r="B1180" s="110" t="s">
        <v>346</v>
      </c>
      <c r="C1180" s="110" t="s">
        <v>786</v>
      </c>
      <c r="D1180" s="110" t="s">
        <v>787</v>
      </c>
      <c r="E1180" s="110" t="s">
        <v>788</v>
      </c>
      <c r="F1180" s="110" t="s">
        <v>257</v>
      </c>
      <c r="G1180" s="110" t="s">
        <v>855</v>
      </c>
      <c r="H1180" s="114">
        <v>2019.0</v>
      </c>
      <c r="I1180" s="114">
        <v>801.2368</v>
      </c>
      <c r="J1180" s="114">
        <v>1066.078</v>
      </c>
      <c r="K1180" s="114">
        <v>589.747</v>
      </c>
    </row>
    <row r="1181">
      <c r="A1181" s="110" t="s">
        <v>784</v>
      </c>
      <c r="B1181" s="110" t="s">
        <v>346</v>
      </c>
      <c r="C1181" s="110" t="s">
        <v>786</v>
      </c>
      <c r="D1181" s="110" t="s">
        <v>787</v>
      </c>
      <c r="E1181" s="110" t="s">
        <v>788</v>
      </c>
      <c r="F1181" s="110" t="s">
        <v>1404</v>
      </c>
      <c r="G1181" s="110" t="s">
        <v>855</v>
      </c>
      <c r="H1181" s="114">
        <v>2019.0</v>
      </c>
      <c r="I1181" s="114">
        <v>139.8232</v>
      </c>
      <c r="J1181" s="114">
        <v>231.4877</v>
      </c>
      <c r="K1181" s="114">
        <v>71.16662</v>
      </c>
    </row>
    <row r="1182">
      <c r="A1182" s="110" t="s">
        <v>784</v>
      </c>
      <c r="B1182" s="110" t="s">
        <v>815</v>
      </c>
      <c r="C1182" s="110" t="s">
        <v>786</v>
      </c>
      <c r="D1182" s="110" t="s">
        <v>787</v>
      </c>
      <c r="E1182" s="110" t="s">
        <v>788</v>
      </c>
      <c r="F1182" s="110" t="s">
        <v>259</v>
      </c>
      <c r="G1182" s="110" t="s">
        <v>855</v>
      </c>
      <c r="H1182" s="114">
        <v>2019.0</v>
      </c>
      <c r="I1182" s="114">
        <v>4573.855</v>
      </c>
      <c r="J1182" s="114">
        <v>6003.017</v>
      </c>
      <c r="K1182" s="114">
        <v>3473.783</v>
      </c>
    </row>
    <row r="1183">
      <c r="A1183" s="110" t="s">
        <v>784</v>
      </c>
      <c r="B1183" s="110" t="s">
        <v>815</v>
      </c>
      <c r="C1183" s="110" t="s">
        <v>786</v>
      </c>
      <c r="D1183" s="110" t="s">
        <v>787</v>
      </c>
      <c r="E1183" s="110" t="s">
        <v>788</v>
      </c>
      <c r="F1183" s="110" t="s">
        <v>252</v>
      </c>
      <c r="G1183" s="110" t="s">
        <v>855</v>
      </c>
      <c r="H1183" s="114">
        <v>2019.0</v>
      </c>
      <c r="I1183" s="114">
        <v>5908.874</v>
      </c>
      <c r="J1183" s="114">
        <v>7717.715</v>
      </c>
      <c r="K1183" s="114">
        <v>4556.931</v>
      </c>
    </row>
    <row r="1184">
      <c r="A1184" s="110" t="s">
        <v>784</v>
      </c>
      <c r="B1184" s="110" t="s">
        <v>815</v>
      </c>
      <c r="C1184" s="110" t="s">
        <v>786</v>
      </c>
      <c r="D1184" s="110" t="s">
        <v>787</v>
      </c>
      <c r="E1184" s="110" t="s">
        <v>788</v>
      </c>
      <c r="F1184" s="110" t="s">
        <v>241</v>
      </c>
      <c r="G1184" s="110" t="s">
        <v>855</v>
      </c>
      <c r="H1184" s="114">
        <v>2019.0</v>
      </c>
      <c r="I1184" s="114">
        <v>4374.613</v>
      </c>
      <c r="J1184" s="114">
        <v>6536.538</v>
      </c>
      <c r="K1184" s="114">
        <v>2642.134</v>
      </c>
    </row>
    <row r="1185">
      <c r="A1185" s="110" t="s">
        <v>784</v>
      </c>
      <c r="B1185" s="110" t="s">
        <v>815</v>
      </c>
      <c r="C1185" s="110" t="s">
        <v>786</v>
      </c>
      <c r="D1185" s="110" t="s">
        <v>787</v>
      </c>
      <c r="E1185" s="110" t="s">
        <v>788</v>
      </c>
      <c r="F1185" s="110" t="s">
        <v>249</v>
      </c>
      <c r="G1185" s="110" t="s">
        <v>855</v>
      </c>
      <c r="H1185" s="114">
        <v>2019.0</v>
      </c>
      <c r="I1185" s="114">
        <v>94.16858</v>
      </c>
      <c r="J1185" s="114">
        <v>123.9456</v>
      </c>
      <c r="K1185" s="114">
        <v>70.31033</v>
      </c>
    </row>
    <row r="1186">
      <c r="A1186" s="110" t="s">
        <v>784</v>
      </c>
      <c r="B1186" s="110" t="s">
        <v>815</v>
      </c>
      <c r="C1186" s="110" t="s">
        <v>786</v>
      </c>
      <c r="D1186" s="110" t="s">
        <v>787</v>
      </c>
      <c r="E1186" s="110" t="s">
        <v>788</v>
      </c>
      <c r="F1186" s="110" t="s">
        <v>1401</v>
      </c>
      <c r="G1186" s="110" t="s">
        <v>855</v>
      </c>
      <c r="H1186" s="114">
        <v>2019.0</v>
      </c>
      <c r="I1186" s="114">
        <v>1062.828</v>
      </c>
      <c r="J1186" s="114">
        <v>1246.446</v>
      </c>
      <c r="K1186" s="114">
        <v>874.0882</v>
      </c>
    </row>
    <row r="1187">
      <c r="A1187" s="110" t="s">
        <v>784</v>
      </c>
      <c r="B1187" s="110" t="s">
        <v>815</v>
      </c>
      <c r="C1187" s="110" t="s">
        <v>786</v>
      </c>
      <c r="D1187" s="110" t="s">
        <v>787</v>
      </c>
      <c r="E1187" s="110" t="s">
        <v>788</v>
      </c>
      <c r="F1187" s="110" t="s">
        <v>1402</v>
      </c>
      <c r="G1187" s="110" t="s">
        <v>855</v>
      </c>
      <c r="H1187" s="114">
        <v>2019.0</v>
      </c>
      <c r="I1187" s="114">
        <v>80.14809</v>
      </c>
      <c r="J1187" s="114">
        <v>232.6793</v>
      </c>
      <c r="K1187" s="114">
        <v>25.77454</v>
      </c>
    </row>
    <row r="1188">
      <c r="A1188" s="110" t="s">
        <v>784</v>
      </c>
      <c r="B1188" s="110" t="s">
        <v>815</v>
      </c>
      <c r="C1188" s="110" t="s">
        <v>786</v>
      </c>
      <c r="D1188" s="110" t="s">
        <v>787</v>
      </c>
      <c r="E1188" s="110" t="s">
        <v>788</v>
      </c>
      <c r="F1188" s="110" t="s">
        <v>1403</v>
      </c>
      <c r="G1188" s="110" t="s">
        <v>855</v>
      </c>
      <c r="H1188" s="114">
        <v>2019.0</v>
      </c>
      <c r="I1188" s="114">
        <v>7103.364</v>
      </c>
      <c r="J1188" s="114">
        <v>8818.583</v>
      </c>
      <c r="K1188" s="114">
        <v>5769.578</v>
      </c>
    </row>
    <row r="1189">
      <c r="A1189" s="110" t="s">
        <v>784</v>
      </c>
      <c r="B1189" s="110" t="s">
        <v>815</v>
      </c>
      <c r="C1189" s="110" t="s">
        <v>786</v>
      </c>
      <c r="D1189" s="110" t="s">
        <v>787</v>
      </c>
      <c r="E1189" s="110" t="s">
        <v>788</v>
      </c>
      <c r="F1189" s="110" t="s">
        <v>258</v>
      </c>
      <c r="G1189" s="110" t="s">
        <v>855</v>
      </c>
      <c r="H1189" s="114">
        <v>2019.0</v>
      </c>
      <c r="I1189" s="114">
        <v>1743.418</v>
      </c>
      <c r="J1189" s="114">
        <v>2268.951</v>
      </c>
      <c r="K1189" s="114">
        <v>1329.182</v>
      </c>
    </row>
    <row r="1190">
      <c r="A1190" s="110" t="s">
        <v>784</v>
      </c>
      <c r="B1190" s="110" t="s">
        <v>815</v>
      </c>
      <c r="C1190" s="110" t="s">
        <v>786</v>
      </c>
      <c r="D1190" s="110" t="s">
        <v>787</v>
      </c>
      <c r="E1190" s="110" t="s">
        <v>788</v>
      </c>
      <c r="F1190" s="110" t="s">
        <v>257</v>
      </c>
      <c r="G1190" s="110" t="s">
        <v>855</v>
      </c>
      <c r="H1190" s="114">
        <v>2019.0</v>
      </c>
      <c r="I1190" s="114">
        <v>2616.423</v>
      </c>
      <c r="J1190" s="114">
        <v>3548.043</v>
      </c>
      <c r="K1190" s="114">
        <v>1886.231</v>
      </c>
    </row>
    <row r="1191">
      <c r="A1191" s="110" t="s">
        <v>784</v>
      </c>
      <c r="B1191" s="110" t="s">
        <v>815</v>
      </c>
      <c r="C1191" s="110" t="s">
        <v>786</v>
      </c>
      <c r="D1191" s="110" t="s">
        <v>787</v>
      </c>
      <c r="E1191" s="110" t="s">
        <v>788</v>
      </c>
      <c r="F1191" s="110" t="s">
        <v>1404</v>
      </c>
      <c r="G1191" s="110" t="s">
        <v>855</v>
      </c>
      <c r="H1191" s="114">
        <v>2019.0</v>
      </c>
      <c r="I1191" s="114">
        <v>103.0543</v>
      </c>
      <c r="J1191" s="114">
        <v>191.6946</v>
      </c>
      <c r="K1191" s="114">
        <v>41.14286</v>
      </c>
    </row>
    <row r="1192">
      <c r="A1192" s="110" t="s">
        <v>784</v>
      </c>
      <c r="B1192" s="110" t="s">
        <v>829</v>
      </c>
      <c r="C1192" s="110" t="s">
        <v>786</v>
      </c>
      <c r="D1192" s="110" t="s">
        <v>787</v>
      </c>
      <c r="E1192" s="110" t="s">
        <v>788</v>
      </c>
      <c r="F1192" s="110" t="s">
        <v>259</v>
      </c>
      <c r="G1192" s="110" t="s">
        <v>855</v>
      </c>
      <c r="H1192" s="114">
        <v>2019.0</v>
      </c>
      <c r="I1192" s="114">
        <v>7219.746</v>
      </c>
      <c r="J1192" s="114">
        <v>8489.635</v>
      </c>
      <c r="K1192" s="114">
        <v>6057.612</v>
      </c>
    </row>
    <row r="1193">
      <c r="A1193" s="110" t="s">
        <v>784</v>
      </c>
      <c r="B1193" s="110" t="s">
        <v>829</v>
      </c>
      <c r="C1193" s="110" t="s">
        <v>786</v>
      </c>
      <c r="D1193" s="110" t="s">
        <v>787</v>
      </c>
      <c r="E1193" s="110" t="s">
        <v>788</v>
      </c>
      <c r="F1193" s="110" t="s">
        <v>252</v>
      </c>
      <c r="G1193" s="110" t="s">
        <v>855</v>
      </c>
      <c r="H1193" s="114">
        <v>2019.0</v>
      </c>
      <c r="I1193" s="114">
        <v>5372.129</v>
      </c>
      <c r="J1193" s="114">
        <v>6379.895</v>
      </c>
      <c r="K1193" s="114">
        <v>4505.54</v>
      </c>
    </row>
    <row r="1194">
      <c r="A1194" s="110" t="s">
        <v>784</v>
      </c>
      <c r="B1194" s="110" t="s">
        <v>829</v>
      </c>
      <c r="C1194" s="110" t="s">
        <v>786</v>
      </c>
      <c r="D1194" s="110" t="s">
        <v>787</v>
      </c>
      <c r="E1194" s="110" t="s">
        <v>788</v>
      </c>
      <c r="F1194" s="110" t="s">
        <v>241</v>
      </c>
      <c r="G1194" s="110" t="s">
        <v>855</v>
      </c>
      <c r="H1194" s="114">
        <v>2019.0</v>
      </c>
      <c r="I1194" s="114">
        <v>7868.808</v>
      </c>
      <c r="J1194" s="114">
        <v>10097.01</v>
      </c>
      <c r="K1194" s="114">
        <v>5798.542</v>
      </c>
    </row>
    <row r="1195">
      <c r="A1195" s="110" t="s">
        <v>784</v>
      </c>
      <c r="B1195" s="110" t="s">
        <v>829</v>
      </c>
      <c r="C1195" s="110" t="s">
        <v>786</v>
      </c>
      <c r="D1195" s="110" t="s">
        <v>787</v>
      </c>
      <c r="E1195" s="110" t="s">
        <v>788</v>
      </c>
      <c r="F1195" s="110" t="s">
        <v>249</v>
      </c>
      <c r="G1195" s="110" t="s">
        <v>855</v>
      </c>
      <c r="H1195" s="114">
        <v>2019.0</v>
      </c>
      <c r="I1195" s="114">
        <v>180.8877</v>
      </c>
      <c r="J1195" s="114">
        <v>219.2391</v>
      </c>
      <c r="K1195" s="114">
        <v>142.7768</v>
      </c>
    </row>
    <row r="1196">
      <c r="A1196" s="110" t="s">
        <v>784</v>
      </c>
      <c r="B1196" s="110" t="s">
        <v>829</v>
      </c>
      <c r="C1196" s="110" t="s">
        <v>786</v>
      </c>
      <c r="D1196" s="110" t="s">
        <v>787</v>
      </c>
      <c r="E1196" s="110" t="s">
        <v>788</v>
      </c>
      <c r="F1196" s="110" t="s">
        <v>1401</v>
      </c>
      <c r="G1196" s="110" t="s">
        <v>855</v>
      </c>
      <c r="H1196" s="114">
        <v>2019.0</v>
      </c>
      <c r="I1196" s="114">
        <v>714.5604</v>
      </c>
      <c r="J1196" s="114">
        <v>861.4922</v>
      </c>
      <c r="K1196" s="114">
        <v>592.1198</v>
      </c>
    </row>
    <row r="1197">
      <c r="A1197" s="110" t="s">
        <v>784</v>
      </c>
      <c r="B1197" s="110" t="s">
        <v>829</v>
      </c>
      <c r="C1197" s="110" t="s">
        <v>786</v>
      </c>
      <c r="D1197" s="110" t="s">
        <v>787</v>
      </c>
      <c r="E1197" s="110" t="s">
        <v>788</v>
      </c>
      <c r="F1197" s="110" t="s">
        <v>1402</v>
      </c>
      <c r="G1197" s="110" t="s">
        <v>855</v>
      </c>
      <c r="H1197" s="114">
        <v>2019.0</v>
      </c>
      <c r="I1197" s="114">
        <v>91.0303</v>
      </c>
      <c r="J1197" s="114">
        <v>201.1271</v>
      </c>
      <c r="K1197" s="114">
        <v>31.93694</v>
      </c>
    </row>
    <row r="1198">
      <c r="A1198" s="110" t="s">
        <v>784</v>
      </c>
      <c r="B1198" s="110" t="s">
        <v>829</v>
      </c>
      <c r="C1198" s="110" t="s">
        <v>786</v>
      </c>
      <c r="D1198" s="110" t="s">
        <v>787</v>
      </c>
      <c r="E1198" s="110" t="s">
        <v>788</v>
      </c>
      <c r="F1198" s="110" t="s">
        <v>1403</v>
      </c>
      <c r="G1198" s="110" t="s">
        <v>855</v>
      </c>
      <c r="H1198" s="114">
        <v>2019.0</v>
      </c>
      <c r="I1198" s="114">
        <v>1731.977</v>
      </c>
      <c r="J1198" s="114">
        <v>2463.58</v>
      </c>
      <c r="K1198" s="114">
        <v>1189.921</v>
      </c>
    </row>
    <row r="1199">
      <c r="A1199" s="110" t="s">
        <v>784</v>
      </c>
      <c r="B1199" s="110" t="s">
        <v>829</v>
      </c>
      <c r="C1199" s="110" t="s">
        <v>786</v>
      </c>
      <c r="D1199" s="110" t="s">
        <v>787</v>
      </c>
      <c r="E1199" s="110" t="s">
        <v>788</v>
      </c>
      <c r="F1199" s="110" t="s">
        <v>258</v>
      </c>
      <c r="G1199" s="110" t="s">
        <v>855</v>
      </c>
      <c r="H1199" s="114">
        <v>2019.0</v>
      </c>
      <c r="I1199" s="114">
        <v>1801.552</v>
      </c>
      <c r="J1199" s="114">
        <v>2148.799</v>
      </c>
      <c r="K1199" s="114">
        <v>1496.343</v>
      </c>
    </row>
    <row r="1200">
      <c r="A1200" s="110" t="s">
        <v>784</v>
      </c>
      <c r="B1200" s="110" t="s">
        <v>829</v>
      </c>
      <c r="C1200" s="110" t="s">
        <v>786</v>
      </c>
      <c r="D1200" s="110" t="s">
        <v>787</v>
      </c>
      <c r="E1200" s="110" t="s">
        <v>788</v>
      </c>
      <c r="F1200" s="110" t="s">
        <v>257</v>
      </c>
      <c r="G1200" s="110" t="s">
        <v>855</v>
      </c>
      <c r="H1200" s="114">
        <v>2019.0</v>
      </c>
      <c r="I1200" s="114">
        <v>1712.119</v>
      </c>
      <c r="J1200" s="114">
        <v>2163.71</v>
      </c>
      <c r="K1200" s="114">
        <v>1328.523</v>
      </c>
    </row>
    <row r="1201">
      <c r="A1201" s="110" t="s">
        <v>784</v>
      </c>
      <c r="B1201" s="110" t="s">
        <v>829</v>
      </c>
      <c r="C1201" s="110" t="s">
        <v>786</v>
      </c>
      <c r="D1201" s="110" t="s">
        <v>787</v>
      </c>
      <c r="E1201" s="110" t="s">
        <v>788</v>
      </c>
      <c r="F1201" s="110" t="s">
        <v>1404</v>
      </c>
      <c r="G1201" s="110" t="s">
        <v>855</v>
      </c>
      <c r="H1201" s="114">
        <v>2019.0</v>
      </c>
      <c r="I1201" s="114">
        <v>76.08868</v>
      </c>
      <c r="J1201" s="114">
        <v>137.7348</v>
      </c>
      <c r="K1201" s="114">
        <v>35.30789</v>
      </c>
    </row>
    <row r="1202">
      <c r="A1202" s="110" t="s">
        <v>784</v>
      </c>
      <c r="B1202" s="110" t="s">
        <v>425</v>
      </c>
      <c r="C1202" s="110" t="s">
        <v>786</v>
      </c>
      <c r="D1202" s="110" t="s">
        <v>787</v>
      </c>
      <c r="E1202" s="110" t="s">
        <v>788</v>
      </c>
      <c r="F1202" s="110" t="s">
        <v>259</v>
      </c>
      <c r="G1202" s="110" t="s">
        <v>855</v>
      </c>
      <c r="H1202" s="114">
        <v>2019.0</v>
      </c>
      <c r="I1202" s="114">
        <v>2027.535</v>
      </c>
      <c r="J1202" s="114">
        <v>2468.558</v>
      </c>
      <c r="K1202" s="114">
        <v>1637.298</v>
      </c>
    </row>
    <row r="1203">
      <c r="A1203" s="110" t="s">
        <v>784</v>
      </c>
      <c r="B1203" s="110" t="s">
        <v>425</v>
      </c>
      <c r="C1203" s="110" t="s">
        <v>786</v>
      </c>
      <c r="D1203" s="110" t="s">
        <v>787</v>
      </c>
      <c r="E1203" s="110" t="s">
        <v>788</v>
      </c>
      <c r="F1203" s="110" t="s">
        <v>252</v>
      </c>
      <c r="G1203" s="110" t="s">
        <v>855</v>
      </c>
      <c r="H1203" s="114">
        <v>2019.0</v>
      </c>
      <c r="I1203" s="114">
        <v>2806.927</v>
      </c>
      <c r="J1203" s="114">
        <v>3455.152</v>
      </c>
      <c r="K1203" s="114">
        <v>2287.281</v>
      </c>
    </row>
    <row r="1204">
      <c r="A1204" s="110" t="s">
        <v>784</v>
      </c>
      <c r="B1204" s="110" t="s">
        <v>425</v>
      </c>
      <c r="C1204" s="110" t="s">
        <v>786</v>
      </c>
      <c r="D1204" s="110" t="s">
        <v>787</v>
      </c>
      <c r="E1204" s="110" t="s">
        <v>788</v>
      </c>
      <c r="F1204" s="110" t="s">
        <v>241</v>
      </c>
      <c r="G1204" s="110" t="s">
        <v>855</v>
      </c>
      <c r="H1204" s="114">
        <v>2019.0</v>
      </c>
      <c r="I1204" s="114">
        <v>1614.367</v>
      </c>
      <c r="J1204" s="114">
        <v>2426.205</v>
      </c>
      <c r="K1204" s="114">
        <v>933.0836</v>
      </c>
    </row>
    <row r="1205">
      <c r="A1205" s="110" t="s">
        <v>784</v>
      </c>
      <c r="B1205" s="110" t="s">
        <v>425</v>
      </c>
      <c r="C1205" s="110" t="s">
        <v>786</v>
      </c>
      <c r="D1205" s="110" t="s">
        <v>787</v>
      </c>
      <c r="E1205" s="110" t="s">
        <v>788</v>
      </c>
      <c r="F1205" s="110" t="s">
        <v>249</v>
      </c>
      <c r="G1205" s="110" t="s">
        <v>855</v>
      </c>
      <c r="H1205" s="114">
        <v>2019.0</v>
      </c>
      <c r="I1205" s="114">
        <v>71.52265</v>
      </c>
      <c r="J1205" s="114">
        <v>88.73558</v>
      </c>
      <c r="K1205" s="114">
        <v>56.77654</v>
      </c>
    </row>
    <row r="1206">
      <c r="A1206" s="110" t="s">
        <v>784</v>
      </c>
      <c r="B1206" s="110" t="s">
        <v>425</v>
      </c>
      <c r="C1206" s="110" t="s">
        <v>786</v>
      </c>
      <c r="D1206" s="110" t="s">
        <v>787</v>
      </c>
      <c r="E1206" s="110" t="s">
        <v>788</v>
      </c>
      <c r="F1206" s="110" t="s">
        <v>1401</v>
      </c>
      <c r="G1206" s="110" t="s">
        <v>855</v>
      </c>
      <c r="H1206" s="114">
        <v>2019.0</v>
      </c>
      <c r="I1206" s="114">
        <v>684.7605</v>
      </c>
      <c r="J1206" s="114">
        <v>860.2823</v>
      </c>
      <c r="K1206" s="114">
        <v>538.1608</v>
      </c>
    </row>
    <row r="1207">
      <c r="A1207" s="110" t="s">
        <v>784</v>
      </c>
      <c r="B1207" s="110" t="s">
        <v>425</v>
      </c>
      <c r="C1207" s="110" t="s">
        <v>786</v>
      </c>
      <c r="D1207" s="110" t="s">
        <v>787</v>
      </c>
      <c r="E1207" s="110" t="s">
        <v>788</v>
      </c>
      <c r="F1207" s="110" t="s">
        <v>1402</v>
      </c>
      <c r="G1207" s="110" t="s">
        <v>855</v>
      </c>
      <c r="H1207" s="114">
        <v>2019.0</v>
      </c>
      <c r="I1207" s="114">
        <v>73.51517</v>
      </c>
      <c r="J1207" s="114">
        <v>139.8122</v>
      </c>
      <c r="K1207" s="114">
        <v>14.25358</v>
      </c>
    </row>
    <row r="1208">
      <c r="A1208" s="110" t="s">
        <v>784</v>
      </c>
      <c r="B1208" s="110" t="s">
        <v>425</v>
      </c>
      <c r="C1208" s="110" t="s">
        <v>786</v>
      </c>
      <c r="D1208" s="110" t="s">
        <v>787</v>
      </c>
      <c r="E1208" s="110" t="s">
        <v>788</v>
      </c>
      <c r="F1208" s="110" t="s">
        <v>1403</v>
      </c>
      <c r="G1208" s="110" t="s">
        <v>855</v>
      </c>
      <c r="H1208" s="114">
        <v>2019.0</v>
      </c>
      <c r="I1208" s="114">
        <v>8367.183</v>
      </c>
      <c r="J1208" s="114">
        <v>9628.95</v>
      </c>
      <c r="K1208" s="114">
        <v>7193.797</v>
      </c>
    </row>
    <row r="1209">
      <c r="A1209" s="110" t="s">
        <v>784</v>
      </c>
      <c r="B1209" s="110" t="s">
        <v>425</v>
      </c>
      <c r="C1209" s="110" t="s">
        <v>786</v>
      </c>
      <c r="D1209" s="110" t="s">
        <v>787</v>
      </c>
      <c r="E1209" s="110" t="s">
        <v>788</v>
      </c>
      <c r="F1209" s="110" t="s">
        <v>258</v>
      </c>
      <c r="G1209" s="110" t="s">
        <v>855</v>
      </c>
      <c r="H1209" s="114">
        <v>2019.0</v>
      </c>
      <c r="I1209" s="114">
        <v>1119.299</v>
      </c>
      <c r="J1209" s="114">
        <v>1373.467</v>
      </c>
      <c r="K1209" s="114">
        <v>888.994</v>
      </c>
    </row>
    <row r="1210">
      <c r="A1210" s="110" t="s">
        <v>784</v>
      </c>
      <c r="B1210" s="110" t="s">
        <v>425</v>
      </c>
      <c r="C1210" s="110" t="s">
        <v>786</v>
      </c>
      <c r="D1210" s="110" t="s">
        <v>787</v>
      </c>
      <c r="E1210" s="110" t="s">
        <v>788</v>
      </c>
      <c r="F1210" s="110" t="s">
        <v>257</v>
      </c>
      <c r="G1210" s="110" t="s">
        <v>855</v>
      </c>
      <c r="H1210" s="114">
        <v>2019.0</v>
      </c>
      <c r="I1210" s="114">
        <v>1267.682</v>
      </c>
      <c r="J1210" s="114">
        <v>1623.171</v>
      </c>
      <c r="K1210" s="114">
        <v>981.628</v>
      </c>
    </row>
    <row r="1211">
      <c r="A1211" s="110" t="s">
        <v>784</v>
      </c>
      <c r="B1211" s="110" t="s">
        <v>425</v>
      </c>
      <c r="C1211" s="110" t="s">
        <v>786</v>
      </c>
      <c r="D1211" s="110" t="s">
        <v>787</v>
      </c>
      <c r="E1211" s="110" t="s">
        <v>788</v>
      </c>
      <c r="F1211" s="110" t="s">
        <v>1404</v>
      </c>
      <c r="G1211" s="110" t="s">
        <v>855</v>
      </c>
      <c r="H1211" s="114">
        <v>2019.0</v>
      </c>
      <c r="I1211" s="114">
        <v>106.2022</v>
      </c>
      <c r="J1211" s="114">
        <v>184.0803</v>
      </c>
      <c r="K1211" s="114">
        <v>48.01865</v>
      </c>
    </row>
    <row r="1212">
      <c r="A1212" s="110" t="s">
        <v>784</v>
      </c>
      <c r="B1212" s="110" t="s">
        <v>384</v>
      </c>
      <c r="C1212" s="110" t="s">
        <v>786</v>
      </c>
      <c r="D1212" s="110" t="s">
        <v>787</v>
      </c>
      <c r="E1212" s="110" t="s">
        <v>788</v>
      </c>
      <c r="F1212" s="110" t="s">
        <v>259</v>
      </c>
      <c r="G1212" s="110" t="s">
        <v>855</v>
      </c>
      <c r="H1212" s="114">
        <v>2019.0</v>
      </c>
      <c r="I1212" s="114">
        <v>4125.027</v>
      </c>
      <c r="J1212" s="114">
        <v>5022.513</v>
      </c>
      <c r="K1212" s="114">
        <v>3313.208</v>
      </c>
    </row>
    <row r="1213">
      <c r="A1213" s="110" t="s">
        <v>784</v>
      </c>
      <c r="B1213" s="110" t="s">
        <v>384</v>
      </c>
      <c r="C1213" s="110" t="s">
        <v>786</v>
      </c>
      <c r="D1213" s="110" t="s">
        <v>787</v>
      </c>
      <c r="E1213" s="110" t="s">
        <v>788</v>
      </c>
      <c r="F1213" s="110" t="s">
        <v>252</v>
      </c>
      <c r="G1213" s="110" t="s">
        <v>855</v>
      </c>
      <c r="H1213" s="114">
        <v>2019.0</v>
      </c>
      <c r="I1213" s="114">
        <v>2763.373</v>
      </c>
      <c r="J1213" s="114">
        <v>3446.288</v>
      </c>
      <c r="K1213" s="114">
        <v>2178.704</v>
      </c>
    </row>
    <row r="1214">
      <c r="A1214" s="110" t="s">
        <v>784</v>
      </c>
      <c r="B1214" s="110" t="s">
        <v>384</v>
      </c>
      <c r="C1214" s="110" t="s">
        <v>786</v>
      </c>
      <c r="D1214" s="110" t="s">
        <v>787</v>
      </c>
      <c r="E1214" s="110" t="s">
        <v>788</v>
      </c>
      <c r="F1214" s="110" t="s">
        <v>241</v>
      </c>
      <c r="G1214" s="110" t="s">
        <v>855</v>
      </c>
      <c r="H1214" s="114">
        <v>2019.0</v>
      </c>
      <c r="I1214" s="114">
        <v>3741.341</v>
      </c>
      <c r="J1214" s="114">
        <v>5013.434</v>
      </c>
      <c r="K1214" s="114">
        <v>2695.617</v>
      </c>
    </row>
    <row r="1215">
      <c r="A1215" s="110" t="s">
        <v>784</v>
      </c>
      <c r="B1215" s="110" t="s">
        <v>384</v>
      </c>
      <c r="C1215" s="110" t="s">
        <v>786</v>
      </c>
      <c r="D1215" s="110" t="s">
        <v>787</v>
      </c>
      <c r="E1215" s="110" t="s">
        <v>788</v>
      </c>
      <c r="F1215" s="110" t="s">
        <v>249</v>
      </c>
      <c r="G1215" s="110" t="s">
        <v>855</v>
      </c>
      <c r="H1215" s="114">
        <v>2019.0</v>
      </c>
      <c r="I1215" s="114">
        <v>91.45605</v>
      </c>
      <c r="J1215" s="114">
        <v>112.1219</v>
      </c>
      <c r="K1215" s="114">
        <v>70.87069</v>
      </c>
    </row>
    <row r="1216">
      <c r="A1216" s="110" t="s">
        <v>784</v>
      </c>
      <c r="B1216" s="110" t="s">
        <v>384</v>
      </c>
      <c r="C1216" s="110" t="s">
        <v>786</v>
      </c>
      <c r="D1216" s="110" t="s">
        <v>787</v>
      </c>
      <c r="E1216" s="110" t="s">
        <v>788</v>
      </c>
      <c r="F1216" s="110" t="s">
        <v>1401</v>
      </c>
      <c r="G1216" s="110" t="s">
        <v>855</v>
      </c>
      <c r="H1216" s="114">
        <v>2019.0</v>
      </c>
      <c r="I1216" s="114">
        <v>570.8305</v>
      </c>
      <c r="J1216" s="114">
        <v>694.6336</v>
      </c>
      <c r="K1216" s="114">
        <v>461.2608</v>
      </c>
    </row>
    <row r="1217">
      <c r="A1217" s="110" t="s">
        <v>784</v>
      </c>
      <c r="B1217" s="110" t="s">
        <v>384</v>
      </c>
      <c r="C1217" s="110" t="s">
        <v>786</v>
      </c>
      <c r="D1217" s="110" t="s">
        <v>787</v>
      </c>
      <c r="E1217" s="110" t="s">
        <v>788</v>
      </c>
      <c r="F1217" s="110" t="s">
        <v>1402</v>
      </c>
      <c r="G1217" s="110" t="s">
        <v>855</v>
      </c>
      <c r="H1217" s="114">
        <v>2019.0</v>
      </c>
      <c r="I1217" s="114">
        <v>144.0721</v>
      </c>
      <c r="J1217" s="114">
        <v>211.9387</v>
      </c>
      <c r="K1217" s="114">
        <v>87.4676</v>
      </c>
    </row>
    <row r="1218">
      <c r="A1218" s="110" t="s">
        <v>784</v>
      </c>
      <c r="B1218" s="110" t="s">
        <v>384</v>
      </c>
      <c r="C1218" s="110" t="s">
        <v>786</v>
      </c>
      <c r="D1218" s="110" t="s">
        <v>787</v>
      </c>
      <c r="E1218" s="110" t="s">
        <v>788</v>
      </c>
      <c r="F1218" s="110" t="s">
        <v>1403</v>
      </c>
      <c r="G1218" s="110" t="s">
        <v>855</v>
      </c>
      <c r="H1218" s="114">
        <v>2019.0</v>
      </c>
      <c r="I1218" s="114">
        <v>2057.545</v>
      </c>
      <c r="J1218" s="114">
        <v>2545.562</v>
      </c>
      <c r="K1218" s="114">
        <v>1628.129</v>
      </c>
    </row>
    <row r="1219">
      <c r="A1219" s="110" t="s">
        <v>784</v>
      </c>
      <c r="B1219" s="110" t="s">
        <v>384</v>
      </c>
      <c r="C1219" s="110" t="s">
        <v>786</v>
      </c>
      <c r="D1219" s="110" t="s">
        <v>787</v>
      </c>
      <c r="E1219" s="110" t="s">
        <v>788</v>
      </c>
      <c r="F1219" s="110" t="s">
        <v>258</v>
      </c>
      <c r="G1219" s="110" t="s">
        <v>855</v>
      </c>
      <c r="H1219" s="114">
        <v>2019.0</v>
      </c>
      <c r="I1219" s="114">
        <v>1338.06</v>
      </c>
      <c r="J1219" s="114">
        <v>1638.131</v>
      </c>
      <c r="K1219" s="114">
        <v>1096.0</v>
      </c>
    </row>
    <row r="1220">
      <c r="A1220" s="110" t="s">
        <v>784</v>
      </c>
      <c r="B1220" s="110" t="s">
        <v>384</v>
      </c>
      <c r="C1220" s="110" t="s">
        <v>786</v>
      </c>
      <c r="D1220" s="110" t="s">
        <v>787</v>
      </c>
      <c r="E1220" s="110" t="s">
        <v>788</v>
      </c>
      <c r="F1220" s="110" t="s">
        <v>257</v>
      </c>
      <c r="G1220" s="110" t="s">
        <v>855</v>
      </c>
      <c r="H1220" s="114">
        <v>2019.0</v>
      </c>
      <c r="I1220" s="114">
        <v>740.1771</v>
      </c>
      <c r="J1220" s="114">
        <v>994.0618</v>
      </c>
      <c r="K1220" s="114">
        <v>534.8131</v>
      </c>
    </row>
    <row r="1221">
      <c r="A1221" s="110" t="s">
        <v>784</v>
      </c>
      <c r="B1221" s="110" t="s">
        <v>384</v>
      </c>
      <c r="C1221" s="110" t="s">
        <v>786</v>
      </c>
      <c r="D1221" s="110" t="s">
        <v>787</v>
      </c>
      <c r="E1221" s="110" t="s">
        <v>788</v>
      </c>
      <c r="F1221" s="110" t="s">
        <v>1404</v>
      </c>
      <c r="G1221" s="110" t="s">
        <v>855</v>
      </c>
      <c r="H1221" s="114">
        <v>2019.0</v>
      </c>
      <c r="I1221" s="114">
        <v>94.96971</v>
      </c>
      <c r="J1221" s="114">
        <v>181.1205</v>
      </c>
      <c r="K1221" s="114">
        <v>35.83063</v>
      </c>
    </row>
    <row r="1222">
      <c r="A1222" s="110" t="s">
        <v>784</v>
      </c>
      <c r="B1222" s="110" t="s">
        <v>814</v>
      </c>
      <c r="C1222" s="110" t="s">
        <v>786</v>
      </c>
      <c r="D1222" s="110" t="s">
        <v>787</v>
      </c>
      <c r="E1222" s="110" t="s">
        <v>788</v>
      </c>
      <c r="F1222" s="110" t="s">
        <v>259</v>
      </c>
      <c r="G1222" s="110" t="s">
        <v>855</v>
      </c>
      <c r="H1222" s="114">
        <v>2019.0</v>
      </c>
      <c r="I1222" s="114">
        <v>1969.03</v>
      </c>
      <c r="J1222" s="114">
        <v>2488.519</v>
      </c>
      <c r="K1222" s="114">
        <v>1479.736</v>
      </c>
    </row>
    <row r="1223">
      <c r="A1223" s="110" t="s">
        <v>784</v>
      </c>
      <c r="B1223" s="110" t="s">
        <v>814</v>
      </c>
      <c r="C1223" s="110" t="s">
        <v>786</v>
      </c>
      <c r="D1223" s="110" t="s">
        <v>787</v>
      </c>
      <c r="E1223" s="110" t="s">
        <v>788</v>
      </c>
      <c r="F1223" s="110" t="s">
        <v>252</v>
      </c>
      <c r="G1223" s="110" t="s">
        <v>855</v>
      </c>
      <c r="H1223" s="114">
        <v>2019.0</v>
      </c>
      <c r="I1223" s="114">
        <v>3010.063</v>
      </c>
      <c r="J1223" s="114">
        <v>3750.051</v>
      </c>
      <c r="K1223" s="114">
        <v>2275.201</v>
      </c>
    </row>
    <row r="1224">
      <c r="A1224" s="110" t="s">
        <v>784</v>
      </c>
      <c r="B1224" s="110" t="s">
        <v>814</v>
      </c>
      <c r="C1224" s="110" t="s">
        <v>786</v>
      </c>
      <c r="D1224" s="110" t="s">
        <v>787</v>
      </c>
      <c r="E1224" s="110" t="s">
        <v>788</v>
      </c>
      <c r="F1224" s="110" t="s">
        <v>241</v>
      </c>
      <c r="G1224" s="110" t="s">
        <v>855</v>
      </c>
      <c r="H1224" s="114">
        <v>2019.0</v>
      </c>
      <c r="I1224" s="114">
        <v>680.6946</v>
      </c>
      <c r="J1224" s="114">
        <v>1271.089</v>
      </c>
      <c r="K1224" s="114">
        <v>249.3492</v>
      </c>
    </row>
    <row r="1225">
      <c r="A1225" s="110" t="s">
        <v>784</v>
      </c>
      <c r="B1225" s="110" t="s">
        <v>814</v>
      </c>
      <c r="C1225" s="110" t="s">
        <v>786</v>
      </c>
      <c r="D1225" s="110" t="s">
        <v>787</v>
      </c>
      <c r="E1225" s="110" t="s">
        <v>788</v>
      </c>
      <c r="F1225" s="110" t="s">
        <v>249</v>
      </c>
      <c r="G1225" s="110" t="s">
        <v>855</v>
      </c>
      <c r="H1225" s="114">
        <v>2019.0</v>
      </c>
      <c r="I1225" s="114">
        <v>87.5344</v>
      </c>
      <c r="J1225" s="114">
        <v>107.6425</v>
      </c>
      <c r="K1225" s="114">
        <v>68.10598</v>
      </c>
    </row>
    <row r="1226">
      <c r="A1226" s="110" t="s">
        <v>784</v>
      </c>
      <c r="B1226" s="110" t="s">
        <v>814</v>
      </c>
      <c r="C1226" s="110" t="s">
        <v>786</v>
      </c>
      <c r="D1226" s="110" t="s">
        <v>787</v>
      </c>
      <c r="E1226" s="110" t="s">
        <v>788</v>
      </c>
      <c r="F1226" s="110" t="s">
        <v>1401</v>
      </c>
      <c r="G1226" s="110" t="s">
        <v>855</v>
      </c>
      <c r="H1226" s="114">
        <v>2019.0</v>
      </c>
      <c r="I1226" s="114">
        <v>637.0278</v>
      </c>
      <c r="J1226" s="114">
        <v>760.3948</v>
      </c>
      <c r="K1226" s="114">
        <v>525.4303</v>
      </c>
    </row>
    <row r="1227">
      <c r="A1227" s="110" t="s">
        <v>784</v>
      </c>
      <c r="B1227" s="110" t="s">
        <v>814</v>
      </c>
      <c r="C1227" s="110" t="s">
        <v>786</v>
      </c>
      <c r="D1227" s="110" t="s">
        <v>787</v>
      </c>
      <c r="E1227" s="110" t="s">
        <v>788</v>
      </c>
      <c r="F1227" s="110" t="s">
        <v>1402</v>
      </c>
      <c r="G1227" s="110" t="s">
        <v>855</v>
      </c>
      <c r="H1227" s="114">
        <v>2019.0</v>
      </c>
      <c r="I1227" s="114">
        <v>80.11931</v>
      </c>
      <c r="J1227" s="114">
        <v>284.9742</v>
      </c>
      <c r="K1227" s="114">
        <v>22.64022</v>
      </c>
    </row>
    <row r="1228">
      <c r="A1228" s="110" t="s">
        <v>784</v>
      </c>
      <c r="B1228" s="110" t="s">
        <v>814</v>
      </c>
      <c r="C1228" s="110" t="s">
        <v>786</v>
      </c>
      <c r="D1228" s="110" t="s">
        <v>787</v>
      </c>
      <c r="E1228" s="110" t="s">
        <v>788</v>
      </c>
      <c r="F1228" s="110" t="s">
        <v>1403</v>
      </c>
      <c r="G1228" s="110" t="s">
        <v>855</v>
      </c>
      <c r="H1228" s="114">
        <v>2019.0</v>
      </c>
      <c r="I1228" s="114">
        <v>4948.714</v>
      </c>
      <c r="J1228" s="114">
        <v>5996.099</v>
      </c>
      <c r="K1228" s="114">
        <v>3859.04</v>
      </c>
    </row>
    <row r="1229">
      <c r="A1229" s="110" t="s">
        <v>784</v>
      </c>
      <c r="B1229" s="110" t="s">
        <v>814</v>
      </c>
      <c r="C1229" s="110" t="s">
        <v>786</v>
      </c>
      <c r="D1229" s="110" t="s">
        <v>787</v>
      </c>
      <c r="E1229" s="110" t="s">
        <v>788</v>
      </c>
      <c r="F1229" s="110" t="s">
        <v>258</v>
      </c>
      <c r="G1229" s="110" t="s">
        <v>855</v>
      </c>
      <c r="H1229" s="114">
        <v>2019.0</v>
      </c>
      <c r="I1229" s="114">
        <v>999.9166</v>
      </c>
      <c r="J1229" s="114">
        <v>1213.021</v>
      </c>
      <c r="K1229" s="114">
        <v>745.3529</v>
      </c>
    </row>
    <row r="1230">
      <c r="A1230" s="110" t="s">
        <v>784</v>
      </c>
      <c r="B1230" s="110" t="s">
        <v>814</v>
      </c>
      <c r="C1230" s="110" t="s">
        <v>786</v>
      </c>
      <c r="D1230" s="110" t="s">
        <v>787</v>
      </c>
      <c r="E1230" s="110" t="s">
        <v>788</v>
      </c>
      <c r="F1230" s="110" t="s">
        <v>257</v>
      </c>
      <c r="G1230" s="110" t="s">
        <v>855</v>
      </c>
      <c r="H1230" s="114">
        <v>2019.0</v>
      </c>
      <c r="I1230" s="114">
        <v>783.806</v>
      </c>
      <c r="J1230" s="114">
        <v>1078.374</v>
      </c>
      <c r="K1230" s="114">
        <v>525.8931</v>
      </c>
    </row>
    <row r="1231">
      <c r="A1231" s="110" t="s">
        <v>784</v>
      </c>
      <c r="B1231" s="110" t="s">
        <v>814</v>
      </c>
      <c r="C1231" s="110" t="s">
        <v>786</v>
      </c>
      <c r="D1231" s="110" t="s">
        <v>787</v>
      </c>
      <c r="E1231" s="110" t="s">
        <v>788</v>
      </c>
      <c r="F1231" s="110" t="s">
        <v>1404</v>
      </c>
      <c r="G1231" s="110" t="s">
        <v>855</v>
      </c>
      <c r="H1231" s="114">
        <v>2019.0</v>
      </c>
      <c r="I1231" s="114">
        <v>60.35298</v>
      </c>
      <c r="J1231" s="114">
        <v>112.2644</v>
      </c>
      <c r="K1231" s="114">
        <v>25.69168</v>
      </c>
    </row>
    <row r="1232">
      <c r="A1232" s="110" t="s">
        <v>784</v>
      </c>
      <c r="B1232" s="110" t="s">
        <v>365</v>
      </c>
      <c r="C1232" s="110" t="s">
        <v>786</v>
      </c>
      <c r="D1232" s="110" t="s">
        <v>787</v>
      </c>
      <c r="E1232" s="110" t="s">
        <v>788</v>
      </c>
      <c r="F1232" s="110" t="s">
        <v>259</v>
      </c>
      <c r="G1232" s="110" t="s">
        <v>855</v>
      </c>
      <c r="H1232" s="114">
        <v>2019.0</v>
      </c>
      <c r="I1232" s="114">
        <v>3459.323</v>
      </c>
      <c r="J1232" s="114">
        <v>4459.693</v>
      </c>
      <c r="K1232" s="114">
        <v>2604.678</v>
      </c>
    </row>
    <row r="1233">
      <c r="A1233" s="110" t="s">
        <v>784</v>
      </c>
      <c r="B1233" s="110" t="s">
        <v>365</v>
      </c>
      <c r="C1233" s="110" t="s">
        <v>786</v>
      </c>
      <c r="D1233" s="110" t="s">
        <v>787</v>
      </c>
      <c r="E1233" s="110" t="s">
        <v>788</v>
      </c>
      <c r="F1233" s="110" t="s">
        <v>252</v>
      </c>
      <c r="G1233" s="110" t="s">
        <v>855</v>
      </c>
      <c r="H1233" s="114">
        <v>2019.0</v>
      </c>
      <c r="I1233" s="114">
        <v>3685.375</v>
      </c>
      <c r="J1233" s="114">
        <v>4154.6</v>
      </c>
      <c r="K1233" s="114">
        <v>3171.592</v>
      </c>
    </row>
    <row r="1234">
      <c r="A1234" s="110" t="s">
        <v>784</v>
      </c>
      <c r="B1234" s="110" t="s">
        <v>365</v>
      </c>
      <c r="C1234" s="110" t="s">
        <v>786</v>
      </c>
      <c r="D1234" s="110" t="s">
        <v>787</v>
      </c>
      <c r="E1234" s="110" t="s">
        <v>788</v>
      </c>
      <c r="F1234" s="110" t="s">
        <v>241</v>
      </c>
      <c r="G1234" s="110" t="s">
        <v>855</v>
      </c>
      <c r="H1234" s="114">
        <v>2019.0</v>
      </c>
      <c r="I1234" s="114">
        <v>2935.97</v>
      </c>
      <c r="J1234" s="114">
        <v>4113.295</v>
      </c>
      <c r="K1234" s="114">
        <v>1870.964</v>
      </c>
    </row>
    <row r="1235">
      <c r="A1235" s="110" t="s">
        <v>784</v>
      </c>
      <c r="B1235" s="110" t="s">
        <v>365</v>
      </c>
      <c r="C1235" s="110" t="s">
        <v>786</v>
      </c>
      <c r="D1235" s="110" t="s">
        <v>787</v>
      </c>
      <c r="E1235" s="110" t="s">
        <v>788</v>
      </c>
      <c r="F1235" s="110" t="s">
        <v>249</v>
      </c>
      <c r="G1235" s="110" t="s">
        <v>855</v>
      </c>
      <c r="H1235" s="114">
        <v>2019.0</v>
      </c>
      <c r="I1235" s="114">
        <v>407.4261</v>
      </c>
      <c r="J1235" s="114">
        <v>518.3174</v>
      </c>
      <c r="K1235" s="114">
        <v>311.8449</v>
      </c>
    </row>
    <row r="1236">
      <c r="A1236" s="110" t="s">
        <v>784</v>
      </c>
      <c r="B1236" s="110" t="s">
        <v>365</v>
      </c>
      <c r="C1236" s="110" t="s">
        <v>786</v>
      </c>
      <c r="D1236" s="110" t="s">
        <v>787</v>
      </c>
      <c r="E1236" s="110" t="s">
        <v>788</v>
      </c>
      <c r="F1236" s="110" t="s">
        <v>1401</v>
      </c>
      <c r="G1236" s="110" t="s">
        <v>855</v>
      </c>
      <c r="H1236" s="114">
        <v>2019.0</v>
      </c>
      <c r="I1236" s="114">
        <v>917.0527</v>
      </c>
      <c r="J1236" s="114">
        <v>1073.513</v>
      </c>
      <c r="K1236" s="114">
        <v>768.0191</v>
      </c>
    </row>
    <row r="1237">
      <c r="A1237" s="110" t="s">
        <v>784</v>
      </c>
      <c r="B1237" s="110" t="s">
        <v>365</v>
      </c>
      <c r="C1237" s="110" t="s">
        <v>786</v>
      </c>
      <c r="D1237" s="110" t="s">
        <v>787</v>
      </c>
      <c r="E1237" s="110" t="s">
        <v>788</v>
      </c>
      <c r="F1237" s="110" t="s">
        <v>1402</v>
      </c>
      <c r="G1237" s="110" t="s">
        <v>855</v>
      </c>
      <c r="H1237" s="114">
        <v>2019.0</v>
      </c>
      <c r="I1237" s="114">
        <v>56.08403</v>
      </c>
      <c r="J1237" s="114">
        <v>109.3137</v>
      </c>
      <c r="K1237" s="114">
        <v>11.68899</v>
      </c>
    </row>
    <row r="1238">
      <c r="A1238" s="110" t="s">
        <v>784</v>
      </c>
      <c r="B1238" s="110" t="s">
        <v>365</v>
      </c>
      <c r="C1238" s="110" t="s">
        <v>786</v>
      </c>
      <c r="D1238" s="110" t="s">
        <v>787</v>
      </c>
      <c r="E1238" s="110" t="s">
        <v>788</v>
      </c>
      <c r="F1238" s="110" t="s">
        <v>1403</v>
      </c>
      <c r="G1238" s="110" t="s">
        <v>855</v>
      </c>
      <c r="H1238" s="114">
        <v>2019.0</v>
      </c>
      <c r="I1238" s="114">
        <v>2269.121</v>
      </c>
      <c r="J1238" s="114">
        <v>2620.558</v>
      </c>
      <c r="K1238" s="114">
        <v>1945.902</v>
      </c>
    </row>
    <row r="1239">
      <c r="A1239" s="110" t="s">
        <v>784</v>
      </c>
      <c r="B1239" s="110" t="s">
        <v>365</v>
      </c>
      <c r="C1239" s="110" t="s">
        <v>786</v>
      </c>
      <c r="D1239" s="110" t="s">
        <v>787</v>
      </c>
      <c r="E1239" s="110" t="s">
        <v>788</v>
      </c>
      <c r="F1239" s="110" t="s">
        <v>258</v>
      </c>
      <c r="G1239" s="110" t="s">
        <v>855</v>
      </c>
      <c r="H1239" s="114">
        <v>2019.0</v>
      </c>
      <c r="I1239" s="114">
        <v>1055.584</v>
      </c>
      <c r="J1239" s="114">
        <v>1206.42</v>
      </c>
      <c r="K1239" s="114">
        <v>917.5811</v>
      </c>
    </row>
    <row r="1240">
      <c r="A1240" s="110" t="s">
        <v>784</v>
      </c>
      <c r="B1240" s="110" t="s">
        <v>365</v>
      </c>
      <c r="C1240" s="110" t="s">
        <v>786</v>
      </c>
      <c r="D1240" s="110" t="s">
        <v>787</v>
      </c>
      <c r="E1240" s="110" t="s">
        <v>788</v>
      </c>
      <c r="F1240" s="110" t="s">
        <v>257</v>
      </c>
      <c r="G1240" s="110" t="s">
        <v>855</v>
      </c>
      <c r="H1240" s="114">
        <v>2019.0</v>
      </c>
      <c r="I1240" s="114">
        <v>1607.681</v>
      </c>
      <c r="J1240" s="114">
        <v>2056.951</v>
      </c>
      <c r="K1240" s="114">
        <v>1214.619</v>
      </c>
    </row>
    <row r="1241">
      <c r="A1241" s="110" t="s">
        <v>784</v>
      </c>
      <c r="B1241" s="110" t="s">
        <v>365</v>
      </c>
      <c r="C1241" s="110" t="s">
        <v>786</v>
      </c>
      <c r="D1241" s="110" t="s">
        <v>787</v>
      </c>
      <c r="E1241" s="110" t="s">
        <v>788</v>
      </c>
      <c r="F1241" s="110" t="s">
        <v>1404</v>
      </c>
      <c r="G1241" s="110" t="s">
        <v>855</v>
      </c>
      <c r="H1241" s="114">
        <v>2019.0</v>
      </c>
      <c r="I1241" s="114">
        <v>132.7871</v>
      </c>
      <c r="J1241" s="114">
        <v>227.146</v>
      </c>
      <c r="K1241" s="114">
        <v>64.9499</v>
      </c>
    </row>
    <row r="1242">
      <c r="A1242" s="110" t="s">
        <v>784</v>
      </c>
      <c r="B1242" s="110" t="s">
        <v>832</v>
      </c>
      <c r="C1242" s="110" t="s">
        <v>786</v>
      </c>
      <c r="D1242" s="110" t="s">
        <v>787</v>
      </c>
      <c r="E1242" s="110" t="s">
        <v>788</v>
      </c>
      <c r="F1242" s="110" t="s">
        <v>259</v>
      </c>
      <c r="G1242" s="110" t="s">
        <v>855</v>
      </c>
      <c r="H1242" s="114">
        <v>2019.0</v>
      </c>
      <c r="I1242" s="114">
        <v>1077.48</v>
      </c>
      <c r="J1242" s="114">
        <v>1336.326</v>
      </c>
      <c r="K1242" s="114">
        <v>837.2782</v>
      </c>
    </row>
    <row r="1243">
      <c r="A1243" s="110" t="s">
        <v>784</v>
      </c>
      <c r="B1243" s="110" t="s">
        <v>832</v>
      </c>
      <c r="C1243" s="110" t="s">
        <v>786</v>
      </c>
      <c r="D1243" s="110" t="s">
        <v>787</v>
      </c>
      <c r="E1243" s="110" t="s">
        <v>788</v>
      </c>
      <c r="F1243" s="110" t="s">
        <v>252</v>
      </c>
      <c r="G1243" s="110" t="s">
        <v>855</v>
      </c>
      <c r="H1243" s="114">
        <v>2019.0</v>
      </c>
      <c r="I1243" s="114">
        <v>1731.421</v>
      </c>
      <c r="J1243" s="114">
        <v>2191.268</v>
      </c>
      <c r="K1243" s="114">
        <v>1289.435</v>
      </c>
    </row>
    <row r="1244">
      <c r="A1244" s="110" t="s">
        <v>784</v>
      </c>
      <c r="B1244" s="110" t="s">
        <v>832</v>
      </c>
      <c r="C1244" s="110" t="s">
        <v>786</v>
      </c>
      <c r="D1244" s="110" t="s">
        <v>787</v>
      </c>
      <c r="E1244" s="110" t="s">
        <v>788</v>
      </c>
      <c r="F1244" s="110" t="s">
        <v>241</v>
      </c>
      <c r="G1244" s="110" t="s">
        <v>855</v>
      </c>
      <c r="H1244" s="114">
        <v>2019.0</v>
      </c>
      <c r="I1244" s="114">
        <v>1194.241</v>
      </c>
      <c r="J1244" s="114">
        <v>1695.095</v>
      </c>
      <c r="K1244" s="114">
        <v>750.5628</v>
      </c>
    </row>
    <row r="1245">
      <c r="A1245" s="110" t="s">
        <v>784</v>
      </c>
      <c r="B1245" s="110" t="s">
        <v>832</v>
      </c>
      <c r="C1245" s="110" t="s">
        <v>786</v>
      </c>
      <c r="D1245" s="110" t="s">
        <v>787</v>
      </c>
      <c r="E1245" s="110" t="s">
        <v>788</v>
      </c>
      <c r="F1245" s="110" t="s">
        <v>249</v>
      </c>
      <c r="G1245" s="110" t="s">
        <v>855</v>
      </c>
      <c r="H1245" s="114">
        <v>2019.0</v>
      </c>
      <c r="I1245" s="114">
        <v>79.79183</v>
      </c>
      <c r="J1245" s="114">
        <v>96.77746</v>
      </c>
      <c r="K1245" s="114">
        <v>64.2692</v>
      </c>
    </row>
    <row r="1246">
      <c r="A1246" s="110" t="s">
        <v>784</v>
      </c>
      <c r="B1246" s="110" t="s">
        <v>832</v>
      </c>
      <c r="C1246" s="110" t="s">
        <v>786</v>
      </c>
      <c r="D1246" s="110" t="s">
        <v>787</v>
      </c>
      <c r="E1246" s="110" t="s">
        <v>788</v>
      </c>
      <c r="F1246" s="110" t="s">
        <v>1401</v>
      </c>
      <c r="G1246" s="110" t="s">
        <v>855</v>
      </c>
      <c r="H1246" s="114">
        <v>2019.0</v>
      </c>
      <c r="I1246" s="114">
        <v>546.1398</v>
      </c>
      <c r="J1246" s="114">
        <v>658.6813</v>
      </c>
      <c r="K1246" s="114">
        <v>446.6719</v>
      </c>
    </row>
    <row r="1247">
      <c r="A1247" s="110" t="s">
        <v>784</v>
      </c>
      <c r="B1247" s="110" t="s">
        <v>832</v>
      </c>
      <c r="C1247" s="110" t="s">
        <v>786</v>
      </c>
      <c r="D1247" s="110" t="s">
        <v>787</v>
      </c>
      <c r="E1247" s="110" t="s">
        <v>788</v>
      </c>
      <c r="F1247" s="110" t="s">
        <v>1402</v>
      </c>
      <c r="G1247" s="110" t="s">
        <v>855</v>
      </c>
      <c r="H1247" s="114">
        <v>2019.0</v>
      </c>
      <c r="I1247" s="114">
        <v>267.8256</v>
      </c>
      <c r="J1247" s="114">
        <v>430.2487</v>
      </c>
      <c r="K1247" s="114">
        <v>146.7563</v>
      </c>
    </row>
    <row r="1248">
      <c r="A1248" s="110" t="s">
        <v>784</v>
      </c>
      <c r="B1248" s="110" t="s">
        <v>832</v>
      </c>
      <c r="C1248" s="110" t="s">
        <v>786</v>
      </c>
      <c r="D1248" s="110" t="s">
        <v>787</v>
      </c>
      <c r="E1248" s="110" t="s">
        <v>788</v>
      </c>
      <c r="F1248" s="110" t="s">
        <v>1403</v>
      </c>
      <c r="G1248" s="110" t="s">
        <v>855</v>
      </c>
      <c r="H1248" s="114">
        <v>2019.0</v>
      </c>
      <c r="I1248" s="114">
        <v>7978.266</v>
      </c>
      <c r="J1248" s="114">
        <v>10227.0</v>
      </c>
      <c r="K1248" s="114">
        <v>6098.287</v>
      </c>
    </row>
    <row r="1249">
      <c r="A1249" s="110" t="s">
        <v>784</v>
      </c>
      <c r="B1249" s="110" t="s">
        <v>832</v>
      </c>
      <c r="C1249" s="110" t="s">
        <v>786</v>
      </c>
      <c r="D1249" s="110" t="s">
        <v>787</v>
      </c>
      <c r="E1249" s="110" t="s">
        <v>788</v>
      </c>
      <c r="F1249" s="110" t="s">
        <v>258</v>
      </c>
      <c r="G1249" s="110" t="s">
        <v>855</v>
      </c>
      <c r="H1249" s="114">
        <v>2019.0</v>
      </c>
      <c r="I1249" s="114">
        <v>666.0458</v>
      </c>
      <c r="J1249" s="114">
        <v>845.0417</v>
      </c>
      <c r="K1249" s="114">
        <v>495.5877</v>
      </c>
    </row>
    <row r="1250">
      <c r="A1250" s="110" t="s">
        <v>784</v>
      </c>
      <c r="B1250" s="110" t="s">
        <v>832</v>
      </c>
      <c r="C1250" s="110" t="s">
        <v>786</v>
      </c>
      <c r="D1250" s="110" t="s">
        <v>787</v>
      </c>
      <c r="E1250" s="110" t="s">
        <v>788</v>
      </c>
      <c r="F1250" s="110" t="s">
        <v>257</v>
      </c>
      <c r="G1250" s="110" t="s">
        <v>855</v>
      </c>
      <c r="H1250" s="114">
        <v>2019.0</v>
      </c>
      <c r="I1250" s="114">
        <v>443.8042</v>
      </c>
      <c r="J1250" s="114">
        <v>603.7523</v>
      </c>
      <c r="K1250" s="114">
        <v>306.9234</v>
      </c>
    </row>
    <row r="1251">
      <c r="A1251" s="110" t="s">
        <v>784</v>
      </c>
      <c r="B1251" s="110" t="s">
        <v>832</v>
      </c>
      <c r="C1251" s="110" t="s">
        <v>786</v>
      </c>
      <c r="D1251" s="110" t="s">
        <v>787</v>
      </c>
      <c r="E1251" s="110" t="s">
        <v>788</v>
      </c>
      <c r="F1251" s="110" t="s">
        <v>1404</v>
      </c>
      <c r="G1251" s="110" t="s">
        <v>855</v>
      </c>
      <c r="H1251" s="114">
        <v>2019.0</v>
      </c>
      <c r="I1251" s="114">
        <v>96.58933</v>
      </c>
      <c r="J1251" s="114">
        <v>161.4159</v>
      </c>
      <c r="K1251" s="114">
        <v>48.21219</v>
      </c>
    </row>
    <row r="1252">
      <c r="A1252" s="110" t="s">
        <v>784</v>
      </c>
      <c r="B1252" s="110" t="s">
        <v>475</v>
      </c>
      <c r="C1252" s="110" t="s">
        <v>786</v>
      </c>
      <c r="D1252" s="110" t="s">
        <v>787</v>
      </c>
      <c r="E1252" s="110" t="s">
        <v>788</v>
      </c>
      <c r="F1252" s="110" t="s">
        <v>259</v>
      </c>
      <c r="G1252" s="110" t="s">
        <v>855</v>
      </c>
      <c r="H1252" s="114">
        <v>2019.0</v>
      </c>
      <c r="I1252" s="114">
        <v>1057.957</v>
      </c>
      <c r="J1252" s="114">
        <v>1304.539</v>
      </c>
      <c r="K1252" s="114">
        <v>849.2724</v>
      </c>
    </row>
    <row r="1253">
      <c r="A1253" s="110" t="s">
        <v>784</v>
      </c>
      <c r="B1253" s="110" t="s">
        <v>475</v>
      </c>
      <c r="C1253" s="110" t="s">
        <v>786</v>
      </c>
      <c r="D1253" s="110" t="s">
        <v>787</v>
      </c>
      <c r="E1253" s="110" t="s">
        <v>788</v>
      </c>
      <c r="F1253" s="110" t="s">
        <v>252</v>
      </c>
      <c r="G1253" s="110" t="s">
        <v>855</v>
      </c>
      <c r="H1253" s="114">
        <v>2019.0</v>
      </c>
      <c r="I1253" s="114">
        <v>1466.409</v>
      </c>
      <c r="J1253" s="114">
        <v>1856.339</v>
      </c>
      <c r="K1253" s="114">
        <v>1115.969</v>
      </c>
    </row>
    <row r="1254">
      <c r="A1254" s="110" t="s">
        <v>784</v>
      </c>
      <c r="B1254" s="110" t="s">
        <v>475</v>
      </c>
      <c r="C1254" s="110" t="s">
        <v>786</v>
      </c>
      <c r="D1254" s="110" t="s">
        <v>787</v>
      </c>
      <c r="E1254" s="110" t="s">
        <v>788</v>
      </c>
      <c r="F1254" s="110" t="s">
        <v>241</v>
      </c>
      <c r="G1254" s="110" t="s">
        <v>855</v>
      </c>
      <c r="H1254" s="114">
        <v>2019.0</v>
      </c>
      <c r="I1254" s="114">
        <v>1179.392</v>
      </c>
      <c r="J1254" s="114">
        <v>1718.261</v>
      </c>
      <c r="K1254" s="114">
        <v>720.6223</v>
      </c>
    </row>
    <row r="1255">
      <c r="A1255" s="110" t="s">
        <v>784</v>
      </c>
      <c r="B1255" s="110" t="s">
        <v>475</v>
      </c>
      <c r="C1255" s="110" t="s">
        <v>786</v>
      </c>
      <c r="D1255" s="110" t="s">
        <v>787</v>
      </c>
      <c r="E1255" s="110" t="s">
        <v>788</v>
      </c>
      <c r="F1255" s="110" t="s">
        <v>249</v>
      </c>
      <c r="G1255" s="110" t="s">
        <v>855</v>
      </c>
      <c r="H1255" s="114">
        <v>2019.0</v>
      </c>
      <c r="I1255" s="114">
        <v>74.37193</v>
      </c>
      <c r="J1255" s="114">
        <v>90.29699</v>
      </c>
      <c r="K1255" s="114">
        <v>59.06002</v>
      </c>
    </row>
    <row r="1256">
      <c r="A1256" s="110" t="s">
        <v>784</v>
      </c>
      <c r="B1256" s="110" t="s">
        <v>475</v>
      </c>
      <c r="C1256" s="110" t="s">
        <v>786</v>
      </c>
      <c r="D1256" s="110" t="s">
        <v>787</v>
      </c>
      <c r="E1256" s="110" t="s">
        <v>788</v>
      </c>
      <c r="F1256" s="110" t="s">
        <v>1401</v>
      </c>
      <c r="G1256" s="110" t="s">
        <v>855</v>
      </c>
      <c r="H1256" s="114">
        <v>2019.0</v>
      </c>
      <c r="I1256" s="114">
        <v>576.0315</v>
      </c>
      <c r="J1256" s="114">
        <v>685.1318</v>
      </c>
      <c r="K1256" s="114">
        <v>473.3427</v>
      </c>
    </row>
    <row r="1257">
      <c r="A1257" s="110" t="s">
        <v>784</v>
      </c>
      <c r="B1257" s="110" t="s">
        <v>475</v>
      </c>
      <c r="C1257" s="110" t="s">
        <v>786</v>
      </c>
      <c r="D1257" s="110" t="s">
        <v>787</v>
      </c>
      <c r="E1257" s="110" t="s">
        <v>788</v>
      </c>
      <c r="F1257" s="110" t="s">
        <v>1402</v>
      </c>
      <c r="G1257" s="110" t="s">
        <v>855</v>
      </c>
      <c r="H1257" s="114">
        <v>2019.0</v>
      </c>
      <c r="I1257" s="114">
        <v>722.3446</v>
      </c>
      <c r="J1257" s="114">
        <v>1074.922</v>
      </c>
      <c r="K1257" s="114">
        <v>426.0578</v>
      </c>
    </row>
    <row r="1258">
      <c r="A1258" s="110" t="s">
        <v>784</v>
      </c>
      <c r="B1258" s="110" t="s">
        <v>475</v>
      </c>
      <c r="C1258" s="110" t="s">
        <v>786</v>
      </c>
      <c r="D1258" s="110" t="s">
        <v>787</v>
      </c>
      <c r="E1258" s="110" t="s">
        <v>788</v>
      </c>
      <c r="F1258" s="110" t="s">
        <v>1403</v>
      </c>
      <c r="G1258" s="110" t="s">
        <v>855</v>
      </c>
      <c r="H1258" s="114">
        <v>2019.0</v>
      </c>
      <c r="I1258" s="114">
        <v>6806.544</v>
      </c>
      <c r="J1258" s="114">
        <v>8705.136</v>
      </c>
      <c r="K1258" s="114">
        <v>5382.198</v>
      </c>
    </row>
    <row r="1259">
      <c r="A1259" s="110" t="s">
        <v>784</v>
      </c>
      <c r="B1259" s="110" t="s">
        <v>475</v>
      </c>
      <c r="C1259" s="110" t="s">
        <v>786</v>
      </c>
      <c r="D1259" s="110" t="s">
        <v>787</v>
      </c>
      <c r="E1259" s="110" t="s">
        <v>788</v>
      </c>
      <c r="F1259" s="110" t="s">
        <v>258</v>
      </c>
      <c r="G1259" s="110" t="s">
        <v>855</v>
      </c>
      <c r="H1259" s="114">
        <v>2019.0</v>
      </c>
      <c r="I1259" s="114">
        <v>554.6158</v>
      </c>
      <c r="J1259" s="114">
        <v>680.5904</v>
      </c>
      <c r="K1259" s="114">
        <v>445.7144</v>
      </c>
    </row>
    <row r="1260">
      <c r="A1260" s="110" t="s">
        <v>784</v>
      </c>
      <c r="B1260" s="110" t="s">
        <v>475</v>
      </c>
      <c r="C1260" s="110" t="s">
        <v>786</v>
      </c>
      <c r="D1260" s="110" t="s">
        <v>787</v>
      </c>
      <c r="E1260" s="110" t="s">
        <v>788</v>
      </c>
      <c r="F1260" s="110" t="s">
        <v>257</v>
      </c>
      <c r="G1260" s="110" t="s">
        <v>855</v>
      </c>
      <c r="H1260" s="114">
        <v>2019.0</v>
      </c>
      <c r="I1260" s="114">
        <v>344.3777</v>
      </c>
      <c r="J1260" s="114">
        <v>476.5532</v>
      </c>
      <c r="K1260" s="114">
        <v>240.3682</v>
      </c>
    </row>
    <row r="1261">
      <c r="A1261" s="110" t="s">
        <v>784</v>
      </c>
      <c r="B1261" s="110" t="s">
        <v>475</v>
      </c>
      <c r="C1261" s="110" t="s">
        <v>786</v>
      </c>
      <c r="D1261" s="110" t="s">
        <v>787</v>
      </c>
      <c r="E1261" s="110" t="s">
        <v>788</v>
      </c>
      <c r="F1261" s="110" t="s">
        <v>1404</v>
      </c>
      <c r="G1261" s="110" t="s">
        <v>855</v>
      </c>
      <c r="H1261" s="114">
        <v>2019.0</v>
      </c>
      <c r="I1261" s="114">
        <v>146.1075</v>
      </c>
      <c r="J1261" s="114">
        <v>260.4977</v>
      </c>
      <c r="K1261" s="114">
        <v>60.67316</v>
      </c>
    </row>
    <row r="1262">
      <c r="A1262" s="110" t="s">
        <v>784</v>
      </c>
      <c r="B1262" s="110" t="s">
        <v>317</v>
      </c>
      <c r="C1262" s="110" t="s">
        <v>786</v>
      </c>
      <c r="D1262" s="110" t="s">
        <v>787</v>
      </c>
      <c r="E1262" s="110" t="s">
        <v>788</v>
      </c>
      <c r="F1262" s="110" t="s">
        <v>259</v>
      </c>
      <c r="G1262" s="110" t="s">
        <v>855</v>
      </c>
      <c r="H1262" s="114">
        <v>2019.0</v>
      </c>
      <c r="I1262" s="114">
        <v>4027.564</v>
      </c>
      <c r="J1262" s="114">
        <v>5280.771</v>
      </c>
      <c r="K1262" s="114">
        <v>3121.464</v>
      </c>
    </row>
    <row r="1263">
      <c r="A1263" s="110" t="s">
        <v>784</v>
      </c>
      <c r="B1263" s="110" t="s">
        <v>317</v>
      </c>
      <c r="C1263" s="110" t="s">
        <v>786</v>
      </c>
      <c r="D1263" s="110" t="s">
        <v>787</v>
      </c>
      <c r="E1263" s="110" t="s">
        <v>788</v>
      </c>
      <c r="F1263" s="110" t="s">
        <v>252</v>
      </c>
      <c r="G1263" s="110" t="s">
        <v>855</v>
      </c>
      <c r="H1263" s="114">
        <v>2019.0</v>
      </c>
      <c r="I1263" s="114">
        <v>4904.38</v>
      </c>
      <c r="J1263" s="114">
        <v>5845.115</v>
      </c>
      <c r="K1263" s="114">
        <v>4035.127</v>
      </c>
    </row>
    <row r="1264">
      <c r="A1264" s="110" t="s">
        <v>784</v>
      </c>
      <c r="B1264" s="110" t="s">
        <v>317</v>
      </c>
      <c r="C1264" s="110" t="s">
        <v>786</v>
      </c>
      <c r="D1264" s="110" t="s">
        <v>787</v>
      </c>
      <c r="E1264" s="110" t="s">
        <v>788</v>
      </c>
      <c r="F1264" s="110" t="s">
        <v>241</v>
      </c>
      <c r="G1264" s="110" t="s">
        <v>855</v>
      </c>
      <c r="H1264" s="114">
        <v>2019.0</v>
      </c>
      <c r="I1264" s="114">
        <v>4077.05</v>
      </c>
      <c r="J1264" s="114">
        <v>5457.448</v>
      </c>
      <c r="K1264" s="114">
        <v>2810.784</v>
      </c>
    </row>
    <row r="1265">
      <c r="A1265" s="110" t="s">
        <v>784</v>
      </c>
      <c r="B1265" s="110" t="s">
        <v>317</v>
      </c>
      <c r="C1265" s="110" t="s">
        <v>786</v>
      </c>
      <c r="D1265" s="110" t="s">
        <v>787</v>
      </c>
      <c r="E1265" s="110" t="s">
        <v>788</v>
      </c>
      <c r="F1265" s="110" t="s">
        <v>249</v>
      </c>
      <c r="G1265" s="110" t="s">
        <v>855</v>
      </c>
      <c r="H1265" s="114">
        <v>2019.0</v>
      </c>
      <c r="I1265" s="114">
        <v>144.3381</v>
      </c>
      <c r="J1265" s="114">
        <v>183.6336</v>
      </c>
      <c r="K1265" s="114">
        <v>109.6999</v>
      </c>
    </row>
    <row r="1266">
      <c r="A1266" s="110" t="s">
        <v>784</v>
      </c>
      <c r="B1266" s="110" t="s">
        <v>317</v>
      </c>
      <c r="C1266" s="110" t="s">
        <v>786</v>
      </c>
      <c r="D1266" s="110" t="s">
        <v>787</v>
      </c>
      <c r="E1266" s="110" t="s">
        <v>788</v>
      </c>
      <c r="F1266" s="110" t="s">
        <v>1401</v>
      </c>
      <c r="G1266" s="110" t="s">
        <v>855</v>
      </c>
      <c r="H1266" s="114">
        <v>2019.0</v>
      </c>
      <c r="I1266" s="114">
        <v>915.2667</v>
      </c>
      <c r="J1266" s="114">
        <v>1099.882</v>
      </c>
      <c r="K1266" s="114">
        <v>735.8342</v>
      </c>
    </row>
    <row r="1267">
      <c r="A1267" s="110" t="s">
        <v>784</v>
      </c>
      <c r="B1267" s="110" t="s">
        <v>317</v>
      </c>
      <c r="C1267" s="110" t="s">
        <v>786</v>
      </c>
      <c r="D1267" s="110" t="s">
        <v>787</v>
      </c>
      <c r="E1267" s="110" t="s">
        <v>788</v>
      </c>
      <c r="F1267" s="110" t="s">
        <v>1402</v>
      </c>
      <c r="G1267" s="110" t="s">
        <v>855</v>
      </c>
      <c r="H1267" s="114">
        <v>2019.0</v>
      </c>
      <c r="I1267" s="114">
        <v>38.15614</v>
      </c>
      <c r="J1267" s="114">
        <v>70.36523</v>
      </c>
      <c r="K1267" s="114">
        <v>14.67736</v>
      </c>
    </row>
    <row r="1268">
      <c r="A1268" s="110" t="s">
        <v>784</v>
      </c>
      <c r="B1268" s="110" t="s">
        <v>317</v>
      </c>
      <c r="C1268" s="110" t="s">
        <v>786</v>
      </c>
      <c r="D1268" s="110" t="s">
        <v>787</v>
      </c>
      <c r="E1268" s="110" t="s">
        <v>788</v>
      </c>
      <c r="F1268" s="110" t="s">
        <v>1403</v>
      </c>
      <c r="G1268" s="110" t="s">
        <v>855</v>
      </c>
      <c r="H1268" s="114">
        <v>2019.0</v>
      </c>
      <c r="I1268" s="114">
        <v>4290.643</v>
      </c>
      <c r="J1268" s="114">
        <v>5089.509</v>
      </c>
      <c r="K1268" s="114">
        <v>3473.769</v>
      </c>
    </row>
    <row r="1269">
      <c r="A1269" s="110" t="s">
        <v>784</v>
      </c>
      <c r="B1269" s="110" t="s">
        <v>317</v>
      </c>
      <c r="C1269" s="110" t="s">
        <v>786</v>
      </c>
      <c r="D1269" s="110" t="s">
        <v>787</v>
      </c>
      <c r="E1269" s="110" t="s">
        <v>788</v>
      </c>
      <c r="F1269" s="110" t="s">
        <v>258</v>
      </c>
      <c r="G1269" s="110" t="s">
        <v>855</v>
      </c>
      <c r="H1269" s="114">
        <v>2019.0</v>
      </c>
      <c r="I1269" s="114">
        <v>1179.138</v>
      </c>
      <c r="J1269" s="114">
        <v>1469.605</v>
      </c>
      <c r="K1269" s="114">
        <v>926.4327</v>
      </c>
    </row>
    <row r="1270">
      <c r="A1270" s="110" t="s">
        <v>784</v>
      </c>
      <c r="B1270" s="110" t="s">
        <v>317</v>
      </c>
      <c r="C1270" s="110" t="s">
        <v>786</v>
      </c>
      <c r="D1270" s="110" t="s">
        <v>787</v>
      </c>
      <c r="E1270" s="110" t="s">
        <v>788</v>
      </c>
      <c r="F1270" s="110" t="s">
        <v>257</v>
      </c>
      <c r="G1270" s="110" t="s">
        <v>855</v>
      </c>
      <c r="H1270" s="114">
        <v>2019.0</v>
      </c>
      <c r="I1270" s="114">
        <v>2223.871</v>
      </c>
      <c r="J1270" s="114">
        <v>2858.126</v>
      </c>
      <c r="K1270" s="114">
        <v>1658.848</v>
      </c>
    </row>
    <row r="1271">
      <c r="A1271" s="110" t="s">
        <v>784</v>
      </c>
      <c r="B1271" s="110" t="s">
        <v>317</v>
      </c>
      <c r="C1271" s="110" t="s">
        <v>786</v>
      </c>
      <c r="D1271" s="110" t="s">
        <v>787</v>
      </c>
      <c r="E1271" s="110" t="s">
        <v>788</v>
      </c>
      <c r="F1271" s="110" t="s">
        <v>1404</v>
      </c>
      <c r="G1271" s="110" t="s">
        <v>855</v>
      </c>
      <c r="H1271" s="114">
        <v>2019.0</v>
      </c>
      <c r="I1271" s="114">
        <v>26.32256</v>
      </c>
      <c r="J1271" s="114">
        <v>50.23903</v>
      </c>
      <c r="K1271" s="114">
        <v>11.48196</v>
      </c>
    </row>
    <row r="1272">
      <c r="A1272" s="110" t="s">
        <v>784</v>
      </c>
      <c r="B1272" s="110" t="s">
        <v>415</v>
      </c>
      <c r="C1272" s="110" t="s">
        <v>786</v>
      </c>
      <c r="D1272" s="110" t="s">
        <v>787</v>
      </c>
      <c r="E1272" s="110" t="s">
        <v>788</v>
      </c>
      <c r="F1272" s="110" t="s">
        <v>259</v>
      </c>
      <c r="G1272" s="110" t="s">
        <v>855</v>
      </c>
      <c r="H1272" s="114">
        <v>2019.0</v>
      </c>
      <c r="I1272" s="114">
        <v>1871.068</v>
      </c>
      <c r="J1272" s="114">
        <v>2345.403</v>
      </c>
      <c r="K1272" s="114">
        <v>1469.675</v>
      </c>
    </row>
    <row r="1273">
      <c r="A1273" s="110" t="s">
        <v>784</v>
      </c>
      <c r="B1273" s="110" t="s">
        <v>415</v>
      </c>
      <c r="C1273" s="110" t="s">
        <v>786</v>
      </c>
      <c r="D1273" s="110" t="s">
        <v>787</v>
      </c>
      <c r="E1273" s="110" t="s">
        <v>788</v>
      </c>
      <c r="F1273" s="110" t="s">
        <v>252</v>
      </c>
      <c r="G1273" s="110" t="s">
        <v>855</v>
      </c>
      <c r="H1273" s="114">
        <v>2019.0</v>
      </c>
      <c r="I1273" s="114">
        <v>2273.796</v>
      </c>
      <c r="J1273" s="114">
        <v>2932.423</v>
      </c>
      <c r="K1273" s="114">
        <v>1783.059</v>
      </c>
    </row>
    <row r="1274">
      <c r="A1274" s="110" t="s">
        <v>784</v>
      </c>
      <c r="B1274" s="110" t="s">
        <v>415</v>
      </c>
      <c r="C1274" s="110" t="s">
        <v>786</v>
      </c>
      <c r="D1274" s="110" t="s">
        <v>787</v>
      </c>
      <c r="E1274" s="110" t="s">
        <v>788</v>
      </c>
      <c r="F1274" s="110" t="s">
        <v>241</v>
      </c>
      <c r="G1274" s="110" t="s">
        <v>855</v>
      </c>
      <c r="H1274" s="114">
        <v>2019.0</v>
      </c>
      <c r="I1274" s="114">
        <v>1922.916</v>
      </c>
      <c r="J1274" s="114">
        <v>2655.654</v>
      </c>
      <c r="K1274" s="114">
        <v>1318.532</v>
      </c>
    </row>
    <row r="1275">
      <c r="A1275" s="110" t="s">
        <v>784</v>
      </c>
      <c r="B1275" s="110" t="s">
        <v>415</v>
      </c>
      <c r="C1275" s="110" t="s">
        <v>786</v>
      </c>
      <c r="D1275" s="110" t="s">
        <v>787</v>
      </c>
      <c r="E1275" s="110" t="s">
        <v>788</v>
      </c>
      <c r="F1275" s="110" t="s">
        <v>249</v>
      </c>
      <c r="G1275" s="110" t="s">
        <v>855</v>
      </c>
      <c r="H1275" s="114">
        <v>2019.0</v>
      </c>
      <c r="I1275" s="114">
        <v>112.702</v>
      </c>
      <c r="J1275" s="114">
        <v>144.4226</v>
      </c>
      <c r="K1275" s="114">
        <v>86.15454</v>
      </c>
    </row>
    <row r="1276">
      <c r="A1276" s="110" t="s">
        <v>784</v>
      </c>
      <c r="B1276" s="110" t="s">
        <v>415</v>
      </c>
      <c r="C1276" s="110" t="s">
        <v>786</v>
      </c>
      <c r="D1276" s="110" t="s">
        <v>787</v>
      </c>
      <c r="E1276" s="110" t="s">
        <v>788</v>
      </c>
      <c r="F1276" s="110" t="s">
        <v>1401</v>
      </c>
      <c r="G1276" s="110" t="s">
        <v>855</v>
      </c>
      <c r="H1276" s="114">
        <v>2019.0</v>
      </c>
      <c r="I1276" s="114">
        <v>451.3277</v>
      </c>
      <c r="J1276" s="114">
        <v>539.3754</v>
      </c>
      <c r="K1276" s="114">
        <v>369.2344</v>
      </c>
    </row>
    <row r="1277">
      <c r="A1277" s="110" t="s">
        <v>784</v>
      </c>
      <c r="B1277" s="110" t="s">
        <v>415</v>
      </c>
      <c r="C1277" s="110" t="s">
        <v>786</v>
      </c>
      <c r="D1277" s="110" t="s">
        <v>787</v>
      </c>
      <c r="E1277" s="110" t="s">
        <v>788</v>
      </c>
      <c r="F1277" s="110" t="s">
        <v>1402</v>
      </c>
      <c r="G1277" s="110" t="s">
        <v>855</v>
      </c>
      <c r="H1277" s="114">
        <v>2019.0</v>
      </c>
      <c r="I1277" s="114">
        <v>703.6264</v>
      </c>
      <c r="J1277" s="114">
        <v>1142.27</v>
      </c>
      <c r="K1277" s="114">
        <v>378.8705</v>
      </c>
    </row>
    <row r="1278">
      <c r="A1278" s="110" t="s">
        <v>784</v>
      </c>
      <c r="B1278" s="110" t="s">
        <v>415</v>
      </c>
      <c r="C1278" s="110" t="s">
        <v>786</v>
      </c>
      <c r="D1278" s="110" t="s">
        <v>787</v>
      </c>
      <c r="E1278" s="110" t="s">
        <v>788</v>
      </c>
      <c r="F1278" s="110" t="s">
        <v>1403</v>
      </c>
      <c r="G1278" s="110" t="s">
        <v>855</v>
      </c>
      <c r="H1278" s="114">
        <v>2019.0</v>
      </c>
      <c r="I1278" s="114">
        <v>4730.677</v>
      </c>
      <c r="J1278" s="114">
        <v>6312.413</v>
      </c>
      <c r="K1278" s="114">
        <v>3574.632</v>
      </c>
    </row>
    <row r="1279">
      <c r="A1279" s="110" t="s">
        <v>784</v>
      </c>
      <c r="B1279" s="110" t="s">
        <v>415</v>
      </c>
      <c r="C1279" s="110" t="s">
        <v>786</v>
      </c>
      <c r="D1279" s="110" t="s">
        <v>787</v>
      </c>
      <c r="E1279" s="110" t="s">
        <v>788</v>
      </c>
      <c r="F1279" s="110" t="s">
        <v>258</v>
      </c>
      <c r="G1279" s="110" t="s">
        <v>855</v>
      </c>
      <c r="H1279" s="114">
        <v>2019.0</v>
      </c>
      <c r="I1279" s="114">
        <v>673.9012</v>
      </c>
      <c r="J1279" s="114">
        <v>884.2499</v>
      </c>
      <c r="K1279" s="114">
        <v>512.6616</v>
      </c>
    </row>
    <row r="1280">
      <c r="A1280" s="110" t="s">
        <v>784</v>
      </c>
      <c r="B1280" s="110" t="s">
        <v>415</v>
      </c>
      <c r="C1280" s="110" t="s">
        <v>786</v>
      </c>
      <c r="D1280" s="110" t="s">
        <v>787</v>
      </c>
      <c r="E1280" s="110" t="s">
        <v>788</v>
      </c>
      <c r="F1280" s="110" t="s">
        <v>257</v>
      </c>
      <c r="G1280" s="110" t="s">
        <v>855</v>
      </c>
      <c r="H1280" s="114">
        <v>2019.0</v>
      </c>
      <c r="I1280" s="114">
        <v>549.6817</v>
      </c>
      <c r="J1280" s="114">
        <v>787.1213</v>
      </c>
      <c r="K1280" s="114">
        <v>371.8362</v>
      </c>
    </row>
    <row r="1281">
      <c r="A1281" s="110" t="s">
        <v>784</v>
      </c>
      <c r="B1281" s="110" t="s">
        <v>415</v>
      </c>
      <c r="C1281" s="110" t="s">
        <v>786</v>
      </c>
      <c r="D1281" s="110" t="s">
        <v>787</v>
      </c>
      <c r="E1281" s="110" t="s">
        <v>788</v>
      </c>
      <c r="F1281" s="110" t="s">
        <v>1404</v>
      </c>
      <c r="G1281" s="110" t="s">
        <v>855</v>
      </c>
      <c r="H1281" s="114">
        <v>2019.0</v>
      </c>
      <c r="I1281" s="114">
        <v>109.0561</v>
      </c>
      <c r="J1281" s="114">
        <v>203.7694</v>
      </c>
      <c r="K1281" s="114">
        <v>41.65806</v>
      </c>
    </row>
    <row r="1282">
      <c r="A1282" s="110" t="s">
        <v>784</v>
      </c>
      <c r="B1282" s="110" t="s">
        <v>821</v>
      </c>
      <c r="C1282" s="110" t="s">
        <v>786</v>
      </c>
      <c r="D1282" s="110" t="s">
        <v>787</v>
      </c>
      <c r="E1282" s="110" t="s">
        <v>788</v>
      </c>
      <c r="F1282" s="110" t="s">
        <v>259</v>
      </c>
      <c r="G1282" s="110" t="s">
        <v>855</v>
      </c>
      <c r="H1282" s="114">
        <v>2019.0</v>
      </c>
      <c r="I1282" s="114">
        <v>1975.198</v>
      </c>
      <c r="J1282" s="114">
        <v>2426.353</v>
      </c>
      <c r="K1282" s="114">
        <v>1555.169</v>
      </c>
    </row>
    <row r="1283">
      <c r="A1283" s="110" t="s">
        <v>784</v>
      </c>
      <c r="B1283" s="110" t="s">
        <v>821</v>
      </c>
      <c r="C1283" s="110" t="s">
        <v>786</v>
      </c>
      <c r="D1283" s="110" t="s">
        <v>787</v>
      </c>
      <c r="E1283" s="110" t="s">
        <v>788</v>
      </c>
      <c r="F1283" s="110" t="s">
        <v>252</v>
      </c>
      <c r="G1283" s="110" t="s">
        <v>855</v>
      </c>
      <c r="H1283" s="114">
        <v>2019.0</v>
      </c>
      <c r="I1283" s="114">
        <v>1560.232</v>
      </c>
      <c r="J1283" s="114">
        <v>2033.95</v>
      </c>
      <c r="K1283" s="114">
        <v>1150.034</v>
      </c>
    </row>
    <row r="1284">
      <c r="A1284" s="110" t="s">
        <v>784</v>
      </c>
      <c r="B1284" s="110" t="s">
        <v>821</v>
      </c>
      <c r="C1284" s="110" t="s">
        <v>786</v>
      </c>
      <c r="D1284" s="110" t="s">
        <v>787</v>
      </c>
      <c r="E1284" s="110" t="s">
        <v>788</v>
      </c>
      <c r="F1284" s="110" t="s">
        <v>241</v>
      </c>
      <c r="G1284" s="110" t="s">
        <v>855</v>
      </c>
      <c r="H1284" s="114">
        <v>2019.0</v>
      </c>
      <c r="I1284" s="114">
        <v>2297.14</v>
      </c>
      <c r="J1284" s="114">
        <v>3176.013</v>
      </c>
      <c r="K1284" s="114">
        <v>1547.076</v>
      </c>
    </row>
    <row r="1285">
      <c r="A1285" s="110" t="s">
        <v>784</v>
      </c>
      <c r="B1285" s="110" t="s">
        <v>821</v>
      </c>
      <c r="C1285" s="110" t="s">
        <v>786</v>
      </c>
      <c r="D1285" s="110" t="s">
        <v>787</v>
      </c>
      <c r="E1285" s="110" t="s">
        <v>788</v>
      </c>
      <c r="F1285" s="110" t="s">
        <v>249</v>
      </c>
      <c r="G1285" s="110" t="s">
        <v>855</v>
      </c>
      <c r="H1285" s="114">
        <v>2019.0</v>
      </c>
      <c r="I1285" s="114">
        <v>132.9371</v>
      </c>
      <c r="J1285" s="114">
        <v>162.4188</v>
      </c>
      <c r="K1285" s="114">
        <v>103.326</v>
      </c>
    </row>
    <row r="1286">
      <c r="A1286" s="110" t="s">
        <v>784</v>
      </c>
      <c r="B1286" s="110" t="s">
        <v>821</v>
      </c>
      <c r="C1286" s="110" t="s">
        <v>786</v>
      </c>
      <c r="D1286" s="110" t="s">
        <v>787</v>
      </c>
      <c r="E1286" s="110" t="s">
        <v>788</v>
      </c>
      <c r="F1286" s="110" t="s">
        <v>1401</v>
      </c>
      <c r="G1286" s="110" t="s">
        <v>855</v>
      </c>
      <c r="H1286" s="114">
        <v>2019.0</v>
      </c>
      <c r="I1286" s="114">
        <v>580.2689</v>
      </c>
      <c r="J1286" s="114">
        <v>695.5524</v>
      </c>
      <c r="K1286" s="114">
        <v>471.4839</v>
      </c>
    </row>
    <row r="1287">
      <c r="A1287" s="110" t="s">
        <v>784</v>
      </c>
      <c r="B1287" s="110" t="s">
        <v>821</v>
      </c>
      <c r="C1287" s="110" t="s">
        <v>786</v>
      </c>
      <c r="D1287" s="110" t="s">
        <v>787</v>
      </c>
      <c r="E1287" s="110" t="s">
        <v>788</v>
      </c>
      <c r="F1287" s="110" t="s">
        <v>1402</v>
      </c>
      <c r="G1287" s="110" t="s">
        <v>855</v>
      </c>
      <c r="H1287" s="114">
        <v>2019.0</v>
      </c>
      <c r="I1287" s="114">
        <v>104.9934</v>
      </c>
      <c r="J1287" s="114">
        <v>198.9505</v>
      </c>
      <c r="K1287" s="114">
        <v>44.47651</v>
      </c>
    </row>
    <row r="1288">
      <c r="A1288" s="110" t="s">
        <v>784</v>
      </c>
      <c r="B1288" s="110" t="s">
        <v>821</v>
      </c>
      <c r="C1288" s="110" t="s">
        <v>786</v>
      </c>
      <c r="D1288" s="110" t="s">
        <v>787</v>
      </c>
      <c r="E1288" s="110" t="s">
        <v>788</v>
      </c>
      <c r="F1288" s="110" t="s">
        <v>1403</v>
      </c>
      <c r="G1288" s="110" t="s">
        <v>855</v>
      </c>
      <c r="H1288" s="114">
        <v>2019.0</v>
      </c>
      <c r="I1288" s="114">
        <v>3126.503</v>
      </c>
      <c r="J1288" s="114">
        <v>3784.886</v>
      </c>
      <c r="K1288" s="114">
        <v>2551.578</v>
      </c>
    </row>
    <row r="1289">
      <c r="A1289" s="110" t="s">
        <v>784</v>
      </c>
      <c r="B1289" s="110" t="s">
        <v>821</v>
      </c>
      <c r="C1289" s="110" t="s">
        <v>786</v>
      </c>
      <c r="D1289" s="110" t="s">
        <v>787</v>
      </c>
      <c r="E1289" s="110" t="s">
        <v>788</v>
      </c>
      <c r="F1289" s="110" t="s">
        <v>258</v>
      </c>
      <c r="G1289" s="110" t="s">
        <v>855</v>
      </c>
      <c r="H1289" s="114">
        <v>2019.0</v>
      </c>
      <c r="I1289" s="114">
        <v>1155.779</v>
      </c>
      <c r="J1289" s="114">
        <v>1452.01</v>
      </c>
      <c r="K1289" s="114">
        <v>920.2</v>
      </c>
    </row>
    <row r="1290">
      <c r="A1290" s="110" t="s">
        <v>784</v>
      </c>
      <c r="B1290" s="110" t="s">
        <v>821</v>
      </c>
      <c r="C1290" s="110" t="s">
        <v>786</v>
      </c>
      <c r="D1290" s="110" t="s">
        <v>787</v>
      </c>
      <c r="E1290" s="110" t="s">
        <v>788</v>
      </c>
      <c r="F1290" s="110" t="s">
        <v>257</v>
      </c>
      <c r="G1290" s="110" t="s">
        <v>855</v>
      </c>
      <c r="H1290" s="114">
        <v>2019.0</v>
      </c>
      <c r="I1290" s="114">
        <v>622.8337</v>
      </c>
      <c r="J1290" s="114">
        <v>879.8452</v>
      </c>
      <c r="K1290" s="114">
        <v>415.0001</v>
      </c>
    </row>
    <row r="1291">
      <c r="A1291" s="110" t="s">
        <v>784</v>
      </c>
      <c r="B1291" s="110" t="s">
        <v>821</v>
      </c>
      <c r="C1291" s="110" t="s">
        <v>786</v>
      </c>
      <c r="D1291" s="110" t="s">
        <v>787</v>
      </c>
      <c r="E1291" s="110" t="s">
        <v>788</v>
      </c>
      <c r="F1291" s="110" t="s">
        <v>1404</v>
      </c>
      <c r="G1291" s="110" t="s">
        <v>855</v>
      </c>
      <c r="H1291" s="114">
        <v>2019.0</v>
      </c>
      <c r="I1291" s="114">
        <v>109.0289</v>
      </c>
      <c r="J1291" s="114">
        <v>181.4805</v>
      </c>
      <c r="K1291" s="114">
        <v>54.23166</v>
      </c>
    </row>
    <row r="1292">
      <c r="A1292" s="110" t="s">
        <v>784</v>
      </c>
      <c r="B1292" s="110" t="s">
        <v>407</v>
      </c>
      <c r="C1292" s="110" t="s">
        <v>786</v>
      </c>
      <c r="D1292" s="110" t="s">
        <v>787</v>
      </c>
      <c r="E1292" s="110" t="s">
        <v>788</v>
      </c>
      <c r="F1292" s="110" t="s">
        <v>259</v>
      </c>
      <c r="G1292" s="110" t="s">
        <v>855</v>
      </c>
      <c r="H1292" s="114">
        <v>2019.0</v>
      </c>
      <c r="I1292" s="114">
        <v>7899.45</v>
      </c>
      <c r="J1292" s="114">
        <v>9418.481</v>
      </c>
      <c r="K1292" s="114">
        <v>6498.45</v>
      </c>
    </row>
    <row r="1293">
      <c r="A1293" s="110" t="s">
        <v>784</v>
      </c>
      <c r="B1293" s="110" t="s">
        <v>407</v>
      </c>
      <c r="C1293" s="110" t="s">
        <v>786</v>
      </c>
      <c r="D1293" s="110" t="s">
        <v>787</v>
      </c>
      <c r="E1293" s="110" t="s">
        <v>788</v>
      </c>
      <c r="F1293" s="110" t="s">
        <v>252</v>
      </c>
      <c r="G1293" s="110" t="s">
        <v>855</v>
      </c>
      <c r="H1293" s="114">
        <v>2019.0</v>
      </c>
      <c r="I1293" s="114">
        <v>4862.265</v>
      </c>
      <c r="J1293" s="114">
        <v>5978.676</v>
      </c>
      <c r="K1293" s="114">
        <v>3910.22</v>
      </c>
    </row>
    <row r="1294">
      <c r="A1294" s="110" t="s">
        <v>784</v>
      </c>
      <c r="B1294" s="110" t="s">
        <v>407</v>
      </c>
      <c r="C1294" s="110" t="s">
        <v>786</v>
      </c>
      <c r="D1294" s="110" t="s">
        <v>787</v>
      </c>
      <c r="E1294" s="110" t="s">
        <v>788</v>
      </c>
      <c r="F1294" s="110" t="s">
        <v>241</v>
      </c>
      <c r="G1294" s="110" t="s">
        <v>855</v>
      </c>
      <c r="H1294" s="114">
        <v>2019.0</v>
      </c>
      <c r="I1294" s="114">
        <v>5599.112</v>
      </c>
      <c r="J1294" s="114">
        <v>7715.639</v>
      </c>
      <c r="K1294" s="114">
        <v>3729.56</v>
      </c>
    </row>
    <row r="1295">
      <c r="A1295" s="110" t="s">
        <v>784</v>
      </c>
      <c r="B1295" s="110" t="s">
        <v>407</v>
      </c>
      <c r="C1295" s="110" t="s">
        <v>786</v>
      </c>
      <c r="D1295" s="110" t="s">
        <v>787</v>
      </c>
      <c r="E1295" s="110" t="s">
        <v>788</v>
      </c>
      <c r="F1295" s="110" t="s">
        <v>249</v>
      </c>
      <c r="G1295" s="110" t="s">
        <v>855</v>
      </c>
      <c r="H1295" s="114">
        <v>2019.0</v>
      </c>
      <c r="I1295" s="114">
        <v>142.8781</v>
      </c>
      <c r="J1295" s="114">
        <v>172.4299</v>
      </c>
      <c r="K1295" s="114">
        <v>113.1541</v>
      </c>
    </row>
    <row r="1296">
      <c r="A1296" s="110" t="s">
        <v>784</v>
      </c>
      <c r="B1296" s="110" t="s">
        <v>407</v>
      </c>
      <c r="C1296" s="110" t="s">
        <v>786</v>
      </c>
      <c r="D1296" s="110" t="s">
        <v>787</v>
      </c>
      <c r="E1296" s="110" t="s">
        <v>788</v>
      </c>
      <c r="F1296" s="110" t="s">
        <v>1401</v>
      </c>
      <c r="G1296" s="110" t="s">
        <v>855</v>
      </c>
      <c r="H1296" s="114">
        <v>2019.0</v>
      </c>
      <c r="I1296" s="114">
        <v>501.0824</v>
      </c>
      <c r="J1296" s="114">
        <v>612.6645</v>
      </c>
      <c r="K1296" s="114">
        <v>397.2492</v>
      </c>
    </row>
    <row r="1297">
      <c r="A1297" s="110" t="s">
        <v>784</v>
      </c>
      <c r="B1297" s="110" t="s">
        <v>407</v>
      </c>
      <c r="C1297" s="110" t="s">
        <v>786</v>
      </c>
      <c r="D1297" s="110" t="s">
        <v>787</v>
      </c>
      <c r="E1297" s="110" t="s">
        <v>788</v>
      </c>
      <c r="F1297" s="110" t="s">
        <v>1402</v>
      </c>
      <c r="G1297" s="110" t="s">
        <v>855</v>
      </c>
      <c r="H1297" s="114">
        <v>2019.0</v>
      </c>
      <c r="I1297" s="114">
        <v>68.10518</v>
      </c>
      <c r="J1297" s="114">
        <v>120.0639</v>
      </c>
      <c r="K1297" s="114">
        <v>27.70631</v>
      </c>
    </row>
    <row r="1298">
      <c r="A1298" s="110" t="s">
        <v>784</v>
      </c>
      <c r="B1298" s="110" t="s">
        <v>407</v>
      </c>
      <c r="C1298" s="110" t="s">
        <v>786</v>
      </c>
      <c r="D1298" s="110" t="s">
        <v>787</v>
      </c>
      <c r="E1298" s="110" t="s">
        <v>788</v>
      </c>
      <c r="F1298" s="110" t="s">
        <v>1403</v>
      </c>
      <c r="G1298" s="110" t="s">
        <v>855</v>
      </c>
      <c r="H1298" s="114">
        <v>2019.0</v>
      </c>
      <c r="I1298" s="114">
        <v>2162.763</v>
      </c>
      <c r="J1298" s="114">
        <v>2892.165</v>
      </c>
      <c r="K1298" s="114">
        <v>1448.054</v>
      </c>
    </row>
    <row r="1299">
      <c r="A1299" s="110" t="s">
        <v>784</v>
      </c>
      <c r="B1299" s="110" t="s">
        <v>407</v>
      </c>
      <c r="C1299" s="110" t="s">
        <v>786</v>
      </c>
      <c r="D1299" s="110" t="s">
        <v>787</v>
      </c>
      <c r="E1299" s="110" t="s">
        <v>788</v>
      </c>
      <c r="F1299" s="110" t="s">
        <v>258</v>
      </c>
      <c r="G1299" s="110" t="s">
        <v>855</v>
      </c>
      <c r="H1299" s="114">
        <v>2019.0</v>
      </c>
      <c r="I1299" s="114">
        <v>3513.147</v>
      </c>
      <c r="J1299" s="114">
        <v>4235.127</v>
      </c>
      <c r="K1299" s="114">
        <v>2902.818</v>
      </c>
    </row>
    <row r="1300">
      <c r="A1300" s="110" t="s">
        <v>784</v>
      </c>
      <c r="B1300" s="110" t="s">
        <v>407</v>
      </c>
      <c r="C1300" s="110" t="s">
        <v>786</v>
      </c>
      <c r="D1300" s="110" t="s">
        <v>787</v>
      </c>
      <c r="E1300" s="110" t="s">
        <v>788</v>
      </c>
      <c r="F1300" s="110" t="s">
        <v>257</v>
      </c>
      <c r="G1300" s="110" t="s">
        <v>855</v>
      </c>
      <c r="H1300" s="114">
        <v>2019.0</v>
      </c>
      <c r="I1300" s="114">
        <v>1669.394</v>
      </c>
      <c r="J1300" s="114">
        <v>2132.057</v>
      </c>
      <c r="K1300" s="114">
        <v>1297.816</v>
      </c>
    </row>
    <row r="1301">
      <c r="A1301" s="110" t="s">
        <v>784</v>
      </c>
      <c r="B1301" s="110" t="s">
        <v>407</v>
      </c>
      <c r="C1301" s="110" t="s">
        <v>786</v>
      </c>
      <c r="D1301" s="110" t="s">
        <v>787</v>
      </c>
      <c r="E1301" s="110" t="s">
        <v>788</v>
      </c>
      <c r="F1301" s="110" t="s">
        <v>1404</v>
      </c>
      <c r="G1301" s="110" t="s">
        <v>855</v>
      </c>
      <c r="H1301" s="114">
        <v>2019.0</v>
      </c>
      <c r="I1301" s="114">
        <v>109.8903</v>
      </c>
      <c r="J1301" s="114">
        <v>196.6039</v>
      </c>
      <c r="K1301" s="114">
        <v>47.48818</v>
      </c>
    </row>
    <row r="1302">
      <c r="A1302" s="110" t="s">
        <v>784</v>
      </c>
      <c r="B1302" s="110" t="s">
        <v>362</v>
      </c>
      <c r="C1302" s="110" t="s">
        <v>786</v>
      </c>
      <c r="D1302" s="110" t="s">
        <v>787</v>
      </c>
      <c r="E1302" s="110" t="s">
        <v>788</v>
      </c>
      <c r="F1302" s="110" t="s">
        <v>259</v>
      </c>
      <c r="G1302" s="110" t="s">
        <v>855</v>
      </c>
      <c r="H1302" s="114">
        <v>2019.0</v>
      </c>
      <c r="I1302" s="114">
        <v>2333.014</v>
      </c>
      <c r="J1302" s="114">
        <v>2882.484</v>
      </c>
      <c r="K1302" s="114">
        <v>1851.022</v>
      </c>
    </row>
    <row r="1303">
      <c r="A1303" s="110" t="s">
        <v>784</v>
      </c>
      <c r="B1303" s="110" t="s">
        <v>362</v>
      </c>
      <c r="C1303" s="110" t="s">
        <v>786</v>
      </c>
      <c r="D1303" s="110" t="s">
        <v>787</v>
      </c>
      <c r="E1303" s="110" t="s">
        <v>788</v>
      </c>
      <c r="F1303" s="110" t="s">
        <v>252</v>
      </c>
      <c r="G1303" s="110" t="s">
        <v>855</v>
      </c>
      <c r="H1303" s="114">
        <v>2019.0</v>
      </c>
      <c r="I1303" s="114">
        <v>2448.461</v>
      </c>
      <c r="J1303" s="114">
        <v>3049.456</v>
      </c>
      <c r="K1303" s="114">
        <v>1890.485</v>
      </c>
    </row>
    <row r="1304">
      <c r="A1304" s="110" t="s">
        <v>784</v>
      </c>
      <c r="B1304" s="110" t="s">
        <v>362</v>
      </c>
      <c r="C1304" s="110" t="s">
        <v>786</v>
      </c>
      <c r="D1304" s="110" t="s">
        <v>787</v>
      </c>
      <c r="E1304" s="110" t="s">
        <v>788</v>
      </c>
      <c r="F1304" s="110" t="s">
        <v>241</v>
      </c>
      <c r="G1304" s="110" t="s">
        <v>855</v>
      </c>
      <c r="H1304" s="114">
        <v>2019.0</v>
      </c>
      <c r="I1304" s="114">
        <v>2443.118</v>
      </c>
      <c r="J1304" s="114">
        <v>3339.525</v>
      </c>
      <c r="K1304" s="114">
        <v>1650.32</v>
      </c>
    </row>
    <row r="1305">
      <c r="A1305" s="110" t="s">
        <v>784</v>
      </c>
      <c r="B1305" s="110" t="s">
        <v>362</v>
      </c>
      <c r="C1305" s="110" t="s">
        <v>786</v>
      </c>
      <c r="D1305" s="110" t="s">
        <v>787</v>
      </c>
      <c r="E1305" s="110" t="s">
        <v>788</v>
      </c>
      <c r="F1305" s="110" t="s">
        <v>249</v>
      </c>
      <c r="G1305" s="110" t="s">
        <v>855</v>
      </c>
      <c r="H1305" s="114">
        <v>2019.0</v>
      </c>
      <c r="I1305" s="114">
        <v>134.3603</v>
      </c>
      <c r="J1305" s="114">
        <v>168.3975</v>
      </c>
      <c r="K1305" s="114">
        <v>104.1305</v>
      </c>
    </row>
    <row r="1306">
      <c r="A1306" s="110" t="s">
        <v>784</v>
      </c>
      <c r="B1306" s="110" t="s">
        <v>362</v>
      </c>
      <c r="C1306" s="110" t="s">
        <v>786</v>
      </c>
      <c r="D1306" s="110" t="s">
        <v>787</v>
      </c>
      <c r="E1306" s="110" t="s">
        <v>788</v>
      </c>
      <c r="F1306" s="110" t="s">
        <v>1401</v>
      </c>
      <c r="G1306" s="110" t="s">
        <v>855</v>
      </c>
      <c r="H1306" s="114">
        <v>2019.0</v>
      </c>
      <c r="I1306" s="114">
        <v>423.4127</v>
      </c>
      <c r="J1306" s="114">
        <v>502.4775</v>
      </c>
      <c r="K1306" s="114">
        <v>352.7378</v>
      </c>
    </row>
    <row r="1307">
      <c r="A1307" s="110" t="s">
        <v>784</v>
      </c>
      <c r="B1307" s="110" t="s">
        <v>362</v>
      </c>
      <c r="C1307" s="110" t="s">
        <v>786</v>
      </c>
      <c r="D1307" s="110" t="s">
        <v>787</v>
      </c>
      <c r="E1307" s="110" t="s">
        <v>788</v>
      </c>
      <c r="F1307" s="110" t="s">
        <v>1402</v>
      </c>
      <c r="G1307" s="110" t="s">
        <v>855</v>
      </c>
      <c r="H1307" s="114">
        <v>2019.0</v>
      </c>
      <c r="I1307" s="114">
        <v>645.4948</v>
      </c>
      <c r="J1307" s="114">
        <v>1046.843</v>
      </c>
      <c r="K1307" s="114">
        <v>348.7958</v>
      </c>
    </row>
    <row r="1308">
      <c r="A1308" s="110" t="s">
        <v>784</v>
      </c>
      <c r="B1308" s="110" t="s">
        <v>362</v>
      </c>
      <c r="C1308" s="110" t="s">
        <v>786</v>
      </c>
      <c r="D1308" s="110" t="s">
        <v>787</v>
      </c>
      <c r="E1308" s="110" t="s">
        <v>788</v>
      </c>
      <c r="F1308" s="110" t="s">
        <v>1403</v>
      </c>
      <c r="G1308" s="110" t="s">
        <v>855</v>
      </c>
      <c r="H1308" s="114">
        <v>2019.0</v>
      </c>
      <c r="I1308" s="114">
        <v>3245.415</v>
      </c>
      <c r="J1308" s="114">
        <v>4131.92</v>
      </c>
      <c r="K1308" s="114">
        <v>2493.076</v>
      </c>
    </row>
    <row r="1309">
      <c r="A1309" s="110" t="s">
        <v>784</v>
      </c>
      <c r="B1309" s="110" t="s">
        <v>362</v>
      </c>
      <c r="C1309" s="110" t="s">
        <v>786</v>
      </c>
      <c r="D1309" s="110" t="s">
        <v>787</v>
      </c>
      <c r="E1309" s="110" t="s">
        <v>788</v>
      </c>
      <c r="F1309" s="110" t="s">
        <v>258</v>
      </c>
      <c r="G1309" s="110" t="s">
        <v>855</v>
      </c>
      <c r="H1309" s="114">
        <v>2019.0</v>
      </c>
      <c r="I1309" s="114">
        <v>836.1146</v>
      </c>
      <c r="J1309" s="114">
        <v>1068.14</v>
      </c>
      <c r="K1309" s="114">
        <v>597.6964</v>
      </c>
    </row>
    <row r="1310">
      <c r="A1310" s="110" t="s">
        <v>784</v>
      </c>
      <c r="B1310" s="110" t="s">
        <v>362</v>
      </c>
      <c r="C1310" s="110" t="s">
        <v>786</v>
      </c>
      <c r="D1310" s="110" t="s">
        <v>787</v>
      </c>
      <c r="E1310" s="110" t="s">
        <v>788</v>
      </c>
      <c r="F1310" s="110" t="s">
        <v>257</v>
      </c>
      <c r="G1310" s="110" t="s">
        <v>855</v>
      </c>
      <c r="H1310" s="114">
        <v>2019.0</v>
      </c>
      <c r="I1310" s="114">
        <v>629.9376</v>
      </c>
      <c r="J1310" s="114">
        <v>838.5207</v>
      </c>
      <c r="K1310" s="114">
        <v>443.9633</v>
      </c>
    </row>
    <row r="1311">
      <c r="A1311" s="110" t="s">
        <v>784</v>
      </c>
      <c r="B1311" s="110" t="s">
        <v>362</v>
      </c>
      <c r="C1311" s="110" t="s">
        <v>786</v>
      </c>
      <c r="D1311" s="110" t="s">
        <v>787</v>
      </c>
      <c r="E1311" s="110" t="s">
        <v>788</v>
      </c>
      <c r="F1311" s="110" t="s">
        <v>1404</v>
      </c>
      <c r="G1311" s="110" t="s">
        <v>855</v>
      </c>
      <c r="H1311" s="114">
        <v>2019.0</v>
      </c>
      <c r="I1311" s="114">
        <v>169.869</v>
      </c>
      <c r="J1311" s="114">
        <v>305.4419</v>
      </c>
      <c r="K1311" s="114">
        <v>74.42001</v>
      </c>
    </row>
    <row r="1312">
      <c r="A1312" s="110" t="s">
        <v>784</v>
      </c>
      <c r="B1312" s="110" t="s">
        <v>436</v>
      </c>
      <c r="C1312" s="110" t="s">
        <v>786</v>
      </c>
      <c r="D1312" s="110" t="s">
        <v>787</v>
      </c>
      <c r="E1312" s="110" t="s">
        <v>788</v>
      </c>
      <c r="F1312" s="110" t="s">
        <v>259</v>
      </c>
      <c r="G1312" s="110" t="s">
        <v>855</v>
      </c>
      <c r="H1312" s="114">
        <v>2019.0</v>
      </c>
      <c r="I1312" s="114">
        <v>2080.779</v>
      </c>
      <c r="J1312" s="114">
        <v>2657.795</v>
      </c>
      <c r="K1312" s="114">
        <v>1619.414</v>
      </c>
    </row>
    <row r="1313">
      <c r="A1313" s="110" t="s">
        <v>784</v>
      </c>
      <c r="B1313" s="110" t="s">
        <v>436</v>
      </c>
      <c r="C1313" s="110" t="s">
        <v>786</v>
      </c>
      <c r="D1313" s="110" t="s">
        <v>787</v>
      </c>
      <c r="E1313" s="110" t="s">
        <v>788</v>
      </c>
      <c r="F1313" s="110" t="s">
        <v>252</v>
      </c>
      <c r="G1313" s="110" t="s">
        <v>855</v>
      </c>
      <c r="H1313" s="114">
        <v>2019.0</v>
      </c>
      <c r="I1313" s="114">
        <v>2496.827</v>
      </c>
      <c r="J1313" s="114">
        <v>3091.505</v>
      </c>
      <c r="K1313" s="114">
        <v>1912.64</v>
      </c>
    </row>
    <row r="1314">
      <c r="A1314" s="110" t="s">
        <v>784</v>
      </c>
      <c r="B1314" s="110" t="s">
        <v>436</v>
      </c>
      <c r="C1314" s="110" t="s">
        <v>786</v>
      </c>
      <c r="D1314" s="110" t="s">
        <v>787</v>
      </c>
      <c r="E1314" s="110" t="s">
        <v>788</v>
      </c>
      <c r="F1314" s="110" t="s">
        <v>241</v>
      </c>
      <c r="G1314" s="110" t="s">
        <v>855</v>
      </c>
      <c r="H1314" s="114">
        <v>2019.0</v>
      </c>
      <c r="I1314" s="114">
        <v>3313.055</v>
      </c>
      <c r="J1314" s="114">
        <v>4297.425</v>
      </c>
      <c r="K1314" s="114">
        <v>2365.469</v>
      </c>
    </row>
    <row r="1315">
      <c r="A1315" s="110" t="s">
        <v>784</v>
      </c>
      <c r="B1315" s="110" t="s">
        <v>436</v>
      </c>
      <c r="C1315" s="110" t="s">
        <v>786</v>
      </c>
      <c r="D1315" s="110" t="s">
        <v>787</v>
      </c>
      <c r="E1315" s="110" t="s">
        <v>788</v>
      </c>
      <c r="F1315" s="110" t="s">
        <v>249</v>
      </c>
      <c r="G1315" s="110" t="s">
        <v>855</v>
      </c>
      <c r="H1315" s="114">
        <v>2019.0</v>
      </c>
      <c r="I1315" s="114">
        <v>304.6842</v>
      </c>
      <c r="J1315" s="114">
        <v>381.7673</v>
      </c>
      <c r="K1315" s="114">
        <v>222.5701</v>
      </c>
    </row>
    <row r="1316">
      <c r="A1316" s="110" t="s">
        <v>784</v>
      </c>
      <c r="B1316" s="110" t="s">
        <v>436</v>
      </c>
      <c r="C1316" s="110" t="s">
        <v>786</v>
      </c>
      <c r="D1316" s="110" t="s">
        <v>787</v>
      </c>
      <c r="E1316" s="110" t="s">
        <v>788</v>
      </c>
      <c r="F1316" s="110" t="s">
        <v>1401</v>
      </c>
      <c r="G1316" s="110" t="s">
        <v>855</v>
      </c>
      <c r="H1316" s="114">
        <v>2019.0</v>
      </c>
      <c r="I1316" s="114">
        <v>474.3509</v>
      </c>
      <c r="J1316" s="114">
        <v>574.1744</v>
      </c>
      <c r="K1316" s="114">
        <v>375.9822</v>
      </c>
    </row>
    <row r="1317">
      <c r="A1317" s="110" t="s">
        <v>784</v>
      </c>
      <c r="B1317" s="110" t="s">
        <v>436</v>
      </c>
      <c r="C1317" s="110" t="s">
        <v>786</v>
      </c>
      <c r="D1317" s="110" t="s">
        <v>787</v>
      </c>
      <c r="E1317" s="110" t="s">
        <v>788</v>
      </c>
      <c r="F1317" s="110" t="s">
        <v>1402</v>
      </c>
      <c r="G1317" s="110" t="s">
        <v>855</v>
      </c>
      <c r="H1317" s="114">
        <v>2019.0</v>
      </c>
      <c r="I1317" s="114">
        <v>88.29022</v>
      </c>
      <c r="J1317" s="114">
        <v>167.559</v>
      </c>
      <c r="K1317" s="114">
        <v>21.78134</v>
      </c>
    </row>
    <row r="1318">
      <c r="A1318" s="110" t="s">
        <v>784</v>
      </c>
      <c r="B1318" s="110" t="s">
        <v>436</v>
      </c>
      <c r="C1318" s="110" t="s">
        <v>786</v>
      </c>
      <c r="D1318" s="110" t="s">
        <v>787</v>
      </c>
      <c r="E1318" s="110" t="s">
        <v>788</v>
      </c>
      <c r="F1318" s="110" t="s">
        <v>1403</v>
      </c>
      <c r="G1318" s="110" t="s">
        <v>855</v>
      </c>
      <c r="H1318" s="114">
        <v>2019.0</v>
      </c>
      <c r="I1318" s="114">
        <v>2857.242</v>
      </c>
      <c r="J1318" s="114">
        <v>3439.261</v>
      </c>
      <c r="K1318" s="114">
        <v>2340.834</v>
      </c>
    </row>
    <row r="1319">
      <c r="A1319" s="110" t="s">
        <v>784</v>
      </c>
      <c r="B1319" s="110" t="s">
        <v>436</v>
      </c>
      <c r="C1319" s="110" t="s">
        <v>786</v>
      </c>
      <c r="D1319" s="110" t="s">
        <v>787</v>
      </c>
      <c r="E1319" s="110" t="s">
        <v>788</v>
      </c>
      <c r="F1319" s="110" t="s">
        <v>258</v>
      </c>
      <c r="G1319" s="110" t="s">
        <v>855</v>
      </c>
      <c r="H1319" s="114">
        <v>2019.0</v>
      </c>
      <c r="I1319" s="114">
        <v>1260.435</v>
      </c>
      <c r="J1319" s="114">
        <v>1546.594</v>
      </c>
      <c r="K1319" s="114">
        <v>1015.138</v>
      </c>
    </row>
    <row r="1320">
      <c r="A1320" s="110" t="s">
        <v>784</v>
      </c>
      <c r="B1320" s="110" t="s">
        <v>436</v>
      </c>
      <c r="C1320" s="110" t="s">
        <v>786</v>
      </c>
      <c r="D1320" s="110" t="s">
        <v>787</v>
      </c>
      <c r="E1320" s="110" t="s">
        <v>788</v>
      </c>
      <c r="F1320" s="110" t="s">
        <v>257</v>
      </c>
      <c r="G1320" s="110" t="s">
        <v>855</v>
      </c>
      <c r="H1320" s="114">
        <v>2019.0</v>
      </c>
      <c r="I1320" s="114">
        <v>1705.913</v>
      </c>
      <c r="J1320" s="114">
        <v>2197.922</v>
      </c>
      <c r="K1320" s="114">
        <v>1296.247</v>
      </c>
    </row>
    <row r="1321">
      <c r="A1321" s="110" t="s">
        <v>784</v>
      </c>
      <c r="B1321" s="110" t="s">
        <v>436</v>
      </c>
      <c r="C1321" s="110" t="s">
        <v>786</v>
      </c>
      <c r="D1321" s="110" t="s">
        <v>787</v>
      </c>
      <c r="E1321" s="110" t="s">
        <v>788</v>
      </c>
      <c r="F1321" s="110" t="s">
        <v>1404</v>
      </c>
      <c r="G1321" s="110" t="s">
        <v>855</v>
      </c>
      <c r="H1321" s="114">
        <v>2019.0</v>
      </c>
      <c r="I1321" s="114">
        <v>99.51406</v>
      </c>
      <c r="J1321" s="114">
        <v>200.6159</v>
      </c>
      <c r="K1321" s="114">
        <v>37.33715</v>
      </c>
    </row>
    <row r="1322">
      <c r="A1322" s="110" t="s">
        <v>784</v>
      </c>
      <c r="B1322" s="110" t="s">
        <v>350</v>
      </c>
      <c r="C1322" s="110" t="s">
        <v>786</v>
      </c>
      <c r="D1322" s="110" t="s">
        <v>787</v>
      </c>
      <c r="E1322" s="110" t="s">
        <v>788</v>
      </c>
      <c r="F1322" s="110" t="s">
        <v>259</v>
      </c>
      <c r="G1322" s="110" t="s">
        <v>855</v>
      </c>
      <c r="H1322" s="114">
        <v>2019.0</v>
      </c>
      <c r="I1322" s="114">
        <v>4957.391</v>
      </c>
      <c r="J1322" s="114">
        <v>6380.029</v>
      </c>
      <c r="K1322" s="114">
        <v>3679.669</v>
      </c>
    </row>
    <row r="1323">
      <c r="A1323" s="110" t="s">
        <v>784</v>
      </c>
      <c r="B1323" s="110" t="s">
        <v>350</v>
      </c>
      <c r="C1323" s="110" t="s">
        <v>786</v>
      </c>
      <c r="D1323" s="110" t="s">
        <v>787</v>
      </c>
      <c r="E1323" s="110" t="s">
        <v>788</v>
      </c>
      <c r="F1323" s="110" t="s">
        <v>252</v>
      </c>
      <c r="G1323" s="110" t="s">
        <v>855</v>
      </c>
      <c r="H1323" s="114">
        <v>2019.0</v>
      </c>
      <c r="I1323" s="114">
        <v>3954.057</v>
      </c>
      <c r="J1323" s="114">
        <v>4829.018</v>
      </c>
      <c r="K1323" s="114">
        <v>3071.004</v>
      </c>
    </row>
    <row r="1324">
      <c r="A1324" s="110" t="s">
        <v>784</v>
      </c>
      <c r="B1324" s="110" t="s">
        <v>350</v>
      </c>
      <c r="C1324" s="110" t="s">
        <v>786</v>
      </c>
      <c r="D1324" s="110" t="s">
        <v>787</v>
      </c>
      <c r="E1324" s="110" t="s">
        <v>788</v>
      </c>
      <c r="F1324" s="110" t="s">
        <v>241</v>
      </c>
      <c r="G1324" s="110" t="s">
        <v>855</v>
      </c>
      <c r="H1324" s="114">
        <v>2019.0</v>
      </c>
      <c r="I1324" s="114">
        <v>4538.503</v>
      </c>
      <c r="J1324" s="114">
        <v>6164.88</v>
      </c>
      <c r="K1324" s="114">
        <v>3066.71</v>
      </c>
    </row>
    <row r="1325">
      <c r="A1325" s="110" t="s">
        <v>784</v>
      </c>
      <c r="B1325" s="110" t="s">
        <v>350</v>
      </c>
      <c r="C1325" s="110" t="s">
        <v>786</v>
      </c>
      <c r="D1325" s="110" t="s">
        <v>787</v>
      </c>
      <c r="E1325" s="110" t="s">
        <v>788</v>
      </c>
      <c r="F1325" s="110" t="s">
        <v>249</v>
      </c>
      <c r="G1325" s="110" t="s">
        <v>855</v>
      </c>
      <c r="H1325" s="114">
        <v>2019.0</v>
      </c>
      <c r="I1325" s="114">
        <v>486.9485</v>
      </c>
      <c r="J1325" s="114">
        <v>619.2172</v>
      </c>
      <c r="K1325" s="114">
        <v>364.3199</v>
      </c>
    </row>
    <row r="1326">
      <c r="A1326" s="110" t="s">
        <v>784</v>
      </c>
      <c r="B1326" s="110" t="s">
        <v>350</v>
      </c>
      <c r="C1326" s="110" t="s">
        <v>786</v>
      </c>
      <c r="D1326" s="110" t="s">
        <v>787</v>
      </c>
      <c r="E1326" s="110" t="s">
        <v>788</v>
      </c>
      <c r="F1326" s="110" t="s">
        <v>1401</v>
      </c>
      <c r="G1326" s="110" t="s">
        <v>855</v>
      </c>
      <c r="H1326" s="114">
        <v>2019.0</v>
      </c>
      <c r="I1326" s="114">
        <v>1057.603</v>
      </c>
      <c r="J1326" s="114">
        <v>1291.781</v>
      </c>
      <c r="K1326" s="114">
        <v>846.8004</v>
      </c>
    </row>
    <row r="1327">
      <c r="A1327" s="110" t="s">
        <v>784</v>
      </c>
      <c r="B1327" s="110" t="s">
        <v>350</v>
      </c>
      <c r="C1327" s="110" t="s">
        <v>786</v>
      </c>
      <c r="D1327" s="110" t="s">
        <v>787</v>
      </c>
      <c r="E1327" s="110" t="s">
        <v>788</v>
      </c>
      <c r="F1327" s="110" t="s">
        <v>1402</v>
      </c>
      <c r="G1327" s="110" t="s">
        <v>855</v>
      </c>
      <c r="H1327" s="114">
        <v>2019.0</v>
      </c>
      <c r="I1327" s="114">
        <v>70.5513</v>
      </c>
      <c r="J1327" s="114">
        <v>127.3816</v>
      </c>
      <c r="K1327" s="114">
        <v>26.15918</v>
      </c>
    </row>
    <row r="1328">
      <c r="A1328" s="110" t="s">
        <v>784</v>
      </c>
      <c r="B1328" s="110" t="s">
        <v>350</v>
      </c>
      <c r="C1328" s="110" t="s">
        <v>786</v>
      </c>
      <c r="D1328" s="110" t="s">
        <v>787</v>
      </c>
      <c r="E1328" s="110" t="s">
        <v>788</v>
      </c>
      <c r="F1328" s="110" t="s">
        <v>1403</v>
      </c>
      <c r="G1328" s="110" t="s">
        <v>855</v>
      </c>
      <c r="H1328" s="114">
        <v>2019.0</v>
      </c>
      <c r="I1328" s="114">
        <v>3225.889</v>
      </c>
      <c r="J1328" s="114">
        <v>3781.075</v>
      </c>
      <c r="K1328" s="114">
        <v>2697.652</v>
      </c>
    </row>
    <row r="1329">
      <c r="A1329" s="110" t="s">
        <v>784</v>
      </c>
      <c r="B1329" s="110" t="s">
        <v>350</v>
      </c>
      <c r="C1329" s="110" t="s">
        <v>786</v>
      </c>
      <c r="D1329" s="110" t="s">
        <v>787</v>
      </c>
      <c r="E1329" s="110" t="s">
        <v>788</v>
      </c>
      <c r="F1329" s="110" t="s">
        <v>258</v>
      </c>
      <c r="G1329" s="110" t="s">
        <v>855</v>
      </c>
      <c r="H1329" s="114">
        <v>2019.0</v>
      </c>
      <c r="I1329" s="114">
        <v>1000.092</v>
      </c>
      <c r="J1329" s="114">
        <v>1257.259</v>
      </c>
      <c r="K1329" s="114">
        <v>781.9229</v>
      </c>
    </row>
    <row r="1330">
      <c r="A1330" s="110" t="s">
        <v>784</v>
      </c>
      <c r="B1330" s="110" t="s">
        <v>350</v>
      </c>
      <c r="C1330" s="110" t="s">
        <v>786</v>
      </c>
      <c r="D1330" s="110" t="s">
        <v>787</v>
      </c>
      <c r="E1330" s="110" t="s">
        <v>788</v>
      </c>
      <c r="F1330" s="110" t="s">
        <v>257</v>
      </c>
      <c r="G1330" s="110" t="s">
        <v>855</v>
      </c>
      <c r="H1330" s="114">
        <v>2019.0</v>
      </c>
      <c r="I1330" s="114">
        <v>2381.293</v>
      </c>
      <c r="J1330" s="114">
        <v>3128.296</v>
      </c>
      <c r="K1330" s="114">
        <v>1748.141</v>
      </c>
    </row>
    <row r="1331">
      <c r="A1331" s="110" t="s">
        <v>784</v>
      </c>
      <c r="B1331" s="110" t="s">
        <v>350</v>
      </c>
      <c r="C1331" s="110" t="s">
        <v>786</v>
      </c>
      <c r="D1331" s="110" t="s">
        <v>787</v>
      </c>
      <c r="E1331" s="110" t="s">
        <v>788</v>
      </c>
      <c r="F1331" s="110" t="s">
        <v>1404</v>
      </c>
      <c r="G1331" s="110" t="s">
        <v>855</v>
      </c>
      <c r="H1331" s="114">
        <v>2019.0</v>
      </c>
      <c r="I1331" s="114">
        <v>89.89548</v>
      </c>
      <c r="J1331" s="114">
        <v>168.4922</v>
      </c>
      <c r="K1331" s="114">
        <v>39.5996</v>
      </c>
    </row>
    <row r="1332">
      <c r="A1332" s="110" t="s">
        <v>784</v>
      </c>
      <c r="B1332" s="110" t="s">
        <v>834</v>
      </c>
      <c r="C1332" s="110" t="s">
        <v>786</v>
      </c>
      <c r="D1332" s="110" t="s">
        <v>787</v>
      </c>
      <c r="E1332" s="110" t="s">
        <v>788</v>
      </c>
      <c r="F1332" s="110" t="s">
        <v>259</v>
      </c>
      <c r="G1332" s="110" t="s">
        <v>855</v>
      </c>
      <c r="H1332" s="114">
        <v>2019.0</v>
      </c>
      <c r="I1332" s="114">
        <v>3539.171</v>
      </c>
      <c r="J1332" s="114">
        <v>4324.347</v>
      </c>
      <c r="K1332" s="114">
        <v>2791.829</v>
      </c>
    </row>
    <row r="1333">
      <c r="A1333" s="110" t="s">
        <v>784</v>
      </c>
      <c r="B1333" s="110" t="s">
        <v>834</v>
      </c>
      <c r="C1333" s="110" t="s">
        <v>786</v>
      </c>
      <c r="D1333" s="110" t="s">
        <v>787</v>
      </c>
      <c r="E1333" s="110" t="s">
        <v>788</v>
      </c>
      <c r="F1333" s="110" t="s">
        <v>252</v>
      </c>
      <c r="G1333" s="110" t="s">
        <v>855</v>
      </c>
      <c r="H1333" s="114">
        <v>2019.0</v>
      </c>
      <c r="I1333" s="114">
        <v>4586.124</v>
      </c>
      <c r="J1333" s="114">
        <v>5528.869</v>
      </c>
      <c r="K1333" s="114">
        <v>3771.124</v>
      </c>
    </row>
    <row r="1334">
      <c r="A1334" s="110" t="s">
        <v>784</v>
      </c>
      <c r="B1334" s="110" t="s">
        <v>834</v>
      </c>
      <c r="C1334" s="110" t="s">
        <v>786</v>
      </c>
      <c r="D1334" s="110" t="s">
        <v>787</v>
      </c>
      <c r="E1334" s="110" t="s">
        <v>788</v>
      </c>
      <c r="F1334" s="110" t="s">
        <v>241</v>
      </c>
      <c r="G1334" s="110" t="s">
        <v>855</v>
      </c>
      <c r="H1334" s="114">
        <v>2019.0</v>
      </c>
      <c r="I1334" s="114">
        <v>4597.068</v>
      </c>
      <c r="J1334" s="114">
        <v>6064.394</v>
      </c>
      <c r="K1334" s="114">
        <v>3175.932</v>
      </c>
    </row>
    <row r="1335">
      <c r="A1335" s="110" t="s">
        <v>784</v>
      </c>
      <c r="B1335" s="110" t="s">
        <v>834</v>
      </c>
      <c r="C1335" s="110" t="s">
        <v>786</v>
      </c>
      <c r="D1335" s="110" t="s">
        <v>787</v>
      </c>
      <c r="E1335" s="110" t="s">
        <v>788</v>
      </c>
      <c r="F1335" s="110" t="s">
        <v>249</v>
      </c>
      <c r="G1335" s="110" t="s">
        <v>855</v>
      </c>
      <c r="H1335" s="114">
        <v>2019.0</v>
      </c>
      <c r="I1335" s="114">
        <v>115.1092</v>
      </c>
      <c r="J1335" s="114">
        <v>140.1203</v>
      </c>
      <c r="K1335" s="114">
        <v>90.00742</v>
      </c>
    </row>
    <row r="1336">
      <c r="A1336" s="110" t="s">
        <v>784</v>
      </c>
      <c r="B1336" s="110" t="s">
        <v>834</v>
      </c>
      <c r="C1336" s="110" t="s">
        <v>786</v>
      </c>
      <c r="D1336" s="110" t="s">
        <v>787</v>
      </c>
      <c r="E1336" s="110" t="s">
        <v>788</v>
      </c>
      <c r="F1336" s="110" t="s">
        <v>1401</v>
      </c>
      <c r="G1336" s="110" t="s">
        <v>855</v>
      </c>
      <c r="H1336" s="114">
        <v>2019.0</v>
      </c>
      <c r="I1336" s="114">
        <v>476.504</v>
      </c>
      <c r="J1336" s="114">
        <v>568.4425</v>
      </c>
      <c r="K1336" s="114">
        <v>391.9543</v>
      </c>
    </row>
    <row r="1337">
      <c r="A1337" s="110" t="s">
        <v>784</v>
      </c>
      <c r="B1337" s="110" t="s">
        <v>834</v>
      </c>
      <c r="C1337" s="110" t="s">
        <v>786</v>
      </c>
      <c r="D1337" s="110" t="s">
        <v>787</v>
      </c>
      <c r="E1337" s="110" t="s">
        <v>788</v>
      </c>
      <c r="F1337" s="110" t="s">
        <v>1402</v>
      </c>
      <c r="G1337" s="110" t="s">
        <v>855</v>
      </c>
      <c r="H1337" s="114">
        <v>2019.0</v>
      </c>
      <c r="I1337" s="114">
        <v>76.62326</v>
      </c>
      <c r="J1337" s="114">
        <v>121.7282</v>
      </c>
      <c r="K1337" s="114">
        <v>37.3237</v>
      </c>
    </row>
    <row r="1338">
      <c r="A1338" s="110" t="s">
        <v>784</v>
      </c>
      <c r="B1338" s="110" t="s">
        <v>834</v>
      </c>
      <c r="C1338" s="110" t="s">
        <v>786</v>
      </c>
      <c r="D1338" s="110" t="s">
        <v>787</v>
      </c>
      <c r="E1338" s="110" t="s">
        <v>788</v>
      </c>
      <c r="F1338" s="110" t="s">
        <v>1403</v>
      </c>
      <c r="G1338" s="110" t="s">
        <v>855</v>
      </c>
      <c r="H1338" s="114">
        <v>2019.0</v>
      </c>
      <c r="I1338" s="114">
        <v>1577.723</v>
      </c>
      <c r="J1338" s="114">
        <v>2088.266</v>
      </c>
      <c r="K1338" s="114">
        <v>1130.007</v>
      </c>
    </row>
    <row r="1339">
      <c r="A1339" s="110" t="s">
        <v>784</v>
      </c>
      <c r="B1339" s="110" t="s">
        <v>834</v>
      </c>
      <c r="C1339" s="110" t="s">
        <v>786</v>
      </c>
      <c r="D1339" s="110" t="s">
        <v>787</v>
      </c>
      <c r="E1339" s="110" t="s">
        <v>788</v>
      </c>
      <c r="F1339" s="110" t="s">
        <v>258</v>
      </c>
      <c r="G1339" s="110" t="s">
        <v>855</v>
      </c>
      <c r="H1339" s="114">
        <v>2019.0</v>
      </c>
      <c r="I1339" s="114">
        <v>1824.105</v>
      </c>
      <c r="J1339" s="114">
        <v>2186.416</v>
      </c>
      <c r="K1339" s="114">
        <v>1512.951</v>
      </c>
    </row>
    <row r="1340">
      <c r="A1340" s="110" t="s">
        <v>784</v>
      </c>
      <c r="B1340" s="110" t="s">
        <v>834</v>
      </c>
      <c r="C1340" s="110" t="s">
        <v>786</v>
      </c>
      <c r="D1340" s="110" t="s">
        <v>787</v>
      </c>
      <c r="E1340" s="110" t="s">
        <v>788</v>
      </c>
      <c r="F1340" s="110" t="s">
        <v>257</v>
      </c>
      <c r="G1340" s="110" t="s">
        <v>855</v>
      </c>
      <c r="H1340" s="114">
        <v>2019.0</v>
      </c>
      <c r="I1340" s="114">
        <v>2365.061</v>
      </c>
      <c r="J1340" s="114">
        <v>2943.992</v>
      </c>
      <c r="K1340" s="114">
        <v>1897.096</v>
      </c>
    </row>
    <row r="1341">
      <c r="A1341" s="110" t="s">
        <v>784</v>
      </c>
      <c r="B1341" s="110" t="s">
        <v>834</v>
      </c>
      <c r="C1341" s="110" t="s">
        <v>786</v>
      </c>
      <c r="D1341" s="110" t="s">
        <v>787</v>
      </c>
      <c r="E1341" s="110" t="s">
        <v>788</v>
      </c>
      <c r="F1341" s="110" t="s">
        <v>1404</v>
      </c>
      <c r="G1341" s="110" t="s">
        <v>855</v>
      </c>
      <c r="H1341" s="114">
        <v>2019.0</v>
      </c>
      <c r="I1341" s="114">
        <v>77.21837</v>
      </c>
      <c r="J1341" s="114">
        <v>145.4415</v>
      </c>
      <c r="K1341" s="114">
        <v>31.33672</v>
      </c>
    </row>
    <row r="1342">
      <c r="A1342" s="110" t="s">
        <v>784</v>
      </c>
      <c r="B1342" s="110" t="s">
        <v>404</v>
      </c>
      <c r="C1342" s="110" t="s">
        <v>786</v>
      </c>
      <c r="D1342" s="110" t="s">
        <v>787</v>
      </c>
      <c r="E1342" s="110" t="s">
        <v>788</v>
      </c>
      <c r="F1342" s="110" t="s">
        <v>259</v>
      </c>
      <c r="G1342" s="110" t="s">
        <v>855</v>
      </c>
      <c r="H1342" s="114">
        <v>2019.0</v>
      </c>
      <c r="I1342" s="114">
        <v>933.8216</v>
      </c>
      <c r="J1342" s="114">
        <v>1167.027</v>
      </c>
      <c r="K1342" s="114">
        <v>742.7586</v>
      </c>
    </row>
    <row r="1343">
      <c r="A1343" s="110" t="s">
        <v>784</v>
      </c>
      <c r="B1343" s="110" t="s">
        <v>404</v>
      </c>
      <c r="C1343" s="110" t="s">
        <v>786</v>
      </c>
      <c r="D1343" s="110" t="s">
        <v>787</v>
      </c>
      <c r="E1343" s="110" t="s">
        <v>788</v>
      </c>
      <c r="F1343" s="110" t="s">
        <v>252</v>
      </c>
      <c r="G1343" s="110" t="s">
        <v>855</v>
      </c>
      <c r="H1343" s="114">
        <v>2019.0</v>
      </c>
      <c r="I1343" s="114">
        <v>1246.38</v>
      </c>
      <c r="J1343" s="114">
        <v>1586.54</v>
      </c>
      <c r="K1343" s="114">
        <v>958.6906</v>
      </c>
    </row>
    <row r="1344">
      <c r="A1344" s="110" t="s">
        <v>784</v>
      </c>
      <c r="B1344" s="110" t="s">
        <v>404</v>
      </c>
      <c r="C1344" s="110" t="s">
        <v>786</v>
      </c>
      <c r="D1344" s="110" t="s">
        <v>787</v>
      </c>
      <c r="E1344" s="110" t="s">
        <v>788</v>
      </c>
      <c r="F1344" s="110" t="s">
        <v>241</v>
      </c>
      <c r="G1344" s="110" t="s">
        <v>855</v>
      </c>
      <c r="H1344" s="114">
        <v>2019.0</v>
      </c>
      <c r="I1344" s="114">
        <v>837.9909</v>
      </c>
      <c r="J1344" s="114">
        <v>1272.862</v>
      </c>
      <c r="K1344" s="114">
        <v>484.0585</v>
      </c>
    </row>
    <row r="1345">
      <c r="A1345" s="110" t="s">
        <v>784</v>
      </c>
      <c r="B1345" s="110" t="s">
        <v>404</v>
      </c>
      <c r="C1345" s="110" t="s">
        <v>786</v>
      </c>
      <c r="D1345" s="110" t="s">
        <v>787</v>
      </c>
      <c r="E1345" s="110" t="s">
        <v>788</v>
      </c>
      <c r="F1345" s="110" t="s">
        <v>249</v>
      </c>
      <c r="G1345" s="110" t="s">
        <v>855</v>
      </c>
      <c r="H1345" s="114">
        <v>2019.0</v>
      </c>
      <c r="I1345" s="114">
        <v>73.61358</v>
      </c>
      <c r="J1345" s="114">
        <v>93.64572</v>
      </c>
      <c r="K1345" s="114">
        <v>58.90549</v>
      </c>
    </row>
    <row r="1346">
      <c r="A1346" s="110" t="s">
        <v>784</v>
      </c>
      <c r="B1346" s="110" t="s">
        <v>404</v>
      </c>
      <c r="C1346" s="110" t="s">
        <v>786</v>
      </c>
      <c r="D1346" s="110" t="s">
        <v>787</v>
      </c>
      <c r="E1346" s="110" t="s">
        <v>788</v>
      </c>
      <c r="F1346" s="110" t="s">
        <v>1401</v>
      </c>
      <c r="G1346" s="110" t="s">
        <v>855</v>
      </c>
      <c r="H1346" s="114">
        <v>2019.0</v>
      </c>
      <c r="I1346" s="114">
        <v>652.0773</v>
      </c>
      <c r="J1346" s="114">
        <v>771.9774</v>
      </c>
      <c r="K1346" s="114">
        <v>539.4002</v>
      </c>
    </row>
    <row r="1347">
      <c r="A1347" s="110" t="s">
        <v>784</v>
      </c>
      <c r="B1347" s="110" t="s">
        <v>404</v>
      </c>
      <c r="C1347" s="110" t="s">
        <v>786</v>
      </c>
      <c r="D1347" s="110" t="s">
        <v>787</v>
      </c>
      <c r="E1347" s="110" t="s">
        <v>788</v>
      </c>
      <c r="F1347" s="110" t="s">
        <v>1402</v>
      </c>
      <c r="G1347" s="110" t="s">
        <v>855</v>
      </c>
      <c r="H1347" s="114">
        <v>2019.0</v>
      </c>
      <c r="I1347" s="114">
        <v>134.4197</v>
      </c>
      <c r="J1347" s="114">
        <v>205.2569</v>
      </c>
      <c r="K1347" s="114">
        <v>79.13659</v>
      </c>
    </row>
    <row r="1348">
      <c r="A1348" s="110" t="s">
        <v>784</v>
      </c>
      <c r="B1348" s="110" t="s">
        <v>404</v>
      </c>
      <c r="C1348" s="110" t="s">
        <v>786</v>
      </c>
      <c r="D1348" s="110" t="s">
        <v>787</v>
      </c>
      <c r="E1348" s="110" t="s">
        <v>788</v>
      </c>
      <c r="F1348" s="110" t="s">
        <v>1403</v>
      </c>
      <c r="G1348" s="110" t="s">
        <v>855</v>
      </c>
      <c r="H1348" s="114">
        <v>2019.0</v>
      </c>
      <c r="I1348" s="114">
        <v>13006.15</v>
      </c>
      <c r="J1348" s="114">
        <v>16685.5</v>
      </c>
      <c r="K1348" s="114">
        <v>9956.99</v>
      </c>
    </row>
    <row r="1349">
      <c r="A1349" s="110" t="s">
        <v>784</v>
      </c>
      <c r="B1349" s="110" t="s">
        <v>404</v>
      </c>
      <c r="C1349" s="110" t="s">
        <v>786</v>
      </c>
      <c r="D1349" s="110" t="s">
        <v>787</v>
      </c>
      <c r="E1349" s="110" t="s">
        <v>788</v>
      </c>
      <c r="F1349" s="110" t="s">
        <v>258</v>
      </c>
      <c r="G1349" s="110" t="s">
        <v>855</v>
      </c>
      <c r="H1349" s="114">
        <v>2019.0</v>
      </c>
      <c r="I1349" s="114">
        <v>610.2985</v>
      </c>
      <c r="J1349" s="114">
        <v>782.8077</v>
      </c>
      <c r="K1349" s="114">
        <v>467.8603</v>
      </c>
    </row>
    <row r="1350">
      <c r="A1350" s="110" t="s">
        <v>784</v>
      </c>
      <c r="B1350" s="110" t="s">
        <v>404</v>
      </c>
      <c r="C1350" s="110" t="s">
        <v>786</v>
      </c>
      <c r="D1350" s="110" t="s">
        <v>787</v>
      </c>
      <c r="E1350" s="110" t="s">
        <v>788</v>
      </c>
      <c r="F1350" s="110" t="s">
        <v>257</v>
      </c>
      <c r="G1350" s="110" t="s">
        <v>855</v>
      </c>
      <c r="H1350" s="114">
        <v>2019.0</v>
      </c>
      <c r="I1350" s="114">
        <v>319.9019</v>
      </c>
      <c r="J1350" s="114">
        <v>435.6818</v>
      </c>
      <c r="K1350" s="114">
        <v>226.3531</v>
      </c>
    </row>
    <row r="1351">
      <c r="A1351" s="110" t="s">
        <v>784</v>
      </c>
      <c r="B1351" s="110" t="s">
        <v>404</v>
      </c>
      <c r="C1351" s="110" t="s">
        <v>786</v>
      </c>
      <c r="D1351" s="110" t="s">
        <v>787</v>
      </c>
      <c r="E1351" s="110" t="s">
        <v>788</v>
      </c>
      <c r="F1351" s="110" t="s">
        <v>1404</v>
      </c>
      <c r="G1351" s="110" t="s">
        <v>855</v>
      </c>
      <c r="H1351" s="114">
        <v>2019.0</v>
      </c>
      <c r="I1351" s="114">
        <v>74.50687</v>
      </c>
      <c r="J1351" s="114">
        <v>124.9159</v>
      </c>
      <c r="K1351" s="114">
        <v>37.29401</v>
      </c>
    </row>
    <row r="1352">
      <c r="A1352" s="110" t="s">
        <v>784</v>
      </c>
      <c r="B1352" s="110" t="s">
        <v>830</v>
      </c>
      <c r="C1352" s="110" t="s">
        <v>786</v>
      </c>
      <c r="D1352" s="110" t="s">
        <v>787</v>
      </c>
      <c r="E1352" s="110" t="s">
        <v>788</v>
      </c>
      <c r="F1352" s="110" t="s">
        <v>259</v>
      </c>
      <c r="G1352" s="110" t="s">
        <v>855</v>
      </c>
      <c r="H1352" s="114">
        <v>2019.0</v>
      </c>
      <c r="I1352" s="114">
        <v>6230.456</v>
      </c>
      <c r="J1352" s="114">
        <v>7367.579</v>
      </c>
      <c r="K1352" s="114">
        <v>5127.646</v>
      </c>
    </row>
    <row r="1353">
      <c r="A1353" s="110" t="s">
        <v>784</v>
      </c>
      <c r="B1353" s="110" t="s">
        <v>830</v>
      </c>
      <c r="C1353" s="110" t="s">
        <v>786</v>
      </c>
      <c r="D1353" s="110" t="s">
        <v>787</v>
      </c>
      <c r="E1353" s="110" t="s">
        <v>788</v>
      </c>
      <c r="F1353" s="110" t="s">
        <v>252</v>
      </c>
      <c r="G1353" s="110" t="s">
        <v>855</v>
      </c>
      <c r="H1353" s="114">
        <v>2019.0</v>
      </c>
      <c r="I1353" s="114">
        <v>4246.676</v>
      </c>
      <c r="J1353" s="114">
        <v>5023.111</v>
      </c>
      <c r="K1353" s="114">
        <v>3476.74</v>
      </c>
    </row>
    <row r="1354">
      <c r="A1354" s="110" t="s">
        <v>784</v>
      </c>
      <c r="B1354" s="110" t="s">
        <v>830</v>
      </c>
      <c r="C1354" s="110" t="s">
        <v>786</v>
      </c>
      <c r="D1354" s="110" t="s">
        <v>787</v>
      </c>
      <c r="E1354" s="110" t="s">
        <v>788</v>
      </c>
      <c r="F1354" s="110" t="s">
        <v>241</v>
      </c>
      <c r="G1354" s="110" t="s">
        <v>855</v>
      </c>
      <c r="H1354" s="114">
        <v>2019.0</v>
      </c>
      <c r="I1354" s="114">
        <v>6623.006</v>
      </c>
      <c r="J1354" s="114">
        <v>8211.808</v>
      </c>
      <c r="K1354" s="114">
        <v>5093.362</v>
      </c>
    </row>
    <row r="1355">
      <c r="A1355" s="110" t="s">
        <v>784</v>
      </c>
      <c r="B1355" s="110" t="s">
        <v>830</v>
      </c>
      <c r="C1355" s="110" t="s">
        <v>786</v>
      </c>
      <c r="D1355" s="110" t="s">
        <v>787</v>
      </c>
      <c r="E1355" s="110" t="s">
        <v>788</v>
      </c>
      <c r="F1355" s="110" t="s">
        <v>249</v>
      </c>
      <c r="G1355" s="110" t="s">
        <v>855</v>
      </c>
      <c r="H1355" s="114">
        <v>2019.0</v>
      </c>
      <c r="I1355" s="114">
        <v>106.5072</v>
      </c>
      <c r="J1355" s="114">
        <v>126.8093</v>
      </c>
      <c r="K1355" s="114">
        <v>85.00272</v>
      </c>
    </row>
    <row r="1356">
      <c r="A1356" s="110" t="s">
        <v>784</v>
      </c>
      <c r="B1356" s="110" t="s">
        <v>830</v>
      </c>
      <c r="C1356" s="110" t="s">
        <v>786</v>
      </c>
      <c r="D1356" s="110" t="s">
        <v>787</v>
      </c>
      <c r="E1356" s="110" t="s">
        <v>788</v>
      </c>
      <c r="F1356" s="110" t="s">
        <v>1401</v>
      </c>
      <c r="G1356" s="110" t="s">
        <v>855</v>
      </c>
      <c r="H1356" s="114">
        <v>2019.0</v>
      </c>
      <c r="I1356" s="114">
        <v>534.1682</v>
      </c>
      <c r="J1356" s="114">
        <v>628.9336</v>
      </c>
      <c r="K1356" s="114">
        <v>445.4313</v>
      </c>
    </row>
    <row r="1357">
      <c r="A1357" s="110" t="s">
        <v>784</v>
      </c>
      <c r="B1357" s="110" t="s">
        <v>830</v>
      </c>
      <c r="C1357" s="110" t="s">
        <v>786</v>
      </c>
      <c r="D1357" s="110" t="s">
        <v>787</v>
      </c>
      <c r="E1357" s="110" t="s">
        <v>788</v>
      </c>
      <c r="F1357" s="110" t="s">
        <v>1402</v>
      </c>
      <c r="G1357" s="110" t="s">
        <v>855</v>
      </c>
      <c r="H1357" s="114">
        <v>2019.0</v>
      </c>
      <c r="I1357" s="114">
        <v>63.14412</v>
      </c>
      <c r="J1357" s="114">
        <v>98.83369</v>
      </c>
      <c r="K1357" s="114">
        <v>32.43566</v>
      </c>
    </row>
    <row r="1358">
      <c r="A1358" s="110" t="s">
        <v>784</v>
      </c>
      <c r="B1358" s="110" t="s">
        <v>830</v>
      </c>
      <c r="C1358" s="110" t="s">
        <v>786</v>
      </c>
      <c r="D1358" s="110" t="s">
        <v>787</v>
      </c>
      <c r="E1358" s="110" t="s">
        <v>788</v>
      </c>
      <c r="F1358" s="110" t="s">
        <v>1403</v>
      </c>
      <c r="G1358" s="110" t="s">
        <v>855</v>
      </c>
      <c r="H1358" s="114">
        <v>2019.0</v>
      </c>
      <c r="I1358" s="114">
        <v>1853.287</v>
      </c>
      <c r="J1358" s="114">
        <v>2564.446</v>
      </c>
      <c r="K1358" s="114">
        <v>1267.659</v>
      </c>
    </row>
    <row r="1359">
      <c r="A1359" s="110" t="s">
        <v>784</v>
      </c>
      <c r="B1359" s="110" t="s">
        <v>830</v>
      </c>
      <c r="C1359" s="110" t="s">
        <v>786</v>
      </c>
      <c r="D1359" s="110" t="s">
        <v>787</v>
      </c>
      <c r="E1359" s="110" t="s">
        <v>788</v>
      </c>
      <c r="F1359" s="110" t="s">
        <v>258</v>
      </c>
      <c r="G1359" s="110" t="s">
        <v>855</v>
      </c>
      <c r="H1359" s="114">
        <v>2019.0</v>
      </c>
      <c r="I1359" s="114">
        <v>2146.926</v>
      </c>
      <c r="J1359" s="114">
        <v>2546.273</v>
      </c>
      <c r="K1359" s="114">
        <v>1815.777</v>
      </c>
    </row>
    <row r="1360">
      <c r="A1360" s="110" t="s">
        <v>784</v>
      </c>
      <c r="B1360" s="110" t="s">
        <v>830</v>
      </c>
      <c r="C1360" s="110" t="s">
        <v>786</v>
      </c>
      <c r="D1360" s="110" t="s">
        <v>787</v>
      </c>
      <c r="E1360" s="110" t="s">
        <v>788</v>
      </c>
      <c r="F1360" s="110" t="s">
        <v>257</v>
      </c>
      <c r="G1360" s="110" t="s">
        <v>855</v>
      </c>
      <c r="H1360" s="114">
        <v>2019.0</v>
      </c>
      <c r="I1360" s="114">
        <v>1624.986</v>
      </c>
      <c r="J1360" s="114">
        <v>2034.945</v>
      </c>
      <c r="K1360" s="114">
        <v>1258.618</v>
      </c>
    </row>
    <row r="1361">
      <c r="A1361" s="110" t="s">
        <v>784</v>
      </c>
      <c r="B1361" s="110" t="s">
        <v>830</v>
      </c>
      <c r="C1361" s="110" t="s">
        <v>786</v>
      </c>
      <c r="D1361" s="110" t="s">
        <v>787</v>
      </c>
      <c r="E1361" s="110" t="s">
        <v>788</v>
      </c>
      <c r="F1361" s="110" t="s">
        <v>1404</v>
      </c>
      <c r="G1361" s="110" t="s">
        <v>855</v>
      </c>
      <c r="H1361" s="114">
        <v>2019.0</v>
      </c>
      <c r="I1361" s="114">
        <v>69.46483</v>
      </c>
      <c r="J1361" s="114">
        <v>132.5753</v>
      </c>
      <c r="K1361" s="114">
        <v>27.66644</v>
      </c>
    </row>
    <row r="1362">
      <c r="A1362" s="110" t="s">
        <v>784</v>
      </c>
      <c r="B1362" s="110" t="s">
        <v>355</v>
      </c>
      <c r="C1362" s="110" t="s">
        <v>786</v>
      </c>
      <c r="D1362" s="110" t="s">
        <v>787</v>
      </c>
      <c r="E1362" s="110" t="s">
        <v>788</v>
      </c>
      <c r="F1362" s="110" t="s">
        <v>259</v>
      </c>
      <c r="G1362" s="110" t="s">
        <v>855</v>
      </c>
      <c r="H1362" s="114">
        <v>2019.0</v>
      </c>
      <c r="I1362" s="114">
        <v>2762.333</v>
      </c>
      <c r="J1362" s="114">
        <v>3644.523</v>
      </c>
      <c r="K1362" s="114">
        <v>1965.875</v>
      </c>
    </row>
    <row r="1363">
      <c r="A1363" s="110" t="s">
        <v>784</v>
      </c>
      <c r="B1363" s="110" t="s">
        <v>355</v>
      </c>
      <c r="C1363" s="110" t="s">
        <v>786</v>
      </c>
      <c r="D1363" s="110" t="s">
        <v>787</v>
      </c>
      <c r="E1363" s="110" t="s">
        <v>788</v>
      </c>
      <c r="F1363" s="110" t="s">
        <v>252</v>
      </c>
      <c r="G1363" s="110" t="s">
        <v>855</v>
      </c>
      <c r="H1363" s="114">
        <v>2019.0</v>
      </c>
      <c r="I1363" s="114">
        <v>4266.359</v>
      </c>
      <c r="J1363" s="114">
        <v>5498.045</v>
      </c>
      <c r="K1363" s="114">
        <v>3221.25</v>
      </c>
    </row>
    <row r="1364">
      <c r="A1364" s="110" t="s">
        <v>784</v>
      </c>
      <c r="B1364" s="110" t="s">
        <v>355</v>
      </c>
      <c r="C1364" s="110" t="s">
        <v>786</v>
      </c>
      <c r="D1364" s="110" t="s">
        <v>787</v>
      </c>
      <c r="E1364" s="110" t="s">
        <v>788</v>
      </c>
      <c r="F1364" s="110" t="s">
        <v>241</v>
      </c>
      <c r="G1364" s="110" t="s">
        <v>855</v>
      </c>
      <c r="H1364" s="114">
        <v>2019.0</v>
      </c>
      <c r="I1364" s="114">
        <v>4256.974</v>
      </c>
      <c r="J1364" s="114">
        <v>5829.734</v>
      </c>
      <c r="K1364" s="114">
        <v>2868.993</v>
      </c>
    </row>
    <row r="1365">
      <c r="A1365" s="110" t="s">
        <v>784</v>
      </c>
      <c r="B1365" s="110" t="s">
        <v>355</v>
      </c>
      <c r="C1365" s="110" t="s">
        <v>786</v>
      </c>
      <c r="D1365" s="110" t="s">
        <v>787</v>
      </c>
      <c r="E1365" s="110" t="s">
        <v>788</v>
      </c>
      <c r="F1365" s="110" t="s">
        <v>249</v>
      </c>
      <c r="G1365" s="110" t="s">
        <v>855</v>
      </c>
      <c r="H1365" s="114">
        <v>2019.0</v>
      </c>
      <c r="I1365" s="114">
        <v>129.4782</v>
      </c>
      <c r="J1365" s="114">
        <v>170.9978</v>
      </c>
      <c r="K1365" s="114">
        <v>87.51527</v>
      </c>
    </row>
    <row r="1366">
      <c r="A1366" s="110" t="s">
        <v>784</v>
      </c>
      <c r="B1366" s="110" t="s">
        <v>355</v>
      </c>
      <c r="C1366" s="110" t="s">
        <v>786</v>
      </c>
      <c r="D1366" s="110" t="s">
        <v>787</v>
      </c>
      <c r="E1366" s="110" t="s">
        <v>788</v>
      </c>
      <c r="F1366" s="110" t="s">
        <v>1401</v>
      </c>
      <c r="G1366" s="110" t="s">
        <v>855</v>
      </c>
      <c r="H1366" s="114">
        <v>2019.0</v>
      </c>
      <c r="I1366" s="114">
        <v>385.2189</v>
      </c>
      <c r="J1366" s="114">
        <v>468.9886</v>
      </c>
      <c r="K1366" s="114">
        <v>309.591</v>
      </c>
    </row>
    <row r="1367">
      <c r="A1367" s="110" t="s">
        <v>784</v>
      </c>
      <c r="B1367" s="110" t="s">
        <v>355</v>
      </c>
      <c r="C1367" s="110" t="s">
        <v>786</v>
      </c>
      <c r="D1367" s="110" t="s">
        <v>787</v>
      </c>
      <c r="E1367" s="110" t="s">
        <v>788</v>
      </c>
      <c r="F1367" s="110" t="s">
        <v>1402</v>
      </c>
      <c r="G1367" s="110" t="s">
        <v>855</v>
      </c>
      <c r="H1367" s="114">
        <v>2019.0</v>
      </c>
      <c r="I1367" s="114">
        <v>57.50885</v>
      </c>
      <c r="J1367" s="114">
        <v>117.1503</v>
      </c>
      <c r="K1367" s="114">
        <v>12.86109</v>
      </c>
    </row>
    <row r="1368">
      <c r="A1368" s="110" t="s">
        <v>784</v>
      </c>
      <c r="B1368" s="110" t="s">
        <v>355</v>
      </c>
      <c r="C1368" s="110" t="s">
        <v>786</v>
      </c>
      <c r="D1368" s="110" t="s">
        <v>787</v>
      </c>
      <c r="E1368" s="110" t="s">
        <v>788</v>
      </c>
      <c r="F1368" s="110" t="s">
        <v>1403</v>
      </c>
      <c r="G1368" s="110" t="s">
        <v>855</v>
      </c>
      <c r="H1368" s="114">
        <v>2019.0</v>
      </c>
      <c r="I1368" s="114">
        <v>4566.948</v>
      </c>
      <c r="J1368" s="114">
        <v>5708.707</v>
      </c>
      <c r="K1368" s="114">
        <v>3589.107</v>
      </c>
    </row>
    <row r="1369">
      <c r="A1369" s="110" t="s">
        <v>784</v>
      </c>
      <c r="B1369" s="110" t="s">
        <v>355</v>
      </c>
      <c r="C1369" s="110" t="s">
        <v>786</v>
      </c>
      <c r="D1369" s="110" t="s">
        <v>787</v>
      </c>
      <c r="E1369" s="110" t="s">
        <v>788</v>
      </c>
      <c r="F1369" s="110" t="s">
        <v>258</v>
      </c>
      <c r="G1369" s="110" t="s">
        <v>855</v>
      </c>
      <c r="H1369" s="114">
        <v>2019.0</v>
      </c>
      <c r="I1369" s="114">
        <v>1568.233</v>
      </c>
      <c r="J1369" s="114">
        <v>1977.348</v>
      </c>
      <c r="K1369" s="114">
        <v>1179.251</v>
      </c>
    </row>
    <row r="1370">
      <c r="A1370" s="110" t="s">
        <v>784</v>
      </c>
      <c r="B1370" s="110" t="s">
        <v>355</v>
      </c>
      <c r="C1370" s="110" t="s">
        <v>786</v>
      </c>
      <c r="D1370" s="110" t="s">
        <v>787</v>
      </c>
      <c r="E1370" s="110" t="s">
        <v>788</v>
      </c>
      <c r="F1370" s="110" t="s">
        <v>257</v>
      </c>
      <c r="G1370" s="110" t="s">
        <v>855</v>
      </c>
      <c r="H1370" s="114">
        <v>2019.0</v>
      </c>
      <c r="I1370" s="114">
        <v>2474.148</v>
      </c>
      <c r="J1370" s="114">
        <v>3336.695</v>
      </c>
      <c r="K1370" s="114">
        <v>1773.855</v>
      </c>
    </row>
    <row r="1371">
      <c r="A1371" s="110" t="s">
        <v>784</v>
      </c>
      <c r="B1371" s="110" t="s">
        <v>355</v>
      </c>
      <c r="C1371" s="110" t="s">
        <v>786</v>
      </c>
      <c r="D1371" s="110" t="s">
        <v>787</v>
      </c>
      <c r="E1371" s="110" t="s">
        <v>788</v>
      </c>
      <c r="F1371" s="110" t="s">
        <v>1404</v>
      </c>
      <c r="G1371" s="110" t="s">
        <v>855</v>
      </c>
      <c r="H1371" s="114">
        <v>2019.0</v>
      </c>
      <c r="I1371" s="114">
        <v>164.7166</v>
      </c>
      <c r="J1371" s="114">
        <v>305.238</v>
      </c>
      <c r="K1371" s="114">
        <v>66.6851</v>
      </c>
    </row>
    <row r="1372">
      <c r="A1372" s="110" t="s">
        <v>784</v>
      </c>
      <c r="B1372" s="110" t="s">
        <v>427</v>
      </c>
      <c r="C1372" s="110" t="s">
        <v>786</v>
      </c>
      <c r="D1372" s="110" t="s">
        <v>787</v>
      </c>
      <c r="E1372" s="110" t="s">
        <v>788</v>
      </c>
      <c r="F1372" s="110" t="s">
        <v>259</v>
      </c>
      <c r="G1372" s="110" t="s">
        <v>855</v>
      </c>
      <c r="H1372" s="114">
        <v>2019.0</v>
      </c>
      <c r="I1372" s="114">
        <v>2142.854</v>
      </c>
      <c r="J1372" s="114">
        <v>2704.341</v>
      </c>
      <c r="K1372" s="114">
        <v>1659.239</v>
      </c>
    </row>
    <row r="1373">
      <c r="A1373" s="110" t="s">
        <v>784</v>
      </c>
      <c r="B1373" s="110" t="s">
        <v>427</v>
      </c>
      <c r="C1373" s="110" t="s">
        <v>786</v>
      </c>
      <c r="D1373" s="110" t="s">
        <v>787</v>
      </c>
      <c r="E1373" s="110" t="s">
        <v>788</v>
      </c>
      <c r="F1373" s="110" t="s">
        <v>252</v>
      </c>
      <c r="G1373" s="110" t="s">
        <v>855</v>
      </c>
      <c r="H1373" s="114">
        <v>2019.0</v>
      </c>
      <c r="I1373" s="114">
        <v>2080.585</v>
      </c>
      <c r="J1373" s="114">
        <v>2654.223</v>
      </c>
      <c r="K1373" s="114">
        <v>1589.101</v>
      </c>
    </row>
    <row r="1374">
      <c r="A1374" s="110" t="s">
        <v>784</v>
      </c>
      <c r="B1374" s="110" t="s">
        <v>427</v>
      </c>
      <c r="C1374" s="110" t="s">
        <v>786</v>
      </c>
      <c r="D1374" s="110" t="s">
        <v>787</v>
      </c>
      <c r="E1374" s="110" t="s">
        <v>788</v>
      </c>
      <c r="F1374" s="110" t="s">
        <v>241</v>
      </c>
      <c r="G1374" s="110" t="s">
        <v>855</v>
      </c>
      <c r="H1374" s="114">
        <v>2019.0</v>
      </c>
      <c r="I1374" s="114">
        <v>2226.438</v>
      </c>
      <c r="J1374" s="114">
        <v>3117.025</v>
      </c>
      <c r="K1374" s="114">
        <v>1470.175</v>
      </c>
    </row>
    <row r="1375">
      <c r="A1375" s="110" t="s">
        <v>784</v>
      </c>
      <c r="B1375" s="110" t="s">
        <v>427</v>
      </c>
      <c r="C1375" s="110" t="s">
        <v>786</v>
      </c>
      <c r="D1375" s="110" t="s">
        <v>787</v>
      </c>
      <c r="E1375" s="110" t="s">
        <v>788</v>
      </c>
      <c r="F1375" s="110" t="s">
        <v>249</v>
      </c>
      <c r="G1375" s="110" t="s">
        <v>855</v>
      </c>
      <c r="H1375" s="114">
        <v>2019.0</v>
      </c>
      <c r="I1375" s="114">
        <v>126.3862</v>
      </c>
      <c r="J1375" s="114">
        <v>155.3514</v>
      </c>
      <c r="K1375" s="114">
        <v>96.33734</v>
      </c>
    </row>
    <row r="1376">
      <c r="A1376" s="110" t="s">
        <v>784</v>
      </c>
      <c r="B1376" s="110" t="s">
        <v>427</v>
      </c>
      <c r="C1376" s="110" t="s">
        <v>786</v>
      </c>
      <c r="D1376" s="110" t="s">
        <v>787</v>
      </c>
      <c r="E1376" s="110" t="s">
        <v>788</v>
      </c>
      <c r="F1376" s="110" t="s">
        <v>1401</v>
      </c>
      <c r="G1376" s="110" t="s">
        <v>855</v>
      </c>
      <c r="H1376" s="114">
        <v>2019.0</v>
      </c>
      <c r="I1376" s="114">
        <v>738.353</v>
      </c>
      <c r="J1376" s="114">
        <v>882.3894</v>
      </c>
      <c r="K1376" s="114">
        <v>605.0341</v>
      </c>
    </row>
    <row r="1377">
      <c r="A1377" s="110" t="s">
        <v>784</v>
      </c>
      <c r="B1377" s="110" t="s">
        <v>427</v>
      </c>
      <c r="C1377" s="110" t="s">
        <v>786</v>
      </c>
      <c r="D1377" s="110" t="s">
        <v>787</v>
      </c>
      <c r="E1377" s="110" t="s">
        <v>788</v>
      </c>
      <c r="F1377" s="110" t="s">
        <v>1402</v>
      </c>
      <c r="G1377" s="110" t="s">
        <v>855</v>
      </c>
      <c r="H1377" s="114">
        <v>2019.0</v>
      </c>
      <c r="I1377" s="114">
        <v>54.42929</v>
      </c>
      <c r="J1377" s="114">
        <v>97.38571</v>
      </c>
      <c r="K1377" s="114">
        <v>23.77978</v>
      </c>
    </row>
    <row r="1378">
      <c r="A1378" s="110" t="s">
        <v>784</v>
      </c>
      <c r="B1378" s="110" t="s">
        <v>427</v>
      </c>
      <c r="C1378" s="110" t="s">
        <v>786</v>
      </c>
      <c r="D1378" s="110" t="s">
        <v>787</v>
      </c>
      <c r="E1378" s="110" t="s">
        <v>788</v>
      </c>
      <c r="F1378" s="110" t="s">
        <v>1403</v>
      </c>
      <c r="G1378" s="110" t="s">
        <v>855</v>
      </c>
      <c r="H1378" s="114">
        <v>2019.0</v>
      </c>
      <c r="I1378" s="114">
        <v>2139.69</v>
      </c>
      <c r="J1378" s="114">
        <v>2601.232</v>
      </c>
      <c r="K1378" s="114">
        <v>1739.148</v>
      </c>
    </row>
    <row r="1379">
      <c r="A1379" s="110" t="s">
        <v>784</v>
      </c>
      <c r="B1379" s="110" t="s">
        <v>427</v>
      </c>
      <c r="C1379" s="110" t="s">
        <v>786</v>
      </c>
      <c r="D1379" s="110" t="s">
        <v>787</v>
      </c>
      <c r="E1379" s="110" t="s">
        <v>788</v>
      </c>
      <c r="F1379" s="110" t="s">
        <v>258</v>
      </c>
      <c r="G1379" s="110" t="s">
        <v>855</v>
      </c>
      <c r="H1379" s="114">
        <v>2019.0</v>
      </c>
      <c r="I1379" s="114">
        <v>1027.615</v>
      </c>
      <c r="J1379" s="114">
        <v>1289.898</v>
      </c>
      <c r="K1379" s="114">
        <v>811.9101</v>
      </c>
    </row>
    <row r="1380">
      <c r="A1380" s="110" t="s">
        <v>784</v>
      </c>
      <c r="B1380" s="110" t="s">
        <v>427</v>
      </c>
      <c r="C1380" s="110" t="s">
        <v>786</v>
      </c>
      <c r="D1380" s="110" t="s">
        <v>787</v>
      </c>
      <c r="E1380" s="110" t="s">
        <v>788</v>
      </c>
      <c r="F1380" s="110" t="s">
        <v>257</v>
      </c>
      <c r="G1380" s="110" t="s">
        <v>855</v>
      </c>
      <c r="H1380" s="114">
        <v>2019.0</v>
      </c>
      <c r="I1380" s="114">
        <v>863.6698</v>
      </c>
      <c r="J1380" s="114">
        <v>1155.088</v>
      </c>
      <c r="K1380" s="114">
        <v>632.142</v>
      </c>
    </row>
    <row r="1381">
      <c r="A1381" s="110" t="s">
        <v>784</v>
      </c>
      <c r="B1381" s="110" t="s">
        <v>427</v>
      </c>
      <c r="C1381" s="110" t="s">
        <v>786</v>
      </c>
      <c r="D1381" s="110" t="s">
        <v>787</v>
      </c>
      <c r="E1381" s="110" t="s">
        <v>788</v>
      </c>
      <c r="F1381" s="110" t="s">
        <v>1404</v>
      </c>
      <c r="G1381" s="110" t="s">
        <v>855</v>
      </c>
      <c r="H1381" s="114">
        <v>2019.0</v>
      </c>
      <c r="I1381" s="114">
        <v>102.5075</v>
      </c>
      <c r="J1381" s="114">
        <v>192.0179</v>
      </c>
      <c r="K1381" s="114">
        <v>42.05464</v>
      </c>
    </row>
    <row r="1382">
      <c r="A1382" s="110" t="s">
        <v>784</v>
      </c>
      <c r="B1382" s="110" t="s">
        <v>836</v>
      </c>
      <c r="C1382" s="110" t="s">
        <v>786</v>
      </c>
      <c r="D1382" s="110" t="s">
        <v>787</v>
      </c>
      <c r="E1382" s="110" t="s">
        <v>788</v>
      </c>
      <c r="F1382" s="110" t="s">
        <v>259</v>
      </c>
      <c r="G1382" s="110" t="s">
        <v>855</v>
      </c>
      <c r="H1382" s="114">
        <v>2019.0</v>
      </c>
      <c r="I1382" s="114">
        <v>4583.854</v>
      </c>
      <c r="J1382" s="114">
        <v>5482.359</v>
      </c>
      <c r="K1382" s="114">
        <v>3704.628</v>
      </c>
    </row>
    <row r="1383">
      <c r="A1383" s="110" t="s">
        <v>784</v>
      </c>
      <c r="B1383" s="110" t="s">
        <v>836</v>
      </c>
      <c r="C1383" s="110" t="s">
        <v>786</v>
      </c>
      <c r="D1383" s="110" t="s">
        <v>787</v>
      </c>
      <c r="E1383" s="110" t="s">
        <v>788</v>
      </c>
      <c r="F1383" s="110" t="s">
        <v>252</v>
      </c>
      <c r="G1383" s="110" t="s">
        <v>855</v>
      </c>
      <c r="H1383" s="114">
        <v>2019.0</v>
      </c>
      <c r="I1383" s="114">
        <v>4282.358</v>
      </c>
      <c r="J1383" s="114">
        <v>5211.892</v>
      </c>
      <c r="K1383" s="114">
        <v>3404.306</v>
      </c>
    </row>
    <row r="1384">
      <c r="A1384" s="110" t="s">
        <v>784</v>
      </c>
      <c r="B1384" s="110" t="s">
        <v>836</v>
      </c>
      <c r="C1384" s="110" t="s">
        <v>786</v>
      </c>
      <c r="D1384" s="110" t="s">
        <v>787</v>
      </c>
      <c r="E1384" s="110" t="s">
        <v>788</v>
      </c>
      <c r="F1384" s="110" t="s">
        <v>241</v>
      </c>
      <c r="G1384" s="110" t="s">
        <v>855</v>
      </c>
      <c r="H1384" s="114">
        <v>2019.0</v>
      </c>
      <c r="I1384" s="114">
        <v>4563.844</v>
      </c>
      <c r="J1384" s="114">
        <v>6155.195</v>
      </c>
      <c r="K1384" s="114">
        <v>3114.848</v>
      </c>
    </row>
    <row r="1385">
      <c r="A1385" s="110" t="s">
        <v>784</v>
      </c>
      <c r="B1385" s="110" t="s">
        <v>836</v>
      </c>
      <c r="C1385" s="110" t="s">
        <v>786</v>
      </c>
      <c r="D1385" s="110" t="s">
        <v>787</v>
      </c>
      <c r="E1385" s="110" t="s">
        <v>788</v>
      </c>
      <c r="F1385" s="110" t="s">
        <v>249</v>
      </c>
      <c r="G1385" s="110" t="s">
        <v>855</v>
      </c>
      <c r="H1385" s="114">
        <v>2019.0</v>
      </c>
      <c r="I1385" s="114">
        <v>142.1529</v>
      </c>
      <c r="J1385" s="114">
        <v>174.0131</v>
      </c>
      <c r="K1385" s="114">
        <v>109.5942</v>
      </c>
    </row>
    <row r="1386">
      <c r="A1386" s="110" t="s">
        <v>784</v>
      </c>
      <c r="B1386" s="110" t="s">
        <v>836</v>
      </c>
      <c r="C1386" s="110" t="s">
        <v>786</v>
      </c>
      <c r="D1386" s="110" t="s">
        <v>787</v>
      </c>
      <c r="E1386" s="110" t="s">
        <v>788</v>
      </c>
      <c r="F1386" s="110" t="s">
        <v>1401</v>
      </c>
      <c r="G1386" s="110" t="s">
        <v>855</v>
      </c>
      <c r="H1386" s="114">
        <v>2019.0</v>
      </c>
      <c r="I1386" s="114">
        <v>545.5865</v>
      </c>
      <c r="J1386" s="114">
        <v>695.5271</v>
      </c>
      <c r="K1386" s="114">
        <v>438.4876</v>
      </c>
    </row>
    <row r="1387">
      <c r="A1387" s="110" t="s">
        <v>784</v>
      </c>
      <c r="B1387" s="110" t="s">
        <v>836</v>
      </c>
      <c r="C1387" s="110" t="s">
        <v>786</v>
      </c>
      <c r="D1387" s="110" t="s">
        <v>787</v>
      </c>
      <c r="E1387" s="110" t="s">
        <v>788</v>
      </c>
      <c r="F1387" s="110" t="s">
        <v>1402</v>
      </c>
      <c r="G1387" s="110" t="s">
        <v>855</v>
      </c>
      <c r="H1387" s="114">
        <v>2019.0</v>
      </c>
      <c r="I1387" s="114">
        <v>171.469</v>
      </c>
      <c r="J1387" s="114">
        <v>341.3164</v>
      </c>
      <c r="K1387" s="114">
        <v>63.09604</v>
      </c>
    </row>
    <row r="1388">
      <c r="A1388" s="110" t="s">
        <v>784</v>
      </c>
      <c r="B1388" s="110" t="s">
        <v>836</v>
      </c>
      <c r="C1388" s="110" t="s">
        <v>786</v>
      </c>
      <c r="D1388" s="110" t="s">
        <v>787</v>
      </c>
      <c r="E1388" s="110" t="s">
        <v>788</v>
      </c>
      <c r="F1388" s="110" t="s">
        <v>1403</v>
      </c>
      <c r="G1388" s="110" t="s">
        <v>855</v>
      </c>
      <c r="H1388" s="114">
        <v>2019.0</v>
      </c>
      <c r="I1388" s="114">
        <v>1720.9</v>
      </c>
      <c r="J1388" s="114">
        <v>2194.737</v>
      </c>
      <c r="K1388" s="114">
        <v>1319.58</v>
      </c>
    </row>
    <row r="1389">
      <c r="A1389" s="110" t="s">
        <v>784</v>
      </c>
      <c r="B1389" s="110" t="s">
        <v>836</v>
      </c>
      <c r="C1389" s="110" t="s">
        <v>786</v>
      </c>
      <c r="D1389" s="110" t="s">
        <v>787</v>
      </c>
      <c r="E1389" s="110" t="s">
        <v>788</v>
      </c>
      <c r="F1389" s="110" t="s">
        <v>258</v>
      </c>
      <c r="G1389" s="110" t="s">
        <v>855</v>
      </c>
      <c r="H1389" s="114">
        <v>2019.0</v>
      </c>
      <c r="I1389" s="114">
        <v>2208.713</v>
      </c>
      <c r="J1389" s="114">
        <v>2649.126</v>
      </c>
      <c r="K1389" s="114">
        <v>1776.911</v>
      </c>
    </row>
    <row r="1390">
      <c r="A1390" s="110" t="s">
        <v>784</v>
      </c>
      <c r="B1390" s="110" t="s">
        <v>836</v>
      </c>
      <c r="C1390" s="110" t="s">
        <v>786</v>
      </c>
      <c r="D1390" s="110" t="s">
        <v>787</v>
      </c>
      <c r="E1390" s="110" t="s">
        <v>788</v>
      </c>
      <c r="F1390" s="110" t="s">
        <v>257</v>
      </c>
      <c r="G1390" s="110" t="s">
        <v>855</v>
      </c>
      <c r="H1390" s="114">
        <v>2019.0</v>
      </c>
      <c r="I1390" s="114">
        <v>1171.762</v>
      </c>
      <c r="J1390" s="114">
        <v>1521.909</v>
      </c>
      <c r="K1390" s="114">
        <v>863.0907</v>
      </c>
    </row>
    <row r="1391">
      <c r="A1391" s="110" t="s">
        <v>784</v>
      </c>
      <c r="B1391" s="110" t="s">
        <v>836</v>
      </c>
      <c r="C1391" s="110" t="s">
        <v>786</v>
      </c>
      <c r="D1391" s="110" t="s">
        <v>787</v>
      </c>
      <c r="E1391" s="110" t="s">
        <v>788</v>
      </c>
      <c r="F1391" s="110" t="s">
        <v>1404</v>
      </c>
      <c r="G1391" s="110" t="s">
        <v>855</v>
      </c>
      <c r="H1391" s="114">
        <v>2019.0</v>
      </c>
      <c r="I1391" s="114">
        <v>122.4876</v>
      </c>
      <c r="J1391" s="114">
        <v>224.9733</v>
      </c>
      <c r="K1391" s="114">
        <v>52.98457</v>
      </c>
    </row>
    <row r="1392">
      <c r="A1392" s="110" t="s">
        <v>784</v>
      </c>
      <c r="B1392" s="110" t="s">
        <v>461</v>
      </c>
      <c r="C1392" s="110" t="s">
        <v>786</v>
      </c>
      <c r="D1392" s="110" t="s">
        <v>787</v>
      </c>
      <c r="E1392" s="110" t="s">
        <v>788</v>
      </c>
      <c r="F1392" s="110" t="s">
        <v>259</v>
      </c>
      <c r="G1392" s="110" t="s">
        <v>855</v>
      </c>
      <c r="H1392" s="114">
        <v>2019.0</v>
      </c>
      <c r="I1392" s="114">
        <v>6786.348</v>
      </c>
      <c r="J1392" s="114">
        <v>8524.391</v>
      </c>
      <c r="K1392" s="114">
        <v>5258.044</v>
      </c>
    </row>
    <row r="1393">
      <c r="A1393" s="110" t="s">
        <v>784</v>
      </c>
      <c r="B1393" s="110" t="s">
        <v>461</v>
      </c>
      <c r="C1393" s="110" t="s">
        <v>786</v>
      </c>
      <c r="D1393" s="110" t="s">
        <v>787</v>
      </c>
      <c r="E1393" s="110" t="s">
        <v>788</v>
      </c>
      <c r="F1393" s="110" t="s">
        <v>252</v>
      </c>
      <c r="G1393" s="110" t="s">
        <v>855</v>
      </c>
      <c r="H1393" s="114">
        <v>2019.0</v>
      </c>
      <c r="I1393" s="114">
        <v>4344.783</v>
      </c>
      <c r="J1393" s="114">
        <v>5675.735</v>
      </c>
      <c r="K1393" s="114">
        <v>3271.129</v>
      </c>
    </row>
    <row r="1394">
      <c r="A1394" s="110" t="s">
        <v>784</v>
      </c>
      <c r="B1394" s="110" t="s">
        <v>461</v>
      </c>
      <c r="C1394" s="110" t="s">
        <v>786</v>
      </c>
      <c r="D1394" s="110" t="s">
        <v>787</v>
      </c>
      <c r="E1394" s="110" t="s">
        <v>788</v>
      </c>
      <c r="F1394" s="110" t="s">
        <v>241</v>
      </c>
      <c r="G1394" s="110" t="s">
        <v>855</v>
      </c>
      <c r="H1394" s="114">
        <v>2019.0</v>
      </c>
      <c r="I1394" s="114">
        <v>6012.961</v>
      </c>
      <c r="J1394" s="114">
        <v>8280.37</v>
      </c>
      <c r="K1394" s="114">
        <v>4116.34</v>
      </c>
    </row>
    <row r="1395">
      <c r="A1395" s="110" t="s">
        <v>784</v>
      </c>
      <c r="B1395" s="110" t="s">
        <v>461</v>
      </c>
      <c r="C1395" s="110" t="s">
        <v>786</v>
      </c>
      <c r="D1395" s="110" t="s">
        <v>787</v>
      </c>
      <c r="E1395" s="110" t="s">
        <v>788</v>
      </c>
      <c r="F1395" s="110" t="s">
        <v>249</v>
      </c>
      <c r="G1395" s="110" t="s">
        <v>855</v>
      </c>
      <c r="H1395" s="114">
        <v>2019.0</v>
      </c>
      <c r="I1395" s="114">
        <v>123.5581</v>
      </c>
      <c r="J1395" s="114">
        <v>153.2238</v>
      </c>
      <c r="K1395" s="114">
        <v>95.05032</v>
      </c>
    </row>
    <row r="1396">
      <c r="A1396" s="110" t="s">
        <v>784</v>
      </c>
      <c r="B1396" s="110" t="s">
        <v>461</v>
      </c>
      <c r="C1396" s="110" t="s">
        <v>786</v>
      </c>
      <c r="D1396" s="110" t="s">
        <v>787</v>
      </c>
      <c r="E1396" s="110" t="s">
        <v>788</v>
      </c>
      <c r="F1396" s="110" t="s">
        <v>1401</v>
      </c>
      <c r="G1396" s="110" t="s">
        <v>855</v>
      </c>
      <c r="H1396" s="114">
        <v>2019.0</v>
      </c>
      <c r="I1396" s="114">
        <v>383.56</v>
      </c>
      <c r="J1396" s="114">
        <v>477.841</v>
      </c>
      <c r="K1396" s="114">
        <v>295.9872</v>
      </c>
    </row>
    <row r="1397">
      <c r="A1397" s="110" t="s">
        <v>784</v>
      </c>
      <c r="B1397" s="110" t="s">
        <v>461</v>
      </c>
      <c r="C1397" s="110" t="s">
        <v>786</v>
      </c>
      <c r="D1397" s="110" t="s">
        <v>787</v>
      </c>
      <c r="E1397" s="110" t="s">
        <v>788</v>
      </c>
      <c r="F1397" s="110" t="s">
        <v>1402</v>
      </c>
      <c r="G1397" s="110" t="s">
        <v>855</v>
      </c>
      <c r="H1397" s="114">
        <v>2019.0</v>
      </c>
      <c r="I1397" s="114">
        <v>160.5803</v>
      </c>
      <c r="J1397" s="114">
        <v>240.544</v>
      </c>
      <c r="K1397" s="114">
        <v>92.076</v>
      </c>
    </row>
    <row r="1398">
      <c r="A1398" s="110" t="s">
        <v>784</v>
      </c>
      <c r="B1398" s="110" t="s">
        <v>461</v>
      </c>
      <c r="C1398" s="110" t="s">
        <v>786</v>
      </c>
      <c r="D1398" s="110" t="s">
        <v>787</v>
      </c>
      <c r="E1398" s="110" t="s">
        <v>788</v>
      </c>
      <c r="F1398" s="110" t="s">
        <v>1403</v>
      </c>
      <c r="G1398" s="110" t="s">
        <v>855</v>
      </c>
      <c r="H1398" s="114">
        <v>2019.0</v>
      </c>
      <c r="I1398" s="114">
        <v>2424.875</v>
      </c>
      <c r="J1398" s="114">
        <v>3614.758</v>
      </c>
      <c r="K1398" s="114">
        <v>1360.892</v>
      </c>
    </row>
    <row r="1399">
      <c r="A1399" s="110" t="s">
        <v>784</v>
      </c>
      <c r="B1399" s="110" t="s">
        <v>461</v>
      </c>
      <c r="C1399" s="110" t="s">
        <v>786</v>
      </c>
      <c r="D1399" s="110" t="s">
        <v>787</v>
      </c>
      <c r="E1399" s="110" t="s">
        <v>788</v>
      </c>
      <c r="F1399" s="110" t="s">
        <v>258</v>
      </c>
      <c r="G1399" s="110" t="s">
        <v>855</v>
      </c>
      <c r="H1399" s="114">
        <v>2019.0</v>
      </c>
      <c r="I1399" s="114">
        <v>1928.191</v>
      </c>
      <c r="J1399" s="114">
        <v>2461.716</v>
      </c>
      <c r="K1399" s="114">
        <v>1485.323</v>
      </c>
    </row>
    <row r="1400">
      <c r="A1400" s="110" t="s">
        <v>784</v>
      </c>
      <c r="B1400" s="110" t="s">
        <v>461</v>
      </c>
      <c r="C1400" s="110" t="s">
        <v>786</v>
      </c>
      <c r="D1400" s="110" t="s">
        <v>787</v>
      </c>
      <c r="E1400" s="110" t="s">
        <v>788</v>
      </c>
      <c r="F1400" s="110" t="s">
        <v>257</v>
      </c>
      <c r="G1400" s="110" t="s">
        <v>855</v>
      </c>
      <c r="H1400" s="114">
        <v>2019.0</v>
      </c>
      <c r="I1400" s="114">
        <v>1796.998</v>
      </c>
      <c r="J1400" s="114">
        <v>2447.565</v>
      </c>
      <c r="K1400" s="114">
        <v>1296.699</v>
      </c>
    </row>
    <row r="1401">
      <c r="A1401" s="110" t="s">
        <v>784</v>
      </c>
      <c r="B1401" s="110" t="s">
        <v>461</v>
      </c>
      <c r="C1401" s="110" t="s">
        <v>786</v>
      </c>
      <c r="D1401" s="110" t="s">
        <v>787</v>
      </c>
      <c r="E1401" s="110" t="s">
        <v>788</v>
      </c>
      <c r="F1401" s="110" t="s">
        <v>1404</v>
      </c>
      <c r="G1401" s="110" t="s">
        <v>855</v>
      </c>
      <c r="H1401" s="114">
        <v>2019.0</v>
      </c>
      <c r="I1401" s="114">
        <v>68.43089</v>
      </c>
      <c r="J1401" s="114">
        <v>121.0621</v>
      </c>
      <c r="K1401" s="114">
        <v>31.54483</v>
      </c>
    </row>
    <row r="1402">
      <c r="A1402" s="110" t="s">
        <v>784</v>
      </c>
      <c r="B1402" s="110" t="s">
        <v>833</v>
      </c>
      <c r="C1402" s="110" t="s">
        <v>786</v>
      </c>
      <c r="D1402" s="110" t="s">
        <v>787</v>
      </c>
      <c r="E1402" s="110" t="s">
        <v>788</v>
      </c>
      <c r="F1402" s="110" t="s">
        <v>259</v>
      </c>
      <c r="G1402" s="110" t="s">
        <v>855</v>
      </c>
      <c r="H1402" s="114">
        <v>2019.0</v>
      </c>
      <c r="I1402" s="114">
        <v>1363.127</v>
      </c>
      <c r="J1402" s="114">
        <v>1707.013</v>
      </c>
      <c r="K1402" s="114">
        <v>1066.725</v>
      </c>
    </row>
    <row r="1403">
      <c r="A1403" s="110" t="s">
        <v>784</v>
      </c>
      <c r="B1403" s="110" t="s">
        <v>833</v>
      </c>
      <c r="C1403" s="110" t="s">
        <v>786</v>
      </c>
      <c r="D1403" s="110" t="s">
        <v>787</v>
      </c>
      <c r="E1403" s="110" t="s">
        <v>788</v>
      </c>
      <c r="F1403" s="110" t="s">
        <v>252</v>
      </c>
      <c r="G1403" s="110" t="s">
        <v>855</v>
      </c>
      <c r="H1403" s="114">
        <v>2019.0</v>
      </c>
      <c r="I1403" s="114">
        <v>2274.716</v>
      </c>
      <c r="J1403" s="114">
        <v>2898.106</v>
      </c>
      <c r="K1403" s="114">
        <v>1758.779</v>
      </c>
    </row>
    <row r="1404">
      <c r="A1404" s="110" t="s">
        <v>784</v>
      </c>
      <c r="B1404" s="110" t="s">
        <v>833</v>
      </c>
      <c r="C1404" s="110" t="s">
        <v>786</v>
      </c>
      <c r="D1404" s="110" t="s">
        <v>787</v>
      </c>
      <c r="E1404" s="110" t="s">
        <v>788</v>
      </c>
      <c r="F1404" s="110" t="s">
        <v>241</v>
      </c>
      <c r="G1404" s="110" t="s">
        <v>855</v>
      </c>
      <c r="H1404" s="114">
        <v>2019.0</v>
      </c>
      <c r="I1404" s="114">
        <v>1190.74</v>
      </c>
      <c r="J1404" s="114">
        <v>1852.944</v>
      </c>
      <c r="K1404" s="114">
        <v>646.5821</v>
      </c>
    </row>
    <row r="1405">
      <c r="A1405" s="110" t="s">
        <v>784</v>
      </c>
      <c r="B1405" s="110" t="s">
        <v>833</v>
      </c>
      <c r="C1405" s="110" t="s">
        <v>786</v>
      </c>
      <c r="D1405" s="110" t="s">
        <v>787</v>
      </c>
      <c r="E1405" s="110" t="s">
        <v>788</v>
      </c>
      <c r="F1405" s="110" t="s">
        <v>249</v>
      </c>
      <c r="G1405" s="110" t="s">
        <v>855</v>
      </c>
      <c r="H1405" s="114">
        <v>2019.0</v>
      </c>
      <c r="I1405" s="114">
        <v>94.55952</v>
      </c>
      <c r="J1405" s="114">
        <v>114.4486</v>
      </c>
      <c r="K1405" s="114">
        <v>75.78779</v>
      </c>
    </row>
    <row r="1406">
      <c r="A1406" s="110" t="s">
        <v>784</v>
      </c>
      <c r="B1406" s="110" t="s">
        <v>833</v>
      </c>
      <c r="C1406" s="110" t="s">
        <v>786</v>
      </c>
      <c r="D1406" s="110" t="s">
        <v>787</v>
      </c>
      <c r="E1406" s="110" t="s">
        <v>788</v>
      </c>
      <c r="F1406" s="110" t="s">
        <v>1401</v>
      </c>
      <c r="G1406" s="110" t="s">
        <v>855</v>
      </c>
      <c r="H1406" s="114">
        <v>2019.0</v>
      </c>
      <c r="I1406" s="114">
        <v>540.5116</v>
      </c>
      <c r="J1406" s="114">
        <v>642.3322</v>
      </c>
      <c r="K1406" s="114">
        <v>444.1356</v>
      </c>
    </row>
    <row r="1407">
      <c r="A1407" s="110" t="s">
        <v>784</v>
      </c>
      <c r="B1407" s="110" t="s">
        <v>833</v>
      </c>
      <c r="C1407" s="110" t="s">
        <v>786</v>
      </c>
      <c r="D1407" s="110" t="s">
        <v>787</v>
      </c>
      <c r="E1407" s="110" t="s">
        <v>788</v>
      </c>
      <c r="F1407" s="110" t="s">
        <v>1402</v>
      </c>
      <c r="G1407" s="110" t="s">
        <v>855</v>
      </c>
      <c r="H1407" s="114">
        <v>2019.0</v>
      </c>
      <c r="I1407" s="114">
        <v>277.9767</v>
      </c>
      <c r="J1407" s="114">
        <v>496.5099</v>
      </c>
      <c r="K1407" s="114">
        <v>140.055</v>
      </c>
    </row>
    <row r="1408">
      <c r="A1408" s="110" t="s">
        <v>784</v>
      </c>
      <c r="B1408" s="110" t="s">
        <v>833</v>
      </c>
      <c r="C1408" s="110" t="s">
        <v>786</v>
      </c>
      <c r="D1408" s="110" t="s">
        <v>787</v>
      </c>
      <c r="E1408" s="110" t="s">
        <v>788</v>
      </c>
      <c r="F1408" s="110" t="s">
        <v>1403</v>
      </c>
      <c r="G1408" s="110" t="s">
        <v>855</v>
      </c>
      <c r="H1408" s="114">
        <v>2019.0</v>
      </c>
      <c r="I1408" s="114">
        <v>10297.36</v>
      </c>
      <c r="J1408" s="114">
        <v>13763.8</v>
      </c>
      <c r="K1408" s="114">
        <v>7713.93</v>
      </c>
    </row>
    <row r="1409">
      <c r="A1409" s="110" t="s">
        <v>784</v>
      </c>
      <c r="B1409" s="110" t="s">
        <v>833</v>
      </c>
      <c r="C1409" s="110" t="s">
        <v>786</v>
      </c>
      <c r="D1409" s="110" t="s">
        <v>787</v>
      </c>
      <c r="E1409" s="110" t="s">
        <v>788</v>
      </c>
      <c r="F1409" s="110" t="s">
        <v>258</v>
      </c>
      <c r="G1409" s="110" t="s">
        <v>855</v>
      </c>
      <c r="H1409" s="114">
        <v>2019.0</v>
      </c>
      <c r="I1409" s="114">
        <v>817.5072</v>
      </c>
      <c r="J1409" s="114">
        <v>1010.578</v>
      </c>
      <c r="K1409" s="114">
        <v>646.8526</v>
      </c>
    </row>
    <row r="1410">
      <c r="A1410" s="110" t="s">
        <v>784</v>
      </c>
      <c r="B1410" s="110" t="s">
        <v>833</v>
      </c>
      <c r="C1410" s="110" t="s">
        <v>786</v>
      </c>
      <c r="D1410" s="110" t="s">
        <v>787</v>
      </c>
      <c r="E1410" s="110" t="s">
        <v>788</v>
      </c>
      <c r="F1410" s="110" t="s">
        <v>257</v>
      </c>
      <c r="G1410" s="110" t="s">
        <v>855</v>
      </c>
      <c r="H1410" s="114">
        <v>2019.0</v>
      </c>
      <c r="I1410" s="114">
        <v>631.7457</v>
      </c>
      <c r="J1410" s="114">
        <v>836.7641</v>
      </c>
      <c r="K1410" s="114">
        <v>445.8562</v>
      </c>
    </row>
    <row r="1411">
      <c r="A1411" s="110" t="s">
        <v>784</v>
      </c>
      <c r="B1411" s="110" t="s">
        <v>833</v>
      </c>
      <c r="C1411" s="110" t="s">
        <v>786</v>
      </c>
      <c r="D1411" s="110" t="s">
        <v>787</v>
      </c>
      <c r="E1411" s="110" t="s">
        <v>788</v>
      </c>
      <c r="F1411" s="110" t="s">
        <v>1404</v>
      </c>
      <c r="G1411" s="110" t="s">
        <v>855</v>
      </c>
      <c r="H1411" s="114">
        <v>2019.0</v>
      </c>
      <c r="I1411" s="114">
        <v>111.6449</v>
      </c>
      <c r="J1411" s="114">
        <v>188.9973</v>
      </c>
      <c r="K1411" s="114">
        <v>56.60369</v>
      </c>
    </row>
    <row r="1412">
      <c r="A1412" s="110" t="s">
        <v>784</v>
      </c>
      <c r="B1412" s="110" t="s">
        <v>838</v>
      </c>
      <c r="C1412" s="110" t="s">
        <v>786</v>
      </c>
      <c r="D1412" s="110" t="s">
        <v>787</v>
      </c>
      <c r="E1412" s="110" t="s">
        <v>788</v>
      </c>
      <c r="F1412" s="110" t="s">
        <v>259</v>
      </c>
      <c r="G1412" s="110" t="s">
        <v>855</v>
      </c>
      <c r="H1412" s="114">
        <v>2019.0</v>
      </c>
      <c r="I1412" s="114">
        <v>5813.336</v>
      </c>
      <c r="J1412" s="114">
        <v>7184.734</v>
      </c>
      <c r="K1412" s="114">
        <v>4605.027</v>
      </c>
    </row>
    <row r="1413">
      <c r="A1413" s="110" t="s">
        <v>784</v>
      </c>
      <c r="B1413" s="110" t="s">
        <v>838</v>
      </c>
      <c r="C1413" s="110" t="s">
        <v>786</v>
      </c>
      <c r="D1413" s="110" t="s">
        <v>787</v>
      </c>
      <c r="E1413" s="110" t="s">
        <v>788</v>
      </c>
      <c r="F1413" s="110" t="s">
        <v>252</v>
      </c>
      <c r="G1413" s="110" t="s">
        <v>855</v>
      </c>
      <c r="H1413" s="114">
        <v>2019.0</v>
      </c>
      <c r="I1413" s="114">
        <v>4463.561</v>
      </c>
      <c r="J1413" s="114">
        <v>5721.051</v>
      </c>
      <c r="K1413" s="114">
        <v>3415.35</v>
      </c>
    </row>
    <row r="1414">
      <c r="A1414" s="110" t="s">
        <v>784</v>
      </c>
      <c r="B1414" s="110" t="s">
        <v>838</v>
      </c>
      <c r="C1414" s="110" t="s">
        <v>786</v>
      </c>
      <c r="D1414" s="110" t="s">
        <v>787</v>
      </c>
      <c r="E1414" s="110" t="s">
        <v>788</v>
      </c>
      <c r="F1414" s="110" t="s">
        <v>241</v>
      </c>
      <c r="G1414" s="110" t="s">
        <v>855</v>
      </c>
      <c r="H1414" s="114">
        <v>2019.0</v>
      </c>
      <c r="I1414" s="114">
        <v>5364.411</v>
      </c>
      <c r="J1414" s="114">
        <v>7525.865</v>
      </c>
      <c r="K1414" s="114">
        <v>3533.314</v>
      </c>
    </row>
    <row r="1415">
      <c r="A1415" s="110" t="s">
        <v>784</v>
      </c>
      <c r="B1415" s="110" t="s">
        <v>838</v>
      </c>
      <c r="C1415" s="110" t="s">
        <v>786</v>
      </c>
      <c r="D1415" s="110" t="s">
        <v>787</v>
      </c>
      <c r="E1415" s="110" t="s">
        <v>788</v>
      </c>
      <c r="F1415" s="110" t="s">
        <v>249</v>
      </c>
      <c r="G1415" s="110" t="s">
        <v>855</v>
      </c>
      <c r="H1415" s="114">
        <v>2019.0</v>
      </c>
      <c r="I1415" s="114">
        <v>120.0524</v>
      </c>
      <c r="J1415" s="114">
        <v>145.8005</v>
      </c>
      <c r="K1415" s="114">
        <v>93.98879</v>
      </c>
    </row>
    <row r="1416">
      <c r="A1416" s="110" t="s">
        <v>784</v>
      </c>
      <c r="B1416" s="110" t="s">
        <v>838</v>
      </c>
      <c r="C1416" s="110" t="s">
        <v>786</v>
      </c>
      <c r="D1416" s="110" t="s">
        <v>787</v>
      </c>
      <c r="E1416" s="110" t="s">
        <v>788</v>
      </c>
      <c r="F1416" s="110" t="s">
        <v>1401</v>
      </c>
      <c r="G1416" s="110" t="s">
        <v>855</v>
      </c>
      <c r="H1416" s="114">
        <v>2019.0</v>
      </c>
      <c r="I1416" s="114">
        <v>584.232</v>
      </c>
      <c r="J1416" s="114">
        <v>699.4798</v>
      </c>
      <c r="K1416" s="114">
        <v>486.0343</v>
      </c>
    </row>
    <row r="1417">
      <c r="A1417" s="110" t="s">
        <v>784</v>
      </c>
      <c r="B1417" s="110" t="s">
        <v>838</v>
      </c>
      <c r="C1417" s="110" t="s">
        <v>786</v>
      </c>
      <c r="D1417" s="110" t="s">
        <v>787</v>
      </c>
      <c r="E1417" s="110" t="s">
        <v>788</v>
      </c>
      <c r="F1417" s="110" t="s">
        <v>1402</v>
      </c>
      <c r="G1417" s="110" t="s">
        <v>855</v>
      </c>
      <c r="H1417" s="114">
        <v>2019.0</v>
      </c>
      <c r="I1417" s="114">
        <v>102.4971</v>
      </c>
      <c r="J1417" s="114">
        <v>199.3278</v>
      </c>
      <c r="K1417" s="114">
        <v>47.82539</v>
      </c>
    </row>
    <row r="1418">
      <c r="A1418" s="110" t="s">
        <v>784</v>
      </c>
      <c r="B1418" s="110" t="s">
        <v>838</v>
      </c>
      <c r="C1418" s="110" t="s">
        <v>786</v>
      </c>
      <c r="D1418" s="110" t="s">
        <v>787</v>
      </c>
      <c r="E1418" s="110" t="s">
        <v>788</v>
      </c>
      <c r="F1418" s="110" t="s">
        <v>1403</v>
      </c>
      <c r="G1418" s="110" t="s">
        <v>855</v>
      </c>
      <c r="H1418" s="114">
        <v>2019.0</v>
      </c>
      <c r="I1418" s="114">
        <v>1752.934</v>
      </c>
      <c r="J1418" s="114">
        <v>2666.374</v>
      </c>
      <c r="K1418" s="114">
        <v>1154.026</v>
      </c>
    </row>
    <row r="1419">
      <c r="A1419" s="110" t="s">
        <v>784</v>
      </c>
      <c r="B1419" s="110" t="s">
        <v>838</v>
      </c>
      <c r="C1419" s="110" t="s">
        <v>786</v>
      </c>
      <c r="D1419" s="110" t="s">
        <v>787</v>
      </c>
      <c r="E1419" s="110" t="s">
        <v>788</v>
      </c>
      <c r="F1419" s="110" t="s">
        <v>258</v>
      </c>
      <c r="G1419" s="110" t="s">
        <v>855</v>
      </c>
      <c r="H1419" s="114">
        <v>2019.0</v>
      </c>
      <c r="I1419" s="114">
        <v>1917.813</v>
      </c>
      <c r="J1419" s="114">
        <v>2484.264</v>
      </c>
      <c r="K1419" s="114">
        <v>1480.027</v>
      </c>
    </row>
    <row r="1420">
      <c r="A1420" s="110" t="s">
        <v>784</v>
      </c>
      <c r="B1420" s="110" t="s">
        <v>838</v>
      </c>
      <c r="C1420" s="110" t="s">
        <v>786</v>
      </c>
      <c r="D1420" s="110" t="s">
        <v>787</v>
      </c>
      <c r="E1420" s="110" t="s">
        <v>788</v>
      </c>
      <c r="F1420" s="110" t="s">
        <v>257</v>
      </c>
      <c r="G1420" s="110" t="s">
        <v>855</v>
      </c>
      <c r="H1420" s="114">
        <v>2019.0</v>
      </c>
      <c r="I1420" s="114">
        <v>2017.713</v>
      </c>
      <c r="J1420" s="114">
        <v>2731.538</v>
      </c>
      <c r="K1420" s="114">
        <v>1477.06</v>
      </c>
    </row>
    <row r="1421">
      <c r="A1421" s="110" t="s">
        <v>784</v>
      </c>
      <c r="B1421" s="110" t="s">
        <v>838</v>
      </c>
      <c r="C1421" s="110" t="s">
        <v>786</v>
      </c>
      <c r="D1421" s="110" t="s">
        <v>787</v>
      </c>
      <c r="E1421" s="110" t="s">
        <v>788</v>
      </c>
      <c r="F1421" s="110" t="s">
        <v>1404</v>
      </c>
      <c r="G1421" s="110" t="s">
        <v>855</v>
      </c>
      <c r="H1421" s="114">
        <v>2019.0</v>
      </c>
      <c r="I1421" s="114">
        <v>69.91824</v>
      </c>
      <c r="J1421" s="114">
        <v>132.6343</v>
      </c>
      <c r="K1421" s="114">
        <v>29.12105</v>
      </c>
    </row>
    <row r="1422">
      <c r="A1422" s="110" t="s">
        <v>784</v>
      </c>
      <c r="B1422" s="110" t="s">
        <v>449</v>
      </c>
      <c r="C1422" s="110" t="s">
        <v>786</v>
      </c>
      <c r="D1422" s="110" t="s">
        <v>787</v>
      </c>
      <c r="E1422" s="110" t="s">
        <v>788</v>
      </c>
      <c r="F1422" s="110" t="s">
        <v>259</v>
      </c>
      <c r="G1422" s="110" t="s">
        <v>855</v>
      </c>
      <c r="H1422" s="114">
        <v>2019.0</v>
      </c>
      <c r="I1422" s="114">
        <v>4050.35</v>
      </c>
      <c r="J1422" s="114">
        <v>5069.415</v>
      </c>
      <c r="K1422" s="114">
        <v>3137.321</v>
      </c>
    </row>
    <row r="1423">
      <c r="A1423" s="110" t="s">
        <v>784</v>
      </c>
      <c r="B1423" s="110" t="s">
        <v>449</v>
      </c>
      <c r="C1423" s="110" t="s">
        <v>786</v>
      </c>
      <c r="D1423" s="110" t="s">
        <v>787</v>
      </c>
      <c r="E1423" s="110" t="s">
        <v>788</v>
      </c>
      <c r="F1423" s="110" t="s">
        <v>252</v>
      </c>
      <c r="G1423" s="110" t="s">
        <v>855</v>
      </c>
      <c r="H1423" s="114">
        <v>2019.0</v>
      </c>
      <c r="I1423" s="114">
        <v>3101.039</v>
      </c>
      <c r="J1423" s="114">
        <v>4024.02</v>
      </c>
      <c r="K1423" s="114">
        <v>2367.764</v>
      </c>
    </row>
    <row r="1424">
      <c r="A1424" s="110" t="s">
        <v>784</v>
      </c>
      <c r="B1424" s="110" t="s">
        <v>449</v>
      </c>
      <c r="C1424" s="110" t="s">
        <v>786</v>
      </c>
      <c r="D1424" s="110" t="s">
        <v>787</v>
      </c>
      <c r="E1424" s="110" t="s">
        <v>788</v>
      </c>
      <c r="F1424" s="110" t="s">
        <v>241</v>
      </c>
      <c r="G1424" s="110" t="s">
        <v>855</v>
      </c>
      <c r="H1424" s="114">
        <v>2019.0</v>
      </c>
      <c r="I1424" s="114">
        <v>2443.942</v>
      </c>
      <c r="J1424" s="114">
        <v>3634.046</v>
      </c>
      <c r="K1424" s="114">
        <v>1431.008</v>
      </c>
    </row>
    <row r="1425">
      <c r="A1425" s="110" t="s">
        <v>784</v>
      </c>
      <c r="B1425" s="110" t="s">
        <v>449</v>
      </c>
      <c r="C1425" s="110" t="s">
        <v>786</v>
      </c>
      <c r="D1425" s="110" t="s">
        <v>787</v>
      </c>
      <c r="E1425" s="110" t="s">
        <v>788</v>
      </c>
      <c r="F1425" s="110" t="s">
        <v>249</v>
      </c>
      <c r="G1425" s="110" t="s">
        <v>855</v>
      </c>
      <c r="H1425" s="114">
        <v>2019.0</v>
      </c>
      <c r="I1425" s="114">
        <v>191.1137</v>
      </c>
      <c r="J1425" s="114">
        <v>235.8084</v>
      </c>
      <c r="K1425" s="114">
        <v>148.2542</v>
      </c>
    </row>
    <row r="1426">
      <c r="A1426" s="110" t="s">
        <v>784</v>
      </c>
      <c r="B1426" s="110" t="s">
        <v>449</v>
      </c>
      <c r="C1426" s="110" t="s">
        <v>786</v>
      </c>
      <c r="D1426" s="110" t="s">
        <v>787</v>
      </c>
      <c r="E1426" s="110" t="s">
        <v>788</v>
      </c>
      <c r="F1426" s="110" t="s">
        <v>1401</v>
      </c>
      <c r="G1426" s="110" t="s">
        <v>855</v>
      </c>
      <c r="H1426" s="114">
        <v>2019.0</v>
      </c>
      <c r="I1426" s="114">
        <v>676.3228</v>
      </c>
      <c r="J1426" s="114">
        <v>824.3896</v>
      </c>
      <c r="K1426" s="114">
        <v>555.8976</v>
      </c>
    </row>
    <row r="1427">
      <c r="A1427" s="110" t="s">
        <v>784</v>
      </c>
      <c r="B1427" s="110" t="s">
        <v>449</v>
      </c>
      <c r="C1427" s="110" t="s">
        <v>786</v>
      </c>
      <c r="D1427" s="110" t="s">
        <v>787</v>
      </c>
      <c r="E1427" s="110" t="s">
        <v>788</v>
      </c>
      <c r="F1427" s="110" t="s">
        <v>1402</v>
      </c>
      <c r="G1427" s="110" t="s">
        <v>855</v>
      </c>
      <c r="H1427" s="114">
        <v>2019.0</v>
      </c>
      <c r="I1427" s="114">
        <v>40.09158</v>
      </c>
      <c r="J1427" s="114">
        <v>66.68303</v>
      </c>
      <c r="K1427" s="114">
        <v>19.41538</v>
      </c>
    </row>
    <row r="1428">
      <c r="A1428" s="110" t="s">
        <v>784</v>
      </c>
      <c r="B1428" s="110" t="s">
        <v>449</v>
      </c>
      <c r="C1428" s="110" t="s">
        <v>786</v>
      </c>
      <c r="D1428" s="110" t="s">
        <v>787</v>
      </c>
      <c r="E1428" s="110" t="s">
        <v>788</v>
      </c>
      <c r="F1428" s="110" t="s">
        <v>1403</v>
      </c>
      <c r="G1428" s="110" t="s">
        <v>855</v>
      </c>
      <c r="H1428" s="114">
        <v>2019.0</v>
      </c>
      <c r="I1428" s="114">
        <v>2908.889</v>
      </c>
      <c r="J1428" s="114">
        <v>3634.634</v>
      </c>
      <c r="K1428" s="114">
        <v>2279.762</v>
      </c>
    </row>
    <row r="1429">
      <c r="A1429" s="110" t="s">
        <v>784</v>
      </c>
      <c r="B1429" s="110" t="s">
        <v>449</v>
      </c>
      <c r="C1429" s="110" t="s">
        <v>786</v>
      </c>
      <c r="D1429" s="110" t="s">
        <v>787</v>
      </c>
      <c r="E1429" s="110" t="s">
        <v>788</v>
      </c>
      <c r="F1429" s="110" t="s">
        <v>258</v>
      </c>
      <c r="G1429" s="110" t="s">
        <v>855</v>
      </c>
      <c r="H1429" s="114">
        <v>2019.0</v>
      </c>
      <c r="I1429" s="114">
        <v>1293.788</v>
      </c>
      <c r="J1429" s="114">
        <v>1658.225</v>
      </c>
      <c r="K1429" s="114">
        <v>999.8986</v>
      </c>
    </row>
    <row r="1430">
      <c r="A1430" s="110" t="s">
        <v>784</v>
      </c>
      <c r="B1430" s="110" t="s">
        <v>449</v>
      </c>
      <c r="C1430" s="110" t="s">
        <v>786</v>
      </c>
      <c r="D1430" s="110" t="s">
        <v>787</v>
      </c>
      <c r="E1430" s="110" t="s">
        <v>788</v>
      </c>
      <c r="F1430" s="110" t="s">
        <v>257</v>
      </c>
      <c r="G1430" s="110" t="s">
        <v>855</v>
      </c>
      <c r="H1430" s="114">
        <v>2019.0</v>
      </c>
      <c r="I1430" s="114">
        <v>1338.682</v>
      </c>
      <c r="J1430" s="114">
        <v>1821.763</v>
      </c>
      <c r="K1430" s="114">
        <v>958.3017</v>
      </c>
    </row>
    <row r="1431">
      <c r="A1431" s="110" t="s">
        <v>784</v>
      </c>
      <c r="B1431" s="110" t="s">
        <v>449</v>
      </c>
      <c r="C1431" s="110" t="s">
        <v>786</v>
      </c>
      <c r="D1431" s="110" t="s">
        <v>787</v>
      </c>
      <c r="E1431" s="110" t="s">
        <v>788</v>
      </c>
      <c r="F1431" s="110" t="s">
        <v>1404</v>
      </c>
      <c r="G1431" s="110" t="s">
        <v>855</v>
      </c>
      <c r="H1431" s="114">
        <v>2019.0</v>
      </c>
      <c r="I1431" s="114">
        <v>70.31882</v>
      </c>
      <c r="J1431" s="114">
        <v>125.2625</v>
      </c>
      <c r="K1431" s="114">
        <v>31.87197</v>
      </c>
    </row>
    <row r="1432">
      <c r="A1432" s="110" t="s">
        <v>784</v>
      </c>
      <c r="B1432" s="110" t="s">
        <v>330</v>
      </c>
      <c r="C1432" s="110" t="s">
        <v>786</v>
      </c>
      <c r="D1432" s="110" t="s">
        <v>787</v>
      </c>
      <c r="E1432" s="110" t="s">
        <v>788</v>
      </c>
      <c r="F1432" s="110" t="s">
        <v>259</v>
      </c>
      <c r="G1432" s="110" t="s">
        <v>855</v>
      </c>
      <c r="H1432" s="114">
        <v>2019.0</v>
      </c>
      <c r="I1432" s="114">
        <v>2621.272</v>
      </c>
      <c r="J1432" s="114">
        <v>3362.946</v>
      </c>
      <c r="K1432" s="114">
        <v>2006.425</v>
      </c>
    </row>
    <row r="1433">
      <c r="A1433" s="110" t="s">
        <v>784</v>
      </c>
      <c r="B1433" s="110" t="s">
        <v>330</v>
      </c>
      <c r="C1433" s="110" t="s">
        <v>786</v>
      </c>
      <c r="D1433" s="110" t="s">
        <v>787</v>
      </c>
      <c r="E1433" s="110" t="s">
        <v>788</v>
      </c>
      <c r="F1433" s="110" t="s">
        <v>252</v>
      </c>
      <c r="G1433" s="110" t="s">
        <v>855</v>
      </c>
      <c r="H1433" s="114">
        <v>2019.0</v>
      </c>
      <c r="I1433" s="114">
        <v>2859.997</v>
      </c>
      <c r="J1433" s="114">
        <v>3861.148</v>
      </c>
      <c r="K1433" s="114">
        <v>2060.401</v>
      </c>
    </row>
    <row r="1434">
      <c r="A1434" s="110" t="s">
        <v>784</v>
      </c>
      <c r="B1434" s="110" t="s">
        <v>330</v>
      </c>
      <c r="C1434" s="110" t="s">
        <v>786</v>
      </c>
      <c r="D1434" s="110" t="s">
        <v>787</v>
      </c>
      <c r="E1434" s="110" t="s">
        <v>788</v>
      </c>
      <c r="F1434" s="110" t="s">
        <v>241</v>
      </c>
      <c r="G1434" s="110" t="s">
        <v>855</v>
      </c>
      <c r="H1434" s="114">
        <v>2019.0</v>
      </c>
      <c r="I1434" s="114">
        <v>2950.496</v>
      </c>
      <c r="J1434" s="114">
        <v>4152.116</v>
      </c>
      <c r="K1434" s="114">
        <v>1942.356</v>
      </c>
    </row>
    <row r="1435">
      <c r="A1435" s="110" t="s">
        <v>784</v>
      </c>
      <c r="B1435" s="110" t="s">
        <v>330</v>
      </c>
      <c r="C1435" s="110" t="s">
        <v>786</v>
      </c>
      <c r="D1435" s="110" t="s">
        <v>787</v>
      </c>
      <c r="E1435" s="110" t="s">
        <v>788</v>
      </c>
      <c r="F1435" s="110" t="s">
        <v>249</v>
      </c>
      <c r="G1435" s="110" t="s">
        <v>855</v>
      </c>
      <c r="H1435" s="114">
        <v>2019.0</v>
      </c>
      <c r="I1435" s="114">
        <v>106.1941</v>
      </c>
      <c r="J1435" s="114">
        <v>138.3393</v>
      </c>
      <c r="K1435" s="114">
        <v>77.65739</v>
      </c>
    </row>
    <row r="1436">
      <c r="A1436" s="110" t="s">
        <v>784</v>
      </c>
      <c r="B1436" s="110" t="s">
        <v>330</v>
      </c>
      <c r="C1436" s="110" t="s">
        <v>786</v>
      </c>
      <c r="D1436" s="110" t="s">
        <v>787</v>
      </c>
      <c r="E1436" s="110" t="s">
        <v>788</v>
      </c>
      <c r="F1436" s="110" t="s">
        <v>1401</v>
      </c>
      <c r="G1436" s="110" t="s">
        <v>855</v>
      </c>
      <c r="H1436" s="114">
        <v>2019.0</v>
      </c>
      <c r="I1436" s="114">
        <v>583.4175</v>
      </c>
      <c r="J1436" s="114">
        <v>691.1622</v>
      </c>
      <c r="K1436" s="114">
        <v>485.5623</v>
      </c>
    </row>
    <row r="1437">
      <c r="A1437" s="110" t="s">
        <v>784</v>
      </c>
      <c r="B1437" s="110" t="s">
        <v>330</v>
      </c>
      <c r="C1437" s="110" t="s">
        <v>786</v>
      </c>
      <c r="D1437" s="110" t="s">
        <v>787</v>
      </c>
      <c r="E1437" s="110" t="s">
        <v>788</v>
      </c>
      <c r="F1437" s="110" t="s">
        <v>1402</v>
      </c>
      <c r="G1437" s="110" t="s">
        <v>855</v>
      </c>
      <c r="H1437" s="114">
        <v>2019.0</v>
      </c>
      <c r="I1437" s="114">
        <v>1530.846</v>
      </c>
      <c r="J1437" s="114">
        <v>2434.498</v>
      </c>
      <c r="K1437" s="114">
        <v>845.9409</v>
      </c>
    </row>
    <row r="1438">
      <c r="A1438" s="110" t="s">
        <v>784</v>
      </c>
      <c r="B1438" s="110" t="s">
        <v>330</v>
      </c>
      <c r="C1438" s="110" t="s">
        <v>786</v>
      </c>
      <c r="D1438" s="110" t="s">
        <v>787</v>
      </c>
      <c r="E1438" s="110" t="s">
        <v>788</v>
      </c>
      <c r="F1438" s="110" t="s">
        <v>1403</v>
      </c>
      <c r="G1438" s="110" t="s">
        <v>855</v>
      </c>
      <c r="H1438" s="114">
        <v>2019.0</v>
      </c>
      <c r="I1438" s="114">
        <v>5194.79</v>
      </c>
      <c r="J1438" s="114">
        <v>6688.727</v>
      </c>
      <c r="K1438" s="114">
        <v>3966.013</v>
      </c>
    </row>
    <row r="1439">
      <c r="A1439" s="110" t="s">
        <v>784</v>
      </c>
      <c r="B1439" s="110" t="s">
        <v>330</v>
      </c>
      <c r="C1439" s="110" t="s">
        <v>786</v>
      </c>
      <c r="D1439" s="110" t="s">
        <v>787</v>
      </c>
      <c r="E1439" s="110" t="s">
        <v>788</v>
      </c>
      <c r="F1439" s="110" t="s">
        <v>258</v>
      </c>
      <c r="G1439" s="110" t="s">
        <v>855</v>
      </c>
      <c r="H1439" s="114">
        <v>2019.0</v>
      </c>
      <c r="I1439" s="114">
        <v>959.5398</v>
      </c>
      <c r="J1439" s="114">
        <v>1284.467</v>
      </c>
      <c r="K1439" s="114">
        <v>698.6278</v>
      </c>
    </row>
    <row r="1440">
      <c r="A1440" s="110" t="s">
        <v>784</v>
      </c>
      <c r="B1440" s="110" t="s">
        <v>330</v>
      </c>
      <c r="C1440" s="110" t="s">
        <v>786</v>
      </c>
      <c r="D1440" s="110" t="s">
        <v>787</v>
      </c>
      <c r="E1440" s="110" t="s">
        <v>788</v>
      </c>
      <c r="F1440" s="110" t="s">
        <v>257</v>
      </c>
      <c r="G1440" s="110" t="s">
        <v>855</v>
      </c>
      <c r="H1440" s="114">
        <v>2019.0</v>
      </c>
      <c r="I1440" s="114">
        <v>683.1111</v>
      </c>
      <c r="J1440" s="114">
        <v>982.5342</v>
      </c>
      <c r="K1440" s="114">
        <v>437.3545</v>
      </c>
    </row>
    <row r="1441">
      <c r="A1441" s="110" t="s">
        <v>784</v>
      </c>
      <c r="B1441" s="110" t="s">
        <v>330</v>
      </c>
      <c r="C1441" s="110" t="s">
        <v>786</v>
      </c>
      <c r="D1441" s="110" t="s">
        <v>787</v>
      </c>
      <c r="E1441" s="110" t="s">
        <v>788</v>
      </c>
      <c r="F1441" s="110" t="s">
        <v>1404</v>
      </c>
      <c r="G1441" s="110" t="s">
        <v>855</v>
      </c>
      <c r="H1441" s="114">
        <v>2019.0</v>
      </c>
      <c r="I1441" s="114">
        <v>137.8447</v>
      </c>
      <c r="J1441" s="114">
        <v>249.9254</v>
      </c>
      <c r="K1441" s="114">
        <v>59.75315</v>
      </c>
    </row>
    <row r="1442">
      <c r="A1442" s="110" t="s">
        <v>784</v>
      </c>
      <c r="B1442" s="110" t="s">
        <v>366</v>
      </c>
      <c r="C1442" s="110" t="s">
        <v>786</v>
      </c>
      <c r="D1442" s="110" t="s">
        <v>787</v>
      </c>
      <c r="E1442" s="110" t="s">
        <v>788</v>
      </c>
      <c r="F1442" s="110" t="s">
        <v>259</v>
      </c>
      <c r="G1442" s="110" t="s">
        <v>855</v>
      </c>
      <c r="H1442" s="114">
        <v>2019.0</v>
      </c>
      <c r="I1442" s="114">
        <v>1548.014</v>
      </c>
      <c r="J1442" s="114">
        <v>1898.744</v>
      </c>
      <c r="K1442" s="114">
        <v>1254.262</v>
      </c>
    </row>
    <row r="1443">
      <c r="A1443" s="110" t="s">
        <v>784</v>
      </c>
      <c r="B1443" s="110" t="s">
        <v>366</v>
      </c>
      <c r="C1443" s="110" t="s">
        <v>786</v>
      </c>
      <c r="D1443" s="110" t="s">
        <v>787</v>
      </c>
      <c r="E1443" s="110" t="s">
        <v>788</v>
      </c>
      <c r="F1443" s="110" t="s">
        <v>252</v>
      </c>
      <c r="G1443" s="110" t="s">
        <v>855</v>
      </c>
      <c r="H1443" s="114">
        <v>2019.0</v>
      </c>
      <c r="I1443" s="114">
        <v>2146.391</v>
      </c>
      <c r="J1443" s="114">
        <v>2614.564</v>
      </c>
      <c r="K1443" s="114">
        <v>1724.706</v>
      </c>
    </row>
    <row r="1444">
      <c r="A1444" s="110" t="s">
        <v>784</v>
      </c>
      <c r="B1444" s="110" t="s">
        <v>366</v>
      </c>
      <c r="C1444" s="110" t="s">
        <v>786</v>
      </c>
      <c r="D1444" s="110" t="s">
        <v>787</v>
      </c>
      <c r="E1444" s="110" t="s">
        <v>788</v>
      </c>
      <c r="F1444" s="110" t="s">
        <v>241</v>
      </c>
      <c r="G1444" s="110" t="s">
        <v>855</v>
      </c>
      <c r="H1444" s="114">
        <v>2019.0</v>
      </c>
      <c r="I1444" s="114">
        <v>1905.5</v>
      </c>
      <c r="J1444" s="114">
        <v>2557.849</v>
      </c>
      <c r="K1444" s="114">
        <v>1314.02</v>
      </c>
    </row>
    <row r="1445">
      <c r="A1445" s="110" t="s">
        <v>784</v>
      </c>
      <c r="B1445" s="110" t="s">
        <v>366</v>
      </c>
      <c r="C1445" s="110" t="s">
        <v>786</v>
      </c>
      <c r="D1445" s="110" t="s">
        <v>787</v>
      </c>
      <c r="E1445" s="110" t="s">
        <v>788</v>
      </c>
      <c r="F1445" s="110" t="s">
        <v>249</v>
      </c>
      <c r="G1445" s="110" t="s">
        <v>855</v>
      </c>
      <c r="H1445" s="114">
        <v>2019.0</v>
      </c>
      <c r="I1445" s="114">
        <v>103.9324</v>
      </c>
      <c r="J1445" s="114">
        <v>123.6679</v>
      </c>
      <c r="K1445" s="114">
        <v>84.86294</v>
      </c>
    </row>
    <row r="1446">
      <c r="A1446" s="110" t="s">
        <v>784</v>
      </c>
      <c r="B1446" s="110" t="s">
        <v>366</v>
      </c>
      <c r="C1446" s="110" t="s">
        <v>786</v>
      </c>
      <c r="D1446" s="110" t="s">
        <v>787</v>
      </c>
      <c r="E1446" s="110" t="s">
        <v>788</v>
      </c>
      <c r="F1446" s="110" t="s">
        <v>1401</v>
      </c>
      <c r="G1446" s="110" t="s">
        <v>855</v>
      </c>
      <c r="H1446" s="114">
        <v>2019.0</v>
      </c>
      <c r="I1446" s="114">
        <v>505.6646</v>
      </c>
      <c r="J1446" s="114">
        <v>604.2477</v>
      </c>
      <c r="K1446" s="114">
        <v>415.9229</v>
      </c>
    </row>
    <row r="1447">
      <c r="A1447" s="110" t="s">
        <v>784</v>
      </c>
      <c r="B1447" s="110" t="s">
        <v>366</v>
      </c>
      <c r="C1447" s="110" t="s">
        <v>786</v>
      </c>
      <c r="D1447" s="110" t="s">
        <v>787</v>
      </c>
      <c r="E1447" s="110" t="s">
        <v>788</v>
      </c>
      <c r="F1447" s="110" t="s">
        <v>1402</v>
      </c>
      <c r="G1447" s="110" t="s">
        <v>855</v>
      </c>
      <c r="H1447" s="114">
        <v>2019.0</v>
      </c>
      <c r="I1447" s="114">
        <v>363.9366</v>
      </c>
      <c r="J1447" s="114">
        <v>557.6451</v>
      </c>
      <c r="K1447" s="114">
        <v>201.0942</v>
      </c>
    </row>
    <row r="1448">
      <c r="A1448" s="110" t="s">
        <v>784</v>
      </c>
      <c r="B1448" s="110" t="s">
        <v>366</v>
      </c>
      <c r="C1448" s="110" t="s">
        <v>786</v>
      </c>
      <c r="D1448" s="110" t="s">
        <v>787</v>
      </c>
      <c r="E1448" s="110" t="s">
        <v>788</v>
      </c>
      <c r="F1448" s="110" t="s">
        <v>1403</v>
      </c>
      <c r="G1448" s="110" t="s">
        <v>855</v>
      </c>
      <c r="H1448" s="114">
        <v>2019.0</v>
      </c>
      <c r="I1448" s="114">
        <v>5329.725</v>
      </c>
      <c r="J1448" s="114">
        <v>6674.093</v>
      </c>
      <c r="K1448" s="114">
        <v>4234.461</v>
      </c>
    </row>
    <row r="1449">
      <c r="A1449" s="110" t="s">
        <v>784</v>
      </c>
      <c r="B1449" s="110" t="s">
        <v>366</v>
      </c>
      <c r="C1449" s="110" t="s">
        <v>786</v>
      </c>
      <c r="D1449" s="110" t="s">
        <v>787</v>
      </c>
      <c r="E1449" s="110" t="s">
        <v>788</v>
      </c>
      <c r="F1449" s="110" t="s">
        <v>258</v>
      </c>
      <c r="G1449" s="110" t="s">
        <v>855</v>
      </c>
      <c r="H1449" s="114">
        <v>2019.0</v>
      </c>
      <c r="I1449" s="114">
        <v>729.8695</v>
      </c>
      <c r="J1449" s="114">
        <v>907.9505</v>
      </c>
      <c r="K1449" s="114">
        <v>572.2868</v>
      </c>
    </row>
    <row r="1450">
      <c r="A1450" s="110" t="s">
        <v>784</v>
      </c>
      <c r="B1450" s="110" t="s">
        <v>366</v>
      </c>
      <c r="C1450" s="110" t="s">
        <v>786</v>
      </c>
      <c r="D1450" s="110" t="s">
        <v>787</v>
      </c>
      <c r="E1450" s="110" t="s">
        <v>788</v>
      </c>
      <c r="F1450" s="110" t="s">
        <v>257</v>
      </c>
      <c r="G1450" s="110" t="s">
        <v>855</v>
      </c>
      <c r="H1450" s="114">
        <v>2019.0</v>
      </c>
      <c r="I1450" s="114">
        <v>702.3975</v>
      </c>
      <c r="J1450" s="114">
        <v>908.3025</v>
      </c>
      <c r="K1450" s="114">
        <v>523.584</v>
      </c>
    </row>
    <row r="1451">
      <c r="A1451" s="110" t="s">
        <v>784</v>
      </c>
      <c r="B1451" s="110" t="s">
        <v>366</v>
      </c>
      <c r="C1451" s="110" t="s">
        <v>786</v>
      </c>
      <c r="D1451" s="110" t="s">
        <v>787</v>
      </c>
      <c r="E1451" s="110" t="s">
        <v>788</v>
      </c>
      <c r="F1451" s="110" t="s">
        <v>1404</v>
      </c>
      <c r="G1451" s="110" t="s">
        <v>855</v>
      </c>
      <c r="H1451" s="114">
        <v>2019.0</v>
      </c>
      <c r="I1451" s="114">
        <v>155.5241</v>
      </c>
      <c r="J1451" s="114">
        <v>262.5504</v>
      </c>
      <c r="K1451" s="114">
        <v>75.42381</v>
      </c>
    </row>
    <row r="1452">
      <c r="A1452" s="110" t="s">
        <v>784</v>
      </c>
      <c r="B1452" s="110" t="s">
        <v>828</v>
      </c>
      <c r="C1452" s="110" t="s">
        <v>786</v>
      </c>
      <c r="D1452" s="110" t="s">
        <v>787</v>
      </c>
      <c r="E1452" s="110" t="s">
        <v>788</v>
      </c>
      <c r="F1452" s="110" t="s">
        <v>259</v>
      </c>
      <c r="G1452" s="110" t="s">
        <v>855</v>
      </c>
      <c r="H1452" s="114">
        <v>2019.0</v>
      </c>
      <c r="I1452" s="114">
        <v>1893.977</v>
      </c>
      <c r="J1452" s="114">
        <v>2307.399</v>
      </c>
      <c r="K1452" s="114">
        <v>1535.501</v>
      </c>
    </row>
    <row r="1453">
      <c r="A1453" s="110" t="s">
        <v>784</v>
      </c>
      <c r="B1453" s="110" t="s">
        <v>828</v>
      </c>
      <c r="C1453" s="110" t="s">
        <v>786</v>
      </c>
      <c r="D1453" s="110" t="s">
        <v>787</v>
      </c>
      <c r="E1453" s="110" t="s">
        <v>788</v>
      </c>
      <c r="F1453" s="110" t="s">
        <v>252</v>
      </c>
      <c r="G1453" s="110" t="s">
        <v>855</v>
      </c>
      <c r="H1453" s="114">
        <v>2019.0</v>
      </c>
      <c r="I1453" s="114">
        <v>2596.138</v>
      </c>
      <c r="J1453" s="114">
        <v>3034.092</v>
      </c>
      <c r="K1453" s="114">
        <v>2185.842</v>
      </c>
    </row>
    <row r="1454">
      <c r="A1454" s="110" t="s">
        <v>784</v>
      </c>
      <c r="B1454" s="110" t="s">
        <v>828</v>
      </c>
      <c r="C1454" s="110" t="s">
        <v>786</v>
      </c>
      <c r="D1454" s="110" t="s">
        <v>787</v>
      </c>
      <c r="E1454" s="110" t="s">
        <v>788</v>
      </c>
      <c r="F1454" s="110" t="s">
        <v>241</v>
      </c>
      <c r="G1454" s="110" t="s">
        <v>855</v>
      </c>
      <c r="H1454" s="114">
        <v>2019.0</v>
      </c>
      <c r="I1454" s="114">
        <v>1897.781</v>
      </c>
      <c r="J1454" s="114">
        <v>2584.04</v>
      </c>
      <c r="K1454" s="114">
        <v>1297.031</v>
      </c>
    </row>
    <row r="1455">
      <c r="A1455" s="110" t="s">
        <v>784</v>
      </c>
      <c r="B1455" s="110" t="s">
        <v>828</v>
      </c>
      <c r="C1455" s="110" t="s">
        <v>786</v>
      </c>
      <c r="D1455" s="110" t="s">
        <v>787</v>
      </c>
      <c r="E1455" s="110" t="s">
        <v>788</v>
      </c>
      <c r="F1455" s="110" t="s">
        <v>249</v>
      </c>
      <c r="G1455" s="110" t="s">
        <v>855</v>
      </c>
      <c r="H1455" s="114">
        <v>2019.0</v>
      </c>
      <c r="I1455" s="114">
        <v>115.6593</v>
      </c>
      <c r="J1455" s="114">
        <v>136.5342</v>
      </c>
      <c r="K1455" s="114">
        <v>96.57121</v>
      </c>
    </row>
    <row r="1456">
      <c r="A1456" s="110" t="s">
        <v>784</v>
      </c>
      <c r="B1456" s="110" t="s">
        <v>828</v>
      </c>
      <c r="C1456" s="110" t="s">
        <v>786</v>
      </c>
      <c r="D1456" s="110" t="s">
        <v>787</v>
      </c>
      <c r="E1456" s="110" t="s">
        <v>788</v>
      </c>
      <c r="F1456" s="110" t="s">
        <v>1401</v>
      </c>
      <c r="G1456" s="110" t="s">
        <v>855</v>
      </c>
      <c r="H1456" s="114">
        <v>2019.0</v>
      </c>
      <c r="I1456" s="114">
        <v>499.1732</v>
      </c>
      <c r="J1456" s="114">
        <v>615.7826</v>
      </c>
      <c r="K1456" s="114">
        <v>392.2252</v>
      </c>
    </row>
    <row r="1457">
      <c r="A1457" s="110" t="s">
        <v>784</v>
      </c>
      <c r="B1457" s="110" t="s">
        <v>828</v>
      </c>
      <c r="C1457" s="110" t="s">
        <v>786</v>
      </c>
      <c r="D1457" s="110" t="s">
        <v>787</v>
      </c>
      <c r="E1457" s="110" t="s">
        <v>788</v>
      </c>
      <c r="F1457" s="110" t="s">
        <v>1402</v>
      </c>
      <c r="G1457" s="110" t="s">
        <v>855</v>
      </c>
      <c r="H1457" s="114">
        <v>2019.0</v>
      </c>
      <c r="I1457" s="114">
        <v>132.5714</v>
      </c>
      <c r="J1457" s="114">
        <v>227.9723</v>
      </c>
      <c r="K1457" s="114">
        <v>53.5624</v>
      </c>
    </row>
    <row r="1458">
      <c r="A1458" s="110" t="s">
        <v>784</v>
      </c>
      <c r="B1458" s="110" t="s">
        <v>828</v>
      </c>
      <c r="C1458" s="110" t="s">
        <v>786</v>
      </c>
      <c r="D1458" s="110" t="s">
        <v>787</v>
      </c>
      <c r="E1458" s="110" t="s">
        <v>788</v>
      </c>
      <c r="F1458" s="110" t="s">
        <v>1403</v>
      </c>
      <c r="G1458" s="110" t="s">
        <v>855</v>
      </c>
      <c r="H1458" s="114">
        <v>2019.0</v>
      </c>
      <c r="I1458" s="114">
        <v>3098.882</v>
      </c>
      <c r="J1458" s="114">
        <v>3622.585</v>
      </c>
      <c r="K1458" s="114">
        <v>2639.527</v>
      </c>
    </row>
    <row r="1459">
      <c r="A1459" s="110" t="s">
        <v>784</v>
      </c>
      <c r="B1459" s="110" t="s">
        <v>828</v>
      </c>
      <c r="C1459" s="110" t="s">
        <v>786</v>
      </c>
      <c r="D1459" s="110" t="s">
        <v>787</v>
      </c>
      <c r="E1459" s="110" t="s">
        <v>788</v>
      </c>
      <c r="F1459" s="110" t="s">
        <v>258</v>
      </c>
      <c r="G1459" s="110" t="s">
        <v>855</v>
      </c>
      <c r="H1459" s="114">
        <v>2019.0</v>
      </c>
      <c r="I1459" s="114">
        <v>739.4769</v>
      </c>
      <c r="J1459" s="114">
        <v>852.8888</v>
      </c>
      <c r="K1459" s="114">
        <v>631.7757</v>
      </c>
    </row>
    <row r="1460">
      <c r="A1460" s="110" t="s">
        <v>784</v>
      </c>
      <c r="B1460" s="110" t="s">
        <v>828</v>
      </c>
      <c r="C1460" s="110" t="s">
        <v>786</v>
      </c>
      <c r="D1460" s="110" t="s">
        <v>787</v>
      </c>
      <c r="E1460" s="110" t="s">
        <v>788</v>
      </c>
      <c r="F1460" s="110" t="s">
        <v>257</v>
      </c>
      <c r="G1460" s="110" t="s">
        <v>855</v>
      </c>
      <c r="H1460" s="114">
        <v>2019.0</v>
      </c>
      <c r="I1460" s="114">
        <v>765.5288</v>
      </c>
      <c r="J1460" s="114">
        <v>982.6683</v>
      </c>
      <c r="K1460" s="114">
        <v>571.2478</v>
      </c>
    </row>
    <row r="1461">
      <c r="A1461" s="110" t="s">
        <v>784</v>
      </c>
      <c r="B1461" s="110" t="s">
        <v>828</v>
      </c>
      <c r="C1461" s="110" t="s">
        <v>786</v>
      </c>
      <c r="D1461" s="110" t="s">
        <v>787</v>
      </c>
      <c r="E1461" s="110" t="s">
        <v>788</v>
      </c>
      <c r="F1461" s="110" t="s">
        <v>1404</v>
      </c>
      <c r="G1461" s="110" t="s">
        <v>855</v>
      </c>
      <c r="H1461" s="114">
        <v>2019.0</v>
      </c>
      <c r="I1461" s="114">
        <v>152.0658</v>
      </c>
      <c r="J1461" s="114">
        <v>256.8329</v>
      </c>
      <c r="K1461" s="114">
        <v>75.52277</v>
      </c>
    </row>
    <row r="1462">
      <c r="A1462" s="110" t="s">
        <v>784</v>
      </c>
      <c r="B1462" s="110" t="s">
        <v>818</v>
      </c>
      <c r="C1462" s="110" t="s">
        <v>786</v>
      </c>
      <c r="D1462" s="110" t="s">
        <v>787</v>
      </c>
      <c r="E1462" s="110" t="s">
        <v>788</v>
      </c>
      <c r="F1462" s="110" t="s">
        <v>259</v>
      </c>
      <c r="G1462" s="110" t="s">
        <v>855</v>
      </c>
      <c r="H1462" s="114">
        <v>2019.0</v>
      </c>
      <c r="I1462" s="114">
        <v>3276.513</v>
      </c>
      <c r="J1462" s="114">
        <v>3848.768</v>
      </c>
      <c r="K1462" s="114">
        <v>2733.336</v>
      </c>
    </row>
    <row r="1463">
      <c r="A1463" s="110" t="s">
        <v>784</v>
      </c>
      <c r="B1463" s="110" t="s">
        <v>818</v>
      </c>
      <c r="C1463" s="110" t="s">
        <v>786</v>
      </c>
      <c r="D1463" s="110" t="s">
        <v>787</v>
      </c>
      <c r="E1463" s="110" t="s">
        <v>788</v>
      </c>
      <c r="F1463" s="110" t="s">
        <v>252</v>
      </c>
      <c r="G1463" s="110" t="s">
        <v>855</v>
      </c>
      <c r="H1463" s="114">
        <v>2019.0</v>
      </c>
      <c r="I1463" s="114">
        <v>1946.236</v>
      </c>
      <c r="J1463" s="114">
        <v>2252.905</v>
      </c>
      <c r="K1463" s="114">
        <v>1661.357</v>
      </c>
    </row>
    <row r="1464">
      <c r="A1464" s="110" t="s">
        <v>784</v>
      </c>
      <c r="B1464" s="110" t="s">
        <v>818</v>
      </c>
      <c r="C1464" s="110" t="s">
        <v>786</v>
      </c>
      <c r="D1464" s="110" t="s">
        <v>787</v>
      </c>
      <c r="E1464" s="110" t="s">
        <v>788</v>
      </c>
      <c r="F1464" s="110" t="s">
        <v>241</v>
      </c>
      <c r="G1464" s="110" t="s">
        <v>855</v>
      </c>
      <c r="H1464" s="114">
        <v>2019.0</v>
      </c>
      <c r="I1464" s="114">
        <v>1791.495</v>
      </c>
      <c r="J1464" s="114">
        <v>2636.115</v>
      </c>
      <c r="K1464" s="114">
        <v>1011.899</v>
      </c>
    </row>
    <row r="1465">
      <c r="A1465" s="110" t="s">
        <v>784</v>
      </c>
      <c r="B1465" s="110" t="s">
        <v>818</v>
      </c>
      <c r="C1465" s="110" t="s">
        <v>786</v>
      </c>
      <c r="D1465" s="110" t="s">
        <v>787</v>
      </c>
      <c r="E1465" s="110" t="s">
        <v>788</v>
      </c>
      <c r="F1465" s="110" t="s">
        <v>249</v>
      </c>
      <c r="G1465" s="110" t="s">
        <v>855</v>
      </c>
      <c r="H1465" s="114">
        <v>2019.0</v>
      </c>
      <c r="I1465" s="114">
        <v>137.3467</v>
      </c>
      <c r="J1465" s="114">
        <v>167.1167</v>
      </c>
      <c r="K1465" s="114">
        <v>109.9279</v>
      </c>
    </row>
    <row r="1466">
      <c r="A1466" s="110" t="s">
        <v>784</v>
      </c>
      <c r="B1466" s="110" t="s">
        <v>818</v>
      </c>
      <c r="C1466" s="110" t="s">
        <v>786</v>
      </c>
      <c r="D1466" s="110" t="s">
        <v>787</v>
      </c>
      <c r="E1466" s="110" t="s">
        <v>788</v>
      </c>
      <c r="F1466" s="110" t="s">
        <v>1401</v>
      </c>
      <c r="G1466" s="110" t="s">
        <v>855</v>
      </c>
      <c r="H1466" s="114">
        <v>2019.0</v>
      </c>
      <c r="I1466" s="114">
        <v>767.5339</v>
      </c>
      <c r="J1466" s="114">
        <v>923.651</v>
      </c>
      <c r="K1466" s="114">
        <v>618.3086</v>
      </c>
    </row>
    <row r="1467">
      <c r="A1467" s="110" t="s">
        <v>784</v>
      </c>
      <c r="B1467" s="110" t="s">
        <v>818</v>
      </c>
      <c r="C1467" s="110" t="s">
        <v>786</v>
      </c>
      <c r="D1467" s="110" t="s">
        <v>787</v>
      </c>
      <c r="E1467" s="110" t="s">
        <v>788</v>
      </c>
      <c r="F1467" s="110" t="s">
        <v>1402</v>
      </c>
      <c r="G1467" s="110" t="s">
        <v>855</v>
      </c>
      <c r="H1467" s="114">
        <v>2019.0</v>
      </c>
      <c r="I1467" s="114">
        <v>25.62194</v>
      </c>
      <c r="J1467" s="114">
        <v>47.36866</v>
      </c>
      <c r="K1467" s="114">
        <v>9.215181</v>
      </c>
    </row>
    <row r="1468">
      <c r="A1468" s="110" t="s">
        <v>784</v>
      </c>
      <c r="B1468" s="110" t="s">
        <v>818</v>
      </c>
      <c r="C1468" s="110" t="s">
        <v>786</v>
      </c>
      <c r="D1468" s="110" t="s">
        <v>787</v>
      </c>
      <c r="E1468" s="110" t="s">
        <v>788</v>
      </c>
      <c r="F1468" s="110" t="s">
        <v>1403</v>
      </c>
      <c r="G1468" s="110" t="s">
        <v>855</v>
      </c>
      <c r="H1468" s="114">
        <v>2019.0</v>
      </c>
      <c r="I1468" s="114">
        <v>1230.729</v>
      </c>
      <c r="J1468" s="114">
        <v>1566.715</v>
      </c>
      <c r="K1468" s="114">
        <v>950.2419</v>
      </c>
    </row>
    <row r="1469">
      <c r="A1469" s="110" t="s">
        <v>784</v>
      </c>
      <c r="B1469" s="110" t="s">
        <v>818</v>
      </c>
      <c r="C1469" s="110" t="s">
        <v>786</v>
      </c>
      <c r="D1469" s="110" t="s">
        <v>787</v>
      </c>
      <c r="E1469" s="110" t="s">
        <v>788</v>
      </c>
      <c r="F1469" s="110" t="s">
        <v>258</v>
      </c>
      <c r="G1469" s="110" t="s">
        <v>855</v>
      </c>
      <c r="H1469" s="114">
        <v>2019.0</v>
      </c>
      <c r="I1469" s="114">
        <v>818.5755</v>
      </c>
      <c r="J1469" s="114">
        <v>923.1893</v>
      </c>
      <c r="K1469" s="114">
        <v>714.4017</v>
      </c>
    </row>
    <row r="1470">
      <c r="A1470" s="110" t="s">
        <v>784</v>
      </c>
      <c r="B1470" s="110" t="s">
        <v>818</v>
      </c>
      <c r="C1470" s="110" t="s">
        <v>786</v>
      </c>
      <c r="D1470" s="110" t="s">
        <v>787</v>
      </c>
      <c r="E1470" s="110" t="s">
        <v>788</v>
      </c>
      <c r="F1470" s="110" t="s">
        <v>257</v>
      </c>
      <c r="G1470" s="110" t="s">
        <v>855</v>
      </c>
      <c r="H1470" s="114">
        <v>2019.0</v>
      </c>
      <c r="I1470" s="114">
        <v>1014.07</v>
      </c>
      <c r="J1470" s="114">
        <v>1209.118</v>
      </c>
      <c r="K1470" s="114">
        <v>844.6884</v>
      </c>
    </row>
    <row r="1471">
      <c r="A1471" s="110" t="s">
        <v>784</v>
      </c>
      <c r="B1471" s="110" t="s">
        <v>818</v>
      </c>
      <c r="C1471" s="110" t="s">
        <v>786</v>
      </c>
      <c r="D1471" s="110" t="s">
        <v>787</v>
      </c>
      <c r="E1471" s="110" t="s">
        <v>788</v>
      </c>
      <c r="F1471" s="110" t="s">
        <v>1404</v>
      </c>
      <c r="G1471" s="110" t="s">
        <v>855</v>
      </c>
      <c r="H1471" s="114">
        <v>2019.0</v>
      </c>
      <c r="I1471" s="114">
        <v>60.16811</v>
      </c>
      <c r="J1471" s="114">
        <v>111.1762</v>
      </c>
      <c r="K1471" s="114">
        <v>25.4875</v>
      </c>
    </row>
    <row r="1472">
      <c r="A1472" s="110" t="s">
        <v>784</v>
      </c>
      <c r="B1472" s="110" t="s">
        <v>358</v>
      </c>
      <c r="C1472" s="110" t="s">
        <v>786</v>
      </c>
      <c r="D1472" s="110" t="s">
        <v>787</v>
      </c>
      <c r="E1472" s="110" t="s">
        <v>788</v>
      </c>
      <c r="F1472" s="110" t="s">
        <v>259</v>
      </c>
      <c r="G1472" s="110" t="s">
        <v>855</v>
      </c>
      <c r="H1472" s="114">
        <v>2019.0</v>
      </c>
      <c r="I1472" s="114">
        <v>2915.378</v>
      </c>
      <c r="J1472" s="114">
        <v>3812.009</v>
      </c>
      <c r="K1472" s="114">
        <v>2225.421</v>
      </c>
    </row>
    <row r="1473">
      <c r="A1473" s="110" t="s">
        <v>784</v>
      </c>
      <c r="B1473" s="110" t="s">
        <v>358</v>
      </c>
      <c r="C1473" s="110" t="s">
        <v>786</v>
      </c>
      <c r="D1473" s="110" t="s">
        <v>787</v>
      </c>
      <c r="E1473" s="110" t="s">
        <v>788</v>
      </c>
      <c r="F1473" s="110" t="s">
        <v>252</v>
      </c>
      <c r="G1473" s="110" t="s">
        <v>855</v>
      </c>
      <c r="H1473" s="114">
        <v>2019.0</v>
      </c>
      <c r="I1473" s="114">
        <v>2593.211</v>
      </c>
      <c r="J1473" s="114">
        <v>3486.834</v>
      </c>
      <c r="K1473" s="114">
        <v>1891.165</v>
      </c>
    </row>
    <row r="1474">
      <c r="A1474" s="110" t="s">
        <v>784</v>
      </c>
      <c r="B1474" s="110" t="s">
        <v>358</v>
      </c>
      <c r="C1474" s="110" t="s">
        <v>786</v>
      </c>
      <c r="D1474" s="110" t="s">
        <v>787</v>
      </c>
      <c r="E1474" s="110" t="s">
        <v>788</v>
      </c>
      <c r="F1474" s="110" t="s">
        <v>241</v>
      </c>
      <c r="G1474" s="110" t="s">
        <v>855</v>
      </c>
      <c r="H1474" s="114">
        <v>2019.0</v>
      </c>
      <c r="I1474" s="114">
        <v>3445.285</v>
      </c>
      <c r="J1474" s="114">
        <v>4810.663</v>
      </c>
      <c r="K1474" s="114">
        <v>2276.228</v>
      </c>
    </row>
    <row r="1475">
      <c r="A1475" s="110" t="s">
        <v>784</v>
      </c>
      <c r="B1475" s="110" t="s">
        <v>358</v>
      </c>
      <c r="C1475" s="110" t="s">
        <v>786</v>
      </c>
      <c r="D1475" s="110" t="s">
        <v>787</v>
      </c>
      <c r="E1475" s="110" t="s">
        <v>788</v>
      </c>
      <c r="F1475" s="110" t="s">
        <v>249</v>
      </c>
      <c r="G1475" s="110" t="s">
        <v>855</v>
      </c>
      <c r="H1475" s="114">
        <v>2019.0</v>
      </c>
      <c r="I1475" s="114">
        <v>117.5905</v>
      </c>
      <c r="J1475" s="114">
        <v>157.6826</v>
      </c>
      <c r="K1475" s="114">
        <v>85.6511</v>
      </c>
    </row>
    <row r="1476">
      <c r="A1476" s="110" t="s">
        <v>784</v>
      </c>
      <c r="B1476" s="110" t="s">
        <v>358</v>
      </c>
      <c r="C1476" s="110" t="s">
        <v>786</v>
      </c>
      <c r="D1476" s="110" t="s">
        <v>787</v>
      </c>
      <c r="E1476" s="110" t="s">
        <v>788</v>
      </c>
      <c r="F1476" s="110" t="s">
        <v>1401</v>
      </c>
      <c r="G1476" s="110" t="s">
        <v>855</v>
      </c>
      <c r="H1476" s="114">
        <v>2019.0</v>
      </c>
      <c r="I1476" s="114">
        <v>447.1716</v>
      </c>
      <c r="J1476" s="114">
        <v>524.5125</v>
      </c>
      <c r="K1476" s="114">
        <v>374.2826</v>
      </c>
    </row>
    <row r="1477">
      <c r="A1477" s="110" t="s">
        <v>784</v>
      </c>
      <c r="B1477" s="110" t="s">
        <v>358</v>
      </c>
      <c r="C1477" s="110" t="s">
        <v>786</v>
      </c>
      <c r="D1477" s="110" t="s">
        <v>787</v>
      </c>
      <c r="E1477" s="110" t="s">
        <v>788</v>
      </c>
      <c r="F1477" s="110" t="s">
        <v>1402</v>
      </c>
      <c r="G1477" s="110" t="s">
        <v>855</v>
      </c>
      <c r="H1477" s="114">
        <v>2019.0</v>
      </c>
      <c r="I1477" s="114">
        <v>1451.487</v>
      </c>
      <c r="J1477" s="114">
        <v>2312.825</v>
      </c>
      <c r="K1477" s="114">
        <v>782.2033</v>
      </c>
    </row>
    <row r="1478">
      <c r="A1478" s="110" t="s">
        <v>784</v>
      </c>
      <c r="B1478" s="110" t="s">
        <v>358</v>
      </c>
      <c r="C1478" s="110" t="s">
        <v>786</v>
      </c>
      <c r="D1478" s="110" t="s">
        <v>787</v>
      </c>
      <c r="E1478" s="110" t="s">
        <v>788</v>
      </c>
      <c r="F1478" s="110" t="s">
        <v>1403</v>
      </c>
      <c r="G1478" s="110" t="s">
        <v>855</v>
      </c>
      <c r="H1478" s="114">
        <v>2019.0</v>
      </c>
      <c r="I1478" s="114">
        <v>6487.886</v>
      </c>
      <c r="J1478" s="114">
        <v>8639.241</v>
      </c>
      <c r="K1478" s="114">
        <v>4951.823</v>
      </c>
    </row>
    <row r="1479">
      <c r="A1479" s="110" t="s">
        <v>784</v>
      </c>
      <c r="B1479" s="110" t="s">
        <v>358</v>
      </c>
      <c r="C1479" s="110" t="s">
        <v>786</v>
      </c>
      <c r="D1479" s="110" t="s">
        <v>787</v>
      </c>
      <c r="E1479" s="110" t="s">
        <v>788</v>
      </c>
      <c r="F1479" s="110" t="s">
        <v>258</v>
      </c>
      <c r="G1479" s="110" t="s">
        <v>855</v>
      </c>
      <c r="H1479" s="114">
        <v>2019.0</v>
      </c>
      <c r="I1479" s="114">
        <v>1081.422</v>
      </c>
      <c r="J1479" s="114">
        <v>1417.159</v>
      </c>
      <c r="K1479" s="114">
        <v>791.6458</v>
      </c>
    </row>
    <row r="1480">
      <c r="A1480" s="110" t="s">
        <v>784</v>
      </c>
      <c r="B1480" s="110" t="s">
        <v>358</v>
      </c>
      <c r="C1480" s="110" t="s">
        <v>786</v>
      </c>
      <c r="D1480" s="110" t="s">
        <v>787</v>
      </c>
      <c r="E1480" s="110" t="s">
        <v>788</v>
      </c>
      <c r="F1480" s="110" t="s">
        <v>257</v>
      </c>
      <c r="G1480" s="110" t="s">
        <v>855</v>
      </c>
      <c r="H1480" s="114">
        <v>2019.0</v>
      </c>
      <c r="I1480" s="114">
        <v>519.3538</v>
      </c>
      <c r="J1480" s="114">
        <v>755.8964</v>
      </c>
      <c r="K1480" s="114">
        <v>329.8543</v>
      </c>
    </row>
    <row r="1481">
      <c r="A1481" s="110" t="s">
        <v>784</v>
      </c>
      <c r="B1481" s="110" t="s">
        <v>358</v>
      </c>
      <c r="C1481" s="110" t="s">
        <v>786</v>
      </c>
      <c r="D1481" s="110" t="s">
        <v>787</v>
      </c>
      <c r="E1481" s="110" t="s">
        <v>788</v>
      </c>
      <c r="F1481" s="110" t="s">
        <v>1404</v>
      </c>
      <c r="G1481" s="110" t="s">
        <v>855</v>
      </c>
      <c r="H1481" s="114">
        <v>2019.0</v>
      </c>
      <c r="I1481" s="114">
        <v>79.10855</v>
      </c>
      <c r="J1481" s="114">
        <v>157.2858</v>
      </c>
      <c r="K1481" s="114">
        <v>28.98719</v>
      </c>
    </row>
    <row r="1482">
      <c r="A1482" s="110" t="s">
        <v>784</v>
      </c>
      <c r="B1482" s="110" t="s">
        <v>839</v>
      </c>
      <c r="C1482" s="110" t="s">
        <v>786</v>
      </c>
      <c r="D1482" s="110" t="s">
        <v>787</v>
      </c>
      <c r="E1482" s="110" t="s">
        <v>788</v>
      </c>
      <c r="F1482" s="110" t="s">
        <v>259</v>
      </c>
      <c r="G1482" s="110" t="s">
        <v>855</v>
      </c>
      <c r="H1482" s="114">
        <v>2019.0</v>
      </c>
      <c r="I1482" s="114">
        <v>6467.919</v>
      </c>
      <c r="J1482" s="114">
        <v>7801.081</v>
      </c>
      <c r="K1482" s="114">
        <v>5147.294</v>
      </c>
    </row>
    <row r="1483">
      <c r="A1483" s="110" t="s">
        <v>784</v>
      </c>
      <c r="B1483" s="110" t="s">
        <v>839</v>
      </c>
      <c r="C1483" s="110" t="s">
        <v>786</v>
      </c>
      <c r="D1483" s="110" t="s">
        <v>787</v>
      </c>
      <c r="E1483" s="110" t="s">
        <v>788</v>
      </c>
      <c r="F1483" s="110" t="s">
        <v>252</v>
      </c>
      <c r="G1483" s="110" t="s">
        <v>855</v>
      </c>
      <c r="H1483" s="114">
        <v>2019.0</v>
      </c>
      <c r="I1483" s="114">
        <v>6068.63</v>
      </c>
      <c r="J1483" s="114">
        <v>7040.378</v>
      </c>
      <c r="K1483" s="114">
        <v>5049.289</v>
      </c>
    </row>
    <row r="1484">
      <c r="A1484" s="110" t="s">
        <v>784</v>
      </c>
      <c r="B1484" s="110" t="s">
        <v>839</v>
      </c>
      <c r="C1484" s="110" t="s">
        <v>786</v>
      </c>
      <c r="D1484" s="110" t="s">
        <v>787</v>
      </c>
      <c r="E1484" s="110" t="s">
        <v>788</v>
      </c>
      <c r="F1484" s="110" t="s">
        <v>241</v>
      </c>
      <c r="G1484" s="110" t="s">
        <v>855</v>
      </c>
      <c r="H1484" s="114">
        <v>2019.0</v>
      </c>
      <c r="I1484" s="114">
        <v>6858.21</v>
      </c>
      <c r="J1484" s="114">
        <v>8759.547</v>
      </c>
      <c r="K1484" s="114">
        <v>4877.616</v>
      </c>
    </row>
    <row r="1485">
      <c r="A1485" s="110" t="s">
        <v>784</v>
      </c>
      <c r="B1485" s="110" t="s">
        <v>839</v>
      </c>
      <c r="C1485" s="110" t="s">
        <v>786</v>
      </c>
      <c r="D1485" s="110" t="s">
        <v>787</v>
      </c>
      <c r="E1485" s="110" t="s">
        <v>788</v>
      </c>
      <c r="F1485" s="110" t="s">
        <v>249</v>
      </c>
      <c r="G1485" s="110" t="s">
        <v>855</v>
      </c>
      <c r="H1485" s="114">
        <v>2019.0</v>
      </c>
      <c r="I1485" s="114">
        <v>218.248</v>
      </c>
      <c r="J1485" s="114">
        <v>260.8395</v>
      </c>
      <c r="K1485" s="114">
        <v>174.5191</v>
      </c>
    </row>
    <row r="1486">
      <c r="A1486" s="110" t="s">
        <v>784</v>
      </c>
      <c r="B1486" s="110" t="s">
        <v>839</v>
      </c>
      <c r="C1486" s="110" t="s">
        <v>786</v>
      </c>
      <c r="D1486" s="110" t="s">
        <v>787</v>
      </c>
      <c r="E1486" s="110" t="s">
        <v>788</v>
      </c>
      <c r="F1486" s="110" t="s">
        <v>1401</v>
      </c>
      <c r="G1486" s="110" t="s">
        <v>855</v>
      </c>
      <c r="H1486" s="114">
        <v>2019.0</v>
      </c>
      <c r="I1486" s="114">
        <v>809.0773</v>
      </c>
      <c r="J1486" s="114">
        <v>956.0028</v>
      </c>
      <c r="K1486" s="114">
        <v>673.1012</v>
      </c>
    </row>
    <row r="1487">
      <c r="A1487" s="110" t="s">
        <v>784</v>
      </c>
      <c r="B1487" s="110" t="s">
        <v>839</v>
      </c>
      <c r="C1487" s="110" t="s">
        <v>786</v>
      </c>
      <c r="D1487" s="110" t="s">
        <v>787</v>
      </c>
      <c r="E1487" s="110" t="s">
        <v>788</v>
      </c>
      <c r="F1487" s="110" t="s">
        <v>1402</v>
      </c>
      <c r="G1487" s="110" t="s">
        <v>855</v>
      </c>
      <c r="H1487" s="114">
        <v>2019.0</v>
      </c>
      <c r="I1487" s="114">
        <v>124.9779</v>
      </c>
      <c r="J1487" s="114">
        <v>190.9243</v>
      </c>
      <c r="K1487" s="114">
        <v>68.81518</v>
      </c>
    </row>
    <row r="1488">
      <c r="A1488" s="110" t="s">
        <v>784</v>
      </c>
      <c r="B1488" s="110" t="s">
        <v>839</v>
      </c>
      <c r="C1488" s="110" t="s">
        <v>786</v>
      </c>
      <c r="D1488" s="110" t="s">
        <v>787</v>
      </c>
      <c r="E1488" s="110" t="s">
        <v>788</v>
      </c>
      <c r="F1488" s="110" t="s">
        <v>1403</v>
      </c>
      <c r="G1488" s="110" t="s">
        <v>855</v>
      </c>
      <c r="H1488" s="114">
        <v>2019.0</v>
      </c>
      <c r="I1488" s="114">
        <v>2057.043</v>
      </c>
      <c r="J1488" s="114">
        <v>2571.079</v>
      </c>
      <c r="K1488" s="114">
        <v>1582.78</v>
      </c>
    </row>
    <row r="1489">
      <c r="A1489" s="110" t="s">
        <v>784</v>
      </c>
      <c r="B1489" s="110" t="s">
        <v>839</v>
      </c>
      <c r="C1489" s="110" t="s">
        <v>786</v>
      </c>
      <c r="D1489" s="110" t="s">
        <v>787</v>
      </c>
      <c r="E1489" s="110" t="s">
        <v>788</v>
      </c>
      <c r="F1489" s="110" t="s">
        <v>258</v>
      </c>
      <c r="G1489" s="110" t="s">
        <v>855</v>
      </c>
      <c r="H1489" s="114">
        <v>2019.0</v>
      </c>
      <c r="I1489" s="114">
        <v>2390.73</v>
      </c>
      <c r="J1489" s="114">
        <v>2767.449</v>
      </c>
      <c r="K1489" s="114">
        <v>2025.234</v>
      </c>
    </row>
    <row r="1490">
      <c r="A1490" s="110" t="s">
        <v>784</v>
      </c>
      <c r="B1490" s="110" t="s">
        <v>839</v>
      </c>
      <c r="C1490" s="110" t="s">
        <v>786</v>
      </c>
      <c r="D1490" s="110" t="s">
        <v>787</v>
      </c>
      <c r="E1490" s="110" t="s">
        <v>788</v>
      </c>
      <c r="F1490" s="110" t="s">
        <v>257</v>
      </c>
      <c r="G1490" s="110" t="s">
        <v>855</v>
      </c>
      <c r="H1490" s="114">
        <v>2019.0</v>
      </c>
      <c r="I1490" s="114">
        <v>2550.243</v>
      </c>
      <c r="J1490" s="114">
        <v>3163.739</v>
      </c>
      <c r="K1490" s="114">
        <v>1990.106</v>
      </c>
    </row>
    <row r="1491">
      <c r="A1491" s="110" t="s">
        <v>784</v>
      </c>
      <c r="B1491" s="110" t="s">
        <v>839</v>
      </c>
      <c r="C1491" s="110" t="s">
        <v>786</v>
      </c>
      <c r="D1491" s="110" t="s">
        <v>787</v>
      </c>
      <c r="E1491" s="110" t="s">
        <v>788</v>
      </c>
      <c r="F1491" s="110" t="s">
        <v>1404</v>
      </c>
      <c r="G1491" s="110" t="s">
        <v>855</v>
      </c>
      <c r="H1491" s="114">
        <v>2019.0</v>
      </c>
      <c r="I1491" s="114">
        <v>89.60597</v>
      </c>
      <c r="J1491" s="114">
        <v>163.3339</v>
      </c>
      <c r="K1491" s="114">
        <v>37.66459</v>
      </c>
    </row>
    <row r="1492">
      <c r="A1492" s="110" t="s">
        <v>784</v>
      </c>
      <c r="B1492" s="110" t="s">
        <v>324</v>
      </c>
      <c r="C1492" s="110" t="s">
        <v>786</v>
      </c>
      <c r="D1492" s="110" t="s">
        <v>787</v>
      </c>
      <c r="E1492" s="110" t="s">
        <v>788</v>
      </c>
      <c r="F1492" s="110" t="s">
        <v>259</v>
      </c>
      <c r="G1492" s="110" t="s">
        <v>855</v>
      </c>
      <c r="H1492" s="114">
        <v>2019.0</v>
      </c>
      <c r="I1492" s="114">
        <v>2068.986</v>
      </c>
      <c r="J1492" s="114">
        <v>2751.384</v>
      </c>
      <c r="K1492" s="114">
        <v>1523.879</v>
      </c>
    </row>
    <row r="1493">
      <c r="A1493" s="110" t="s">
        <v>784</v>
      </c>
      <c r="B1493" s="110" t="s">
        <v>324</v>
      </c>
      <c r="C1493" s="110" t="s">
        <v>786</v>
      </c>
      <c r="D1493" s="110" t="s">
        <v>787</v>
      </c>
      <c r="E1493" s="110" t="s">
        <v>788</v>
      </c>
      <c r="F1493" s="110" t="s">
        <v>252</v>
      </c>
      <c r="G1493" s="110" t="s">
        <v>855</v>
      </c>
      <c r="H1493" s="114">
        <v>2019.0</v>
      </c>
      <c r="I1493" s="114">
        <v>2445.503</v>
      </c>
      <c r="J1493" s="114">
        <v>2742.949</v>
      </c>
      <c r="K1493" s="114">
        <v>2079.29</v>
      </c>
    </row>
    <row r="1494">
      <c r="A1494" s="110" t="s">
        <v>784</v>
      </c>
      <c r="B1494" s="110" t="s">
        <v>324</v>
      </c>
      <c r="C1494" s="110" t="s">
        <v>786</v>
      </c>
      <c r="D1494" s="110" t="s">
        <v>787</v>
      </c>
      <c r="E1494" s="110" t="s">
        <v>788</v>
      </c>
      <c r="F1494" s="110" t="s">
        <v>241</v>
      </c>
      <c r="G1494" s="110" t="s">
        <v>855</v>
      </c>
      <c r="H1494" s="114">
        <v>2019.0</v>
      </c>
      <c r="I1494" s="114">
        <v>1931.495</v>
      </c>
      <c r="J1494" s="114">
        <v>2773.917</v>
      </c>
      <c r="K1494" s="114">
        <v>1204.86</v>
      </c>
    </row>
    <row r="1495">
      <c r="A1495" s="110" t="s">
        <v>784</v>
      </c>
      <c r="B1495" s="110" t="s">
        <v>324</v>
      </c>
      <c r="C1495" s="110" t="s">
        <v>786</v>
      </c>
      <c r="D1495" s="110" t="s">
        <v>787</v>
      </c>
      <c r="E1495" s="110" t="s">
        <v>788</v>
      </c>
      <c r="F1495" s="110" t="s">
        <v>249</v>
      </c>
      <c r="G1495" s="110" t="s">
        <v>855</v>
      </c>
      <c r="H1495" s="114">
        <v>2019.0</v>
      </c>
      <c r="I1495" s="114">
        <v>524.4173</v>
      </c>
      <c r="J1495" s="114">
        <v>659.7036</v>
      </c>
      <c r="K1495" s="114">
        <v>405.1537</v>
      </c>
    </row>
    <row r="1496">
      <c r="A1496" s="110" t="s">
        <v>784</v>
      </c>
      <c r="B1496" s="110" t="s">
        <v>324</v>
      </c>
      <c r="C1496" s="110" t="s">
        <v>786</v>
      </c>
      <c r="D1496" s="110" t="s">
        <v>787</v>
      </c>
      <c r="E1496" s="110" t="s">
        <v>788</v>
      </c>
      <c r="F1496" s="110" t="s">
        <v>1401</v>
      </c>
      <c r="G1496" s="110" t="s">
        <v>855</v>
      </c>
      <c r="H1496" s="114">
        <v>2019.0</v>
      </c>
      <c r="I1496" s="114">
        <v>926.2178</v>
      </c>
      <c r="J1496" s="114">
        <v>1069.971</v>
      </c>
      <c r="K1496" s="114">
        <v>785.1968</v>
      </c>
    </row>
    <row r="1497">
      <c r="A1497" s="110" t="s">
        <v>784</v>
      </c>
      <c r="B1497" s="110" t="s">
        <v>324</v>
      </c>
      <c r="C1497" s="110" t="s">
        <v>786</v>
      </c>
      <c r="D1497" s="110" t="s">
        <v>787</v>
      </c>
      <c r="E1497" s="110" t="s">
        <v>788</v>
      </c>
      <c r="F1497" s="110" t="s">
        <v>1402</v>
      </c>
      <c r="G1497" s="110" t="s">
        <v>855</v>
      </c>
      <c r="H1497" s="114">
        <v>2019.0</v>
      </c>
      <c r="I1497" s="114">
        <v>61.22216</v>
      </c>
      <c r="J1497" s="114">
        <v>112.1471</v>
      </c>
      <c r="K1497" s="114">
        <v>20.77372</v>
      </c>
    </row>
    <row r="1498">
      <c r="A1498" s="110" t="s">
        <v>784</v>
      </c>
      <c r="B1498" s="110" t="s">
        <v>324</v>
      </c>
      <c r="C1498" s="110" t="s">
        <v>786</v>
      </c>
      <c r="D1498" s="110" t="s">
        <v>787</v>
      </c>
      <c r="E1498" s="110" t="s">
        <v>788</v>
      </c>
      <c r="F1498" s="110" t="s">
        <v>1403</v>
      </c>
      <c r="G1498" s="110" t="s">
        <v>855</v>
      </c>
      <c r="H1498" s="114">
        <v>2019.0</v>
      </c>
      <c r="I1498" s="114">
        <v>2261.47</v>
      </c>
      <c r="J1498" s="114">
        <v>2547.779</v>
      </c>
      <c r="K1498" s="114">
        <v>1981.736</v>
      </c>
    </row>
    <row r="1499">
      <c r="A1499" s="110" t="s">
        <v>784</v>
      </c>
      <c r="B1499" s="110" t="s">
        <v>324</v>
      </c>
      <c r="C1499" s="110" t="s">
        <v>786</v>
      </c>
      <c r="D1499" s="110" t="s">
        <v>787</v>
      </c>
      <c r="E1499" s="110" t="s">
        <v>788</v>
      </c>
      <c r="F1499" s="110" t="s">
        <v>258</v>
      </c>
      <c r="G1499" s="110" t="s">
        <v>855</v>
      </c>
      <c r="H1499" s="114">
        <v>2019.0</v>
      </c>
      <c r="I1499" s="114">
        <v>702.0402</v>
      </c>
      <c r="J1499" s="114">
        <v>802.4792</v>
      </c>
      <c r="K1499" s="114">
        <v>605.5656</v>
      </c>
    </row>
    <row r="1500">
      <c r="A1500" s="110" t="s">
        <v>784</v>
      </c>
      <c r="B1500" s="110" t="s">
        <v>324</v>
      </c>
      <c r="C1500" s="110" t="s">
        <v>786</v>
      </c>
      <c r="D1500" s="110" t="s">
        <v>787</v>
      </c>
      <c r="E1500" s="110" t="s">
        <v>788</v>
      </c>
      <c r="F1500" s="110" t="s">
        <v>257</v>
      </c>
      <c r="G1500" s="110" t="s">
        <v>855</v>
      </c>
      <c r="H1500" s="114">
        <v>2019.0</v>
      </c>
      <c r="I1500" s="114">
        <v>987.6514</v>
      </c>
      <c r="J1500" s="114">
        <v>1269.525</v>
      </c>
      <c r="K1500" s="114">
        <v>749.7262</v>
      </c>
    </row>
    <row r="1501">
      <c r="A1501" s="110" t="s">
        <v>784</v>
      </c>
      <c r="B1501" s="110" t="s">
        <v>324</v>
      </c>
      <c r="C1501" s="110" t="s">
        <v>786</v>
      </c>
      <c r="D1501" s="110" t="s">
        <v>787</v>
      </c>
      <c r="E1501" s="110" t="s">
        <v>788</v>
      </c>
      <c r="F1501" s="110" t="s">
        <v>1404</v>
      </c>
      <c r="G1501" s="110" t="s">
        <v>855</v>
      </c>
      <c r="H1501" s="114">
        <v>2019.0</v>
      </c>
      <c r="I1501" s="114">
        <v>124.2981</v>
      </c>
      <c r="J1501" s="114">
        <v>214.1274</v>
      </c>
      <c r="K1501" s="114">
        <v>58.55182</v>
      </c>
    </row>
    <row r="1502">
      <c r="A1502" s="110" t="s">
        <v>784</v>
      </c>
      <c r="B1502" s="110" t="s">
        <v>334</v>
      </c>
      <c r="C1502" s="110" t="s">
        <v>786</v>
      </c>
      <c r="D1502" s="110" t="s">
        <v>787</v>
      </c>
      <c r="E1502" s="110" t="s">
        <v>788</v>
      </c>
      <c r="F1502" s="110" t="s">
        <v>259</v>
      </c>
      <c r="G1502" s="110" t="s">
        <v>855</v>
      </c>
      <c r="H1502" s="114">
        <v>2019.0</v>
      </c>
      <c r="I1502" s="114">
        <v>962.5957</v>
      </c>
      <c r="J1502" s="114">
        <v>1197.201</v>
      </c>
      <c r="K1502" s="114">
        <v>754.979</v>
      </c>
    </row>
    <row r="1503">
      <c r="A1503" s="110" t="s">
        <v>784</v>
      </c>
      <c r="B1503" s="110" t="s">
        <v>334</v>
      </c>
      <c r="C1503" s="110" t="s">
        <v>786</v>
      </c>
      <c r="D1503" s="110" t="s">
        <v>787</v>
      </c>
      <c r="E1503" s="110" t="s">
        <v>788</v>
      </c>
      <c r="F1503" s="110" t="s">
        <v>252</v>
      </c>
      <c r="G1503" s="110" t="s">
        <v>855</v>
      </c>
      <c r="H1503" s="114">
        <v>2019.0</v>
      </c>
      <c r="I1503" s="114">
        <v>1540.525</v>
      </c>
      <c r="J1503" s="114">
        <v>1989.804</v>
      </c>
      <c r="K1503" s="114">
        <v>1187.669</v>
      </c>
    </row>
    <row r="1504">
      <c r="A1504" s="110" t="s">
        <v>784</v>
      </c>
      <c r="B1504" s="110" t="s">
        <v>334</v>
      </c>
      <c r="C1504" s="110" t="s">
        <v>786</v>
      </c>
      <c r="D1504" s="110" t="s">
        <v>787</v>
      </c>
      <c r="E1504" s="110" t="s">
        <v>788</v>
      </c>
      <c r="F1504" s="110" t="s">
        <v>241</v>
      </c>
      <c r="G1504" s="110" t="s">
        <v>855</v>
      </c>
      <c r="H1504" s="114">
        <v>2019.0</v>
      </c>
      <c r="I1504" s="114">
        <v>551.109</v>
      </c>
      <c r="J1504" s="114">
        <v>972.4432</v>
      </c>
      <c r="K1504" s="114">
        <v>243.6123</v>
      </c>
    </row>
    <row r="1505">
      <c r="A1505" s="110" t="s">
        <v>784</v>
      </c>
      <c r="B1505" s="110" t="s">
        <v>334</v>
      </c>
      <c r="C1505" s="110" t="s">
        <v>786</v>
      </c>
      <c r="D1505" s="110" t="s">
        <v>787</v>
      </c>
      <c r="E1505" s="110" t="s">
        <v>788</v>
      </c>
      <c r="F1505" s="110" t="s">
        <v>249</v>
      </c>
      <c r="G1505" s="110" t="s">
        <v>855</v>
      </c>
      <c r="H1505" s="114">
        <v>2019.0</v>
      </c>
      <c r="I1505" s="114">
        <v>79.88491</v>
      </c>
      <c r="J1505" s="114">
        <v>100.9661</v>
      </c>
      <c r="K1505" s="114">
        <v>63.48899</v>
      </c>
    </row>
    <row r="1506">
      <c r="A1506" s="110" t="s">
        <v>784</v>
      </c>
      <c r="B1506" s="110" t="s">
        <v>334</v>
      </c>
      <c r="C1506" s="110" t="s">
        <v>786</v>
      </c>
      <c r="D1506" s="110" t="s">
        <v>787</v>
      </c>
      <c r="E1506" s="110" t="s">
        <v>788</v>
      </c>
      <c r="F1506" s="110" t="s">
        <v>1401</v>
      </c>
      <c r="G1506" s="110" t="s">
        <v>855</v>
      </c>
      <c r="H1506" s="114">
        <v>2019.0</v>
      </c>
      <c r="I1506" s="114">
        <v>969.614</v>
      </c>
      <c r="J1506" s="114">
        <v>1147.138</v>
      </c>
      <c r="K1506" s="114">
        <v>806.4338</v>
      </c>
    </row>
    <row r="1507">
      <c r="A1507" s="110" t="s">
        <v>784</v>
      </c>
      <c r="B1507" s="110" t="s">
        <v>334</v>
      </c>
      <c r="C1507" s="110" t="s">
        <v>786</v>
      </c>
      <c r="D1507" s="110" t="s">
        <v>787</v>
      </c>
      <c r="E1507" s="110" t="s">
        <v>788</v>
      </c>
      <c r="F1507" s="110" t="s">
        <v>1402</v>
      </c>
      <c r="G1507" s="110" t="s">
        <v>855</v>
      </c>
      <c r="H1507" s="114">
        <v>2019.0</v>
      </c>
      <c r="I1507" s="114">
        <v>113.1136</v>
      </c>
      <c r="J1507" s="114">
        <v>186.4746</v>
      </c>
      <c r="K1507" s="114">
        <v>55.28955</v>
      </c>
    </row>
    <row r="1508">
      <c r="A1508" s="110" t="s">
        <v>784</v>
      </c>
      <c r="B1508" s="110" t="s">
        <v>334</v>
      </c>
      <c r="C1508" s="110" t="s">
        <v>786</v>
      </c>
      <c r="D1508" s="110" t="s">
        <v>787</v>
      </c>
      <c r="E1508" s="110" t="s">
        <v>788</v>
      </c>
      <c r="F1508" s="110" t="s">
        <v>1403</v>
      </c>
      <c r="G1508" s="110" t="s">
        <v>855</v>
      </c>
      <c r="H1508" s="114">
        <v>2019.0</v>
      </c>
      <c r="I1508" s="114">
        <v>11377.38</v>
      </c>
      <c r="J1508" s="114">
        <v>15837.25</v>
      </c>
      <c r="K1508" s="114">
        <v>7913.761</v>
      </c>
    </row>
    <row r="1509">
      <c r="A1509" s="110" t="s">
        <v>784</v>
      </c>
      <c r="B1509" s="110" t="s">
        <v>334</v>
      </c>
      <c r="C1509" s="110" t="s">
        <v>786</v>
      </c>
      <c r="D1509" s="110" t="s">
        <v>787</v>
      </c>
      <c r="E1509" s="110" t="s">
        <v>788</v>
      </c>
      <c r="F1509" s="110" t="s">
        <v>258</v>
      </c>
      <c r="G1509" s="110" t="s">
        <v>855</v>
      </c>
      <c r="H1509" s="114">
        <v>2019.0</v>
      </c>
      <c r="I1509" s="114">
        <v>458.4908</v>
      </c>
      <c r="J1509" s="114">
        <v>577.717</v>
      </c>
      <c r="K1509" s="114">
        <v>359.1439</v>
      </c>
    </row>
    <row r="1510">
      <c r="A1510" s="110" t="s">
        <v>784</v>
      </c>
      <c r="B1510" s="110" t="s">
        <v>334</v>
      </c>
      <c r="C1510" s="110" t="s">
        <v>786</v>
      </c>
      <c r="D1510" s="110" t="s">
        <v>787</v>
      </c>
      <c r="E1510" s="110" t="s">
        <v>788</v>
      </c>
      <c r="F1510" s="110" t="s">
        <v>257</v>
      </c>
      <c r="G1510" s="110" t="s">
        <v>855</v>
      </c>
      <c r="H1510" s="114">
        <v>2019.0</v>
      </c>
      <c r="I1510" s="114">
        <v>377.1564</v>
      </c>
      <c r="J1510" s="114">
        <v>524.876</v>
      </c>
      <c r="K1510" s="114">
        <v>254.035</v>
      </c>
    </row>
    <row r="1511">
      <c r="A1511" s="110" t="s">
        <v>784</v>
      </c>
      <c r="B1511" s="110" t="s">
        <v>334</v>
      </c>
      <c r="C1511" s="110" t="s">
        <v>786</v>
      </c>
      <c r="D1511" s="110" t="s">
        <v>787</v>
      </c>
      <c r="E1511" s="110" t="s">
        <v>788</v>
      </c>
      <c r="F1511" s="110" t="s">
        <v>1404</v>
      </c>
      <c r="G1511" s="110" t="s">
        <v>855</v>
      </c>
      <c r="H1511" s="114">
        <v>2019.0</v>
      </c>
      <c r="I1511" s="114">
        <v>95.92509</v>
      </c>
      <c r="J1511" s="114">
        <v>171.1991</v>
      </c>
      <c r="K1511" s="114">
        <v>43.34808</v>
      </c>
    </row>
    <row r="1512">
      <c r="A1512" s="110" t="s">
        <v>784</v>
      </c>
      <c r="B1512" s="110" t="s">
        <v>352</v>
      </c>
      <c r="C1512" s="110" t="s">
        <v>786</v>
      </c>
      <c r="D1512" s="110" t="s">
        <v>787</v>
      </c>
      <c r="E1512" s="110" t="s">
        <v>788</v>
      </c>
      <c r="F1512" s="110" t="s">
        <v>259</v>
      </c>
      <c r="G1512" s="110" t="s">
        <v>855</v>
      </c>
      <c r="H1512" s="114">
        <v>2019.0</v>
      </c>
      <c r="I1512" s="114">
        <v>1214.136</v>
      </c>
      <c r="J1512" s="114">
        <v>1568.106</v>
      </c>
      <c r="K1512" s="114">
        <v>928.6129</v>
      </c>
    </row>
    <row r="1513">
      <c r="A1513" s="110" t="s">
        <v>784</v>
      </c>
      <c r="B1513" s="110" t="s">
        <v>352</v>
      </c>
      <c r="C1513" s="110" t="s">
        <v>786</v>
      </c>
      <c r="D1513" s="110" t="s">
        <v>787</v>
      </c>
      <c r="E1513" s="110" t="s">
        <v>788</v>
      </c>
      <c r="F1513" s="110" t="s">
        <v>252</v>
      </c>
      <c r="G1513" s="110" t="s">
        <v>855</v>
      </c>
      <c r="H1513" s="114">
        <v>2019.0</v>
      </c>
      <c r="I1513" s="114">
        <v>1911.542</v>
      </c>
      <c r="J1513" s="114">
        <v>2591.639</v>
      </c>
      <c r="K1513" s="114">
        <v>1403.8</v>
      </c>
    </row>
    <row r="1514">
      <c r="A1514" s="110" t="s">
        <v>784</v>
      </c>
      <c r="B1514" s="110" t="s">
        <v>352</v>
      </c>
      <c r="C1514" s="110" t="s">
        <v>786</v>
      </c>
      <c r="D1514" s="110" t="s">
        <v>787</v>
      </c>
      <c r="E1514" s="110" t="s">
        <v>788</v>
      </c>
      <c r="F1514" s="110" t="s">
        <v>241</v>
      </c>
      <c r="G1514" s="110" t="s">
        <v>855</v>
      </c>
      <c r="H1514" s="114">
        <v>2019.0</v>
      </c>
      <c r="I1514" s="114">
        <v>1105.643</v>
      </c>
      <c r="J1514" s="114">
        <v>1747.185</v>
      </c>
      <c r="K1514" s="114">
        <v>596.752</v>
      </c>
    </row>
    <row r="1515">
      <c r="A1515" s="110" t="s">
        <v>784</v>
      </c>
      <c r="B1515" s="110" t="s">
        <v>352</v>
      </c>
      <c r="C1515" s="110" t="s">
        <v>786</v>
      </c>
      <c r="D1515" s="110" t="s">
        <v>787</v>
      </c>
      <c r="E1515" s="110" t="s">
        <v>788</v>
      </c>
      <c r="F1515" s="110" t="s">
        <v>249</v>
      </c>
      <c r="G1515" s="110" t="s">
        <v>855</v>
      </c>
      <c r="H1515" s="114">
        <v>2019.0</v>
      </c>
      <c r="I1515" s="114">
        <v>125.6462</v>
      </c>
      <c r="J1515" s="114">
        <v>152.7733</v>
      </c>
      <c r="K1515" s="114">
        <v>103.9669</v>
      </c>
    </row>
    <row r="1516">
      <c r="A1516" s="110" t="s">
        <v>784</v>
      </c>
      <c r="B1516" s="110" t="s">
        <v>352</v>
      </c>
      <c r="C1516" s="110" t="s">
        <v>786</v>
      </c>
      <c r="D1516" s="110" t="s">
        <v>787</v>
      </c>
      <c r="E1516" s="110" t="s">
        <v>788</v>
      </c>
      <c r="F1516" s="110" t="s">
        <v>1401</v>
      </c>
      <c r="G1516" s="110" t="s">
        <v>855</v>
      </c>
      <c r="H1516" s="114">
        <v>2019.0</v>
      </c>
      <c r="I1516" s="114">
        <v>472.8494</v>
      </c>
      <c r="J1516" s="114">
        <v>576.1643</v>
      </c>
      <c r="K1516" s="114">
        <v>381.06</v>
      </c>
    </row>
    <row r="1517">
      <c r="A1517" s="110" t="s">
        <v>784</v>
      </c>
      <c r="B1517" s="110" t="s">
        <v>352</v>
      </c>
      <c r="C1517" s="110" t="s">
        <v>786</v>
      </c>
      <c r="D1517" s="110" t="s">
        <v>787</v>
      </c>
      <c r="E1517" s="110" t="s">
        <v>788</v>
      </c>
      <c r="F1517" s="110" t="s">
        <v>1402</v>
      </c>
      <c r="G1517" s="110" t="s">
        <v>855</v>
      </c>
      <c r="H1517" s="114">
        <v>2019.0</v>
      </c>
      <c r="I1517" s="114">
        <v>467.2336</v>
      </c>
      <c r="J1517" s="114">
        <v>789.4222</v>
      </c>
      <c r="K1517" s="114">
        <v>238.5675</v>
      </c>
    </row>
    <row r="1518">
      <c r="A1518" s="110" t="s">
        <v>784</v>
      </c>
      <c r="B1518" s="110" t="s">
        <v>352</v>
      </c>
      <c r="C1518" s="110" t="s">
        <v>786</v>
      </c>
      <c r="D1518" s="110" t="s">
        <v>787</v>
      </c>
      <c r="E1518" s="110" t="s">
        <v>788</v>
      </c>
      <c r="F1518" s="110" t="s">
        <v>1403</v>
      </c>
      <c r="G1518" s="110" t="s">
        <v>855</v>
      </c>
      <c r="H1518" s="114">
        <v>2019.0</v>
      </c>
      <c r="I1518" s="114">
        <v>5465.543</v>
      </c>
      <c r="J1518" s="114">
        <v>7177.277</v>
      </c>
      <c r="K1518" s="114">
        <v>4102.953</v>
      </c>
    </row>
    <row r="1519">
      <c r="A1519" s="110" t="s">
        <v>784</v>
      </c>
      <c r="B1519" s="110" t="s">
        <v>352</v>
      </c>
      <c r="C1519" s="110" t="s">
        <v>786</v>
      </c>
      <c r="D1519" s="110" t="s">
        <v>787</v>
      </c>
      <c r="E1519" s="110" t="s">
        <v>788</v>
      </c>
      <c r="F1519" s="110" t="s">
        <v>258</v>
      </c>
      <c r="G1519" s="110" t="s">
        <v>855</v>
      </c>
      <c r="H1519" s="114">
        <v>2019.0</v>
      </c>
      <c r="I1519" s="114">
        <v>577.0428</v>
      </c>
      <c r="J1519" s="114">
        <v>775.1997</v>
      </c>
      <c r="K1519" s="114">
        <v>428.0413</v>
      </c>
    </row>
    <row r="1520">
      <c r="A1520" s="110" t="s">
        <v>784</v>
      </c>
      <c r="B1520" s="110" t="s">
        <v>352</v>
      </c>
      <c r="C1520" s="110" t="s">
        <v>786</v>
      </c>
      <c r="D1520" s="110" t="s">
        <v>787</v>
      </c>
      <c r="E1520" s="110" t="s">
        <v>788</v>
      </c>
      <c r="F1520" s="110" t="s">
        <v>257</v>
      </c>
      <c r="G1520" s="110" t="s">
        <v>855</v>
      </c>
      <c r="H1520" s="114">
        <v>2019.0</v>
      </c>
      <c r="I1520" s="114">
        <v>501.6111</v>
      </c>
      <c r="J1520" s="114">
        <v>738.0802</v>
      </c>
      <c r="K1520" s="114">
        <v>311.3954</v>
      </c>
    </row>
    <row r="1521">
      <c r="A1521" s="110" t="s">
        <v>784</v>
      </c>
      <c r="B1521" s="110" t="s">
        <v>352</v>
      </c>
      <c r="C1521" s="110" t="s">
        <v>786</v>
      </c>
      <c r="D1521" s="110" t="s">
        <v>787</v>
      </c>
      <c r="E1521" s="110" t="s">
        <v>788</v>
      </c>
      <c r="F1521" s="110" t="s">
        <v>1404</v>
      </c>
      <c r="G1521" s="110" t="s">
        <v>855</v>
      </c>
      <c r="H1521" s="114">
        <v>2019.0</v>
      </c>
      <c r="I1521" s="114">
        <v>89.18691</v>
      </c>
      <c r="J1521" s="114">
        <v>150.0094</v>
      </c>
      <c r="K1521" s="114">
        <v>43.73546</v>
      </c>
    </row>
    <row r="1522">
      <c r="A1522" s="110" t="s">
        <v>784</v>
      </c>
      <c r="B1522" s="110" t="s">
        <v>822</v>
      </c>
      <c r="C1522" s="110" t="s">
        <v>786</v>
      </c>
      <c r="D1522" s="110" t="s">
        <v>787</v>
      </c>
      <c r="E1522" s="110" t="s">
        <v>788</v>
      </c>
      <c r="F1522" s="110" t="s">
        <v>259</v>
      </c>
      <c r="G1522" s="110" t="s">
        <v>855</v>
      </c>
      <c r="H1522" s="114">
        <v>2019.0</v>
      </c>
      <c r="I1522" s="114">
        <v>5569.024</v>
      </c>
      <c r="J1522" s="114">
        <v>6455.489</v>
      </c>
      <c r="K1522" s="114">
        <v>4713.066</v>
      </c>
    </row>
    <row r="1523">
      <c r="A1523" s="110" t="s">
        <v>784</v>
      </c>
      <c r="B1523" s="110" t="s">
        <v>822</v>
      </c>
      <c r="C1523" s="110" t="s">
        <v>786</v>
      </c>
      <c r="D1523" s="110" t="s">
        <v>787</v>
      </c>
      <c r="E1523" s="110" t="s">
        <v>788</v>
      </c>
      <c r="F1523" s="110" t="s">
        <v>252</v>
      </c>
      <c r="G1523" s="110" t="s">
        <v>855</v>
      </c>
      <c r="H1523" s="114">
        <v>2019.0</v>
      </c>
      <c r="I1523" s="114">
        <v>4034.641</v>
      </c>
      <c r="J1523" s="114">
        <v>4710.334</v>
      </c>
      <c r="K1523" s="114">
        <v>3430.14</v>
      </c>
    </row>
    <row r="1524">
      <c r="A1524" s="110" t="s">
        <v>784</v>
      </c>
      <c r="B1524" s="110" t="s">
        <v>822</v>
      </c>
      <c r="C1524" s="110" t="s">
        <v>786</v>
      </c>
      <c r="D1524" s="110" t="s">
        <v>787</v>
      </c>
      <c r="E1524" s="110" t="s">
        <v>788</v>
      </c>
      <c r="F1524" s="110" t="s">
        <v>241</v>
      </c>
      <c r="G1524" s="110" t="s">
        <v>855</v>
      </c>
      <c r="H1524" s="114">
        <v>2019.0</v>
      </c>
      <c r="I1524" s="114">
        <v>4649.194</v>
      </c>
      <c r="J1524" s="114">
        <v>6236.709</v>
      </c>
      <c r="K1524" s="114">
        <v>3165.304</v>
      </c>
    </row>
    <row r="1525">
      <c r="A1525" s="110" t="s">
        <v>784</v>
      </c>
      <c r="B1525" s="110" t="s">
        <v>822</v>
      </c>
      <c r="C1525" s="110" t="s">
        <v>786</v>
      </c>
      <c r="D1525" s="110" t="s">
        <v>787</v>
      </c>
      <c r="E1525" s="110" t="s">
        <v>788</v>
      </c>
      <c r="F1525" s="110" t="s">
        <v>249</v>
      </c>
      <c r="G1525" s="110" t="s">
        <v>855</v>
      </c>
      <c r="H1525" s="114">
        <v>2019.0</v>
      </c>
      <c r="I1525" s="114">
        <v>143.2529</v>
      </c>
      <c r="J1525" s="114">
        <v>169.4352</v>
      </c>
      <c r="K1525" s="114">
        <v>115.3599</v>
      </c>
    </row>
    <row r="1526">
      <c r="A1526" s="110" t="s">
        <v>784</v>
      </c>
      <c r="B1526" s="110" t="s">
        <v>822</v>
      </c>
      <c r="C1526" s="110" t="s">
        <v>786</v>
      </c>
      <c r="D1526" s="110" t="s">
        <v>787</v>
      </c>
      <c r="E1526" s="110" t="s">
        <v>788</v>
      </c>
      <c r="F1526" s="110" t="s">
        <v>1401</v>
      </c>
      <c r="G1526" s="110" t="s">
        <v>855</v>
      </c>
      <c r="H1526" s="114">
        <v>2019.0</v>
      </c>
      <c r="I1526" s="114">
        <v>384.2124</v>
      </c>
      <c r="J1526" s="114">
        <v>475.5743</v>
      </c>
      <c r="K1526" s="114">
        <v>305.1885</v>
      </c>
    </row>
    <row r="1527">
      <c r="A1527" s="110" t="s">
        <v>784</v>
      </c>
      <c r="B1527" s="110" t="s">
        <v>822</v>
      </c>
      <c r="C1527" s="110" t="s">
        <v>786</v>
      </c>
      <c r="D1527" s="110" t="s">
        <v>787</v>
      </c>
      <c r="E1527" s="110" t="s">
        <v>788</v>
      </c>
      <c r="F1527" s="110" t="s">
        <v>1402</v>
      </c>
      <c r="G1527" s="110" t="s">
        <v>855</v>
      </c>
      <c r="H1527" s="114">
        <v>2019.0</v>
      </c>
      <c r="I1527" s="114">
        <v>168.8905</v>
      </c>
      <c r="J1527" s="114">
        <v>239.6212</v>
      </c>
      <c r="K1527" s="114">
        <v>106.4976</v>
      </c>
    </row>
    <row r="1528">
      <c r="A1528" s="110" t="s">
        <v>784</v>
      </c>
      <c r="B1528" s="110" t="s">
        <v>822</v>
      </c>
      <c r="C1528" s="110" t="s">
        <v>786</v>
      </c>
      <c r="D1528" s="110" t="s">
        <v>787</v>
      </c>
      <c r="E1528" s="110" t="s">
        <v>788</v>
      </c>
      <c r="F1528" s="110" t="s">
        <v>1403</v>
      </c>
      <c r="G1528" s="110" t="s">
        <v>855</v>
      </c>
      <c r="H1528" s="114">
        <v>2019.0</v>
      </c>
      <c r="I1528" s="114">
        <v>2711.014</v>
      </c>
      <c r="J1528" s="114">
        <v>3634.018</v>
      </c>
      <c r="K1528" s="114">
        <v>1836.087</v>
      </c>
    </row>
    <row r="1529">
      <c r="A1529" s="110" t="s">
        <v>784</v>
      </c>
      <c r="B1529" s="110" t="s">
        <v>822</v>
      </c>
      <c r="C1529" s="110" t="s">
        <v>786</v>
      </c>
      <c r="D1529" s="110" t="s">
        <v>787</v>
      </c>
      <c r="E1529" s="110" t="s">
        <v>788</v>
      </c>
      <c r="F1529" s="110" t="s">
        <v>258</v>
      </c>
      <c r="G1529" s="110" t="s">
        <v>855</v>
      </c>
      <c r="H1529" s="114">
        <v>2019.0</v>
      </c>
      <c r="I1529" s="114">
        <v>1791.803</v>
      </c>
      <c r="J1529" s="114">
        <v>2061.747</v>
      </c>
      <c r="K1529" s="114">
        <v>1555.645</v>
      </c>
    </row>
    <row r="1530">
      <c r="A1530" s="110" t="s">
        <v>784</v>
      </c>
      <c r="B1530" s="110" t="s">
        <v>822</v>
      </c>
      <c r="C1530" s="110" t="s">
        <v>786</v>
      </c>
      <c r="D1530" s="110" t="s">
        <v>787</v>
      </c>
      <c r="E1530" s="110" t="s">
        <v>788</v>
      </c>
      <c r="F1530" s="110" t="s">
        <v>257</v>
      </c>
      <c r="G1530" s="110" t="s">
        <v>855</v>
      </c>
      <c r="H1530" s="114">
        <v>2019.0</v>
      </c>
      <c r="I1530" s="114">
        <v>1191.833</v>
      </c>
      <c r="J1530" s="114">
        <v>1525.558</v>
      </c>
      <c r="K1530" s="114">
        <v>908.4372</v>
      </c>
    </row>
    <row r="1531">
      <c r="A1531" s="110" t="s">
        <v>784</v>
      </c>
      <c r="B1531" s="110" t="s">
        <v>822</v>
      </c>
      <c r="C1531" s="110" t="s">
        <v>786</v>
      </c>
      <c r="D1531" s="110" t="s">
        <v>787</v>
      </c>
      <c r="E1531" s="110" t="s">
        <v>788</v>
      </c>
      <c r="F1531" s="110" t="s">
        <v>1404</v>
      </c>
      <c r="G1531" s="110" t="s">
        <v>855</v>
      </c>
      <c r="H1531" s="114">
        <v>2019.0</v>
      </c>
      <c r="I1531" s="114">
        <v>102.2975</v>
      </c>
      <c r="J1531" s="114">
        <v>182.2794</v>
      </c>
      <c r="K1531" s="114">
        <v>44.04314</v>
      </c>
    </row>
    <row r="1532">
      <c r="A1532" s="110" t="s">
        <v>784</v>
      </c>
      <c r="B1532" s="110" t="s">
        <v>326</v>
      </c>
      <c r="C1532" s="110" t="s">
        <v>786</v>
      </c>
      <c r="D1532" s="110" t="s">
        <v>787</v>
      </c>
      <c r="E1532" s="110" t="s">
        <v>788</v>
      </c>
      <c r="F1532" s="110" t="s">
        <v>259</v>
      </c>
      <c r="G1532" s="110" t="s">
        <v>855</v>
      </c>
      <c r="H1532" s="114">
        <v>2019.0</v>
      </c>
      <c r="I1532" s="114">
        <v>1018.404</v>
      </c>
      <c r="J1532" s="114">
        <v>1276.245</v>
      </c>
      <c r="K1532" s="114">
        <v>791.6507</v>
      </c>
    </row>
    <row r="1533">
      <c r="A1533" s="110" t="s">
        <v>784</v>
      </c>
      <c r="B1533" s="110" t="s">
        <v>326</v>
      </c>
      <c r="C1533" s="110" t="s">
        <v>786</v>
      </c>
      <c r="D1533" s="110" t="s">
        <v>787</v>
      </c>
      <c r="E1533" s="110" t="s">
        <v>788</v>
      </c>
      <c r="F1533" s="110" t="s">
        <v>252</v>
      </c>
      <c r="G1533" s="110" t="s">
        <v>855</v>
      </c>
      <c r="H1533" s="114">
        <v>2019.0</v>
      </c>
      <c r="I1533" s="114">
        <v>1498.48</v>
      </c>
      <c r="J1533" s="114">
        <v>1925.236</v>
      </c>
      <c r="K1533" s="114">
        <v>1149.73</v>
      </c>
    </row>
    <row r="1534">
      <c r="A1534" s="110" t="s">
        <v>784</v>
      </c>
      <c r="B1534" s="110" t="s">
        <v>326</v>
      </c>
      <c r="C1534" s="110" t="s">
        <v>786</v>
      </c>
      <c r="D1534" s="110" t="s">
        <v>787</v>
      </c>
      <c r="E1534" s="110" t="s">
        <v>788</v>
      </c>
      <c r="F1534" s="110" t="s">
        <v>241</v>
      </c>
      <c r="G1534" s="110" t="s">
        <v>855</v>
      </c>
      <c r="H1534" s="114">
        <v>2019.0</v>
      </c>
      <c r="I1534" s="114">
        <v>1160.96</v>
      </c>
      <c r="J1534" s="114">
        <v>1655.001</v>
      </c>
      <c r="K1534" s="114">
        <v>744.8565</v>
      </c>
    </row>
    <row r="1535">
      <c r="A1535" s="110" t="s">
        <v>784</v>
      </c>
      <c r="B1535" s="110" t="s">
        <v>326</v>
      </c>
      <c r="C1535" s="110" t="s">
        <v>786</v>
      </c>
      <c r="D1535" s="110" t="s">
        <v>787</v>
      </c>
      <c r="E1535" s="110" t="s">
        <v>788</v>
      </c>
      <c r="F1535" s="110" t="s">
        <v>249</v>
      </c>
      <c r="G1535" s="110" t="s">
        <v>855</v>
      </c>
      <c r="H1535" s="114">
        <v>2019.0</v>
      </c>
      <c r="I1535" s="114">
        <v>77.35533</v>
      </c>
      <c r="J1535" s="114">
        <v>96.75423</v>
      </c>
      <c r="K1535" s="114">
        <v>62.03752</v>
      </c>
    </row>
    <row r="1536">
      <c r="A1536" s="110" t="s">
        <v>784</v>
      </c>
      <c r="B1536" s="110" t="s">
        <v>326</v>
      </c>
      <c r="C1536" s="110" t="s">
        <v>786</v>
      </c>
      <c r="D1536" s="110" t="s">
        <v>787</v>
      </c>
      <c r="E1536" s="110" t="s">
        <v>788</v>
      </c>
      <c r="F1536" s="110" t="s">
        <v>1401</v>
      </c>
      <c r="G1536" s="110" t="s">
        <v>855</v>
      </c>
      <c r="H1536" s="114">
        <v>2019.0</v>
      </c>
      <c r="I1536" s="114">
        <v>567.932</v>
      </c>
      <c r="J1536" s="114">
        <v>676.1358</v>
      </c>
      <c r="K1536" s="114">
        <v>466.5934</v>
      </c>
    </row>
    <row r="1537">
      <c r="A1537" s="110" t="s">
        <v>784</v>
      </c>
      <c r="B1537" s="110" t="s">
        <v>326</v>
      </c>
      <c r="C1537" s="110" t="s">
        <v>786</v>
      </c>
      <c r="D1537" s="110" t="s">
        <v>787</v>
      </c>
      <c r="E1537" s="110" t="s">
        <v>788</v>
      </c>
      <c r="F1537" s="110" t="s">
        <v>1402</v>
      </c>
      <c r="G1537" s="110" t="s">
        <v>855</v>
      </c>
      <c r="H1537" s="114">
        <v>2019.0</v>
      </c>
      <c r="I1537" s="114">
        <v>118.9507</v>
      </c>
      <c r="J1537" s="114">
        <v>192.7742</v>
      </c>
      <c r="K1537" s="114">
        <v>59.75898</v>
      </c>
    </row>
    <row r="1538">
      <c r="A1538" s="110" t="s">
        <v>784</v>
      </c>
      <c r="B1538" s="110" t="s">
        <v>326</v>
      </c>
      <c r="C1538" s="110" t="s">
        <v>786</v>
      </c>
      <c r="D1538" s="110" t="s">
        <v>787</v>
      </c>
      <c r="E1538" s="110" t="s">
        <v>788</v>
      </c>
      <c r="F1538" s="110" t="s">
        <v>1403</v>
      </c>
      <c r="G1538" s="110" t="s">
        <v>855</v>
      </c>
      <c r="H1538" s="114">
        <v>2019.0</v>
      </c>
      <c r="I1538" s="114">
        <v>9494.418</v>
      </c>
      <c r="J1538" s="114">
        <v>13057.37</v>
      </c>
      <c r="K1538" s="114">
        <v>6833.911</v>
      </c>
    </row>
    <row r="1539">
      <c r="A1539" s="110" t="s">
        <v>784</v>
      </c>
      <c r="B1539" s="110" t="s">
        <v>326</v>
      </c>
      <c r="C1539" s="110" t="s">
        <v>786</v>
      </c>
      <c r="D1539" s="110" t="s">
        <v>787</v>
      </c>
      <c r="E1539" s="110" t="s">
        <v>788</v>
      </c>
      <c r="F1539" s="110" t="s">
        <v>258</v>
      </c>
      <c r="G1539" s="110" t="s">
        <v>855</v>
      </c>
      <c r="H1539" s="114">
        <v>2019.0</v>
      </c>
      <c r="I1539" s="114">
        <v>618.675</v>
      </c>
      <c r="J1539" s="114">
        <v>810.6523</v>
      </c>
      <c r="K1539" s="114">
        <v>468.5676</v>
      </c>
    </row>
    <row r="1540">
      <c r="A1540" s="110" t="s">
        <v>784</v>
      </c>
      <c r="B1540" s="110" t="s">
        <v>326</v>
      </c>
      <c r="C1540" s="110" t="s">
        <v>786</v>
      </c>
      <c r="D1540" s="110" t="s">
        <v>787</v>
      </c>
      <c r="E1540" s="110" t="s">
        <v>788</v>
      </c>
      <c r="F1540" s="110" t="s">
        <v>257</v>
      </c>
      <c r="G1540" s="110" t="s">
        <v>855</v>
      </c>
      <c r="H1540" s="114">
        <v>2019.0</v>
      </c>
      <c r="I1540" s="114">
        <v>366.2519</v>
      </c>
      <c r="J1540" s="114">
        <v>500.5282</v>
      </c>
      <c r="K1540" s="114">
        <v>257.8284</v>
      </c>
    </row>
    <row r="1541">
      <c r="A1541" s="110" t="s">
        <v>784</v>
      </c>
      <c r="B1541" s="110" t="s">
        <v>326</v>
      </c>
      <c r="C1541" s="110" t="s">
        <v>786</v>
      </c>
      <c r="D1541" s="110" t="s">
        <v>787</v>
      </c>
      <c r="E1541" s="110" t="s">
        <v>788</v>
      </c>
      <c r="F1541" s="110" t="s">
        <v>1404</v>
      </c>
      <c r="G1541" s="110" t="s">
        <v>855</v>
      </c>
      <c r="H1541" s="114">
        <v>2019.0</v>
      </c>
      <c r="I1541" s="114">
        <v>98.98458</v>
      </c>
      <c r="J1541" s="114">
        <v>163.6553</v>
      </c>
      <c r="K1541" s="114">
        <v>51.50466</v>
      </c>
    </row>
    <row r="1542">
      <c r="A1542" s="110" t="s">
        <v>784</v>
      </c>
      <c r="B1542" s="110" t="s">
        <v>430</v>
      </c>
      <c r="C1542" s="110" t="s">
        <v>786</v>
      </c>
      <c r="D1542" s="110" t="s">
        <v>787</v>
      </c>
      <c r="E1542" s="110" t="s">
        <v>788</v>
      </c>
      <c r="F1542" s="110" t="s">
        <v>259</v>
      </c>
      <c r="G1542" s="110" t="s">
        <v>855</v>
      </c>
      <c r="H1542" s="114">
        <v>2019.0</v>
      </c>
      <c r="I1542" s="114">
        <v>3603.408</v>
      </c>
      <c r="J1542" s="114">
        <v>4692.63</v>
      </c>
      <c r="K1542" s="114">
        <v>2693.785</v>
      </c>
    </row>
    <row r="1543">
      <c r="A1543" s="110" t="s">
        <v>784</v>
      </c>
      <c r="B1543" s="110" t="s">
        <v>430</v>
      </c>
      <c r="C1543" s="110" t="s">
        <v>786</v>
      </c>
      <c r="D1543" s="110" t="s">
        <v>787</v>
      </c>
      <c r="E1543" s="110" t="s">
        <v>788</v>
      </c>
      <c r="F1543" s="110" t="s">
        <v>252</v>
      </c>
      <c r="G1543" s="110" t="s">
        <v>855</v>
      </c>
      <c r="H1543" s="114">
        <v>2019.0</v>
      </c>
      <c r="I1543" s="114">
        <v>4190.264</v>
      </c>
      <c r="J1543" s="114">
        <v>5001.883</v>
      </c>
      <c r="K1543" s="114">
        <v>3456.311</v>
      </c>
    </row>
    <row r="1544">
      <c r="A1544" s="110" t="s">
        <v>784</v>
      </c>
      <c r="B1544" s="110" t="s">
        <v>430</v>
      </c>
      <c r="C1544" s="110" t="s">
        <v>786</v>
      </c>
      <c r="D1544" s="110" t="s">
        <v>787</v>
      </c>
      <c r="E1544" s="110" t="s">
        <v>788</v>
      </c>
      <c r="F1544" s="110" t="s">
        <v>241</v>
      </c>
      <c r="G1544" s="110" t="s">
        <v>855</v>
      </c>
      <c r="H1544" s="114">
        <v>2019.0</v>
      </c>
      <c r="I1544" s="114">
        <v>4063.417</v>
      </c>
      <c r="J1544" s="114">
        <v>5470.635</v>
      </c>
      <c r="K1544" s="114">
        <v>2753.741</v>
      </c>
    </row>
    <row r="1545">
      <c r="A1545" s="110" t="s">
        <v>784</v>
      </c>
      <c r="B1545" s="110" t="s">
        <v>430</v>
      </c>
      <c r="C1545" s="110" t="s">
        <v>786</v>
      </c>
      <c r="D1545" s="110" t="s">
        <v>787</v>
      </c>
      <c r="E1545" s="110" t="s">
        <v>788</v>
      </c>
      <c r="F1545" s="110" t="s">
        <v>249</v>
      </c>
      <c r="G1545" s="110" t="s">
        <v>855</v>
      </c>
      <c r="H1545" s="114">
        <v>2019.0</v>
      </c>
      <c r="I1545" s="114">
        <v>417.0052</v>
      </c>
      <c r="J1545" s="114">
        <v>543.927</v>
      </c>
      <c r="K1545" s="114">
        <v>315.6315</v>
      </c>
    </row>
    <row r="1546">
      <c r="A1546" s="110" t="s">
        <v>784</v>
      </c>
      <c r="B1546" s="110" t="s">
        <v>430</v>
      </c>
      <c r="C1546" s="110" t="s">
        <v>786</v>
      </c>
      <c r="D1546" s="110" t="s">
        <v>787</v>
      </c>
      <c r="E1546" s="110" t="s">
        <v>788</v>
      </c>
      <c r="F1546" s="110" t="s">
        <v>1401</v>
      </c>
      <c r="G1546" s="110" t="s">
        <v>855</v>
      </c>
      <c r="H1546" s="114">
        <v>2019.0</v>
      </c>
      <c r="I1546" s="114">
        <v>972.5432</v>
      </c>
      <c r="J1546" s="114">
        <v>1176.076</v>
      </c>
      <c r="K1546" s="114">
        <v>788.2549</v>
      </c>
    </row>
    <row r="1547">
      <c r="A1547" s="110" t="s">
        <v>784</v>
      </c>
      <c r="B1547" s="110" t="s">
        <v>430</v>
      </c>
      <c r="C1547" s="110" t="s">
        <v>786</v>
      </c>
      <c r="D1547" s="110" t="s">
        <v>787</v>
      </c>
      <c r="E1547" s="110" t="s">
        <v>788</v>
      </c>
      <c r="F1547" s="110" t="s">
        <v>1402</v>
      </c>
      <c r="G1547" s="110" t="s">
        <v>855</v>
      </c>
      <c r="H1547" s="114">
        <v>2019.0</v>
      </c>
      <c r="I1547" s="114">
        <v>19.71821</v>
      </c>
      <c r="J1547" s="114">
        <v>38.41061</v>
      </c>
      <c r="K1547" s="114">
        <v>5.561208</v>
      </c>
    </row>
    <row r="1548">
      <c r="A1548" s="110" t="s">
        <v>784</v>
      </c>
      <c r="B1548" s="110" t="s">
        <v>430</v>
      </c>
      <c r="C1548" s="110" t="s">
        <v>786</v>
      </c>
      <c r="D1548" s="110" t="s">
        <v>787</v>
      </c>
      <c r="E1548" s="110" t="s">
        <v>788</v>
      </c>
      <c r="F1548" s="110" t="s">
        <v>1403</v>
      </c>
      <c r="G1548" s="110" t="s">
        <v>855</v>
      </c>
      <c r="H1548" s="114">
        <v>2019.0</v>
      </c>
      <c r="I1548" s="114">
        <v>3440.537</v>
      </c>
      <c r="J1548" s="114">
        <v>4051.509</v>
      </c>
      <c r="K1548" s="114">
        <v>2887.679</v>
      </c>
    </row>
    <row r="1549">
      <c r="A1549" s="110" t="s">
        <v>784</v>
      </c>
      <c r="B1549" s="110" t="s">
        <v>430</v>
      </c>
      <c r="C1549" s="110" t="s">
        <v>786</v>
      </c>
      <c r="D1549" s="110" t="s">
        <v>787</v>
      </c>
      <c r="E1549" s="110" t="s">
        <v>788</v>
      </c>
      <c r="F1549" s="110" t="s">
        <v>258</v>
      </c>
      <c r="G1549" s="110" t="s">
        <v>855</v>
      </c>
      <c r="H1549" s="114">
        <v>2019.0</v>
      </c>
      <c r="I1549" s="114">
        <v>902.05</v>
      </c>
      <c r="J1549" s="114">
        <v>1100.25</v>
      </c>
      <c r="K1549" s="114">
        <v>723.8942</v>
      </c>
    </row>
    <row r="1550">
      <c r="A1550" s="110" t="s">
        <v>784</v>
      </c>
      <c r="B1550" s="110" t="s">
        <v>430</v>
      </c>
      <c r="C1550" s="110" t="s">
        <v>786</v>
      </c>
      <c r="D1550" s="110" t="s">
        <v>787</v>
      </c>
      <c r="E1550" s="110" t="s">
        <v>788</v>
      </c>
      <c r="F1550" s="110" t="s">
        <v>257</v>
      </c>
      <c r="G1550" s="110" t="s">
        <v>855</v>
      </c>
      <c r="H1550" s="114">
        <v>2019.0</v>
      </c>
      <c r="I1550" s="114">
        <v>2031.185</v>
      </c>
      <c r="J1550" s="114">
        <v>2631.323</v>
      </c>
      <c r="K1550" s="114">
        <v>1520.219</v>
      </c>
    </row>
    <row r="1551">
      <c r="A1551" s="110" t="s">
        <v>784</v>
      </c>
      <c r="B1551" s="110" t="s">
        <v>430</v>
      </c>
      <c r="C1551" s="110" t="s">
        <v>786</v>
      </c>
      <c r="D1551" s="110" t="s">
        <v>787</v>
      </c>
      <c r="E1551" s="110" t="s">
        <v>788</v>
      </c>
      <c r="F1551" s="110" t="s">
        <v>1404</v>
      </c>
      <c r="G1551" s="110" t="s">
        <v>855</v>
      </c>
      <c r="H1551" s="114">
        <v>2019.0</v>
      </c>
      <c r="I1551" s="114">
        <v>110.2663</v>
      </c>
      <c r="J1551" s="114">
        <v>228.1796</v>
      </c>
      <c r="K1551" s="114">
        <v>35.58899</v>
      </c>
    </row>
    <row r="1552">
      <c r="A1552" s="110" t="s">
        <v>784</v>
      </c>
      <c r="B1552" s="110" t="s">
        <v>435</v>
      </c>
      <c r="C1552" s="110" t="s">
        <v>786</v>
      </c>
      <c r="D1552" s="110" t="s">
        <v>787</v>
      </c>
      <c r="E1552" s="110" t="s">
        <v>788</v>
      </c>
      <c r="F1552" s="110" t="s">
        <v>259</v>
      </c>
      <c r="G1552" s="110" t="s">
        <v>855</v>
      </c>
      <c r="H1552" s="114">
        <v>2019.0</v>
      </c>
      <c r="I1552" s="114">
        <v>1019.603</v>
      </c>
      <c r="J1552" s="114">
        <v>1280.723</v>
      </c>
      <c r="K1552" s="114">
        <v>796.7584</v>
      </c>
    </row>
    <row r="1553">
      <c r="A1553" s="110" t="s">
        <v>784</v>
      </c>
      <c r="B1553" s="110" t="s">
        <v>435</v>
      </c>
      <c r="C1553" s="110" t="s">
        <v>786</v>
      </c>
      <c r="D1553" s="110" t="s">
        <v>787</v>
      </c>
      <c r="E1553" s="110" t="s">
        <v>788</v>
      </c>
      <c r="F1553" s="110" t="s">
        <v>252</v>
      </c>
      <c r="G1553" s="110" t="s">
        <v>855</v>
      </c>
      <c r="H1553" s="114">
        <v>2019.0</v>
      </c>
      <c r="I1553" s="114">
        <v>1406.342</v>
      </c>
      <c r="J1553" s="114">
        <v>1750.14</v>
      </c>
      <c r="K1553" s="114">
        <v>1109.339</v>
      </c>
    </row>
    <row r="1554">
      <c r="A1554" s="110" t="s">
        <v>784</v>
      </c>
      <c r="B1554" s="110" t="s">
        <v>435</v>
      </c>
      <c r="C1554" s="110" t="s">
        <v>786</v>
      </c>
      <c r="D1554" s="110" t="s">
        <v>787</v>
      </c>
      <c r="E1554" s="110" t="s">
        <v>788</v>
      </c>
      <c r="F1554" s="110" t="s">
        <v>241</v>
      </c>
      <c r="G1554" s="110" t="s">
        <v>855</v>
      </c>
      <c r="H1554" s="114">
        <v>2019.0</v>
      </c>
      <c r="I1554" s="114">
        <v>830.8026</v>
      </c>
      <c r="J1554" s="114">
        <v>1298.162</v>
      </c>
      <c r="K1554" s="114">
        <v>434.0123</v>
      </c>
    </row>
    <row r="1555">
      <c r="A1555" s="110" t="s">
        <v>784</v>
      </c>
      <c r="B1555" s="110" t="s">
        <v>435</v>
      </c>
      <c r="C1555" s="110" t="s">
        <v>786</v>
      </c>
      <c r="D1555" s="110" t="s">
        <v>787</v>
      </c>
      <c r="E1555" s="110" t="s">
        <v>788</v>
      </c>
      <c r="F1555" s="110" t="s">
        <v>249</v>
      </c>
      <c r="G1555" s="110" t="s">
        <v>855</v>
      </c>
      <c r="H1555" s="114">
        <v>2019.0</v>
      </c>
      <c r="I1555" s="114">
        <v>104.9321</v>
      </c>
      <c r="J1555" s="114">
        <v>125.4943</v>
      </c>
      <c r="K1555" s="114">
        <v>86.24656</v>
      </c>
    </row>
    <row r="1556">
      <c r="A1556" s="110" t="s">
        <v>784</v>
      </c>
      <c r="B1556" s="110" t="s">
        <v>435</v>
      </c>
      <c r="C1556" s="110" t="s">
        <v>786</v>
      </c>
      <c r="D1556" s="110" t="s">
        <v>787</v>
      </c>
      <c r="E1556" s="110" t="s">
        <v>788</v>
      </c>
      <c r="F1556" s="110" t="s">
        <v>1401</v>
      </c>
      <c r="G1556" s="110" t="s">
        <v>855</v>
      </c>
      <c r="H1556" s="114">
        <v>2019.0</v>
      </c>
      <c r="I1556" s="114">
        <v>904.1574</v>
      </c>
      <c r="J1556" s="114">
        <v>1090.3</v>
      </c>
      <c r="K1556" s="114">
        <v>745.2311</v>
      </c>
    </row>
    <row r="1557">
      <c r="A1557" s="110" t="s">
        <v>784</v>
      </c>
      <c r="B1557" s="110" t="s">
        <v>435</v>
      </c>
      <c r="C1557" s="110" t="s">
        <v>786</v>
      </c>
      <c r="D1557" s="110" t="s">
        <v>787</v>
      </c>
      <c r="E1557" s="110" t="s">
        <v>788</v>
      </c>
      <c r="F1557" s="110" t="s">
        <v>1402</v>
      </c>
      <c r="G1557" s="110" t="s">
        <v>855</v>
      </c>
      <c r="H1557" s="114">
        <v>2019.0</v>
      </c>
      <c r="I1557" s="114">
        <v>228.468</v>
      </c>
      <c r="J1557" s="114">
        <v>341.8095</v>
      </c>
      <c r="K1557" s="114">
        <v>131.0146</v>
      </c>
    </row>
    <row r="1558">
      <c r="A1558" s="110" t="s">
        <v>784</v>
      </c>
      <c r="B1558" s="110" t="s">
        <v>435</v>
      </c>
      <c r="C1558" s="110" t="s">
        <v>786</v>
      </c>
      <c r="D1558" s="110" t="s">
        <v>787</v>
      </c>
      <c r="E1558" s="110" t="s">
        <v>788</v>
      </c>
      <c r="F1558" s="110" t="s">
        <v>1403</v>
      </c>
      <c r="G1558" s="110" t="s">
        <v>855</v>
      </c>
      <c r="H1558" s="114">
        <v>2019.0</v>
      </c>
      <c r="I1558" s="114">
        <v>6274.349</v>
      </c>
      <c r="J1558" s="114">
        <v>7751.368</v>
      </c>
      <c r="K1558" s="114">
        <v>5055.651</v>
      </c>
    </row>
    <row r="1559">
      <c r="A1559" s="110" t="s">
        <v>784</v>
      </c>
      <c r="B1559" s="110" t="s">
        <v>435</v>
      </c>
      <c r="C1559" s="110" t="s">
        <v>786</v>
      </c>
      <c r="D1559" s="110" t="s">
        <v>787</v>
      </c>
      <c r="E1559" s="110" t="s">
        <v>788</v>
      </c>
      <c r="F1559" s="110" t="s">
        <v>258</v>
      </c>
      <c r="G1559" s="110" t="s">
        <v>855</v>
      </c>
      <c r="H1559" s="114">
        <v>2019.0</v>
      </c>
      <c r="I1559" s="114">
        <v>467.3671</v>
      </c>
      <c r="J1559" s="114">
        <v>573.5606</v>
      </c>
      <c r="K1559" s="114">
        <v>372.4395</v>
      </c>
    </row>
    <row r="1560">
      <c r="A1560" s="110" t="s">
        <v>784</v>
      </c>
      <c r="B1560" s="110" t="s">
        <v>435</v>
      </c>
      <c r="C1560" s="110" t="s">
        <v>786</v>
      </c>
      <c r="D1560" s="110" t="s">
        <v>787</v>
      </c>
      <c r="E1560" s="110" t="s">
        <v>788</v>
      </c>
      <c r="F1560" s="110" t="s">
        <v>257</v>
      </c>
      <c r="G1560" s="110" t="s">
        <v>855</v>
      </c>
      <c r="H1560" s="114">
        <v>2019.0</v>
      </c>
      <c r="I1560" s="114">
        <v>197.8731</v>
      </c>
      <c r="J1560" s="114">
        <v>301.7407</v>
      </c>
      <c r="K1560" s="114">
        <v>118.5576</v>
      </c>
    </row>
    <row r="1561">
      <c r="A1561" s="110" t="s">
        <v>784</v>
      </c>
      <c r="B1561" s="110" t="s">
        <v>435</v>
      </c>
      <c r="C1561" s="110" t="s">
        <v>786</v>
      </c>
      <c r="D1561" s="110" t="s">
        <v>787</v>
      </c>
      <c r="E1561" s="110" t="s">
        <v>788</v>
      </c>
      <c r="F1561" s="110" t="s">
        <v>1404</v>
      </c>
      <c r="G1561" s="110" t="s">
        <v>855</v>
      </c>
      <c r="H1561" s="114">
        <v>2019.0</v>
      </c>
      <c r="I1561" s="114">
        <v>142.4887</v>
      </c>
      <c r="J1561" s="114">
        <v>250.6484</v>
      </c>
      <c r="K1561" s="114">
        <v>59.96687</v>
      </c>
    </row>
    <row r="1562">
      <c r="A1562" s="110" t="s">
        <v>784</v>
      </c>
      <c r="B1562" s="110" t="s">
        <v>412</v>
      </c>
      <c r="C1562" s="110" t="s">
        <v>786</v>
      </c>
      <c r="D1562" s="110" t="s">
        <v>787</v>
      </c>
      <c r="E1562" s="110" t="s">
        <v>788</v>
      </c>
      <c r="F1562" s="110" t="s">
        <v>259</v>
      </c>
      <c r="G1562" s="110" t="s">
        <v>855</v>
      </c>
      <c r="H1562" s="114">
        <v>2019.0</v>
      </c>
      <c r="I1562" s="114">
        <v>3390.626</v>
      </c>
      <c r="J1562" s="114">
        <v>4370.175</v>
      </c>
      <c r="K1562" s="114">
        <v>2548.67</v>
      </c>
    </row>
    <row r="1563">
      <c r="A1563" s="110" t="s">
        <v>784</v>
      </c>
      <c r="B1563" s="110" t="s">
        <v>412</v>
      </c>
      <c r="C1563" s="110" t="s">
        <v>786</v>
      </c>
      <c r="D1563" s="110" t="s">
        <v>787</v>
      </c>
      <c r="E1563" s="110" t="s">
        <v>788</v>
      </c>
      <c r="F1563" s="110" t="s">
        <v>252</v>
      </c>
      <c r="G1563" s="110" t="s">
        <v>855</v>
      </c>
      <c r="H1563" s="114">
        <v>2019.0</v>
      </c>
      <c r="I1563" s="114">
        <v>5016.92</v>
      </c>
      <c r="J1563" s="114">
        <v>6053.677</v>
      </c>
      <c r="K1563" s="114">
        <v>3877.714</v>
      </c>
    </row>
    <row r="1564">
      <c r="A1564" s="110" t="s">
        <v>784</v>
      </c>
      <c r="B1564" s="110" t="s">
        <v>412</v>
      </c>
      <c r="C1564" s="110" t="s">
        <v>786</v>
      </c>
      <c r="D1564" s="110" t="s">
        <v>787</v>
      </c>
      <c r="E1564" s="110" t="s">
        <v>788</v>
      </c>
      <c r="F1564" s="110" t="s">
        <v>241</v>
      </c>
      <c r="G1564" s="110" t="s">
        <v>855</v>
      </c>
      <c r="H1564" s="114">
        <v>2019.0</v>
      </c>
      <c r="I1564" s="114">
        <v>3606.635</v>
      </c>
      <c r="J1564" s="114">
        <v>5020.332</v>
      </c>
      <c r="K1564" s="114">
        <v>2336.994</v>
      </c>
    </row>
    <row r="1565">
      <c r="A1565" s="110" t="s">
        <v>784</v>
      </c>
      <c r="B1565" s="110" t="s">
        <v>412</v>
      </c>
      <c r="C1565" s="110" t="s">
        <v>786</v>
      </c>
      <c r="D1565" s="110" t="s">
        <v>787</v>
      </c>
      <c r="E1565" s="110" t="s">
        <v>788</v>
      </c>
      <c r="F1565" s="110" t="s">
        <v>249</v>
      </c>
      <c r="G1565" s="110" t="s">
        <v>855</v>
      </c>
      <c r="H1565" s="114">
        <v>2019.0</v>
      </c>
      <c r="I1565" s="114">
        <v>171.3107</v>
      </c>
      <c r="J1565" s="114">
        <v>224.4616</v>
      </c>
      <c r="K1565" s="114">
        <v>123.3346</v>
      </c>
    </row>
    <row r="1566">
      <c r="A1566" s="110" t="s">
        <v>784</v>
      </c>
      <c r="B1566" s="110" t="s">
        <v>412</v>
      </c>
      <c r="C1566" s="110" t="s">
        <v>786</v>
      </c>
      <c r="D1566" s="110" t="s">
        <v>787</v>
      </c>
      <c r="E1566" s="110" t="s">
        <v>788</v>
      </c>
      <c r="F1566" s="110" t="s">
        <v>1401</v>
      </c>
      <c r="G1566" s="110" t="s">
        <v>855</v>
      </c>
      <c r="H1566" s="114">
        <v>2019.0</v>
      </c>
      <c r="I1566" s="114">
        <v>707.5391</v>
      </c>
      <c r="J1566" s="114">
        <v>855.0661</v>
      </c>
      <c r="K1566" s="114">
        <v>582.1634</v>
      </c>
    </row>
    <row r="1567">
      <c r="A1567" s="110" t="s">
        <v>784</v>
      </c>
      <c r="B1567" s="110" t="s">
        <v>412</v>
      </c>
      <c r="C1567" s="110" t="s">
        <v>786</v>
      </c>
      <c r="D1567" s="110" t="s">
        <v>787</v>
      </c>
      <c r="E1567" s="110" t="s">
        <v>788</v>
      </c>
      <c r="F1567" s="110" t="s">
        <v>1402</v>
      </c>
      <c r="G1567" s="110" t="s">
        <v>855</v>
      </c>
      <c r="H1567" s="114">
        <v>2019.0</v>
      </c>
      <c r="I1567" s="114">
        <v>111.652</v>
      </c>
      <c r="J1567" s="114">
        <v>217.5753</v>
      </c>
      <c r="K1567" s="114">
        <v>24.42053</v>
      </c>
    </row>
    <row r="1568">
      <c r="A1568" s="110" t="s">
        <v>784</v>
      </c>
      <c r="B1568" s="110" t="s">
        <v>412</v>
      </c>
      <c r="C1568" s="110" t="s">
        <v>786</v>
      </c>
      <c r="D1568" s="110" t="s">
        <v>787</v>
      </c>
      <c r="E1568" s="110" t="s">
        <v>788</v>
      </c>
      <c r="F1568" s="110" t="s">
        <v>1403</v>
      </c>
      <c r="G1568" s="110" t="s">
        <v>855</v>
      </c>
      <c r="H1568" s="114">
        <v>2019.0</v>
      </c>
      <c r="I1568" s="114">
        <v>4137.56</v>
      </c>
      <c r="J1568" s="114">
        <v>4834.635</v>
      </c>
      <c r="K1568" s="114">
        <v>3423.963</v>
      </c>
    </row>
    <row r="1569">
      <c r="A1569" s="110" t="s">
        <v>784</v>
      </c>
      <c r="B1569" s="110" t="s">
        <v>412</v>
      </c>
      <c r="C1569" s="110" t="s">
        <v>786</v>
      </c>
      <c r="D1569" s="110" t="s">
        <v>787</v>
      </c>
      <c r="E1569" s="110" t="s">
        <v>788</v>
      </c>
      <c r="F1569" s="110" t="s">
        <v>258</v>
      </c>
      <c r="G1569" s="110" t="s">
        <v>855</v>
      </c>
      <c r="H1569" s="114">
        <v>2019.0</v>
      </c>
      <c r="I1569" s="114">
        <v>1670.623</v>
      </c>
      <c r="J1569" s="114">
        <v>2001.224</v>
      </c>
      <c r="K1569" s="114">
        <v>1328.725</v>
      </c>
    </row>
    <row r="1570">
      <c r="A1570" s="110" t="s">
        <v>784</v>
      </c>
      <c r="B1570" s="110" t="s">
        <v>412</v>
      </c>
      <c r="C1570" s="110" t="s">
        <v>786</v>
      </c>
      <c r="D1570" s="110" t="s">
        <v>787</v>
      </c>
      <c r="E1570" s="110" t="s">
        <v>788</v>
      </c>
      <c r="F1570" s="110" t="s">
        <v>257</v>
      </c>
      <c r="G1570" s="110" t="s">
        <v>855</v>
      </c>
      <c r="H1570" s="114">
        <v>2019.0</v>
      </c>
      <c r="I1570" s="114">
        <v>2504.936</v>
      </c>
      <c r="J1570" s="114">
        <v>3219.77</v>
      </c>
      <c r="K1570" s="114">
        <v>1796.123</v>
      </c>
    </row>
    <row r="1571">
      <c r="A1571" s="110" t="s">
        <v>784</v>
      </c>
      <c r="B1571" s="110" t="s">
        <v>412</v>
      </c>
      <c r="C1571" s="110" t="s">
        <v>786</v>
      </c>
      <c r="D1571" s="110" t="s">
        <v>787</v>
      </c>
      <c r="E1571" s="110" t="s">
        <v>788</v>
      </c>
      <c r="F1571" s="110" t="s">
        <v>1404</v>
      </c>
      <c r="G1571" s="110" t="s">
        <v>855</v>
      </c>
      <c r="H1571" s="114">
        <v>2019.0</v>
      </c>
      <c r="I1571" s="114">
        <v>70.83746</v>
      </c>
      <c r="J1571" s="114">
        <v>130.3806</v>
      </c>
      <c r="K1571" s="114">
        <v>31.9145</v>
      </c>
    </row>
    <row r="1572">
      <c r="A1572" s="110" t="s">
        <v>784</v>
      </c>
      <c r="B1572" s="110" t="s">
        <v>406</v>
      </c>
      <c r="C1572" s="110" t="s">
        <v>786</v>
      </c>
      <c r="D1572" s="110" t="s">
        <v>787</v>
      </c>
      <c r="E1572" s="110" t="s">
        <v>788</v>
      </c>
      <c r="F1572" s="110" t="s">
        <v>259</v>
      </c>
      <c r="G1572" s="110" t="s">
        <v>855</v>
      </c>
      <c r="H1572" s="114">
        <v>2019.0</v>
      </c>
      <c r="I1572" s="114">
        <v>887.4259</v>
      </c>
      <c r="J1572" s="114">
        <v>1103.503</v>
      </c>
      <c r="K1572" s="114">
        <v>683.2877</v>
      </c>
    </row>
    <row r="1573">
      <c r="A1573" s="110" t="s">
        <v>784</v>
      </c>
      <c r="B1573" s="110" t="s">
        <v>406</v>
      </c>
      <c r="C1573" s="110" t="s">
        <v>786</v>
      </c>
      <c r="D1573" s="110" t="s">
        <v>787</v>
      </c>
      <c r="E1573" s="110" t="s">
        <v>788</v>
      </c>
      <c r="F1573" s="110" t="s">
        <v>252</v>
      </c>
      <c r="G1573" s="110" t="s">
        <v>855</v>
      </c>
      <c r="H1573" s="114">
        <v>2019.0</v>
      </c>
      <c r="I1573" s="114">
        <v>1544.868</v>
      </c>
      <c r="J1573" s="114">
        <v>1942.09</v>
      </c>
      <c r="K1573" s="114">
        <v>1196.148</v>
      </c>
    </row>
    <row r="1574">
      <c r="A1574" s="110" t="s">
        <v>784</v>
      </c>
      <c r="B1574" s="110" t="s">
        <v>406</v>
      </c>
      <c r="C1574" s="110" t="s">
        <v>786</v>
      </c>
      <c r="D1574" s="110" t="s">
        <v>787</v>
      </c>
      <c r="E1574" s="110" t="s">
        <v>788</v>
      </c>
      <c r="F1574" s="110" t="s">
        <v>241</v>
      </c>
      <c r="G1574" s="110" t="s">
        <v>855</v>
      </c>
      <c r="H1574" s="114">
        <v>2019.0</v>
      </c>
      <c r="I1574" s="114">
        <v>1351.877</v>
      </c>
      <c r="J1574" s="114">
        <v>1866.79</v>
      </c>
      <c r="K1574" s="114">
        <v>905.092</v>
      </c>
    </row>
    <row r="1575">
      <c r="A1575" s="110" t="s">
        <v>784</v>
      </c>
      <c r="B1575" s="110" t="s">
        <v>406</v>
      </c>
      <c r="C1575" s="110" t="s">
        <v>786</v>
      </c>
      <c r="D1575" s="110" t="s">
        <v>787</v>
      </c>
      <c r="E1575" s="110" t="s">
        <v>788</v>
      </c>
      <c r="F1575" s="110" t="s">
        <v>249</v>
      </c>
      <c r="G1575" s="110" t="s">
        <v>855</v>
      </c>
      <c r="H1575" s="114">
        <v>2019.0</v>
      </c>
      <c r="I1575" s="114">
        <v>105.1856</v>
      </c>
      <c r="J1575" s="114">
        <v>128.5594</v>
      </c>
      <c r="K1575" s="114">
        <v>82.46116</v>
      </c>
    </row>
    <row r="1576">
      <c r="A1576" s="110" t="s">
        <v>784</v>
      </c>
      <c r="B1576" s="110" t="s">
        <v>406</v>
      </c>
      <c r="C1576" s="110" t="s">
        <v>786</v>
      </c>
      <c r="D1576" s="110" t="s">
        <v>787</v>
      </c>
      <c r="E1576" s="110" t="s">
        <v>788</v>
      </c>
      <c r="F1576" s="110" t="s">
        <v>1401</v>
      </c>
      <c r="G1576" s="110" t="s">
        <v>855</v>
      </c>
      <c r="H1576" s="114">
        <v>2019.0</v>
      </c>
      <c r="I1576" s="114">
        <v>365.0246</v>
      </c>
      <c r="J1576" s="114">
        <v>445.0201</v>
      </c>
      <c r="K1576" s="114">
        <v>294.1981</v>
      </c>
    </row>
    <row r="1577">
      <c r="A1577" s="110" t="s">
        <v>784</v>
      </c>
      <c r="B1577" s="110" t="s">
        <v>406</v>
      </c>
      <c r="C1577" s="110" t="s">
        <v>786</v>
      </c>
      <c r="D1577" s="110" t="s">
        <v>787</v>
      </c>
      <c r="E1577" s="110" t="s">
        <v>788</v>
      </c>
      <c r="F1577" s="110" t="s">
        <v>1402</v>
      </c>
      <c r="G1577" s="110" t="s">
        <v>855</v>
      </c>
      <c r="H1577" s="114">
        <v>2019.0</v>
      </c>
      <c r="I1577" s="114">
        <v>53.79997</v>
      </c>
      <c r="J1577" s="114">
        <v>98.51039</v>
      </c>
      <c r="K1577" s="114">
        <v>17.79642</v>
      </c>
    </row>
    <row r="1578">
      <c r="A1578" s="110" t="s">
        <v>784</v>
      </c>
      <c r="B1578" s="110" t="s">
        <v>406</v>
      </c>
      <c r="C1578" s="110" t="s">
        <v>786</v>
      </c>
      <c r="D1578" s="110" t="s">
        <v>787</v>
      </c>
      <c r="E1578" s="110" t="s">
        <v>788</v>
      </c>
      <c r="F1578" s="110" t="s">
        <v>1403</v>
      </c>
      <c r="G1578" s="110" t="s">
        <v>855</v>
      </c>
      <c r="H1578" s="114">
        <v>2019.0</v>
      </c>
      <c r="I1578" s="114">
        <v>6147.17</v>
      </c>
      <c r="J1578" s="114">
        <v>8347.227</v>
      </c>
      <c r="K1578" s="114">
        <v>4362.951</v>
      </c>
    </row>
    <row r="1579">
      <c r="A1579" s="110" t="s">
        <v>784</v>
      </c>
      <c r="B1579" s="110" t="s">
        <v>406</v>
      </c>
      <c r="C1579" s="110" t="s">
        <v>786</v>
      </c>
      <c r="D1579" s="110" t="s">
        <v>787</v>
      </c>
      <c r="E1579" s="110" t="s">
        <v>788</v>
      </c>
      <c r="F1579" s="110" t="s">
        <v>258</v>
      </c>
      <c r="G1579" s="110" t="s">
        <v>855</v>
      </c>
      <c r="H1579" s="114">
        <v>2019.0</v>
      </c>
      <c r="I1579" s="114">
        <v>612.7504</v>
      </c>
      <c r="J1579" s="114">
        <v>783.2138</v>
      </c>
      <c r="K1579" s="114">
        <v>460.3558</v>
      </c>
    </row>
    <row r="1580">
      <c r="A1580" s="110" t="s">
        <v>784</v>
      </c>
      <c r="B1580" s="110" t="s">
        <v>406</v>
      </c>
      <c r="C1580" s="110" t="s">
        <v>786</v>
      </c>
      <c r="D1580" s="110" t="s">
        <v>787</v>
      </c>
      <c r="E1580" s="110" t="s">
        <v>788</v>
      </c>
      <c r="F1580" s="110" t="s">
        <v>257</v>
      </c>
      <c r="G1580" s="110" t="s">
        <v>855</v>
      </c>
      <c r="H1580" s="114">
        <v>2019.0</v>
      </c>
      <c r="I1580" s="114">
        <v>438.0645</v>
      </c>
      <c r="J1580" s="114">
        <v>602.0325</v>
      </c>
      <c r="K1580" s="114">
        <v>305.1911</v>
      </c>
    </row>
    <row r="1581">
      <c r="A1581" s="110" t="s">
        <v>784</v>
      </c>
      <c r="B1581" s="110" t="s">
        <v>406</v>
      </c>
      <c r="C1581" s="110" t="s">
        <v>786</v>
      </c>
      <c r="D1581" s="110" t="s">
        <v>787</v>
      </c>
      <c r="E1581" s="110" t="s">
        <v>788</v>
      </c>
      <c r="F1581" s="110" t="s">
        <v>1404</v>
      </c>
      <c r="G1581" s="110" t="s">
        <v>855</v>
      </c>
      <c r="H1581" s="114">
        <v>2019.0</v>
      </c>
      <c r="I1581" s="114">
        <v>87.14999</v>
      </c>
      <c r="J1581" s="114">
        <v>144.7138</v>
      </c>
      <c r="K1581" s="114">
        <v>44.37897</v>
      </c>
    </row>
    <row r="1582">
      <c r="A1582" s="110" t="s">
        <v>784</v>
      </c>
      <c r="B1582" s="110" t="s">
        <v>443</v>
      </c>
      <c r="C1582" s="110" t="s">
        <v>786</v>
      </c>
      <c r="D1582" s="110" t="s">
        <v>787</v>
      </c>
      <c r="E1582" s="110" t="s">
        <v>788</v>
      </c>
      <c r="F1582" s="110" t="s">
        <v>259</v>
      </c>
      <c r="G1582" s="110" t="s">
        <v>855</v>
      </c>
      <c r="H1582" s="114">
        <v>2019.0</v>
      </c>
      <c r="I1582" s="114">
        <v>1096.186</v>
      </c>
      <c r="J1582" s="114">
        <v>1427.504</v>
      </c>
      <c r="K1582" s="114">
        <v>842.2347</v>
      </c>
    </row>
    <row r="1583">
      <c r="A1583" s="110" t="s">
        <v>784</v>
      </c>
      <c r="B1583" s="110" t="s">
        <v>443</v>
      </c>
      <c r="C1583" s="110" t="s">
        <v>786</v>
      </c>
      <c r="D1583" s="110" t="s">
        <v>787</v>
      </c>
      <c r="E1583" s="110" t="s">
        <v>788</v>
      </c>
      <c r="F1583" s="110" t="s">
        <v>252</v>
      </c>
      <c r="G1583" s="110" t="s">
        <v>855</v>
      </c>
      <c r="H1583" s="114">
        <v>2019.0</v>
      </c>
      <c r="I1583" s="114">
        <v>1625.344</v>
      </c>
      <c r="J1583" s="114">
        <v>2160.68</v>
      </c>
      <c r="K1583" s="114">
        <v>1223.011</v>
      </c>
    </row>
    <row r="1584">
      <c r="A1584" s="110" t="s">
        <v>784</v>
      </c>
      <c r="B1584" s="110" t="s">
        <v>443</v>
      </c>
      <c r="C1584" s="110" t="s">
        <v>786</v>
      </c>
      <c r="D1584" s="110" t="s">
        <v>787</v>
      </c>
      <c r="E1584" s="110" t="s">
        <v>788</v>
      </c>
      <c r="F1584" s="110" t="s">
        <v>241</v>
      </c>
      <c r="G1584" s="110" t="s">
        <v>855</v>
      </c>
      <c r="H1584" s="114">
        <v>2019.0</v>
      </c>
      <c r="I1584" s="114">
        <v>376.217</v>
      </c>
      <c r="J1584" s="114">
        <v>822.9916</v>
      </c>
      <c r="K1584" s="114">
        <v>106.3156</v>
      </c>
    </row>
    <row r="1585">
      <c r="A1585" s="110" t="s">
        <v>784</v>
      </c>
      <c r="B1585" s="110" t="s">
        <v>443</v>
      </c>
      <c r="C1585" s="110" t="s">
        <v>786</v>
      </c>
      <c r="D1585" s="110" t="s">
        <v>787</v>
      </c>
      <c r="E1585" s="110" t="s">
        <v>788</v>
      </c>
      <c r="F1585" s="110" t="s">
        <v>249</v>
      </c>
      <c r="G1585" s="110" t="s">
        <v>855</v>
      </c>
      <c r="H1585" s="114">
        <v>2019.0</v>
      </c>
      <c r="I1585" s="114">
        <v>79.8268</v>
      </c>
      <c r="J1585" s="114">
        <v>103.6166</v>
      </c>
      <c r="K1585" s="114">
        <v>61.26094</v>
      </c>
    </row>
    <row r="1586">
      <c r="A1586" s="110" t="s">
        <v>784</v>
      </c>
      <c r="B1586" s="110" t="s">
        <v>443</v>
      </c>
      <c r="C1586" s="110" t="s">
        <v>786</v>
      </c>
      <c r="D1586" s="110" t="s">
        <v>787</v>
      </c>
      <c r="E1586" s="110" t="s">
        <v>788</v>
      </c>
      <c r="F1586" s="110" t="s">
        <v>1401</v>
      </c>
      <c r="G1586" s="110" t="s">
        <v>855</v>
      </c>
      <c r="H1586" s="114">
        <v>2019.0</v>
      </c>
      <c r="I1586" s="114">
        <v>1315.58</v>
      </c>
      <c r="J1586" s="114">
        <v>1559.452</v>
      </c>
      <c r="K1586" s="114">
        <v>1104.15</v>
      </c>
    </row>
    <row r="1587">
      <c r="A1587" s="110" t="s">
        <v>784</v>
      </c>
      <c r="B1587" s="110" t="s">
        <v>443</v>
      </c>
      <c r="C1587" s="110" t="s">
        <v>786</v>
      </c>
      <c r="D1587" s="110" t="s">
        <v>787</v>
      </c>
      <c r="E1587" s="110" t="s">
        <v>788</v>
      </c>
      <c r="F1587" s="110" t="s">
        <v>1402</v>
      </c>
      <c r="G1587" s="110" t="s">
        <v>855</v>
      </c>
      <c r="H1587" s="114">
        <v>2019.0</v>
      </c>
      <c r="I1587" s="114">
        <v>154.3519</v>
      </c>
      <c r="J1587" s="114">
        <v>233.8191</v>
      </c>
      <c r="K1587" s="114">
        <v>86.70877</v>
      </c>
    </row>
    <row r="1588">
      <c r="A1588" s="110" t="s">
        <v>784</v>
      </c>
      <c r="B1588" s="110" t="s">
        <v>443</v>
      </c>
      <c r="C1588" s="110" t="s">
        <v>786</v>
      </c>
      <c r="D1588" s="110" t="s">
        <v>787</v>
      </c>
      <c r="E1588" s="110" t="s">
        <v>788</v>
      </c>
      <c r="F1588" s="110" t="s">
        <v>1403</v>
      </c>
      <c r="G1588" s="110" t="s">
        <v>855</v>
      </c>
      <c r="H1588" s="114">
        <v>2019.0</v>
      </c>
      <c r="I1588" s="114">
        <v>16426.98</v>
      </c>
      <c r="J1588" s="114">
        <v>21458.1</v>
      </c>
      <c r="K1588" s="114">
        <v>12408.42</v>
      </c>
    </row>
    <row r="1589">
      <c r="A1589" s="110" t="s">
        <v>784</v>
      </c>
      <c r="B1589" s="110" t="s">
        <v>443</v>
      </c>
      <c r="C1589" s="110" t="s">
        <v>786</v>
      </c>
      <c r="D1589" s="110" t="s">
        <v>787</v>
      </c>
      <c r="E1589" s="110" t="s">
        <v>788</v>
      </c>
      <c r="F1589" s="110" t="s">
        <v>258</v>
      </c>
      <c r="G1589" s="110" t="s">
        <v>855</v>
      </c>
      <c r="H1589" s="114">
        <v>2019.0</v>
      </c>
      <c r="I1589" s="114">
        <v>522.954</v>
      </c>
      <c r="J1589" s="114">
        <v>673.8715</v>
      </c>
      <c r="K1589" s="114">
        <v>401.7344</v>
      </c>
    </row>
    <row r="1590">
      <c r="A1590" s="110" t="s">
        <v>784</v>
      </c>
      <c r="B1590" s="110" t="s">
        <v>443</v>
      </c>
      <c r="C1590" s="110" t="s">
        <v>786</v>
      </c>
      <c r="D1590" s="110" t="s">
        <v>787</v>
      </c>
      <c r="E1590" s="110" t="s">
        <v>788</v>
      </c>
      <c r="F1590" s="110" t="s">
        <v>257</v>
      </c>
      <c r="G1590" s="110" t="s">
        <v>855</v>
      </c>
      <c r="H1590" s="114">
        <v>2019.0</v>
      </c>
      <c r="I1590" s="114">
        <v>375.3118</v>
      </c>
      <c r="J1590" s="114">
        <v>532.8984</v>
      </c>
      <c r="K1590" s="114">
        <v>244.0305</v>
      </c>
    </row>
    <row r="1591">
      <c r="A1591" s="110" t="s">
        <v>784</v>
      </c>
      <c r="B1591" s="110" t="s">
        <v>443</v>
      </c>
      <c r="C1591" s="110" t="s">
        <v>786</v>
      </c>
      <c r="D1591" s="110" t="s">
        <v>787</v>
      </c>
      <c r="E1591" s="110" t="s">
        <v>788</v>
      </c>
      <c r="F1591" s="110" t="s">
        <v>1404</v>
      </c>
      <c r="G1591" s="110" t="s">
        <v>855</v>
      </c>
      <c r="H1591" s="114">
        <v>2019.0</v>
      </c>
      <c r="I1591" s="114">
        <v>79.7087</v>
      </c>
      <c r="J1591" s="114">
        <v>137.7245</v>
      </c>
      <c r="K1591" s="114">
        <v>37.27654</v>
      </c>
    </row>
    <row r="1592">
      <c r="A1592" s="110" t="s">
        <v>784</v>
      </c>
      <c r="B1592" s="110" t="s">
        <v>831</v>
      </c>
      <c r="C1592" s="110" t="s">
        <v>786</v>
      </c>
      <c r="D1592" s="110" t="s">
        <v>787</v>
      </c>
      <c r="E1592" s="110" t="s">
        <v>788</v>
      </c>
      <c r="F1592" s="110" t="s">
        <v>259</v>
      </c>
      <c r="G1592" s="110" t="s">
        <v>855</v>
      </c>
      <c r="H1592" s="114">
        <v>2019.0</v>
      </c>
      <c r="I1592" s="114">
        <v>9760.29</v>
      </c>
      <c r="J1592" s="114">
        <v>11693.75</v>
      </c>
      <c r="K1592" s="114">
        <v>7904.913</v>
      </c>
    </row>
    <row r="1593">
      <c r="A1593" s="110" t="s">
        <v>784</v>
      </c>
      <c r="B1593" s="110" t="s">
        <v>831</v>
      </c>
      <c r="C1593" s="110" t="s">
        <v>786</v>
      </c>
      <c r="D1593" s="110" t="s">
        <v>787</v>
      </c>
      <c r="E1593" s="110" t="s">
        <v>788</v>
      </c>
      <c r="F1593" s="110" t="s">
        <v>252</v>
      </c>
      <c r="G1593" s="110" t="s">
        <v>855</v>
      </c>
      <c r="H1593" s="114">
        <v>2019.0</v>
      </c>
      <c r="I1593" s="114">
        <v>7290.111</v>
      </c>
      <c r="J1593" s="114">
        <v>8881.111</v>
      </c>
      <c r="K1593" s="114">
        <v>5707.13</v>
      </c>
    </row>
    <row r="1594">
      <c r="A1594" s="110" t="s">
        <v>784</v>
      </c>
      <c r="B1594" s="110" t="s">
        <v>831</v>
      </c>
      <c r="C1594" s="110" t="s">
        <v>786</v>
      </c>
      <c r="D1594" s="110" t="s">
        <v>787</v>
      </c>
      <c r="E1594" s="110" t="s">
        <v>788</v>
      </c>
      <c r="F1594" s="110" t="s">
        <v>241</v>
      </c>
      <c r="G1594" s="110" t="s">
        <v>855</v>
      </c>
      <c r="H1594" s="114">
        <v>2019.0</v>
      </c>
      <c r="I1594" s="114">
        <v>8820.3</v>
      </c>
      <c r="J1594" s="114">
        <v>11715.22</v>
      </c>
      <c r="K1594" s="114">
        <v>6139.795</v>
      </c>
    </row>
    <row r="1595">
      <c r="A1595" s="110" t="s">
        <v>784</v>
      </c>
      <c r="B1595" s="110" t="s">
        <v>831</v>
      </c>
      <c r="C1595" s="110" t="s">
        <v>786</v>
      </c>
      <c r="D1595" s="110" t="s">
        <v>787</v>
      </c>
      <c r="E1595" s="110" t="s">
        <v>788</v>
      </c>
      <c r="F1595" s="110" t="s">
        <v>249</v>
      </c>
      <c r="G1595" s="110" t="s">
        <v>855</v>
      </c>
      <c r="H1595" s="114">
        <v>2019.0</v>
      </c>
      <c r="I1595" s="114">
        <v>174.8527</v>
      </c>
      <c r="J1595" s="114">
        <v>211.9666</v>
      </c>
      <c r="K1595" s="114">
        <v>137.3306</v>
      </c>
    </row>
    <row r="1596">
      <c r="A1596" s="110" t="s">
        <v>784</v>
      </c>
      <c r="B1596" s="110" t="s">
        <v>831</v>
      </c>
      <c r="C1596" s="110" t="s">
        <v>786</v>
      </c>
      <c r="D1596" s="110" t="s">
        <v>787</v>
      </c>
      <c r="E1596" s="110" t="s">
        <v>788</v>
      </c>
      <c r="F1596" s="110" t="s">
        <v>1401</v>
      </c>
      <c r="G1596" s="110" t="s">
        <v>855</v>
      </c>
      <c r="H1596" s="114">
        <v>2019.0</v>
      </c>
      <c r="I1596" s="114">
        <v>674.3861</v>
      </c>
      <c r="J1596" s="114">
        <v>801.1878</v>
      </c>
      <c r="K1596" s="114">
        <v>561.1126</v>
      </c>
    </row>
    <row r="1597">
      <c r="A1597" s="110" t="s">
        <v>784</v>
      </c>
      <c r="B1597" s="110" t="s">
        <v>831</v>
      </c>
      <c r="C1597" s="110" t="s">
        <v>786</v>
      </c>
      <c r="D1597" s="110" t="s">
        <v>787</v>
      </c>
      <c r="E1597" s="110" t="s">
        <v>788</v>
      </c>
      <c r="F1597" s="110" t="s">
        <v>1402</v>
      </c>
      <c r="G1597" s="110" t="s">
        <v>855</v>
      </c>
      <c r="H1597" s="114">
        <v>2019.0</v>
      </c>
      <c r="I1597" s="114">
        <v>101.1065</v>
      </c>
      <c r="J1597" s="114">
        <v>201.5664</v>
      </c>
      <c r="K1597" s="114">
        <v>43.74029</v>
      </c>
    </row>
    <row r="1598">
      <c r="A1598" s="110" t="s">
        <v>784</v>
      </c>
      <c r="B1598" s="110" t="s">
        <v>831</v>
      </c>
      <c r="C1598" s="110" t="s">
        <v>786</v>
      </c>
      <c r="D1598" s="110" t="s">
        <v>787</v>
      </c>
      <c r="E1598" s="110" t="s">
        <v>788</v>
      </c>
      <c r="F1598" s="110" t="s">
        <v>1403</v>
      </c>
      <c r="G1598" s="110" t="s">
        <v>855</v>
      </c>
      <c r="H1598" s="114">
        <v>2019.0</v>
      </c>
      <c r="I1598" s="114">
        <v>2180.159</v>
      </c>
      <c r="J1598" s="114">
        <v>3230.629</v>
      </c>
      <c r="K1598" s="114">
        <v>1408.497</v>
      </c>
    </row>
    <row r="1599">
      <c r="A1599" s="110" t="s">
        <v>784</v>
      </c>
      <c r="B1599" s="110" t="s">
        <v>831</v>
      </c>
      <c r="C1599" s="110" t="s">
        <v>786</v>
      </c>
      <c r="D1599" s="110" t="s">
        <v>787</v>
      </c>
      <c r="E1599" s="110" t="s">
        <v>788</v>
      </c>
      <c r="F1599" s="110" t="s">
        <v>258</v>
      </c>
      <c r="G1599" s="110" t="s">
        <v>855</v>
      </c>
      <c r="H1599" s="114">
        <v>2019.0</v>
      </c>
      <c r="I1599" s="114">
        <v>2985.082</v>
      </c>
      <c r="J1599" s="114">
        <v>3683.661</v>
      </c>
      <c r="K1599" s="114">
        <v>2355.326</v>
      </c>
    </row>
    <row r="1600">
      <c r="A1600" s="110" t="s">
        <v>784</v>
      </c>
      <c r="B1600" s="110" t="s">
        <v>831</v>
      </c>
      <c r="C1600" s="110" t="s">
        <v>786</v>
      </c>
      <c r="D1600" s="110" t="s">
        <v>787</v>
      </c>
      <c r="E1600" s="110" t="s">
        <v>788</v>
      </c>
      <c r="F1600" s="110" t="s">
        <v>257</v>
      </c>
      <c r="G1600" s="110" t="s">
        <v>855</v>
      </c>
      <c r="H1600" s="114">
        <v>2019.0</v>
      </c>
      <c r="I1600" s="114">
        <v>2901.091</v>
      </c>
      <c r="J1600" s="114">
        <v>3768.934</v>
      </c>
      <c r="K1600" s="114">
        <v>2124.686</v>
      </c>
    </row>
    <row r="1601">
      <c r="A1601" s="110" t="s">
        <v>784</v>
      </c>
      <c r="B1601" s="110" t="s">
        <v>831</v>
      </c>
      <c r="C1601" s="110" t="s">
        <v>786</v>
      </c>
      <c r="D1601" s="110" t="s">
        <v>787</v>
      </c>
      <c r="E1601" s="110" t="s">
        <v>788</v>
      </c>
      <c r="F1601" s="110" t="s">
        <v>1404</v>
      </c>
      <c r="G1601" s="110" t="s">
        <v>855</v>
      </c>
      <c r="H1601" s="114">
        <v>2019.0</v>
      </c>
      <c r="I1601" s="114">
        <v>64.68514</v>
      </c>
      <c r="J1601" s="114">
        <v>119.9108</v>
      </c>
      <c r="K1601" s="114">
        <v>28.26847</v>
      </c>
    </row>
    <row r="1602">
      <c r="A1602" s="110" t="s">
        <v>784</v>
      </c>
      <c r="B1602" s="110" t="s">
        <v>465</v>
      </c>
      <c r="C1602" s="110" t="s">
        <v>786</v>
      </c>
      <c r="D1602" s="110" t="s">
        <v>787</v>
      </c>
      <c r="E1602" s="110" t="s">
        <v>788</v>
      </c>
      <c r="F1602" s="110" t="s">
        <v>259</v>
      </c>
      <c r="G1602" s="110" t="s">
        <v>855</v>
      </c>
      <c r="H1602" s="114">
        <v>2019.0</v>
      </c>
      <c r="I1602" s="114">
        <v>902.6292</v>
      </c>
      <c r="J1602" s="114">
        <v>1106.454</v>
      </c>
      <c r="K1602" s="114">
        <v>725.8672</v>
      </c>
    </row>
    <row r="1603">
      <c r="A1603" s="110" t="s">
        <v>784</v>
      </c>
      <c r="B1603" s="110" t="s">
        <v>465</v>
      </c>
      <c r="C1603" s="110" t="s">
        <v>786</v>
      </c>
      <c r="D1603" s="110" t="s">
        <v>787</v>
      </c>
      <c r="E1603" s="110" t="s">
        <v>788</v>
      </c>
      <c r="F1603" s="110" t="s">
        <v>252</v>
      </c>
      <c r="G1603" s="110" t="s">
        <v>855</v>
      </c>
      <c r="H1603" s="114">
        <v>2019.0</v>
      </c>
      <c r="I1603" s="114">
        <v>1134.945</v>
      </c>
      <c r="J1603" s="114">
        <v>1387.453</v>
      </c>
      <c r="K1603" s="114">
        <v>913.4825</v>
      </c>
    </row>
    <row r="1604">
      <c r="A1604" s="110" t="s">
        <v>784</v>
      </c>
      <c r="B1604" s="110" t="s">
        <v>465</v>
      </c>
      <c r="C1604" s="110" t="s">
        <v>786</v>
      </c>
      <c r="D1604" s="110" t="s">
        <v>787</v>
      </c>
      <c r="E1604" s="110" t="s">
        <v>788</v>
      </c>
      <c r="F1604" s="110" t="s">
        <v>241</v>
      </c>
      <c r="G1604" s="110" t="s">
        <v>855</v>
      </c>
      <c r="H1604" s="114">
        <v>2019.0</v>
      </c>
      <c r="I1604" s="114">
        <v>742.0996</v>
      </c>
      <c r="J1604" s="114">
        <v>1094.464</v>
      </c>
      <c r="K1604" s="114">
        <v>422.438</v>
      </c>
    </row>
    <row r="1605">
      <c r="A1605" s="110" t="s">
        <v>784</v>
      </c>
      <c r="B1605" s="110" t="s">
        <v>465</v>
      </c>
      <c r="C1605" s="110" t="s">
        <v>786</v>
      </c>
      <c r="D1605" s="110" t="s">
        <v>787</v>
      </c>
      <c r="E1605" s="110" t="s">
        <v>788</v>
      </c>
      <c r="F1605" s="110" t="s">
        <v>249</v>
      </c>
      <c r="G1605" s="110" t="s">
        <v>855</v>
      </c>
      <c r="H1605" s="114">
        <v>2019.0</v>
      </c>
      <c r="I1605" s="114">
        <v>68.96228</v>
      </c>
      <c r="J1605" s="114">
        <v>81.57292</v>
      </c>
      <c r="K1605" s="114">
        <v>55.58833</v>
      </c>
    </row>
    <row r="1606">
      <c r="A1606" s="110" t="s">
        <v>784</v>
      </c>
      <c r="B1606" s="110" t="s">
        <v>465</v>
      </c>
      <c r="C1606" s="110" t="s">
        <v>786</v>
      </c>
      <c r="D1606" s="110" t="s">
        <v>787</v>
      </c>
      <c r="E1606" s="110" t="s">
        <v>788</v>
      </c>
      <c r="F1606" s="110" t="s">
        <v>1401</v>
      </c>
      <c r="G1606" s="110" t="s">
        <v>855</v>
      </c>
      <c r="H1606" s="114">
        <v>2019.0</v>
      </c>
      <c r="I1606" s="114">
        <v>696.2953</v>
      </c>
      <c r="J1606" s="114">
        <v>832.6971</v>
      </c>
      <c r="K1606" s="114">
        <v>572.9342</v>
      </c>
    </row>
    <row r="1607">
      <c r="A1607" s="110" t="s">
        <v>784</v>
      </c>
      <c r="B1607" s="110" t="s">
        <v>465</v>
      </c>
      <c r="C1607" s="110" t="s">
        <v>786</v>
      </c>
      <c r="D1607" s="110" t="s">
        <v>787</v>
      </c>
      <c r="E1607" s="110" t="s">
        <v>788</v>
      </c>
      <c r="F1607" s="110" t="s">
        <v>1402</v>
      </c>
      <c r="G1607" s="110" t="s">
        <v>855</v>
      </c>
      <c r="H1607" s="114">
        <v>2019.0</v>
      </c>
      <c r="I1607" s="114">
        <v>390.6185</v>
      </c>
      <c r="J1607" s="114">
        <v>616.578</v>
      </c>
      <c r="K1607" s="114">
        <v>219.5047</v>
      </c>
    </row>
    <row r="1608">
      <c r="A1608" s="110" t="s">
        <v>784</v>
      </c>
      <c r="B1608" s="110" t="s">
        <v>465</v>
      </c>
      <c r="C1608" s="110" t="s">
        <v>786</v>
      </c>
      <c r="D1608" s="110" t="s">
        <v>787</v>
      </c>
      <c r="E1608" s="110" t="s">
        <v>788</v>
      </c>
      <c r="F1608" s="110" t="s">
        <v>1403</v>
      </c>
      <c r="G1608" s="110" t="s">
        <v>855</v>
      </c>
      <c r="H1608" s="114">
        <v>2019.0</v>
      </c>
      <c r="I1608" s="114">
        <v>6266.128</v>
      </c>
      <c r="J1608" s="114">
        <v>7702.811</v>
      </c>
      <c r="K1608" s="114">
        <v>5016.015</v>
      </c>
    </row>
    <row r="1609">
      <c r="A1609" s="110" t="s">
        <v>784</v>
      </c>
      <c r="B1609" s="110" t="s">
        <v>465</v>
      </c>
      <c r="C1609" s="110" t="s">
        <v>786</v>
      </c>
      <c r="D1609" s="110" t="s">
        <v>787</v>
      </c>
      <c r="E1609" s="110" t="s">
        <v>788</v>
      </c>
      <c r="F1609" s="110" t="s">
        <v>258</v>
      </c>
      <c r="G1609" s="110" t="s">
        <v>855</v>
      </c>
      <c r="H1609" s="114">
        <v>2019.0</v>
      </c>
      <c r="I1609" s="114">
        <v>389.4866</v>
      </c>
      <c r="J1609" s="114">
        <v>484.1655</v>
      </c>
      <c r="K1609" s="114">
        <v>304.8248</v>
      </c>
    </row>
    <row r="1610">
      <c r="A1610" s="110" t="s">
        <v>784</v>
      </c>
      <c r="B1610" s="110" t="s">
        <v>465</v>
      </c>
      <c r="C1610" s="110" t="s">
        <v>786</v>
      </c>
      <c r="D1610" s="110" t="s">
        <v>787</v>
      </c>
      <c r="E1610" s="110" t="s">
        <v>788</v>
      </c>
      <c r="F1610" s="110" t="s">
        <v>257</v>
      </c>
      <c r="G1610" s="110" t="s">
        <v>855</v>
      </c>
      <c r="H1610" s="114">
        <v>2019.0</v>
      </c>
      <c r="I1610" s="114">
        <v>205.8012</v>
      </c>
      <c r="J1610" s="114">
        <v>291.0319</v>
      </c>
      <c r="K1610" s="114">
        <v>132.6442</v>
      </c>
    </row>
    <row r="1611">
      <c r="A1611" s="110" t="s">
        <v>784</v>
      </c>
      <c r="B1611" s="110" t="s">
        <v>465</v>
      </c>
      <c r="C1611" s="110" t="s">
        <v>786</v>
      </c>
      <c r="D1611" s="110" t="s">
        <v>787</v>
      </c>
      <c r="E1611" s="110" t="s">
        <v>788</v>
      </c>
      <c r="F1611" s="110" t="s">
        <v>1404</v>
      </c>
      <c r="G1611" s="110" t="s">
        <v>855</v>
      </c>
      <c r="H1611" s="114">
        <v>2019.0</v>
      </c>
      <c r="I1611" s="114">
        <v>143.2267</v>
      </c>
      <c r="J1611" s="114">
        <v>253.4917</v>
      </c>
      <c r="K1611" s="114">
        <v>65.76312</v>
      </c>
    </row>
    <row r="1612">
      <c r="A1612" s="110" t="s">
        <v>784</v>
      </c>
      <c r="B1612" s="110" t="s">
        <v>359</v>
      </c>
      <c r="C1612" s="110" t="s">
        <v>786</v>
      </c>
      <c r="D1612" s="110" t="s">
        <v>787</v>
      </c>
      <c r="E1612" s="110" t="s">
        <v>788</v>
      </c>
      <c r="F1612" s="110" t="s">
        <v>259</v>
      </c>
      <c r="G1612" s="110" t="s">
        <v>855</v>
      </c>
      <c r="H1612" s="114">
        <v>2019.0</v>
      </c>
      <c r="I1612" s="114">
        <v>695.0638</v>
      </c>
      <c r="J1612" s="114">
        <v>819.1639</v>
      </c>
      <c r="K1612" s="114">
        <v>585.6228</v>
      </c>
    </row>
    <row r="1613">
      <c r="A1613" s="110" t="s">
        <v>784</v>
      </c>
      <c r="B1613" s="110" t="s">
        <v>359</v>
      </c>
      <c r="C1613" s="110" t="s">
        <v>786</v>
      </c>
      <c r="D1613" s="110" t="s">
        <v>787</v>
      </c>
      <c r="E1613" s="110" t="s">
        <v>788</v>
      </c>
      <c r="F1613" s="110" t="s">
        <v>252</v>
      </c>
      <c r="G1613" s="110" t="s">
        <v>855</v>
      </c>
      <c r="H1613" s="114">
        <v>2019.0</v>
      </c>
      <c r="I1613" s="114">
        <v>956.5206</v>
      </c>
      <c r="J1613" s="114">
        <v>1119.281</v>
      </c>
      <c r="K1613" s="114">
        <v>808.8907</v>
      </c>
    </row>
    <row r="1614">
      <c r="A1614" s="110" t="s">
        <v>784</v>
      </c>
      <c r="B1614" s="110" t="s">
        <v>359</v>
      </c>
      <c r="C1614" s="110" t="s">
        <v>786</v>
      </c>
      <c r="D1614" s="110" t="s">
        <v>787</v>
      </c>
      <c r="E1614" s="110" t="s">
        <v>788</v>
      </c>
      <c r="F1614" s="110" t="s">
        <v>241</v>
      </c>
      <c r="G1614" s="110" t="s">
        <v>855</v>
      </c>
      <c r="H1614" s="114">
        <v>2019.0</v>
      </c>
      <c r="I1614" s="114">
        <v>488.8332</v>
      </c>
      <c r="J1614" s="114">
        <v>768.0559</v>
      </c>
      <c r="K1614" s="114">
        <v>252.0822</v>
      </c>
    </row>
    <row r="1615">
      <c r="A1615" s="110" t="s">
        <v>784</v>
      </c>
      <c r="B1615" s="110" t="s">
        <v>359</v>
      </c>
      <c r="C1615" s="110" t="s">
        <v>786</v>
      </c>
      <c r="D1615" s="110" t="s">
        <v>787</v>
      </c>
      <c r="E1615" s="110" t="s">
        <v>788</v>
      </c>
      <c r="F1615" s="110" t="s">
        <v>249</v>
      </c>
      <c r="G1615" s="110" t="s">
        <v>855</v>
      </c>
      <c r="H1615" s="114">
        <v>2019.0</v>
      </c>
      <c r="I1615" s="114">
        <v>68.80071</v>
      </c>
      <c r="J1615" s="114">
        <v>80.17148</v>
      </c>
      <c r="K1615" s="114">
        <v>57.39152</v>
      </c>
    </row>
    <row r="1616">
      <c r="A1616" s="110" t="s">
        <v>784</v>
      </c>
      <c r="B1616" s="110" t="s">
        <v>359</v>
      </c>
      <c r="C1616" s="110" t="s">
        <v>786</v>
      </c>
      <c r="D1616" s="110" t="s">
        <v>787</v>
      </c>
      <c r="E1616" s="110" t="s">
        <v>788</v>
      </c>
      <c r="F1616" s="110" t="s">
        <v>1401</v>
      </c>
      <c r="G1616" s="110" t="s">
        <v>855</v>
      </c>
      <c r="H1616" s="114">
        <v>2019.0</v>
      </c>
      <c r="I1616" s="114">
        <v>737.4894</v>
      </c>
      <c r="J1616" s="114">
        <v>911.9256</v>
      </c>
      <c r="K1616" s="114">
        <v>584.2855</v>
      </c>
    </row>
    <row r="1617">
      <c r="A1617" s="110" t="s">
        <v>784</v>
      </c>
      <c r="B1617" s="110" t="s">
        <v>359</v>
      </c>
      <c r="C1617" s="110" t="s">
        <v>786</v>
      </c>
      <c r="D1617" s="110" t="s">
        <v>787</v>
      </c>
      <c r="E1617" s="110" t="s">
        <v>788</v>
      </c>
      <c r="F1617" s="110" t="s">
        <v>1402</v>
      </c>
      <c r="G1617" s="110" t="s">
        <v>855</v>
      </c>
      <c r="H1617" s="114">
        <v>2019.0</v>
      </c>
      <c r="I1617" s="114">
        <v>187.2513</v>
      </c>
      <c r="J1617" s="114">
        <v>285.5901</v>
      </c>
      <c r="K1617" s="114">
        <v>107.791</v>
      </c>
    </row>
    <row r="1618">
      <c r="A1618" s="110" t="s">
        <v>784</v>
      </c>
      <c r="B1618" s="110" t="s">
        <v>359</v>
      </c>
      <c r="C1618" s="110" t="s">
        <v>786</v>
      </c>
      <c r="D1618" s="110" t="s">
        <v>787</v>
      </c>
      <c r="E1618" s="110" t="s">
        <v>788</v>
      </c>
      <c r="F1618" s="110" t="s">
        <v>1403</v>
      </c>
      <c r="G1618" s="110" t="s">
        <v>855</v>
      </c>
      <c r="H1618" s="114">
        <v>2019.0</v>
      </c>
      <c r="I1618" s="114">
        <v>7799.699</v>
      </c>
      <c r="J1618" s="114">
        <v>9547.986</v>
      </c>
      <c r="K1618" s="114">
        <v>6460.411</v>
      </c>
    </row>
    <row r="1619">
      <c r="A1619" s="110" t="s">
        <v>784</v>
      </c>
      <c r="B1619" s="110" t="s">
        <v>359</v>
      </c>
      <c r="C1619" s="110" t="s">
        <v>786</v>
      </c>
      <c r="D1619" s="110" t="s">
        <v>787</v>
      </c>
      <c r="E1619" s="110" t="s">
        <v>788</v>
      </c>
      <c r="F1619" s="110" t="s">
        <v>258</v>
      </c>
      <c r="G1619" s="110" t="s">
        <v>855</v>
      </c>
      <c r="H1619" s="114">
        <v>2019.0</v>
      </c>
      <c r="I1619" s="114">
        <v>393.4564</v>
      </c>
      <c r="J1619" s="114">
        <v>456.8447</v>
      </c>
      <c r="K1619" s="114">
        <v>340.3515</v>
      </c>
    </row>
    <row r="1620">
      <c r="A1620" s="110" t="s">
        <v>784</v>
      </c>
      <c r="B1620" s="110" t="s">
        <v>359</v>
      </c>
      <c r="C1620" s="110" t="s">
        <v>786</v>
      </c>
      <c r="D1620" s="110" t="s">
        <v>787</v>
      </c>
      <c r="E1620" s="110" t="s">
        <v>788</v>
      </c>
      <c r="F1620" s="110" t="s">
        <v>257</v>
      </c>
      <c r="G1620" s="110" t="s">
        <v>855</v>
      </c>
      <c r="H1620" s="114">
        <v>2019.0</v>
      </c>
      <c r="I1620" s="114">
        <v>207.3619</v>
      </c>
      <c r="J1620" s="114">
        <v>291.3163</v>
      </c>
      <c r="K1620" s="114">
        <v>134.4937</v>
      </c>
    </row>
    <row r="1621">
      <c r="A1621" s="110" t="s">
        <v>784</v>
      </c>
      <c r="B1621" s="110" t="s">
        <v>359</v>
      </c>
      <c r="C1621" s="110" t="s">
        <v>786</v>
      </c>
      <c r="D1621" s="110" t="s">
        <v>787</v>
      </c>
      <c r="E1621" s="110" t="s">
        <v>788</v>
      </c>
      <c r="F1621" s="110" t="s">
        <v>1404</v>
      </c>
      <c r="G1621" s="110" t="s">
        <v>855</v>
      </c>
      <c r="H1621" s="114">
        <v>2019.0</v>
      </c>
      <c r="I1621" s="114">
        <v>101.9725</v>
      </c>
      <c r="J1621" s="114">
        <v>179.8493</v>
      </c>
      <c r="K1621" s="114">
        <v>45.03136</v>
      </c>
    </row>
    <row r="1622">
      <c r="A1622" s="110" t="s">
        <v>784</v>
      </c>
      <c r="B1622" s="110" t="s">
        <v>388</v>
      </c>
      <c r="C1622" s="110" t="s">
        <v>786</v>
      </c>
      <c r="D1622" s="110" t="s">
        <v>787</v>
      </c>
      <c r="E1622" s="110" t="s">
        <v>788</v>
      </c>
      <c r="F1622" s="110" t="s">
        <v>259</v>
      </c>
      <c r="G1622" s="110" t="s">
        <v>855</v>
      </c>
      <c r="H1622" s="114">
        <v>2019.0</v>
      </c>
      <c r="I1622" s="114">
        <v>863.2051</v>
      </c>
      <c r="J1622" s="114">
        <v>1043.865</v>
      </c>
      <c r="K1622" s="114">
        <v>712.3172</v>
      </c>
    </row>
    <row r="1623">
      <c r="A1623" s="110" t="s">
        <v>784</v>
      </c>
      <c r="B1623" s="110" t="s">
        <v>388</v>
      </c>
      <c r="C1623" s="110" t="s">
        <v>786</v>
      </c>
      <c r="D1623" s="110" t="s">
        <v>787</v>
      </c>
      <c r="E1623" s="110" t="s">
        <v>788</v>
      </c>
      <c r="F1623" s="110" t="s">
        <v>252</v>
      </c>
      <c r="G1623" s="110" t="s">
        <v>855</v>
      </c>
      <c r="H1623" s="114">
        <v>2019.0</v>
      </c>
      <c r="I1623" s="114">
        <v>1407.607</v>
      </c>
      <c r="J1623" s="114">
        <v>1686.702</v>
      </c>
      <c r="K1623" s="114">
        <v>1168.594</v>
      </c>
    </row>
    <row r="1624">
      <c r="A1624" s="110" t="s">
        <v>784</v>
      </c>
      <c r="B1624" s="110" t="s">
        <v>388</v>
      </c>
      <c r="C1624" s="110" t="s">
        <v>786</v>
      </c>
      <c r="D1624" s="110" t="s">
        <v>787</v>
      </c>
      <c r="E1624" s="110" t="s">
        <v>788</v>
      </c>
      <c r="F1624" s="110" t="s">
        <v>241</v>
      </c>
      <c r="G1624" s="110" t="s">
        <v>855</v>
      </c>
      <c r="H1624" s="114">
        <v>2019.0</v>
      </c>
      <c r="I1624" s="114">
        <v>1077.911</v>
      </c>
      <c r="J1624" s="114">
        <v>1458.565</v>
      </c>
      <c r="K1624" s="114">
        <v>720.7906</v>
      </c>
    </row>
    <row r="1625">
      <c r="A1625" s="110" t="s">
        <v>784</v>
      </c>
      <c r="B1625" s="110" t="s">
        <v>388</v>
      </c>
      <c r="C1625" s="110" t="s">
        <v>786</v>
      </c>
      <c r="D1625" s="110" t="s">
        <v>787</v>
      </c>
      <c r="E1625" s="110" t="s">
        <v>788</v>
      </c>
      <c r="F1625" s="110" t="s">
        <v>249</v>
      </c>
      <c r="G1625" s="110" t="s">
        <v>855</v>
      </c>
      <c r="H1625" s="114">
        <v>2019.0</v>
      </c>
      <c r="I1625" s="114">
        <v>76.68586</v>
      </c>
      <c r="J1625" s="114">
        <v>89.81547</v>
      </c>
      <c r="K1625" s="114">
        <v>64.57615</v>
      </c>
    </row>
    <row r="1626">
      <c r="A1626" s="110" t="s">
        <v>784</v>
      </c>
      <c r="B1626" s="110" t="s">
        <v>388</v>
      </c>
      <c r="C1626" s="110" t="s">
        <v>786</v>
      </c>
      <c r="D1626" s="110" t="s">
        <v>787</v>
      </c>
      <c r="E1626" s="110" t="s">
        <v>788</v>
      </c>
      <c r="F1626" s="110" t="s">
        <v>1401</v>
      </c>
      <c r="G1626" s="110" t="s">
        <v>855</v>
      </c>
      <c r="H1626" s="114">
        <v>2019.0</v>
      </c>
      <c r="I1626" s="114">
        <v>760.0561</v>
      </c>
      <c r="J1626" s="114">
        <v>927.5985</v>
      </c>
      <c r="K1626" s="114">
        <v>598.356</v>
      </c>
    </row>
    <row r="1627">
      <c r="A1627" s="110" t="s">
        <v>784</v>
      </c>
      <c r="B1627" s="110" t="s">
        <v>388</v>
      </c>
      <c r="C1627" s="110" t="s">
        <v>786</v>
      </c>
      <c r="D1627" s="110" t="s">
        <v>787</v>
      </c>
      <c r="E1627" s="110" t="s">
        <v>788</v>
      </c>
      <c r="F1627" s="110" t="s">
        <v>1402</v>
      </c>
      <c r="G1627" s="110" t="s">
        <v>855</v>
      </c>
      <c r="H1627" s="114">
        <v>2019.0</v>
      </c>
      <c r="I1627" s="114">
        <v>549.3683</v>
      </c>
      <c r="J1627" s="114">
        <v>876.5593</v>
      </c>
      <c r="K1627" s="114">
        <v>303.0471</v>
      </c>
    </row>
    <row r="1628">
      <c r="A1628" s="110" t="s">
        <v>784</v>
      </c>
      <c r="B1628" s="110" t="s">
        <v>388</v>
      </c>
      <c r="C1628" s="110" t="s">
        <v>786</v>
      </c>
      <c r="D1628" s="110" t="s">
        <v>787</v>
      </c>
      <c r="E1628" s="110" t="s">
        <v>788</v>
      </c>
      <c r="F1628" s="110" t="s">
        <v>1403</v>
      </c>
      <c r="G1628" s="110" t="s">
        <v>855</v>
      </c>
      <c r="H1628" s="114">
        <v>2019.0</v>
      </c>
      <c r="I1628" s="114">
        <v>5821.186</v>
      </c>
      <c r="J1628" s="114">
        <v>6900.79</v>
      </c>
      <c r="K1628" s="114">
        <v>4946.079</v>
      </c>
    </row>
    <row r="1629">
      <c r="A1629" s="110" t="s">
        <v>784</v>
      </c>
      <c r="B1629" s="110" t="s">
        <v>388</v>
      </c>
      <c r="C1629" s="110" t="s">
        <v>786</v>
      </c>
      <c r="D1629" s="110" t="s">
        <v>787</v>
      </c>
      <c r="E1629" s="110" t="s">
        <v>788</v>
      </c>
      <c r="F1629" s="110" t="s">
        <v>258</v>
      </c>
      <c r="G1629" s="110" t="s">
        <v>855</v>
      </c>
      <c r="H1629" s="114">
        <v>2019.0</v>
      </c>
      <c r="I1629" s="114">
        <v>435.0396</v>
      </c>
      <c r="J1629" s="114">
        <v>509.4999</v>
      </c>
      <c r="K1629" s="114">
        <v>369.0308</v>
      </c>
    </row>
    <row r="1630">
      <c r="A1630" s="110" t="s">
        <v>784</v>
      </c>
      <c r="B1630" s="110" t="s">
        <v>388</v>
      </c>
      <c r="C1630" s="110" t="s">
        <v>786</v>
      </c>
      <c r="D1630" s="110" t="s">
        <v>787</v>
      </c>
      <c r="E1630" s="110" t="s">
        <v>788</v>
      </c>
      <c r="F1630" s="110" t="s">
        <v>257</v>
      </c>
      <c r="G1630" s="110" t="s">
        <v>855</v>
      </c>
      <c r="H1630" s="114">
        <v>2019.0</v>
      </c>
      <c r="I1630" s="114">
        <v>278.85</v>
      </c>
      <c r="J1630" s="114">
        <v>379.3081</v>
      </c>
      <c r="K1630" s="114">
        <v>193.2604</v>
      </c>
    </row>
    <row r="1631">
      <c r="A1631" s="110" t="s">
        <v>784</v>
      </c>
      <c r="B1631" s="110" t="s">
        <v>388</v>
      </c>
      <c r="C1631" s="110" t="s">
        <v>786</v>
      </c>
      <c r="D1631" s="110" t="s">
        <v>787</v>
      </c>
      <c r="E1631" s="110" t="s">
        <v>788</v>
      </c>
      <c r="F1631" s="110" t="s">
        <v>1404</v>
      </c>
      <c r="G1631" s="110" t="s">
        <v>855</v>
      </c>
      <c r="H1631" s="114">
        <v>2019.0</v>
      </c>
      <c r="I1631" s="114">
        <v>143.2796</v>
      </c>
      <c r="J1631" s="114">
        <v>241.3343</v>
      </c>
      <c r="K1631" s="114">
        <v>69.82513</v>
      </c>
    </row>
    <row r="1632">
      <c r="A1632" s="110" t="s">
        <v>784</v>
      </c>
      <c r="B1632" s="110" t="s">
        <v>419</v>
      </c>
      <c r="C1632" s="110" t="s">
        <v>786</v>
      </c>
      <c r="D1632" s="110" t="s">
        <v>787</v>
      </c>
      <c r="E1632" s="110" t="s">
        <v>788</v>
      </c>
      <c r="F1632" s="110" t="s">
        <v>259</v>
      </c>
      <c r="G1632" s="110" t="s">
        <v>855</v>
      </c>
      <c r="H1632" s="114">
        <v>2019.0</v>
      </c>
      <c r="I1632" s="114">
        <v>2525.203</v>
      </c>
      <c r="J1632" s="114">
        <v>3070.917</v>
      </c>
      <c r="K1632" s="114">
        <v>2060.443</v>
      </c>
    </row>
    <row r="1633">
      <c r="A1633" s="110" t="s">
        <v>784</v>
      </c>
      <c r="B1633" s="110" t="s">
        <v>419</v>
      </c>
      <c r="C1633" s="110" t="s">
        <v>786</v>
      </c>
      <c r="D1633" s="110" t="s">
        <v>787</v>
      </c>
      <c r="E1633" s="110" t="s">
        <v>788</v>
      </c>
      <c r="F1633" s="110" t="s">
        <v>252</v>
      </c>
      <c r="G1633" s="110" t="s">
        <v>855</v>
      </c>
      <c r="H1633" s="114">
        <v>2019.0</v>
      </c>
      <c r="I1633" s="114">
        <v>2245.39</v>
      </c>
      <c r="J1633" s="114">
        <v>2722.607</v>
      </c>
      <c r="K1633" s="114">
        <v>1814.328</v>
      </c>
    </row>
    <row r="1634">
      <c r="A1634" s="110" t="s">
        <v>784</v>
      </c>
      <c r="B1634" s="110" t="s">
        <v>419</v>
      </c>
      <c r="C1634" s="110" t="s">
        <v>786</v>
      </c>
      <c r="D1634" s="110" t="s">
        <v>787</v>
      </c>
      <c r="E1634" s="110" t="s">
        <v>788</v>
      </c>
      <c r="F1634" s="110" t="s">
        <v>241</v>
      </c>
      <c r="G1634" s="110" t="s">
        <v>855</v>
      </c>
      <c r="H1634" s="114">
        <v>2019.0</v>
      </c>
      <c r="I1634" s="114">
        <v>2197.217</v>
      </c>
      <c r="J1634" s="114">
        <v>3035.401</v>
      </c>
      <c r="K1634" s="114">
        <v>1442.102</v>
      </c>
    </row>
    <row r="1635">
      <c r="A1635" s="110" t="s">
        <v>784</v>
      </c>
      <c r="B1635" s="110" t="s">
        <v>419</v>
      </c>
      <c r="C1635" s="110" t="s">
        <v>786</v>
      </c>
      <c r="D1635" s="110" t="s">
        <v>787</v>
      </c>
      <c r="E1635" s="110" t="s">
        <v>788</v>
      </c>
      <c r="F1635" s="110" t="s">
        <v>249</v>
      </c>
      <c r="G1635" s="110" t="s">
        <v>855</v>
      </c>
      <c r="H1635" s="114">
        <v>2019.0</v>
      </c>
      <c r="I1635" s="114">
        <v>97.12897</v>
      </c>
      <c r="J1635" s="114">
        <v>117.2816</v>
      </c>
      <c r="K1635" s="114">
        <v>78.04176</v>
      </c>
    </row>
    <row r="1636">
      <c r="A1636" s="110" t="s">
        <v>784</v>
      </c>
      <c r="B1636" s="110" t="s">
        <v>419</v>
      </c>
      <c r="C1636" s="110" t="s">
        <v>786</v>
      </c>
      <c r="D1636" s="110" t="s">
        <v>787</v>
      </c>
      <c r="E1636" s="110" t="s">
        <v>788</v>
      </c>
      <c r="F1636" s="110" t="s">
        <v>1401</v>
      </c>
      <c r="G1636" s="110" t="s">
        <v>855</v>
      </c>
      <c r="H1636" s="114">
        <v>2019.0</v>
      </c>
      <c r="I1636" s="114">
        <v>569.0855</v>
      </c>
      <c r="J1636" s="114">
        <v>699.7149</v>
      </c>
      <c r="K1636" s="114">
        <v>456.2743</v>
      </c>
    </row>
    <row r="1637">
      <c r="A1637" s="110" t="s">
        <v>784</v>
      </c>
      <c r="B1637" s="110" t="s">
        <v>419</v>
      </c>
      <c r="C1637" s="110" t="s">
        <v>786</v>
      </c>
      <c r="D1637" s="110" t="s">
        <v>787</v>
      </c>
      <c r="E1637" s="110" t="s">
        <v>788</v>
      </c>
      <c r="F1637" s="110" t="s">
        <v>1402</v>
      </c>
      <c r="G1637" s="110" t="s">
        <v>855</v>
      </c>
      <c r="H1637" s="114">
        <v>2019.0</v>
      </c>
      <c r="I1637" s="114">
        <v>65.56483</v>
      </c>
      <c r="J1637" s="114">
        <v>116.846</v>
      </c>
      <c r="K1637" s="114">
        <v>27.34549</v>
      </c>
    </row>
    <row r="1638">
      <c r="A1638" s="110" t="s">
        <v>784</v>
      </c>
      <c r="B1638" s="110" t="s">
        <v>419</v>
      </c>
      <c r="C1638" s="110" t="s">
        <v>786</v>
      </c>
      <c r="D1638" s="110" t="s">
        <v>787</v>
      </c>
      <c r="E1638" s="110" t="s">
        <v>788</v>
      </c>
      <c r="F1638" s="110" t="s">
        <v>1403</v>
      </c>
      <c r="G1638" s="110" t="s">
        <v>855</v>
      </c>
      <c r="H1638" s="114">
        <v>2019.0</v>
      </c>
      <c r="I1638" s="114">
        <v>2297.972</v>
      </c>
      <c r="J1638" s="114">
        <v>2679.881</v>
      </c>
      <c r="K1638" s="114">
        <v>1926.183</v>
      </c>
    </row>
    <row r="1639">
      <c r="A1639" s="110" t="s">
        <v>784</v>
      </c>
      <c r="B1639" s="110" t="s">
        <v>419</v>
      </c>
      <c r="C1639" s="110" t="s">
        <v>786</v>
      </c>
      <c r="D1639" s="110" t="s">
        <v>787</v>
      </c>
      <c r="E1639" s="110" t="s">
        <v>788</v>
      </c>
      <c r="F1639" s="110" t="s">
        <v>258</v>
      </c>
      <c r="G1639" s="110" t="s">
        <v>855</v>
      </c>
      <c r="H1639" s="114">
        <v>2019.0</v>
      </c>
      <c r="I1639" s="114">
        <v>1953.199</v>
      </c>
      <c r="J1639" s="114">
        <v>2348.654</v>
      </c>
      <c r="K1639" s="114">
        <v>1621.379</v>
      </c>
    </row>
    <row r="1640">
      <c r="A1640" s="110" t="s">
        <v>784</v>
      </c>
      <c r="B1640" s="110" t="s">
        <v>419</v>
      </c>
      <c r="C1640" s="110" t="s">
        <v>786</v>
      </c>
      <c r="D1640" s="110" t="s">
        <v>787</v>
      </c>
      <c r="E1640" s="110" t="s">
        <v>788</v>
      </c>
      <c r="F1640" s="110" t="s">
        <v>257</v>
      </c>
      <c r="G1640" s="110" t="s">
        <v>855</v>
      </c>
      <c r="H1640" s="114">
        <v>2019.0</v>
      </c>
      <c r="I1640" s="114">
        <v>724.2882</v>
      </c>
      <c r="J1640" s="114">
        <v>924.3019</v>
      </c>
      <c r="K1640" s="114">
        <v>546.5464</v>
      </c>
    </row>
    <row r="1641">
      <c r="A1641" s="110" t="s">
        <v>784</v>
      </c>
      <c r="B1641" s="110" t="s">
        <v>419</v>
      </c>
      <c r="C1641" s="110" t="s">
        <v>786</v>
      </c>
      <c r="D1641" s="110" t="s">
        <v>787</v>
      </c>
      <c r="E1641" s="110" t="s">
        <v>788</v>
      </c>
      <c r="F1641" s="110" t="s">
        <v>1404</v>
      </c>
      <c r="G1641" s="110" t="s">
        <v>855</v>
      </c>
      <c r="H1641" s="114">
        <v>2019.0</v>
      </c>
      <c r="I1641" s="114">
        <v>185.1323</v>
      </c>
      <c r="J1641" s="114">
        <v>328.8601</v>
      </c>
      <c r="K1641" s="114">
        <v>78.98317</v>
      </c>
    </row>
    <row r="1642">
      <c r="A1642" s="110" t="s">
        <v>784</v>
      </c>
      <c r="B1642" s="110" t="s">
        <v>445</v>
      </c>
      <c r="C1642" s="110" t="s">
        <v>786</v>
      </c>
      <c r="D1642" s="110" t="s">
        <v>787</v>
      </c>
      <c r="E1642" s="110" t="s">
        <v>788</v>
      </c>
      <c r="F1642" s="110" t="s">
        <v>259</v>
      </c>
      <c r="G1642" s="110" t="s">
        <v>855</v>
      </c>
      <c r="H1642" s="114">
        <v>2019.0</v>
      </c>
      <c r="I1642" s="114">
        <v>2601.275</v>
      </c>
      <c r="J1642" s="114">
        <v>2955.054</v>
      </c>
      <c r="K1642" s="114">
        <v>2284.917</v>
      </c>
    </row>
    <row r="1643">
      <c r="A1643" s="110" t="s">
        <v>784</v>
      </c>
      <c r="B1643" s="110" t="s">
        <v>445</v>
      </c>
      <c r="C1643" s="110" t="s">
        <v>786</v>
      </c>
      <c r="D1643" s="110" t="s">
        <v>787</v>
      </c>
      <c r="E1643" s="110" t="s">
        <v>788</v>
      </c>
      <c r="F1643" s="110" t="s">
        <v>252</v>
      </c>
      <c r="G1643" s="110" t="s">
        <v>855</v>
      </c>
      <c r="H1643" s="114">
        <v>2019.0</v>
      </c>
      <c r="I1643" s="114">
        <v>2561.858</v>
      </c>
      <c r="J1643" s="114">
        <v>2789.282</v>
      </c>
      <c r="K1643" s="114">
        <v>2326.588</v>
      </c>
    </row>
    <row r="1644">
      <c r="A1644" s="110" t="s">
        <v>784</v>
      </c>
      <c r="B1644" s="110" t="s">
        <v>445</v>
      </c>
      <c r="C1644" s="110" t="s">
        <v>786</v>
      </c>
      <c r="D1644" s="110" t="s">
        <v>787</v>
      </c>
      <c r="E1644" s="110" t="s">
        <v>788</v>
      </c>
      <c r="F1644" s="110" t="s">
        <v>241</v>
      </c>
      <c r="G1644" s="110" t="s">
        <v>855</v>
      </c>
      <c r="H1644" s="114">
        <v>2019.0</v>
      </c>
      <c r="I1644" s="114">
        <v>3032.463</v>
      </c>
      <c r="J1644" s="114">
        <v>3736.379</v>
      </c>
      <c r="K1644" s="114">
        <v>2353.266</v>
      </c>
    </row>
    <row r="1645">
      <c r="A1645" s="110" t="s">
        <v>784</v>
      </c>
      <c r="B1645" s="110" t="s">
        <v>445</v>
      </c>
      <c r="C1645" s="110" t="s">
        <v>786</v>
      </c>
      <c r="D1645" s="110" t="s">
        <v>787</v>
      </c>
      <c r="E1645" s="110" t="s">
        <v>788</v>
      </c>
      <c r="F1645" s="110" t="s">
        <v>249</v>
      </c>
      <c r="G1645" s="110" t="s">
        <v>855</v>
      </c>
      <c r="H1645" s="114">
        <v>2019.0</v>
      </c>
      <c r="I1645" s="114">
        <v>132.6031</v>
      </c>
      <c r="J1645" s="114">
        <v>152.0986</v>
      </c>
      <c r="K1645" s="114">
        <v>109.6753</v>
      </c>
    </row>
    <row r="1646">
      <c r="A1646" s="110" t="s">
        <v>784</v>
      </c>
      <c r="B1646" s="110" t="s">
        <v>445</v>
      </c>
      <c r="C1646" s="110" t="s">
        <v>786</v>
      </c>
      <c r="D1646" s="110" t="s">
        <v>787</v>
      </c>
      <c r="E1646" s="110" t="s">
        <v>788</v>
      </c>
      <c r="F1646" s="110" t="s">
        <v>1401</v>
      </c>
      <c r="G1646" s="110" t="s">
        <v>855</v>
      </c>
      <c r="H1646" s="114">
        <v>2019.0</v>
      </c>
      <c r="I1646" s="114">
        <v>688.7195</v>
      </c>
      <c r="J1646" s="114">
        <v>801.7308</v>
      </c>
      <c r="K1646" s="114">
        <v>586.5556</v>
      </c>
    </row>
    <row r="1647">
      <c r="A1647" s="110" t="s">
        <v>784</v>
      </c>
      <c r="B1647" s="110" t="s">
        <v>445</v>
      </c>
      <c r="C1647" s="110" t="s">
        <v>786</v>
      </c>
      <c r="D1647" s="110" t="s">
        <v>787</v>
      </c>
      <c r="E1647" s="110" t="s">
        <v>788</v>
      </c>
      <c r="F1647" s="110" t="s">
        <v>1402</v>
      </c>
      <c r="G1647" s="110" t="s">
        <v>855</v>
      </c>
      <c r="H1647" s="114">
        <v>2019.0</v>
      </c>
      <c r="I1647" s="114">
        <v>1591.977</v>
      </c>
      <c r="J1647" s="114">
        <v>2441.797</v>
      </c>
      <c r="K1647" s="114">
        <v>906.0913</v>
      </c>
    </row>
    <row r="1648">
      <c r="A1648" s="110" t="s">
        <v>784</v>
      </c>
      <c r="B1648" s="110" t="s">
        <v>445</v>
      </c>
      <c r="C1648" s="110" t="s">
        <v>786</v>
      </c>
      <c r="D1648" s="110" t="s">
        <v>787</v>
      </c>
      <c r="E1648" s="110" t="s">
        <v>788</v>
      </c>
      <c r="F1648" s="110" t="s">
        <v>1403</v>
      </c>
      <c r="G1648" s="110" t="s">
        <v>855</v>
      </c>
      <c r="H1648" s="114">
        <v>2019.0</v>
      </c>
      <c r="I1648" s="114">
        <v>4140.895</v>
      </c>
      <c r="J1648" s="114">
        <v>4706.587</v>
      </c>
      <c r="K1648" s="114">
        <v>3632.629</v>
      </c>
    </row>
    <row r="1649">
      <c r="A1649" s="110" t="s">
        <v>784</v>
      </c>
      <c r="B1649" s="110" t="s">
        <v>445</v>
      </c>
      <c r="C1649" s="110" t="s">
        <v>786</v>
      </c>
      <c r="D1649" s="110" t="s">
        <v>787</v>
      </c>
      <c r="E1649" s="110" t="s">
        <v>788</v>
      </c>
      <c r="F1649" s="110" t="s">
        <v>258</v>
      </c>
      <c r="G1649" s="110" t="s">
        <v>855</v>
      </c>
      <c r="H1649" s="114">
        <v>2019.0</v>
      </c>
      <c r="I1649" s="114">
        <v>915.294</v>
      </c>
      <c r="J1649" s="114">
        <v>999.0557</v>
      </c>
      <c r="K1649" s="114">
        <v>837.1209</v>
      </c>
    </row>
    <row r="1650">
      <c r="A1650" s="110" t="s">
        <v>784</v>
      </c>
      <c r="B1650" s="110" t="s">
        <v>445</v>
      </c>
      <c r="C1650" s="110" t="s">
        <v>786</v>
      </c>
      <c r="D1650" s="110" t="s">
        <v>787</v>
      </c>
      <c r="E1650" s="110" t="s">
        <v>788</v>
      </c>
      <c r="F1650" s="110" t="s">
        <v>257</v>
      </c>
      <c r="G1650" s="110" t="s">
        <v>855</v>
      </c>
      <c r="H1650" s="114">
        <v>2019.0</v>
      </c>
      <c r="I1650" s="114">
        <v>645.7597</v>
      </c>
      <c r="J1650" s="114">
        <v>800.7791</v>
      </c>
      <c r="K1650" s="114">
        <v>513.1497</v>
      </c>
    </row>
    <row r="1651">
      <c r="A1651" s="110" t="s">
        <v>784</v>
      </c>
      <c r="B1651" s="110" t="s">
        <v>445</v>
      </c>
      <c r="C1651" s="110" t="s">
        <v>786</v>
      </c>
      <c r="D1651" s="110" t="s">
        <v>787</v>
      </c>
      <c r="E1651" s="110" t="s">
        <v>788</v>
      </c>
      <c r="F1651" s="110" t="s">
        <v>1404</v>
      </c>
      <c r="G1651" s="110" t="s">
        <v>855</v>
      </c>
      <c r="H1651" s="114">
        <v>2019.0</v>
      </c>
      <c r="I1651" s="114">
        <v>127.409</v>
      </c>
      <c r="J1651" s="114">
        <v>226.3082</v>
      </c>
      <c r="K1651" s="114">
        <v>56.75336</v>
      </c>
    </row>
    <row r="1652">
      <c r="A1652" s="110" t="s">
        <v>784</v>
      </c>
      <c r="B1652" s="110" t="s">
        <v>369</v>
      </c>
      <c r="C1652" s="110" t="s">
        <v>786</v>
      </c>
      <c r="D1652" s="110" t="s">
        <v>787</v>
      </c>
      <c r="E1652" s="110" t="s">
        <v>788</v>
      </c>
      <c r="F1652" s="110" t="s">
        <v>259</v>
      </c>
      <c r="G1652" s="110" t="s">
        <v>855</v>
      </c>
      <c r="H1652" s="114">
        <v>2019.0</v>
      </c>
      <c r="I1652" s="114">
        <v>1146.178</v>
      </c>
      <c r="J1652" s="114">
        <v>1445.421</v>
      </c>
      <c r="K1652" s="114">
        <v>912.7418</v>
      </c>
    </row>
    <row r="1653">
      <c r="A1653" s="110" t="s">
        <v>784</v>
      </c>
      <c r="B1653" s="110" t="s">
        <v>369</v>
      </c>
      <c r="C1653" s="110" t="s">
        <v>786</v>
      </c>
      <c r="D1653" s="110" t="s">
        <v>787</v>
      </c>
      <c r="E1653" s="110" t="s">
        <v>788</v>
      </c>
      <c r="F1653" s="110" t="s">
        <v>252</v>
      </c>
      <c r="G1653" s="110" t="s">
        <v>855</v>
      </c>
      <c r="H1653" s="114">
        <v>2019.0</v>
      </c>
      <c r="I1653" s="114">
        <v>1806.272</v>
      </c>
      <c r="J1653" s="114">
        <v>2263.812</v>
      </c>
      <c r="K1653" s="114">
        <v>1418.396</v>
      </c>
    </row>
    <row r="1654">
      <c r="A1654" s="110" t="s">
        <v>784</v>
      </c>
      <c r="B1654" s="110" t="s">
        <v>369</v>
      </c>
      <c r="C1654" s="110" t="s">
        <v>786</v>
      </c>
      <c r="D1654" s="110" t="s">
        <v>787</v>
      </c>
      <c r="E1654" s="110" t="s">
        <v>788</v>
      </c>
      <c r="F1654" s="110" t="s">
        <v>241</v>
      </c>
      <c r="G1654" s="110" t="s">
        <v>855</v>
      </c>
      <c r="H1654" s="114">
        <v>2019.0</v>
      </c>
      <c r="I1654" s="114">
        <v>1042.052</v>
      </c>
      <c r="J1654" s="114">
        <v>1546.685</v>
      </c>
      <c r="K1654" s="114">
        <v>610.7139</v>
      </c>
    </row>
    <row r="1655">
      <c r="A1655" s="110" t="s">
        <v>784</v>
      </c>
      <c r="B1655" s="110" t="s">
        <v>369</v>
      </c>
      <c r="C1655" s="110" t="s">
        <v>786</v>
      </c>
      <c r="D1655" s="110" t="s">
        <v>787</v>
      </c>
      <c r="E1655" s="110" t="s">
        <v>788</v>
      </c>
      <c r="F1655" s="110" t="s">
        <v>249</v>
      </c>
      <c r="G1655" s="110" t="s">
        <v>855</v>
      </c>
      <c r="H1655" s="114">
        <v>2019.0</v>
      </c>
      <c r="I1655" s="114">
        <v>91.39807</v>
      </c>
      <c r="J1655" s="114">
        <v>108.7364</v>
      </c>
      <c r="K1655" s="114">
        <v>74.4157</v>
      </c>
    </row>
    <row r="1656">
      <c r="A1656" s="110" t="s">
        <v>784</v>
      </c>
      <c r="B1656" s="110" t="s">
        <v>369</v>
      </c>
      <c r="C1656" s="110" t="s">
        <v>786</v>
      </c>
      <c r="D1656" s="110" t="s">
        <v>787</v>
      </c>
      <c r="E1656" s="110" t="s">
        <v>788</v>
      </c>
      <c r="F1656" s="110" t="s">
        <v>1401</v>
      </c>
      <c r="G1656" s="110" t="s">
        <v>855</v>
      </c>
      <c r="H1656" s="114">
        <v>2019.0</v>
      </c>
      <c r="I1656" s="114">
        <v>708.2597</v>
      </c>
      <c r="J1656" s="114">
        <v>850.5452</v>
      </c>
      <c r="K1656" s="114">
        <v>590.4074</v>
      </c>
    </row>
    <row r="1657">
      <c r="A1657" s="110" t="s">
        <v>784</v>
      </c>
      <c r="B1657" s="110" t="s">
        <v>369</v>
      </c>
      <c r="C1657" s="110" t="s">
        <v>786</v>
      </c>
      <c r="D1657" s="110" t="s">
        <v>787</v>
      </c>
      <c r="E1657" s="110" t="s">
        <v>788</v>
      </c>
      <c r="F1657" s="110" t="s">
        <v>1402</v>
      </c>
      <c r="G1657" s="110" t="s">
        <v>855</v>
      </c>
      <c r="H1657" s="114">
        <v>2019.0</v>
      </c>
      <c r="I1657" s="114">
        <v>216.1465</v>
      </c>
      <c r="J1657" s="114">
        <v>356.3609</v>
      </c>
      <c r="K1657" s="114">
        <v>111.6261</v>
      </c>
    </row>
    <row r="1658">
      <c r="A1658" s="110" t="s">
        <v>784</v>
      </c>
      <c r="B1658" s="110" t="s">
        <v>369</v>
      </c>
      <c r="C1658" s="110" t="s">
        <v>786</v>
      </c>
      <c r="D1658" s="110" t="s">
        <v>787</v>
      </c>
      <c r="E1658" s="110" t="s">
        <v>788</v>
      </c>
      <c r="F1658" s="110" t="s">
        <v>1403</v>
      </c>
      <c r="G1658" s="110" t="s">
        <v>855</v>
      </c>
      <c r="H1658" s="114">
        <v>2019.0</v>
      </c>
      <c r="I1658" s="114">
        <v>11345.16</v>
      </c>
      <c r="J1658" s="114">
        <v>14625.87</v>
      </c>
      <c r="K1658" s="114">
        <v>8537.058</v>
      </c>
    </row>
    <row r="1659">
      <c r="A1659" s="110" t="s">
        <v>784</v>
      </c>
      <c r="B1659" s="110" t="s">
        <v>369</v>
      </c>
      <c r="C1659" s="110" t="s">
        <v>786</v>
      </c>
      <c r="D1659" s="110" t="s">
        <v>787</v>
      </c>
      <c r="E1659" s="110" t="s">
        <v>788</v>
      </c>
      <c r="F1659" s="110" t="s">
        <v>258</v>
      </c>
      <c r="G1659" s="110" t="s">
        <v>855</v>
      </c>
      <c r="H1659" s="114">
        <v>2019.0</v>
      </c>
      <c r="I1659" s="114">
        <v>724.3228</v>
      </c>
      <c r="J1659" s="114">
        <v>901.9827</v>
      </c>
      <c r="K1659" s="114">
        <v>565.6209</v>
      </c>
    </row>
    <row r="1660">
      <c r="A1660" s="110" t="s">
        <v>784</v>
      </c>
      <c r="B1660" s="110" t="s">
        <v>369</v>
      </c>
      <c r="C1660" s="110" t="s">
        <v>786</v>
      </c>
      <c r="D1660" s="110" t="s">
        <v>787</v>
      </c>
      <c r="E1660" s="110" t="s">
        <v>788</v>
      </c>
      <c r="F1660" s="110" t="s">
        <v>257</v>
      </c>
      <c r="G1660" s="110" t="s">
        <v>855</v>
      </c>
      <c r="H1660" s="114">
        <v>2019.0</v>
      </c>
      <c r="I1660" s="114">
        <v>473.2503</v>
      </c>
      <c r="J1660" s="114">
        <v>631.8981</v>
      </c>
      <c r="K1660" s="114">
        <v>341.6968</v>
      </c>
    </row>
    <row r="1661">
      <c r="A1661" s="110" t="s">
        <v>784</v>
      </c>
      <c r="B1661" s="110" t="s">
        <v>369</v>
      </c>
      <c r="C1661" s="110" t="s">
        <v>786</v>
      </c>
      <c r="D1661" s="110" t="s">
        <v>787</v>
      </c>
      <c r="E1661" s="110" t="s">
        <v>788</v>
      </c>
      <c r="F1661" s="110" t="s">
        <v>1404</v>
      </c>
      <c r="G1661" s="110" t="s">
        <v>855</v>
      </c>
      <c r="H1661" s="114">
        <v>2019.0</v>
      </c>
      <c r="I1661" s="114">
        <v>100.7243</v>
      </c>
      <c r="J1661" s="114">
        <v>165.0765</v>
      </c>
      <c r="K1661" s="114">
        <v>50.30511</v>
      </c>
    </row>
    <row r="1662">
      <c r="A1662" s="110" t="s">
        <v>784</v>
      </c>
      <c r="B1662" s="110" t="s">
        <v>835</v>
      </c>
      <c r="C1662" s="110" t="s">
        <v>786</v>
      </c>
      <c r="D1662" s="110" t="s">
        <v>787</v>
      </c>
      <c r="E1662" s="110" t="s">
        <v>788</v>
      </c>
      <c r="F1662" s="110" t="s">
        <v>259</v>
      </c>
      <c r="G1662" s="110" t="s">
        <v>855</v>
      </c>
      <c r="H1662" s="114">
        <v>2019.0</v>
      </c>
      <c r="I1662" s="114">
        <v>10246.11</v>
      </c>
      <c r="J1662" s="114">
        <v>12922.56</v>
      </c>
      <c r="K1662" s="114">
        <v>8080.689</v>
      </c>
    </row>
    <row r="1663">
      <c r="A1663" s="110" t="s">
        <v>784</v>
      </c>
      <c r="B1663" s="110" t="s">
        <v>835</v>
      </c>
      <c r="C1663" s="110" t="s">
        <v>786</v>
      </c>
      <c r="D1663" s="110" t="s">
        <v>787</v>
      </c>
      <c r="E1663" s="110" t="s">
        <v>788</v>
      </c>
      <c r="F1663" s="110" t="s">
        <v>252</v>
      </c>
      <c r="G1663" s="110" t="s">
        <v>855</v>
      </c>
      <c r="H1663" s="114">
        <v>2019.0</v>
      </c>
      <c r="I1663" s="114">
        <v>7212.004</v>
      </c>
      <c r="J1663" s="114">
        <v>9277.216</v>
      </c>
      <c r="K1663" s="114">
        <v>5514.015</v>
      </c>
    </row>
    <row r="1664">
      <c r="A1664" s="110" t="s">
        <v>784</v>
      </c>
      <c r="B1664" s="110" t="s">
        <v>835</v>
      </c>
      <c r="C1664" s="110" t="s">
        <v>786</v>
      </c>
      <c r="D1664" s="110" t="s">
        <v>787</v>
      </c>
      <c r="E1664" s="110" t="s">
        <v>788</v>
      </c>
      <c r="F1664" s="110" t="s">
        <v>241</v>
      </c>
      <c r="G1664" s="110" t="s">
        <v>855</v>
      </c>
      <c r="H1664" s="114">
        <v>2019.0</v>
      </c>
      <c r="I1664" s="114">
        <v>10087.78</v>
      </c>
      <c r="J1664" s="114">
        <v>13437.29</v>
      </c>
      <c r="K1664" s="114">
        <v>6967.611</v>
      </c>
    </row>
    <row r="1665">
      <c r="A1665" s="110" t="s">
        <v>784</v>
      </c>
      <c r="B1665" s="110" t="s">
        <v>835</v>
      </c>
      <c r="C1665" s="110" t="s">
        <v>786</v>
      </c>
      <c r="D1665" s="110" t="s">
        <v>787</v>
      </c>
      <c r="E1665" s="110" t="s">
        <v>788</v>
      </c>
      <c r="F1665" s="110" t="s">
        <v>249</v>
      </c>
      <c r="G1665" s="110" t="s">
        <v>855</v>
      </c>
      <c r="H1665" s="114">
        <v>2019.0</v>
      </c>
      <c r="I1665" s="114">
        <v>254.0114</v>
      </c>
      <c r="J1665" s="114">
        <v>313.519</v>
      </c>
      <c r="K1665" s="114">
        <v>199.594</v>
      </c>
    </row>
    <row r="1666">
      <c r="A1666" s="110" t="s">
        <v>784</v>
      </c>
      <c r="B1666" s="110" t="s">
        <v>835</v>
      </c>
      <c r="C1666" s="110" t="s">
        <v>786</v>
      </c>
      <c r="D1666" s="110" t="s">
        <v>787</v>
      </c>
      <c r="E1666" s="110" t="s">
        <v>788</v>
      </c>
      <c r="F1666" s="110" t="s">
        <v>1401</v>
      </c>
      <c r="G1666" s="110" t="s">
        <v>855</v>
      </c>
      <c r="H1666" s="114">
        <v>2019.0</v>
      </c>
      <c r="I1666" s="114">
        <v>958.9391</v>
      </c>
      <c r="J1666" s="114">
        <v>1134.403</v>
      </c>
      <c r="K1666" s="114">
        <v>802.8957</v>
      </c>
    </row>
    <row r="1667">
      <c r="A1667" s="110" t="s">
        <v>784</v>
      </c>
      <c r="B1667" s="110" t="s">
        <v>835</v>
      </c>
      <c r="C1667" s="110" t="s">
        <v>786</v>
      </c>
      <c r="D1667" s="110" t="s">
        <v>787</v>
      </c>
      <c r="E1667" s="110" t="s">
        <v>788</v>
      </c>
      <c r="F1667" s="110" t="s">
        <v>1402</v>
      </c>
      <c r="G1667" s="110" t="s">
        <v>855</v>
      </c>
      <c r="H1667" s="114">
        <v>2019.0</v>
      </c>
      <c r="I1667" s="114">
        <v>128.01</v>
      </c>
      <c r="J1667" s="114">
        <v>225.2327</v>
      </c>
      <c r="K1667" s="114">
        <v>65.49314</v>
      </c>
    </row>
    <row r="1668">
      <c r="A1668" s="110" t="s">
        <v>784</v>
      </c>
      <c r="B1668" s="110" t="s">
        <v>835</v>
      </c>
      <c r="C1668" s="110" t="s">
        <v>786</v>
      </c>
      <c r="D1668" s="110" t="s">
        <v>787</v>
      </c>
      <c r="E1668" s="110" t="s">
        <v>788</v>
      </c>
      <c r="F1668" s="110" t="s">
        <v>1403</v>
      </c>
      <c r="G1668" s="110" t="s">
        <v>855</v>
      </c>
      <c r="H1668" s="114">
        <v>2019.0</v>
      </c>
      <c r="I1668" s="114">
        <v>2526.488</v>
      </c>
      <c r="J1668" s="114">
        <v>4084.304</v>
      </c>
      <c r="K1668" s="114">
        <v>1496.56</v>
      </c>
    </row>
    <row r="1669">
      <c r="A1669" s="110" t="s">
        <v>784</v>
      </c>
      <c r="B1669" s="110" t="s">
        <v>835</v>
      </c>
      <c r="C1669" s="110" t="s">
        <v>786</v>
      </c>
      <c r="D1669" s="110" t="s">
        <v>787</v>
      </c>
      <c r="E1669" s="110" t="s">
        <v>788</v>
      </c>
      <c r="F1669" s="110" t="s">
        <v>258</v>
      </c>
      <c r="G1669" s="110" t="s">
        <v>855</v>
      </c>
      <c r="H1669" s="114">
        <v>2019.0</v>
      </c>
      <c r="I1669" s="114">
        <v>3920.902</v>
      </c>
      <c r="J1669" s="114">
        <v>4895.381</v>
      </c>
      <c r="K1669" s="114">
        <v>3061.526</v>
      </c>
    </row>
    <row r="1670">
      <c r="A1670" s="110" t="s">
        <v>784</v>
      </c>
      <c r="B1670" s="110" t="s">
        <v>835</v>
      </c>
      <c r="C1670" s="110" t="s">
        <v>786</v>
      </c>
      <c r="D1670" s="110" t="s">
        <v>787</v>
      </c>
      <c r="E1670" s="110" t="s">
        <v>788</v>
      </c>
      <c r="F1670" s="110" t="s">
        <v>257</v>
      </c>
      <c r="G1670" s="110" t="s">
        <v>855</v>
      </c>
      <c r="H1670" s="114">
        <v>2019.0</v>
      </c>
      <c r="I1670" s="114">
        <v>4005.283</v>
      </c>
      <c r="J1670" s="114">
        <v>5210.409</v>
      </c>
      <c r="K1670" s="114">
        <v>3003.275</v>
      </c>
    </row>
    <row r="1671">
      <c r="A1671" s="110" t="s">
        <v>784</v>
      </c>
      <c r="B1671" s="110" t="s">
        <v>835</v>
      </c>
      <c r="C1671" s="110" t="s">
        <v>786</v>
      </c>
      <c r="D1671" s="110" t="s">
        <v>787</v>
      </c>
      <c r="E1671" s="110" t="s">
        <v>788</v>
      </c>
      <c r="F1671" s="110" t="s">
        <v>1404</v>
      </c>
      <c r="G1671" s="110" t="s">
        <v>855</v>
      </c>
      <c r="H1671" s="114">
        <v>2019.0</v>
      </c>
      <c r="I1671" s="114">
        <v>68.27484</v>
      </c>
      <c r="J1671" s="114">
        <v>127.5626</v>
      </c>
      <c r="K1671" s="114">
        <v>29.22802</v>
      </c>
    </row>
    <row r="1672">
      <c r="A1672" s="110" t="s">
        <v>784</v>
      </c>
      <c r="B1672" s="110" t="s">
        <v>837</v>
      </c>
      <c r="C1672" s="110" t="s">
        <v>786</v>
      </c>
      <c r="D1672" s="110" t="s">
        <v>787</v>
      </c>
      <c r="E1672" s="110" t="s">
        <v>788</v>
      </c>
      <c r="F1672" s="110" t="s">
        <v>259</v>
      </c>
      <c r="G1672" s="110" t="s">
        <v>855</v>
      </c>
      <c r="H1672" s="114">
        <v>2019.0</v>
      </c>
      <c r="I1672" s="114">
        <v>1798.616</v>
      </c>
      <c r="J1672" s="114">
        <v>2278.602</v>
      </c>
      <c r="K1672" s="114">
        <v>1424.224</v>
      </c>
    </row>
    <row r="1673">
      <c r="A1673" s="110" t="s">
        <v>784</v>
      </c>
      <c r="B1673" s="110" t="s">
        <v>837</v>
      </c>
      <c r="C1673" s="110" t="s">
        <v>786</v>
      </c>
      <c r="D1673" s="110" t="s">
        <v>787</v>
      </c>
      <c r="E1673" s="110" t="s">
        <v>788</v>
      </c>
      <c r="F1673" s="110" t="s">
        <v>252</v>
      </c>
      <c r="G1673" s="110" t="s">
        <v>855</v>
      </c>
      <c r="H1673" s="114">
        <v>2019.0</v>
      </c>
      <c r="I1673" s="114">
        <v>2526.318</v>
      </c>
      <c r="J1673" s="114">
        <v>3282.919</v>
      </c>
      <c r="K1673" s="114">
        <v>1944.444</v>
      </c>
    </row>
    <row r="1674">
      <c r="A1674" s="110" t="s">
        <v>784</v>
      </c>
      <c r="B1674" s="110" t="s">
        <v>837</v>
      </c>
      <c r="C1674" s="110" t="s">
        <v>786</v>
      </c>
      <c r="D1674" s="110" t="s">
        <v>787</v>
      </c>
      <c r="E1674" s="110" t="s">
        <v>788</v>
      </c>
      <c r="F1674" s="110" t="s">
        <v>241</v>
      </c>
      <c r="G1674" s="110" t="s">
        <v>855</v>
      </c>
      <c r="H1674" s="114">
        <v>2019.0</v>
      </c>
      <c r="I1674" s="114">
        <v>2036.025</v>
      </c>
      <c r="J1674" s="114">
        <v>2798.8</v>
      </c>
      <c r="K1674" s="114">
        <v>1351.514</v>
      </c>
    </row>
    <row r="1675">
      <c r="A1675" s="110" t="s">
        <v>784</v>
      </c>
      <c r="B1675" s="110" t="s">
        <v>837</v>
      </c>
      <c r="C1675" s="110" t="s">
        <v>786</v>
      </c>
      <c r="D1675" s="110" t="s">
        <v>787</v>
      </c>
      <c r="E1675" s="110" t="s">
        <v>788</v>
      </c>
      <c r="F1675" s="110" t="s">
        <v>249</v>
      </c>
      <c r="G1675" s="110" t="s">
        <v>855</v>
      </c>
      <c r="H1675" s="114">
        <v>2019.0</v>
      </c>
      <c r="I1675" s="114">
        <v>116.7997</v>
      </c>
      <c r="J1675" s="114">
        <v>148.3116</v>
      </c>
      <c r="K1675" s="114">
        <v>88.72677</v>
      </c>
    </row>
    <row r="1676">
      <c r="A1676" s="110" t="s">
        <v>784</v>
      </c>
      <c r="B1676" s="110" t="s">
        <v>837</v>
      </c>
      <c r="C1676" s="110" t="s">
        <v>786</v>
      </c>
      <c r="D1676" s="110" t="s">
        <v>787</v>
      </c>
      <c r="E1676" s="110" t="s">
        <v>788</v>
      </c>
      <c r="F1676" s="110" t="s">
        <v>1401</v>
      </c>
      <c r="G1676" s="110" t="s">
        <v>855</v>
      </c>
      <c r="H1676" s="114">
        <v>2019.0</v>
      </c>
      <c r="I1676" s="114">
        <v>515.587</v>
      </c>
      <c r="J1676" s="114">
        <v>604.33</v>
      </c>
      <c r="K1676" s="114">
        <v>434.1506</v>
      </c>
    </row>
    <row r="1677">
      <c r="A1677" s="110" t="s">
        <v>784</v>
      </c>
      <c r="B1677" s="110" t="s">
        <v>837</v>
      </c>
      <c r="C1677" s="110" t="s">
        <v>786</v>
      </c>
      <c r="D1677" s="110" t="s">
        <v>787</v>
      </c>
      <c r="E1677" s="110" t="s">
        <v>788</v>
      </c>
      <c r="F1677" s="110" t="s">
        <v>1402</v>
      </c>
      <c r="G1677" s="110" t="s">
        <v>855</v>
      </c>
      <c r="H1677" s="114">
        <v>2019.0</v>
      </c>
      <c r="I1677" s="114">
        <v>581.5512</v>
      </c>
      <c r="J1677" s="114">
        <v>905.1659</v>
      </c>
      <c r="K1677" s="114">
        <v>310.1559</v>
      </c>
    </row>
    <row r="1678">
      <c r="A1678" s="110" t="s">
        <v>784</v>
      </c>
      <c r="B1678" s="110" t="s">
        <v>837</v>
      </c>
      <c r="C1678" s="110" t="s">
        <v>786</v>
      </c>
      <c r="D1678" s="110" t="s">
        <v>787</v>
      </c>
      <c r="E1678" s="110" t="s">
        <v>788</v>
      </c>
      <c r="F1678" s="110" t="s">
        <v>1403</v>
      </c>
      <c r="G1678" s="110" t="s">
        <v>855</v>
      </c>
      <c r="H1678" s="114">
        <v>2019.0</v>
      </c>
      <c r="I1678" s="114">
        <v>5566.206</v>
      </c>
      <c r="J1678" s="114">
        <v>7058.649</v>
      </c>
      <c r="K1678" s="114">
        <v>4241.477</v>
      </c>
    </row>
    <row r="1679">
      <c r="A1679" s="110" t="s">
        <v>784</v>
      </c>
      <c r="B1679" s="110" t="s">
        <v>837</v>
      </c>
      <c r="C1679" s="110" t="s">
        <v>786</v>
      </c>
      <c r="D1679" s="110" t="s">
        <v>787</v>
      </c>
      <c r="E1679" s="110" t="s">
        <v>788</v>
      </c>
      <c r="F1679" s="110" t="s">
        <v>258</v>
      </c>
      <c r="G1679" s="110" t="s">
        <v>855</v>
      </c>
      <c r="H1679" s="114">
        <v>2019.0</v>
      </c>
      <c r="I1679" s="114">
        <v>653.6892</v>
      </c>
      <c r="J1679" s="114">
        <v>837.0577</v>
      </c>
      <c r="K1679" s="114">
        <v>486.9897</v>
      </c>
    </row>
    <row r="1680">
      <c r="A1680" s="110" t="s">
        <v>784</v>
      </c>
      <c r="B1680" s="110" t="s">
        <v>837</v>
      </c>
      <c r="C1680" s="110" t="s">
        <v>786</v>
      </c>
      <c r="D1680" s="110" t="s">
        <v>787</v>
      </c>
      <c r="E1680" s="110" t="s">
        <v>788</v>
      </c>
      <c r="F1680" s="110" t="s">
        <v>257</v>
      </c>
      <c r="G1680" s="110" t="s">
        <v>855</v>
      </c>
      <c r="H1680" s="114">
        <v>2019.0</v>
      </c>
      <c r="I1680" s="114">
        <v>672.8929</v>
      </c>
      <c r="J1680" s="114">
        <v>940.8862</v>
      </c>
      <c r="K1680" s="114">
        <v>453.3341</v>
      </c>
    </row>
    <row r="1681">
      <c r="A1681" s="110" t="s">
        <v>784</v>
      </c>
      <c r="B1681" s="110" t="s">
        <v>837</v>
      </c>
      <c r="C1681" s="110" t="s">
        <v>786</v>
      </c>
      <c r="D1681" s="110" t="s">
        <v>787</v>
      </c>
      <c r="E1681" s="110" t="s">
        <v>788</v>
      </c>
      <c r="F1681" s="110" t="s">
        <v>1404</v>
      </c>
      <c r="G1681" s="110" t="s">
        <v>855</v>
      </c>
      <c r="H1681" s="114">
        <v>2019.0</v>
      </c>
      <c r="I1681" s="114">
        <v>149.8807</v>
      </c>
      <c r="J1681" s="114">
        <v>267.0574</v>
      </c>
      <c r="K1681" s="114">
        <v>67.67199</v>
      </c>
    </row>
    <row r="1682">
      <c r="A1682" s="110" t="s">
        <v>784</v>
      </c>
      <c r="B1682" s="110" t="s">
        <v>476</v>
      </c>
      <c r="C1682" s="110" t="s">
        <v>786</v>
      </c>
      <c r="D1682" s="110" t="s">
        <v>787</v>
      </c>
      <c r="E1682" s="110" t="s">
        <v>788</v>
      </c>
      <c r="F1682" s="110" t="s">
        <v>259</v>
      </c>
      <c r="G1682" s="110" t="s">
        <v>855</v>
      </c>
      <c r="H1682" s="114">
        <v>2019.0</v>
      </c>
      <c r="I1682" s="114">
        <v>1891.292</v>
      </c>
      <c r="J1682" s="114">
        <v>2357.98</v>
      </c>
      <c r="K1682" s="114">
        <v>1489.947</v>
      </c>
    </row>
    <row r="1683">
      <c r="A1683" s="110" t="s">
        <v>784</v>
      </c>
      <c r="B1683" s="110" t="s">
        <v>476</v>
      </c>
      <c r="C1683" s="110" t="s">
        <v>786</v>
      </c>
      <c r="D1683" s="110" t="s">
        <v>787</v>
      </c>
      <c r="E1683" s="110" t="s">
        <v>788</v>
      </c>
      <c r="F1683" s="110" t="s">
        <v>252</v>
      </c>
      <c r="G1683" s="110" t="s">
        <v>855</v>
      </c>
      <c r="H1683" s="114">
        <v>2019.0</v>
      </c>
      <c r="I1683" s="114">
        <v>2064.944</v>
      </c>
      <c r="J1683" s="114">
        <v>2606.413</v>
      </c>
      <c r="K1683" s="114">
        <v>1592.259</v>
      </c>
    </row>
    <row r="1684">
      <c r="A1684" s="110" t="s">
        <v>784</v>
      </c>
      <c r="B1684" s="110" t="s">
        <v>476</v>
      </c>
      <c r="C1684" s="110" t="s">
        <v>786</v>
      </c>
      <c r="D1684" s="110" t="s">
        <v>787</v>
      </c>
      <c r="E1684" s="110" t="s">
        <v>788</v>
      </c>
      <c r="F1684" s="110" t="s">
        <v>241</v>
      </c>
      <c r="G1684" s="110" t="s">
        <v>855</v>
      </c>
      <c r="H1684" s="114">
        <v>2019.0</v>
      </c>
      <c r="I1684" s="114">
        <v>1473.747</v>
      </c>
      <c r="J1684" s="114">
        <v>2118.84</v>
      </c>
      <c r="K1684" s="114">
        <v>948.7448</v>
      </c>
    </row>
    <row r="1685">
      <c r="A1685" s="110" t="s">
        <v>784</v>
      </c>
      <c r="B1685" s="110" t="s">
        <v>476</v>
      </c>
      <c r="C1685" s="110" t="s">
        <v>786</v>
      </c>
      <c r="D1685" s="110" t="s">
        <v>787</v>
      </c>
      <c r="E1685" s="110" t="s">
        <v>788</v>
      </c>
      <c r="F1685" s="110" t="s">
        <v>249</v>
      </c>
      <c r="G1685" s="110" t="s">
        <v>855</v>
      </c>
      <c r="H1685" s="114">
        <v>2019.0</v>
      </c>
      <c r="I1685" s="114">
        <v>96.5473</v>
      </c>
      <c r="J1685" s="114">
        <v>120.7954</v>
      </c>
      <c r="K1685" s="114">
        <v>76.15833</v>
      </c>
    </row>
    <row r="1686">
      <c r="A1686" s="110" t="s">
        <v>784</v>
      </c>
      <c r="B1686" s="110" t="s">
        <v>476</v>
      </c>
      <c r="C1686" s="110" t="s">
        <v>786</v>
      </c>
      <c r="D1686" s="110" t="s">
        <v>787</v>
      </c>
      <c r="E1686" s="110" t="s">
        <v>788</v>
      </c>
      <c r="F1686" s="110" t="s">
        <v>1401</v>
      </c>
      <c r="G1686" s="110" t="s">
        <v>855</v>
      </c>
      <c r="H1686" s="114">
        <v>2019.0</v>
      </c>
      <c r="I1686" s="114">
        <v>702.2077</v>
      </c>
      <c r="J1686" s="114">
        <v>829.0234</v>
      </c>
      <c r="K1686" s="114">
        <v>585.065</v>
      </c>
    </row>
    <row r="1687">
      <c r="A1687" s="110" t="s">
        <v>784</v>
      </c>
      <c r="B1687" s="110" t="s">
        <v>476</v>
      </c>
      <c r="C1687" s="110" t="s">
        <v>786</v>
      </c>
      <c r="D1687" s="110" t="s">
        <v>787</v>
      </c>
      <c r="E1687" s="110" t="s">
        <v>788</v>
      </c>
      <c r="F1687" s="110" t="s">
        <v>1402</v>
      </c>
      <c r="G1687" s="110" t="s">
        <v>855</v>
      </c>
      <c r="H1687" s="114">
        <v>2019.0</v>
      </c>
      <c r="I1687" s="114">
        <v>739.1066</v>
      </c>
      <c r="J1687" s="114">
        <v>1144.478</v>
      </c>
      <c r="K1687" s="114">
        <v>405.0891</v>
      </c>
    </row>
    <row r="1688">
      <c r="A1688" s="110" t="s">
        <v>784</v>
      </c>
      <c r="B1688" s="110" t="s">
        <v>476</v>
      </c>
      <c r="C1688" s="110" t="s">
        <v>786</v>
      </c>
      <c r="D1688" s="110" t="s">
        <v>787</v>
      </c>
      <c r="E1688" s="110" t="s">
        <v>788</v>
      </c>
      <c r="F1688" s="110" t="s">
        <v>1403</v>
      </c>
      <c r="G1688" s="110" t="s">
        <v>855</v>
      </c>
      <c r="H1688" s="114">
        <v>2019.0</v>
      </c>
      <c r="I1688" s="114">
        <v>7145.739</v>
      </c>
      <c r="J1688" s="114">
        <v>8719.572</v>
      </c>
      <c r="K1688" s="114">
        <v>5773.325</v>
      </c>
    </row>
    <row r="1689">
      <c r="A1689" s="110" t="s">
        <v>784</v>
      </c>
      <c r="B1689" s="110" t="s">
        <v>476</v>
      </c>
      <c r="C1689" s="110" t="s">
        <v>786</v>
      </c>
      <c r="D1689" s="110" t="s">
        <v>787</v>
      </c>
      <c r="E1689" s="110" t="s">
        <v>788</v>
      </c>
      <c r="F1689" s="110" t="s">
        <v>258</v>
      </c>
      <c r="G1689" s="110" t="s">
        <v>855</v>
      </c>
      <c r="H1689" s="114">
        <v>2019.0</v>
      </c>
      <c r="I1689" s="114">
        <v>723.1663</v>
      </c>
      <c r="J1689" s="114">
        <v>970.6933</v>
      </c>
      <c r="K1689" s="114">
        <v>551.6616</v>
      </c>
    </row>
    <row r="1690">
      <c r="A1690" s="110" t="s">
        <v>784</v>
      </c>
      <c r="B1690" s="110" t="s">
        <v>476</v>
      </c>
      <c r="C1690" s="110" t="s">
        <v>786</v>
      </c>
      <c r="D1690" s="110" t="s">
        <v>787</v>
      </c>
      <c r="E1690" s="110" t="s">
        <v>788</v>
      </c>
      <c r="F1690" s="110" t="s">
        <v>257</v>
      </c>
      <c r="G1690" s="110" t="s">
        <v>855</v>
      </c>
      <c r="H1690" s="114">
        <v>2019.0</v>
      </c>
      <c r="I1690" s="114">
        <v>638.1738</v>
      </c>
      <c r="J1690" s="114">
        <v>868.3573</v>
      </c>
      <c r="K1690" s="114">
        <v>454.3114</v>
      </c>
    </row>
    <row r="1691">
      <c r="A1691" s="110" t="s">
        <v>784</v>
      </c>
      <c r="B1691" s="110" t="s">
        <v>476</v>
      </c>
      <c r="C1691" s="110" t="s">
        <v>786</v>
      </c>
      <c r="D1691" s="110" t="s">
        <v>787</v>
      </c>
      <c r="E1691" s="110" t="s">
        <v>788</v>
      </c>
      <c r="F1691" s="110" t="s">
        <v>1404</v>
      </c>
      <c r="G1691" s="110" t="s">
        <v>855</v>
      </c>
      <c r="H1691" s="114">
        <v>2019.0</v>
      </c>
      <c r="I1691" s="114">
        <v>89.04157</v>
      </c>
      <c r="J1691" s="114">
        <v>164.107</v>
      </c>
      <c r="K1691" s="114">
        <v>35.48704</v>
      </c>
    </row>
    <row r="1692">
      <c r="A1692" s="110" t="s">
        <v>784</v>
      </c>
      <c r="B1692" s="110" t="s">
        <v>845</v>
      </c>
      <c r="C1692" s="110" t="s">
        <v>786</v>
      </c>
      <c r="D1692" s="110" t="s">
        <v>787</v>
      </c>
      <c r="E1692" s="110" t="s">
        <v>788</v>
      </c>
      <c r="F1692" s="110" t="s">
        <v>259</v>
      </c>
      <c r="G1692" s="110" t="s">
        <v>855</v>
      </c>
      <c r="H1692" s="114">
        <v>2019.0</v>
      </c>
      <c r="I1692" s="114">
        <v>2026.248</v>
      </c>
      <c r="J1692" s="114">
        <v>2668.765</v>
      </c>
      <c r="K1692" s="114">
        <v>1481.514</v>
      </c>
    </row>
    <row r="1693">
      <c r="A1693" s="110" t="s">
        <v>784</v>
      </c>
      <c r="B1693" s="110" t="s">
        <v>845</v>
      </c>
      <c r="C1693" s="110" t="s">
        <v>786</v>
      </c>
      <c r="D1693" s="110" t="s">
        <v>787</v>
      </c>
      <c r="E1693" s="110" t="s">
        <v>788</v>
      </c>
      <c r="F1693" s="110" t="s">
        <v>252</v>
      </c>
      <c r="G1693" s="110" t="s">
        <v>855</v>
      </c>
      <c r="H1693" s="114">
        <v>2019.0</v>
      </c>
      <c r="I1693" s="114">
        <v>2523.805</v>
      </c>
      <c r="J1693" s="114">
        <v>3121.998</v>
      </c>
      <c r="K1693" s="114">
        <v>1985.296</v>
      </c>
    </row>
    <row r="1694">
      <c r="A1694" s="110" t="s">
        <v>784</v>
      </c>
      <c r="B1694" s="110" t="s">
        <v>845</v>
      </c>
      <c r="C1694" s="110" t="s">
        <v>786</v>
      </c>
      <c r="D1694" s="110" t="s">
        <v>787</v>
      </c>
      <c r="E1694" s="110" t="s">
        <v>788</v>
      </c>
      <c r="F1694" s="110" t="s">
        <v>241</v>
      </c>
      <c r="G1694" s="110" t="s">
        <v>855</v>
      </c>
      <c r="H1694" s="114">
        <v>2019.0</v>
      </c>
      <c r="I1694" s="114">
        <v>2988.785</v>
      </c>
      <c r="J1694" s="114">
        <v>4133.193</v>
      </c>
      <c r="K1694" s="114">
        <v>1932.106</v>
      </c>
    </row>
    <row r="1695">
      <c r="A1695" s="110" t="s">
        <v>784</v>
      </c>
      <c r="B1695" s="110" t="s">
        <v>845</v>
      </c>
      <c r="C1695" s="110" t="s">
        <v>786</v>
      </c>
      <c r="D1695" s="110" t="s">
        <v>787</v>
      </c>
      <c r="E1695" s="110" t="s">
        <v>788</v>
      </c>
      <c r="F1695" s="110" t="s">
        <v>249</v>
      </c>
      <c r="G1695" s="110" t="s">
        <v>855</v>
      </c>
      <c r="H1695" s="114">
        <v>2019.0</v>
      </c>
      <c r="I1695" s="114">
        <v>375.7433</v>
      </c>
      <c r="J1695" s="114">
        <v>455.812</v>
      </c>
      <c r="K1695" s="114">
        <v>296.4232</v>
      </c>
    </row>
    <row r="1696">
      <c r="A1696" s="110" t="s">
        <v>784</v>
      </c>
      <c r="B1696" s="110" t="s">
        <v>845</v>
      </c>
      <c r="C1696" s="110" t="s">
        <v>786</v>
      </c>
      <c r="D1696" s="110" t="s">
        <v>787</v>
      </c>
      <c r="E1696" s="110" t="s">
        <v>788</v>
      </c>
      <c r="F1696" s="110" t="s">
        <v>1401</v>
      </c>
      <c r="G1696" s="110" t="s">
        <v>855</v>
      </c>
      <c r="H1696" s="114">
        <v>2019.0</v>
      </c>
      <c r="I1696" s="114">
        <v>1215.504</v>
      </c>
      <c r="J1696" s="114">
        <v>1447.779</v>
      </c>
      <c r="K1696" s="114">
        <v>1004.952</v>
      </c>
    </row>
    <row r="1697">
      <c r="A1697" s="110" t="s">
        <v>784</v>
      </c>
      <c r="B1697" s="110" t="s">
        <v>845</v>
      </c>
      <c r="C1697" s="110" t="s">
        <v>786</v>
      </c>
      <c r="D1697" s="110" t="s">
        <v>787</v>
      </c>
      <c r="E1697" s="110" t="s">
        <v>788</v>
      </c>
      <c r="F1697" s="110" t="s">
        <v>1402</v>
      </c>
      <c r="G1697" s="110" t="s">
        <v>855</v>
      </c>
      <c r="H1697" s="114">
        <v>2019.0</v>
      </c>
      <c r="I1697" s="114">
        <v>158.6633</v>
      </c>
      <c r="J1697" s="114">
        <v>268.8737</v>
      </c>
      <c r="K1697" s="114">
        <v>72.20913</v>
      </c>
    </row>
    <row r="1698">
      <c r="A1698" s="110" t="s">
        <v>784</v>
      </c>
      <c r="B1698" s="110" t="s">
        <v>845</v>
      </c>
      <c r="C1698" s="110" t="s">
        <v>786</v>
      </c>
      <c r="D1698" s="110" t="s">
        <v>787</v>
      </c>
      <c r="E1698" s="110" t="s">
        <v>788</v>
      </c>
      <c r="F1698" s="110" t="s">
        <v>1403</v>
      </c>
      <c r="G1698" s="110" t="s">
        <v>855</v>
      </c>
      <c r="H1698" s="114">
        <v>2019.0</v>
      </c>
      <c r="I1698" s="114">
        <v>1746.358</v>
      </c>
      <c r="J1698" s="114">
        <v>2699.991</v>
      </c>
      <c r="K1698" s="114">
        <v>957.7776</v>
      </c>
    </row>
    <row r="1699">
      <c r="A1699" s="110" t="s">
        <v>784</v>
      </c>
      <c r="B1699" s="110" t="s">
        <v>845</v>
      </c>
      <c r="C1699" s="110" t="s">
        <v>786</v>
      </c>
      <c r="D1699" s="110" t="s">
        <v>787</v>
      </c>
      <c r="E1699" s="110" t="s">
        <v>788</v>
      </c>
      <c r="F1699" s="110" t="s">
        <v>258</v>
      </c>
      <c r="G1699" s="110" t="s">
        <v>855</v>
      </c>
      <c r="H1699" s="114">
        <v>2019.0</v>
      </c>
      <c r="I1699" s="114">
        <v>651.8324</v>
      </c>
      <c r="J1699" s="114">
        <v>775.0446</v>
      </c>
      <c r="K1699" s="114">
        <v>535.0953</v>
      </c>
    </row>
    <row r="1700">
      <c r="A1700" s="110" t="s">
        <v>784</v>
      </c>
      <c r="B1700" s="110" t="s">
        <v>845</v>
      </c>
      <c r="C1700" s="110" t="s">
        <v>786</v>
      </c>
      <c r="D1700" s="110" t="s">
        <v>787</v>
      </c>
      <c r="E1700" s="110" t="s">
        <v>788</v>
      </c>
      <c r="F1700" s="110" t="s">
        <v>257</v>
      </c>
      <c r="G1700" s="110" t="s">
        <v>855</v>
      </c>
      <c r="H1700" s="114">
        <v>2019.0</v>
      </c>
      <c r="I1700" s="114">
        <v>1244.661</v>
      </c>
      <c r="J1700" s="114">
        <v>1593.042</v>
      </c>
      <c r="K1700" s="114">
        <v>943.6099</v>
      </c>
    </row>
    <row r="1701">
      <c r="A1701" s="110" t="s">
        <v>784</v>
      </c>
      <c r="B1701" s="110" t="s">
        <v>845</v>
      </c>
      <c r="C1701" s="110" t="s">
        <v>786</v>
      </c>
      <c r="D1701" s="110" t="s">
        <v>787</v>
      </c>
      <c r="E1701" s="110" t="s">
        <v>788</v>
      </c>
      <c r="F1701" s="110" t="s">
        <v>1404</v>
      </c>
      <c r="G1701" s="110" t="s">
        <v>855</v>
      </c>
      <c r="H1701" s="114">
        <v>2019.0</v>
      </c>
      <c r="I1701" s="114">
        <v>303.0923</v>
      </c>
      <c r="J1701" s="114">
        <v>529.422</v>
      </c>
      <c r="K1701" s="114">
        <v>141.348</v>
      </c>
    </row>
    <row r="1702">
      <c r="A1702" s="110" t="s">
        <v>784</v>
      </c>
      <c r="B1702" s="110" t="s">
        <v>437</v>
      </c>
      <c r="C1702" s="110" t="s">
        <v>786</v>
      </c>
      <c r="D1702" s="110" t="s">
        <v>787</v>
      </c>
      <c r="E1702" s="110" t="s">
        <v>788</v>
      </c>
      <c r="F1702" s="110" t="s">
        <v>259</v>
      </c>
      <c r="G1702" s="110" t="s">
        <v>855</v>
      </c>
      <c r="H1702" s="114">
        <v>2019.0</v>
      </c>
      <c r="I1702" s="114">
        <v>1423.038</v>
      </c>
      <c r="J1702" s="114">
        <v>1770.352</v>
      </c>
      <c r="K1702" s="114">
        <v>1124.835</v>
      </c>
    </row>
    <row r="1703">
      <c r="A1703" s="110" t="s">
        <v>784</v>
      </c>
      <c r="B1703" s="110" t="s">
        <v>437</v>
      </c>
      <c r="C1703" s="110" t="s">
        <v>786</v>
      </c>
      <c r="D1703" s="110" t="s">
        <v>787</v>
      </c>
      <c r="E1703" s="110" t="s">
        <v>788</v>
      </c>
      <c r="F1703" s="110" t="s">
        <v>252</v>
      </c>
      <c r="G1703" s="110" t="s">
        <v>855</v>
      </c>
      <c r="H1703" s="114">
        <v>2019.0</v>
      </c>
      <c r="I1703" s="114">
        <v>1815.587</v>
      </c>
      <c r="J1703" s="114">
        <v>2256.056</v>
      </c>
      <c r="K1703" s="114">
        <v>1419.994</v>
      </c>
    </row>
    <row r="1704">
      <c r="A1704" s="110" t="s">
        <v>784</v>
      </c>
      <c r="B1704" s="110" t="s">
        <v>437</v>
      </c>
      <c r="C1704" s="110" t="s">
        <v>786</v>
      </c>
      <c r="D1704" s="110" t="s">
        <v>787</v>
      </c>
      <c r="E1704" s="110" t="s">
        <v>788</v>
      </c>
      <c r="F1704" s="110" t="s">
        <v>241</v>
      </c>
      <c r="G1704" s="110" t="s">
        <v>855</v>
      </c>
      <c r="H1704" s="114">
        <v>2019.0</v>
      </c>
      <c r="I1704" s="114">
        <v>1191.401</v>
      </c>
      <c r="J1704" s="114">
        <v>1700.712</v>
      </c>
      <c r="K1704" s="114">
        <v>755.8352</v>
      </c>
    </row>
    <row r="1705">
      <c r="A1705" s="110" t="s">
        <v>784</v>
      </c>
      <c r="B1705" s="110" t="s">
        <v>437</v>
      </c>
      <c r="C1705" s="110" t="s">
        <v>786</v>
      </c>
      <c r="D1705" s="110" t="s">
        <v>787</v>
      </c>
      <c r="E1705" s="110" t="s">
        <v>788</v>
      </c>
      <c r="F1705" s="110" t="s">
        <v>249</v>
      </c>
      <c r="G1705" s="110" t="s">
        <v>855</v>
      </c>
      <c r="H1705" s="114">
        <v>2019.0</v>
      </c>
      <c r="I1705" s="114">
        <v>89.70771</v>
      </c>
      <c r="J1705" s="114">
        <v>108.024</v>
      </c>
      <c r="K1705" s="114">
        <v>72.40703</v>
      </c>
    </row>
    <row r="1706">
      <c r="A1706" s="110" t="s">
        <v>784</v>
      </c>
      <c r="B1706" s="110" t="s">
        <v>437</v>
      </c>
      <c r="C1706" s="110" t="s">
        <v>786</v>
      </c>
      <c r="D1706" s="110" t="s">
        <v>787</v>
      </c>
      <c r="E1706" s="110" t="s">
        <v>788</v>
      </c>
      <c r="F1706" s="110" t="s">
        <v>1401</v>
      </c>
      <c r="G1706" s="110" t="s">
        <v>855</v>
      </c>
      <c r="H1706" s="114">
        <v>2019.0</v>
      </c>
      <c r="I1706" s="114">
        <v>473.5306</v>
      </c>
      <c r="J1706" s="114">
        <v>567.2009</v>
      </c>
      <c r="K1706" s="114">
        <v>387.7636</v>
      </c>
    </row>
    <row r="1707">
      <c r="A1707" s="110" t="s">
        <v>784</v>
      </c>
      <c r="B1707" s="110" t="s">
        <v>437</v>
      </c>
      <c r="C1707" s="110" t="s">
        <v>786</v>
      </c>
      <c r="D1707" s="110" t="s">
        <v>787</v>
      </c>
      <c r="E1707" s="110" t="s">
        <v>788</v>
      </c>
      <c r="F1707" s="110" t="s">
        <v>1402</v>
      </c>
      <c r="G1707" s="110" t="s">
        <v>855</v>
      </c>
      <c r="H1707" s="114">
        <v>2019.0</v>
      </c>
      <c r="I1707" s="114">
        <v>93.79008</v>
      </c>
      <c r="J1707" s="114">
        <v>153.935</v>
      </c>
      <c r="K1707" s="114">
        <v>40.94743</v>
      </c>
    </row>
    <row r="1708">
      <c r="A1708" s="110" t="s">
        <v>784</v>
      </c>
      <c r="B1708" s="110" t="s">
        <v>437</v>
      </c>
      <c r="C1708" s="110" t="s">
        <v>786</v>
      </c>
      <c r="D1708" s="110" t="s">
        <v>787</v>
      </c>
      <c r="E1708" s="110" t="s">
        <v>788</v>
      </c>
      <c r="F1708" s="110" t="s">
        <v>1403</v>
      </c>
      <c r="G1708" s="110" t="s">
        <v>855</v>
      </c>
      <c r="H1708" s="114">
        <v>2019.0</v>
      </c>
      <c r="I1708" s="114">
        <v>7356.345</v>
      </c>
      <c r="J1708" s="114">
        <v>9235.05</v>
      </c>
      <c r="K1708" s="114">
        <v>5653.597</v>
      </c>
    </row>
    <row r="1709">
      <c r="A1709" s="110" t="s">
        <v>784</v>
      </c>
      <c r="B1709" s="110" t="s">
        <v>437</v>
      </c>
      <c r="C1709" s="110" t="s">
        <v>786</v>
      </c>
      <c r="D1709" s="110" t="s">
        <v>787</v>
      </c>
      <c r="E1709" s="110" t="s">
        <v>788</v>
      </c>
      <c r="F1709" s="110" t="s">
        <v>258</v>
      </c>
      <c r="G1709" s="110" t="s">
        <v>855</v>
      </c>
      <c r="H1709" s="114">
        <v>2019.0</v>
      </c>
      <c r="I1709" s="114">
        <v>683.2648</v>
      </c>
      <c r="J1709" s="114">
        <v>877.1301</v>
      </c>
      <c r="K1709" s="114">
        <v>519.3394</v>
      </c>
    </row>
    <row r="1710">
      <c r="A1710" s="110" t="s">
        <v>784</v>
      </c>
      <c r="B1710" s="110" t="s">
        <v>437</v>
      </c>
      <c r="C1710" s="110" t="s">
        <v>786</v>
      </c>
      <c r="D1710" s="110" t="s">
        <v>787</v>
      </c>
      <c r="E1710" s="110" t="s">
        <v>788</v>
      </c>
      <c r="F1710" s="110" t="s">
        <v>257</v>
      </c>
      <c r="G1710" s="110" t="s">
        <v>855</v>
      </c>
      <c r="H1710" s="114">
        <v>2019.0</v>
      </c>
      <c r="I1710" s="114">
        <v>452.7594</v>
      </c>
      <c r="J1710" s="114">
        <v>602.9696</v>
      </c>
      <c r="K1710" s="114">
        <v>321.4371</v>
      </c>
    </row>
    <row r="1711">
      <c r="A1711" s="110" t="s">
        <v>784</v>
      </c>
      <c r="B1711" s="110" t="s">
        <v>437</v>
      </c>
      <c r="C1711" s="110" t="s">
        <v>786</v>
      </c>
      <c r="D1711" s="110" t="s">
        <v>787</v>
      </c>
      <c r="E1711" s="110" t="s">
        <v>788</v>
      </c>
      <c r="F1711" s="110" t="s">
        <v>1404</v>
      </c>
      <c r="G1711" s="110" t="s">
        <v>855</v>
      </c>
      <c r="H1711" s="114">
        <v>2019.0</v>
      </c>
      <c r="I1711" s="114">
        <v>95.902</v>
      </c>
      <c r="J1711" s="114">
        <v>159.2966</v>
      </c>
      <c r="K1711" s="114">
        <v>48.62225</v>
      </c>
    </row>
    <row r="1712">
      <c r="A1712" s="110" t="s">
        <v>784</v>
      </c>
      <c r="B1712" s="110" t="s">
        <v>396</v>
      </c>
      <c r="C1712" s="110" t="s">
        <v>786</v>
      </c>
      <c r="D1712" s="110" t="s">
        <v>787</v>
      </c>
      <c r="E1712" s="110" t="s">
        <v>788</v>
      </c>
      <c r="F1712" s="110" t="s">
        <v>259</v>
      </c>
      <c r="G1712" s="110" t="s">
        <v>855</v>
      </c>
      <c r="H1712" s="114">
        <v>2019.0</v>
      </c>
      <c r="I1712" s="114">
        <v>1167.013</v>
      </c>
      <c r="J1712" s="114">
        <v>1473.974</v>
      </c>
      <c r="K1712" s="114">
        <v>910.6744</v>
      </c>
    </row>
    <row r="1713">
      <c r="A1713" s="110" t="s">
        <v>784</v>
      </c>
      <c r="B1713" s="110" t="s">
        <v>396</v>
      </c>
      <c r="C1713" s="110" t="s">
        <v>786</v>
      </c>
      <c r="D1713" s="110" t="s">
        <v>787</v>
      </c>
      <c r="E1713" s="110" t="s">
        <v>788</v>
      </c>
      <c r="F1713" s="110" t="s">
        <v>252</v>
      </c>
      <c r="G1713" s="110" t="s">
        <v>855</v>
      </c>
      <c r="H1713" s="114">
        <v>2019.0</v>
      </c>
      <c r="I1713" s="114">
        <v>1646.288</v>
      </c>
      <c r="J1713" s="114">
        <v>2155.17</v>
      </c>
      <c r="K1713" s="114">
        <v>1211.419</v>
      </c>
    </row>
    <row r="1714">
      <c r="A1714" s="110" t="s">
        <v>784</v>
      </c>
      <c r="B1714" s="110" t="s">
        <v>396</v>
      </c>
      <c r="C1714" s="110" t="s">
        <v>786</v>
      </c>
      <c r="D1714" s="110" t="s">
        <v>787</v>
      </c>
      <c r="E1714" s="110" t="s">
        <v>788</v>
      </c>
      <c r="F1714" s="110" t="s">
        <v>241</v>
      </c>
      <c r="G1714" s="110" t="s">
        <v>855</v>
      </c>
      <c r="H1714" s="114">
        <v>2019.0</v>
      </c>
      <c r="I1714" s="114">
        <v>1389.917</v>
      </c>
      <c r="J1714" s="114">
        <v>1950.784</v>
      </c>
      <c r="K1714" s="114">
        <v>911.7102</v>
      </c>
    </row>
    <row r="1715">
      <c r="A1715" s="110" t="s">
        <v>784</v>
      </c>
      <c r="B1715" s="110" t="s">
        <v>396</v>
      </c>
      <c r="C1715" s="110" t="s">
        <v>786</v>
      </c>
      <c r="D1715" s="110" t="s">
        <v>787</v>
      </c>
      <c r="E1715" s="110" t="s">
        <v>788</v>
      </c>
      <c r="F1715" s="110" t="s">
        <v>249</v>
      </c>
      <c r="G1715" s="110" t="s">
        <v>855</v>
      </c>
      <c r="H1715" s="114">
        <v>2019.0</v>
      </c>
      <c r="I1715" s="114">
        <v>70.76197</v>
      </c>
      <c r="J1715" s="114">
        <v>87.8062</v>
      </c>
      <c r="K1715" s="114">
        <v>56.6664</v>
      </c>
    </row>
    <row r="1716">
      <c r="A1716" s="110" t="s">
        <v>784</v>
      </c>
      <c r="B1716" s="110" t="s">
        <v>396</v>
      </c>
      <c r="C1716" s="110" t="s">
        <v>786</v>
      </c>
      <c r="D1716" s="110" t="s">
        <v>787</v>
      </c>
      <c r="E1716" s="110" t="s">
        <v>788</v>
      </c>
      <c r="F1716" s="110" t="s">
        <v>1401</v>
      </c>
      <c r="G1716" s="110" t="s">
        <v>855</v>
      </c>
      <c r="H1716" s="114">
        <v>2019.0</v>
      </c>
      <c r="I1716" s="114">
        <v>589.2209</v>
      </c>
      <c r="J1716" s="114">
        <v>710.4049</v>
      </c>
      <c r="K1716" s="114">
        <v>477.9141</v>
      </c>
    </row>
    <row r="1717">
      <c r="A1717" s="110" t="s">
        <v>784</v>
      </c>
      <c r="B1717" s="110" t="s">
        <v>396</v>
      </c>
      <c r="C1717" s="110" t="s">
        <v>786</v>
      </c>
      <c r="D1717" s="110" t="s">
        <v>787</v>
      </c>
      <c r="E1717" s="110" t="s">
        <v>788</v>
      </c>
      <c r="F1717" s="110" t="s">
        <v>1402</v>
      </c>
      <c r="G1717" s="110" t="s">
        <v>855</v>
      </c>
      <c r="H1717" s="114">
        <v>2019.0</v>
      </c>
      <c r="I1717" s="114">
        <v>251.2127</v>
      </c>
      <c r="J1717" s="114">
        <v>393.2731</v>
      </c>
      <c r="K1717" s="114">
        <v>127.3981</v>
      </c>
    </row>
    <row r="1718">
      <c r="A1718" s="110" t="s">
        <v>784</v>
      </c>
      <c r="B1718" s="110" t="s">
        <v>396</v>
      </c>
      <c r="C1718" s="110" t="s">
        <v>786</v>
      </c>
      <c r="D1718" s="110" t="s">
        <v>787</v>
      </c>
      <c r="E1718" s="110" t="s">
        <v>788</v>
      </c>
      <c r="F1718" s="110" t="s">
        <v>1403</v>
      </c>
      <c r="G1718" s="110" t="s">
        <v>855</v>
      </c>
      <c r="H1718" s="114">
        <v>2019.0</v>
      </c>
      <c r="I1718" s="114">
        <v>7453.205</v>
      </c>
      <c r="J1718" s="114">
        <v>9836.438</v>
      </c>
      <c r="K1718" s="114">
        <v>5460.643</v>
      </c>
    </row>
    <row r="1719">
      <c r="A1719" s="110" t="s">
        <v>784</v>
      </c>
      <c r="B1719" s="110" t="s">
        <v>396</v>
      </c>
      <c r="C1719" s="110" t="s">
        <v>786</v>
      </c>
      <c r="D1719" s="110" t="s">
        <v>787</v>
      </c>
      <c r="E1719" s="110" t="s">
        <v>788</v>
      </c>
      <c r="F1719" s="110" t="s">
        <v>258</v>
      </c>
      <c r="G1719" s="110" t="s">
        <v>855</v>
      </c>
      <c r="H1719" s="114">
        <v>2019.0</v>
      </c>
      <c r="I1719" s="114">
        <v>629.8991</v>
      </c>
      <c r="J1719" s="114">
        <v>832.9608</v>
      </c>
      <c r="K1719" s="114">
        <v>465.6207</v>
      </c>
    </row>
    <row r="1720">
      <c r="A1720" s="110" t="s">
        <v>784</v>
      </c>
      <c r="B1720" s="110" t="s">
        <v>396</v>
      </c>
      <c r="C1720" s="110" t="s">
        <v>786</v>
      </c>
      <c r="D1720" s="110" t="s">
        <v>787</v>
      </c>
      <c r="E1720" s="110" t="s">
        <v>788</v>
      </c>
      <c r="F1720" s="110" t="s">
        <v>257</v>
      </c>
      <c r="G1720" s="110" t="s">
        <v>855</v>
      </c>
      <c r="H1720" s="114">
        <v>2019.0</v>
      </c>
      <c r="I1720" s="114">
        <v>447.6614</v>
      </c>
      <c r="J1720" s="114">
        <v>617.2124</v>
      </c>
      <c r="K1720" s="114">
        <v>306.844</v>
      </c>
    </row>
    <row r="1721">
      <c r="A1721" s="110" t="s">
        <v>784</v>
      </c>
      <c r="B1721" s="110" t="s">
        <v>396</v>
      </c>
      <c r="C1721" s="110" t="s">
        <v>786</v>
      </c>
      <c r="D1721" s="110" t="s">
        <v>787</v>
      </c>
      <c r="E1721" s="110" t="s">
        <v>788</v>
      </c>
      <c r="F1721" s="110" t="s">
        <v>1404</v>
      </c>
      <c r="G1721" s="110" t="s">
        <v>855</v>
      </c>
      <c r="H1721" s="114">
        <v>2019.0</v>
      </c>
      <c r="I1721" s="114">
        <v>123.0546</v>
      </c>
      <c r="J1721" s="114">
        <v>209.5284</v>
      </c>
      <c r="K1721" s="114">
        <v>60.9673</v>
      </c>
    </row>
    <row r="1722">
      <c r="A1722" s="110" t="s">
        <v>784</v>
      </c>
      <c r="B1722" s="110" t="s">
        <v>843</v>
      </c>
      <c r="C1722" s="110" t="s">
        <v>786</v>
      </c>
      <c r="D1722" s="110" t="s">
        <v>787</v>
      </c>
      <c r="E1722" s="110" t="s">
        <v>788</v>
      </c>
      <c r="F1722" s="110" t="s">
        <v>259</v>
      </c>
      <c r="G1722" s="110" t="s">
        <v>855</v>
      </c>
      <c r="H1722" s="114">
        <v>2019.0</v>
      </c>
      <c r="I1722" s="114">
        <v>5178.294</v>
      </c>
      <c r="J1722" s="114">
        <v>6399.117</v>
      </c>
      <c r="K1722" s="114">
        <v>4111.576</v>
      </c>
    </row>
    <row r="1723">
      <c r="A1723" s="110" t="s">
        <v>784</v>
      </c>
      <c r="B1723" s="110" t="s">
        <v>843</v>
      </c>
      <c r="C1723" s="110" t="s">
        <v>786</v>
      </c>
      <c r="D1723" s="110" t="s">
        <v>787</v>
      </c>
      <c r="E1723" s="110" t="s">
        <v>788</v>
      </c>
      <c r="F1723" s="110" t="s">
        <v>252</v>
      </c>
      <c r="G1723" s="110" t="s">
        <v>855</v>
      </c>
      <c r="H1723" s="114">
        <v>2019.0</v>
      </c>
      <c r="I1723" s="114">
        <v>3106.023</v>
      </c>
      <c r="J1723" s="114">
        <v>3890.811</v>
      </c>
      <c r="K1723" s="114">
        <v>2415.124</v>
      </c>
    </row>
    <row r="1724">
      <c r="A1724" s="110" t="s">
        <v>784</v>
      </c>
      <c r="B1724" s="110" t="s">
        <v>843</v>
      </c>
      <c r="C1724" s="110" t="s">
        <v>786</v>
      </c>
      <c r="D1724" s="110" t="s">
        <v>787</v>
      </c>
      <c r="E1724" s="110" t="s">
        <v>788</v>
      </c>
      <c r="F1724" s="110" t="s">
        <v>241</v>
      </c>
      <c r="G1724" s="110" t="s">
        <v>855</v>
      </c>
      <c r="H1724" s="114">
        <v>2019.0</v>
      </c>
      <c r="I1724" s="114">
        <v>5007.223</v>
      </c>
      <c r="J1724" s="114">
        <v>6653.942</v>
      </c>
      <c r="K1724" s="114">
        <v>3503.42</v>
      </c>
    </row>
    <row r="1725">
      <c r="A1725" s="110" t="s">
        <v>784</v>
      </c>
      <c r="B1725" s="110" t="s">
        <v>843</v>
      </c>
      <c r="C1725" s="110" t="s">
        <v>786</v>
      </c>
      <c r="D1725" s="110" t="s">
        <v>787</v>
      </c>
      <c r="E1725" s="110" t="s">
        <v>788</v>
      </c>
      <c r="F1725" s="110" t="s">
        <v>249</v>
      </c>
      <c r="G1725" s="110" t="s">
        <v>855</v>
      </c>
      <c r="H1725" s="114">
        <v>2019.0</v>
      </c>
      <c r="I1725" s="114">
        <v>232.5305</v>
      </c>
      <c r="J1725" s="114">
        <v>287.8128</v>
      </c>
      <c r="K1725" s="114">
        <v>179.8859</v>
      </c>
    </row>
    <row r="1726">
      <c r="A1726" s="110" t="s">
        <v>784</v>
      </c>
      <c r="B1726" s="110" t="s">
        <v>843</v>
      </c>
      <c r="C1726" s="110" t="s">
        <v>786</v>
      </c>
      <c r="D1726" s="110" t="s">
        <v>787</v>
      </c>
      <c r="E1726" s="110" t="s">
        <v>788</v>
      </c>
      <c r="F1726" s="110" t="s">
        <v>1401</v>
      </c>
      <c r="G1726" s="110" t="s">
        <v>855</v>
      </c>
      <c r="H1726" s="114">
        <v>2019.0</v>
      </c>
      <c r="I1726" s="114">
        <v>360.9933</v>
      </c>
      <c r="J1726" s="114">
        <v>434.7444</v>
      </c>
      <c r="K1726" s="114">
        <v>293.212</v>
      </c>
    </row>
    <row r="1727">
      <c r="A1727" s="110" t="s">
        <v>784</v>
      </c>
      <c r="B1727" s="110" t="s">
        <v>843</v>
      </c>
      <c r="C1727" s="110" t="s">
        <v>786</v>
      </c>
      <c r="D1727" s="110" t="s">
        <v>787</v>
      </c>
      <c r="E1727" s="110" t="s">
        <v>788</v>
      </c>
      <c r="F1727" s="110" t="s">
        <v>1402</v>
      </c>
      <c r="G1727" s="110" t="s">
        <v>855</v>
      </c>
      <c r="H1727" s="114">
        <v>2019.0</v>
      </c>
      <c r="I1727" s="114">
        <v>99.30097</v>
      </c>
      <c r="J1727" s="114">
        <v>152.0985</v>
      </c>
      <c r="K1727" s="114">
        <v>53.02881</v>
      </c>
    </row>
    <row r="1728">
      <c r="A1728" s="110" t="s">
        <v>784</v>
      </c>
      <c r="B1728" s="110" t="s">
        <v>843</v>
      </c>
      <c r="C1728" s="110" t="s">
        <v>786</v>
      </c>
      <c r="D1728" s="110" t="s">
        <v>787</v>
      </c>
      <c r="E1728" s="110" t="s">
        <v>788</v>
      </c>
      <c r="F1728" s="110" t="s">
        <v>1403</v>
      </c>
      <c r="G1728" s="110" t="s">
        <v>855</v>
      </c>
      <c r="H1728" s="114">
        <v>2019.0</v>
      </c>
      <c r="I1728" s="114">
        <v>1009.057</v>
      </c>
      <c r="J1728" s="114">
        <v>1349.224</v>
      </c>
      <c r="K1728" s="114">
        <v>709.3415</v>
      </c>
    </row>
    <row r="1729">
      <c r="A1729" s="110" t="s">
        <v>784</v>
      </c>
      <c r="B1729" s="110" t="s">
        <v>843</v>
      </c>
      <c r="C1729" s="110" t="s">
        <v>786</v>
      </c>
      <c r="D1729" s="110" t="s">
        <v>787</v>
      </c>
      <c r="E1729" s="110" t="s">
        <v>788</v>
      </c>
      <c r="F1729" s="110" t="s">
        <v>258</v>
      </c>
      <c r="G1729" s="110" t="s">
        <v>855</v>
      </c>
      <c r="H1729" s="114">
        <v>2019.0</v>
      </c>
      <c r="I1729" s="114">
        <v>1821.703</v>
      </c>
      <c r="J1729" s="114">
        <v>2241.035</v>
      </c>
      <c r="K1729" s="114">
        <v>1481.014</v>
      </c>
    </row>
    <row r="1730">
      <c r="A1730" s="110" t="s">
        <v>784</v>
      </c>
      <c r="B1730" s="110" t="s">
        <v>843</v>
      </c>
      <c r="C1730" s="110" t="s">
        <v>786</v>
      </c>
      <c r="D1730" s="110" t="s">
        <v>787</v>
      </c>
      <c r="E1730" s="110" t="s">
        <v>788</v>
      </c>
      <c r="F1730" s="110" t="s">
        <v>257</v>
      </c>
      <c r="G1730" s="110" t="s">
        <v>855</v>
      </c>
      <c r="H1730" s="114">
        <v>2019.0</v>
      </c>
      <c r="I1730" s="114">
        <v>1129.092</v>
      </c>
      <c r="J1730" s="114">
        <v>1516.835</v>
      </c>
      <c r="K1730" s="114">
        <v>814.2358</v>
      </c>
    </row>
    <row r="1731">
      <c r="A1731" s="110" t="s">
        <v>784</v>
      </c>
      <c r="B1731" s="110" t="s">
        <v>843</v>
      </c>
      <c r="C1731" s="110" t="s">
        <v>786</v>
      </c>
      <c r="D1731" s="110" t="s">
        <v>787</v>
      </c>
      <c r="E1731" s="110" t="s">
        <v>788</v>
      </c>
      <c r="F1731" s="110" t="s">
        <v>1404</v>
      </c>
      <c r="G1731" s="110" t="s">
        <v>855</v>
      </c>
      <c r="H1731" s="114">
        <v>2019.0</v>
      </c>
      <c r="I1731" s="114">
        <v>62.40887</v>
      </c>
      <c r="J1731" s="114">
        <v>113.459</v>
      </c>
      <c r="K1731" s="114">
        <v>27.14674</v>
      </c>
    </row>
    <row r="1732">
      <c r="A1732" s="110" t="s">
        <v>784</v>
      </c>
      <c r="B1732" s="110" t="s">
        <v>824</v>
      </c>
      <c r="C1732" s="110" t="s">
        <v>786</v>
      </c>
      <c r="D1732" s="110" t="s">
        <v>787</v>
      </c>
      <c r="E1732" s="110" t="s">
        <v>788</v>
      </c>
      <c r="F1732" s="110" t="s">
        <v>259</v>
      </c>
      <c r="G1732" s="110" t="s">
        <v>855</v>
      </c>
      <c r="H1732" s="114">
        <v>2019.0</v>
      </c>
      <c r="I1732" s="114">
        <v>3365.435</v>
      </c>
      <c r="J1732" s="114">
        <v>4269.977</v>
      </c>
      <c r="K1732" s="114">
        <v>2583.107</v>
      </c>
    </row>
    <row r="1733">
      <c r="A1733" s="110" t="s">
        <v>784</v>
      </c>
      <c r="B1733" s="110" t="s">
        <v>824</v>
      </c>
      <c r="C1733" s="110" t="s">
        <v>786</v>
      </c>
      <c r="D1733" s="110" t="s">
        <v>787</v>
      </c>
      <c r="E1733" s="110" t="s">
        <v>788</v>
      </c>
      <c r="F1733" s="110" t="s">
        <v>252</v>
      </c>
      <c r="G1733" s="110" t="s">
        <v>855</v>
      </c>
      <c r="H1733" s="114">
        <v>2019.0</v>
      </c>
      <c r="I1733" s="114">
        <v>3319.118</v>
      </c>
      <c r="J1733" s="114">
        <v>4336.413</v>
      </c>
      <c r="K1733" s="114">
        <v>2508.306</v>
      </c>
    </row>
    <row r="1734">
      <c r="A1734" s="110" t="s">
        <v>784</v>
      </c>
      <c r="B1734" s="110" t="s">
        <v>824</v>
      </c>
      <c r="C1734" s="110" t="s">
        <v>786</v>
      </c>
      <c r="D1734" s="110" t="s">
        <v>787</v>
      </c>
      <c r="E1734" s="110" t="s">
        <v>788</v>
      </c>
      <c r="F1734" s="110" t="s">
        <v>241</v>
      </c>
      <c r="G1734" s="110" t="s">
        <v>855</v>
      </c>
      <c r="H1734" s="114">
        <v>2019.0</v>
      </c>
      <c r="I1734" s="114">
        <v>3118.187</v>
      </c>
      <c r="J1734" s="114">
        <v>4513.513</v>
      </c>
      <c r="K1734" s="114">
        <v>1987.145</v>
      </c>
    </row>
    <row r="1735">
      <c r="A1735" s="110" t="s">
        <v>784</v>
      </c>
      <c r="B1735" s="110" t="s">
        <v>824</v>
      </c>
      <c r="C1735" s="110" t="s">
        <v>786</v>
      </c>
      <c r="D1735" s="110" t="s">
        <v>787</v>
      </c>
      <c r="E1735" s="110" t="s">
        <v>788</v>
      </c>
      <c r="F1735" s="110" t="s">
        <v>249</v>
      </c>
      <c r="G1735" s="110" t="s">
        <v>855</v>
      </c>
      <c r="H1735" s="114">
        <v>2019.0</v>
      </c>
      <c r="I1735" s="114">
        <v>164.4203</v>
      </c>
      <c r="J1735" s="114">
        <v>203.1636</v>
      </c>
      <c r="K1735" s="114">
        <v>127.5256</v>
      </c>
    </row>
    <row r="1736">
      <c r="A1736" s="110" t="s">
        <v>784</v>
      </c>
      <c r="B1736" s="110" t="s">
        <v>824</v>
      </c>
      <c r="C1736" s="110" t="s">
        <v>786</v>
      </c>
      <c r="D1736" s="110" t="s">
        <v>787</v>
      </c>
      <c r="E1736" s="110" t="s">
        <v>788</v>
      </c>
      <c r="F1736" s="110" t="s">
        <v>1401</v>
      </c>
      <c r="G1736" s="110" t="s">
        <v>855</v>
      </c>
      <c r="H1736" s="114">
        <v>2019.0</v>
      </c>
      <c r="I1736" s="114">
        <v>1132.476</v>
      </c>
      <c r="J1736" s="114">
        <v>1368.151</v>
      </c>
      <c r="K1736" s="114">
        <v>943.1653</v>
      </c>
    </row>
    <row r="1737">
      <c r="A1737" s="110" t="s">
        <v>784</v>
      </c>
      <c r="B1737" s="110" t="s">
        <v>824</v>
      </c>
      <c r="C1737" s="110" t="s">
        <v>786</v>
      </c>
      <c r="D1737" s="110" t="s">
        <v>787</v>
      </c>
      <c r="E1737" s="110" t="s">
        <v>788</v>
      </c>
      <c r="F1737" s="110" t="s">
        <v>1402</v>
      </c>
      <c r="G1737" s="110" t="s">
        <v>855</v>
      </c>
      <c r="H1737" s="114">
        <v>2019.0</v>
      </c>
      <c r="I1737" s="114">
        <v>85.04191</v>
      </c>
      <c r="J1737" s="114">
        <v>143.045</v>
      </c>
      <c r="K1737" s="114">
        <v>40.03695</v>
      </c>
    </row>
    <row r="1738">
      <c r="A1738" s="110" t="s">
        <v>784</v>
      </c>
      <c r="B1738" s="110" t="s">
        <v>824</v>
      </c>
      <c r="C1738" s="110" t="s">
        <v>786</v>
      </c>
      <c r="D1738" s="110" t="s">
        <v>787</v>
      </c>
      <c r="E1738" s="110" t="s">
        <v>788</v>
      </c>
      <c r="F1738" s="110" t="s">
        <v>1403</v>
      </c>
      <c r="G1738" s="110" t="s">
        <v>855</v>
      </c>
      <c r="H1738" s="114">
        <v>2019.0</v>
      </c>
      <c r="I1738" s="114">
        <v>3092.066</v>
      </c>
      <c r="J1738" s="114">
        <v>3776.543</v>
      </c>
      <c r="K1738" s="114">
        <v>2511.609</v>
      </c>
    </row>
    <row r="1739">
      <c r="A1739" s="110" t="s">
        <v>784</v>
      </c>
      <c r="B1739" s="110" t="s">
        <v>824</v>
      </c>
      <c r="C1739" s="110" t="s">
        <v>786</v>
      </c>
      <c r="D1739" s="110" t="s">
        <v>787</v>
      </c>
      <c r="E1739" s="110" t="s">
        <v>788</v>
      </c>
      <c r="F1739" s="110" t="s">
        <v>258</v>
      </c>
      <c r="G1739" s="110" t="s">
        <v>855</v>
      </c>
      <c r="H1739" s="114">
        <v>2019.0</v>
      </c>
      <c r="I1739" s="114">
        <v>1690.143</v>
      </c>
      <c r="J1739" s="114">
        <v>2163.918</v>
      </c>
      <c r="K1739" s="114">
        <v>1304.991</v>
      </c>
    </row>
    <row r="1740">
      <c r="A1740" s="110" t="s">
        <v>784</v>
      </c>
      <c r="B1740" s="110" t="s">
        <v>824</v>
      </c>
      <c r="C1740" s="110" t="s">
        <v>786</v>
      </c>
      <c r="D1740" s="110" t="s">
        <v>787</v>
      </c>
      <c r="E1740" s="110" t="s">
        <v>788</v>
      </c>
      <c r="F1740" s="110" t="s">
        <v>257</v>
      </c>
      <c r="G1740" s="110" t="s">
        <v>855</v>
      </c>
      <c r="H1740" s="114">
        <v>2019.0</v>
      </c>
      <c r="I1740" s="114">
        <v>1262.047</v>
      </c>
      <c r="J1740" s="114">
        <v>1713.128</v>
      </c>
      <c r="K1740" s="114">
        <v>903.6471</v>
      </c>
    </row>
    <row r="1741">
      <c r="A1741" s="110" t="s">
        <v>784</v>
      </c>
      <c r="B1741" s="110" t="s">
        <v>824</v>
      </c>
      <c r="C1741" s="110" t="s">
        <v>786</v>
      </c>
      <c r="D1741" s="110" t="s">
        <v>787</v>
      </c>
      <c r="E1741" s="110" t="s">
        <v>788</v>
      </c>
      <c r="F1741" s="110" t="s">
        <v>1404</v>
      </c>
      <c r="G1741" s="110" t="s">
        <v>855</v>
      </c>
      <c r="H1741" s="114">
        <v>2019.0</v>
      </c>
      <c r="I1741" s="114">
        <v>96.79467</v>
      </c>
      <c r="J1741" s="114">
        <v>170.072</v>
      </c>
      <c r="K1741" s="114">
        <v>43.85128</v>
      </c>
    </row>
    <row r="1742">
      <c r="A1742" s="110" t="s">
        <v>784</v>
      </c>
      <c r="B1742" s="110" t="s">
        <v>422</v>
      </c>
      <c r="C1742" s="110" t="s">
        <v>786</v>
      </c>
      <c r="D1742" s="110" t="s">
        <v>787</v>
      </c>
      <c r="E1742" s="110" t="s">
        <v>788</v>
      </c>
      <c r="F1742" s="110" t="s">
        <v>259</v>
      </c>
      <c r="G1742" s="110" t="s">
        <v>855</v>
      </c>
      <c r="H1742" s="114">
        <v>2019.0</v>
      </c>
      <c r="I1742" s="114">
        <v>6146.434</v>
      </c>
      <c r="J1742" s="114">
        <v>7958.497</v>
      </c>
      <c r="K1742" s="114">
        <v>4647.743</v>
      </c>
    </row>
    <row r="1743">
      <c r="A1743" s="110" t="s">
        <v>784</v>
      </c>
      <c r="B1743" s="110" t="s">
        <v>422</v>
      </c>
      <c r="C1743" s="110" t="s">
        <v>786</v>
      </c>
      <c r="D1743" s="110" t="s">
        <v>787</v>
      </c>
      <c r="E1743" s="110" t="s">
        <v>788</v>
      </c>
      <c r="F1743" s="110" t="s">
        <v>252</v>
      </c>
      <c r="G1743" s="110" t="s">
        <v>855</v>
      </c>
      <c r="H1743" s="114">
        <v>2019.0</v>
      </c>
      <c r="I1743" s="114">
        <v>7444.124</v>
      </c>
      <c r="J1743" s="114">
        <v>9211.199</v>
      </c>
      <c r="K1743" s="114">
        <v>5908.604</v>
      </c>
    </row>
    <row r="1744">
      <c r="A1744" s="110" t="s">
        <v>784</v>
      </c>
      <c r="B1744" s="110" t="s">
        <v>422</v>
      </c>
      <c r="C1744" s="110" t="s">
        <v>786</v>
      </c>
      <c r="D1744" s="110" t="s">
        <v>787</v>
      </c>
      <c r="E1744" s="110" t="s">
        <v>788</v>
      </c>
      <c r="F1744" s="110" t="s">
        <v>241</v>
      </c>
      <c r="G1744" s="110" t="s">
        <v>855</v>
      </c>
      <c r="H1744" s="114">
        <v>2019.0</v>
      </c>
      <c r="I1744" s="114">
        <v>5916.014</v>
      </c>
      <c r="J1744" s="114">
        <v>8134.715</v>
      </c>
      <c r="K1744" s="114">
        <v>4030.583</v>
      </c>
    </row>
    <row r="1745">
      <c r="A1745" s="110" t="s">
        <v>784</v>
      </c>
      <c r="B1745" s="110" t="s">
        <v>422</v>
      </c>
      <c r="C1745" s="110" t="s">
        <v>786</v>
      </c>
      <c r="D1745" s="110" t="s">
        <v>787</v>
      </c>
      <c r="E1745" s="110" t="s">
        <v>788</v>
      </c>
      <c r="F1745" s="110" t="s">
        <v>249</v>
      </c>
      <c r="G1745" s="110" t="s">
        <v>855</v>
      </c>
      <c r="H1745" s="114">
        <v>2019.0</v>
      </c>
      <c r="I1745" s="114">
        <v>267.5055</v>
      </c>
      <c r="J1745" s="114">
        <v>347.5958</v>
      </c>
      <c r="K1745" s="114">
        <v>199.2362</v>
      </c>
    </row>
    <row r="1746">
      <c r="A1746" s="110" t="s">
        <v>784</v>
      </c>
      <c r="B1746" s="110" t="s">
        <v>422</v>
      </c>
      <c r="C1746" s="110" t="s">
        <v>786</v>
      </c>
      <c r="D1746" s="110" t="s">
        <v>787</v>
      </c>
      <c r="E1746" s="110" t="s">
        <v>788</v>
      </c>
      <c r="F1746" s="110" t="s">
        <v>1401</v>
      </c>
      <c r="G1746" s="110" t="s">
        <v>855</v>
      </c>
      <c r="H1746" s="114">
        <v>2019.0</v>
      </c>
      <c r="I1746" s="114">
        <v>625.3382</v>
      </c>
      <c r="J1746" s="114">
        <v>774.8926</v>
      </c>
      <c r="K1746" s="114">
        <v>491.5904</v>
      </c>
    </row>
    <row r="1747">
      <c r="A1747" s="110" t="s">
        <v>784</v>
      </c>
      <c r="B1747" s="110" t="s">
        <v>422</v>
      </c>
      <c r="C1747" s="110" t="s">
        <v>786</v>
      </c>
      <c r="D1747" s="110" t="s">
        <v>787</v>
      </c>
      <c r="E1747" s="110" t="s">
        <v>788</v>
      </c>
      <c r="F1747" s="110" t="s">
        <v>1402</v>
      </c>
      <c r="G1747" s="110" t="s">
        <v>855</v>
      </c>
      <c r="H1747" s="114">
        <v>2019.0</v>
      </c>
      <c r="I1747" s="114">
        <v>39.05767</v>
      </c>
      <c r="J1747" s="114">
        <v>73.21232</v>
      </c>
      <c r="K1747" s="114">
        <v>11.84514</v>
      </c>
    </row>
    <row r="1748">
      <c r="A1748" s="110" t="s">
        <v>784</v>
      </c>
      <c r="B1748" s="110" t="s">
        <v>422</v>
      </c>
      <c r="C1748" s="110" t="s">
        <v>786</v>
      </c>
      <c r="D1748" s="110" t="s">
        <v>787</v>
      </c>
      <c r="E1748" s="110" t="s">
        <v>788</v>
      </c>
      <c r="F1748" s="110" t="s">
        <v>1403</v>
      </c>
      <c r="G1748" s="110" t="s">
        <v>855</v>
      </c>
      <c r="H1748" s="114">
        <v>2019.0</v>
      </c>
      <c r="I1748" s="114">
        <v>5425.954</v>
      </c>
      <c r="J1748" s="114">
        <v>6555.209</v>
      </c>
      <c r="K1748" s="114">
        <v>4410.766</v>
      </c>
    </row>
    <row r="1749">
      <c r="A1749" s="110" t="s">
        <v>784</v>
      </c>
      <c r="B1749" s="110" t="s">
        <v>422</v>
      </c>
      <c r="C1749" s="110" t="s">
        <v>786</v>
      </c>
      <c r="D1749" s="110" t="s">
        <v>787</v>
      </c>
      <c r="E1749" s="110" t="s">
        <v>788</v>
      </c>
      <c r="F1749" s="110" t="s">
        <v>258</v>
      </c>
      <c r="G1749" s="110" t="s">
        <v>855</v>
      </c>
      <c r="H1749" s="114">
        <v>2019.0</v>
      </c>
      <c r="I1749" s="114">
        <v>1599.772</v>
      </c>
      <c r="J1749" s="114">
        <v>2006.908</v>
      </c>
      <c r="K1749" s="114">
        <v>1265.911</v>
      </c>
    </row>
    <row r="1750">
      <c r="A1750" s="110" t="s">
        <v>784</v>
      </c>
      <c r="B1750" s="110" t="s">
        <v>422</v>
      </c>
      <c r="C1750" s="110" t="s">
        <v>786</v>
      </c>
      <c r="D1750" s="110" t="s">
        <v>787</v>
      </c>
      <c r="E1750" s="110" t="s">
        <v>788</v>
      </c>
      <c r="F1750" s="110" t="s">
        <v>257</v>
      </c>
      <c r="G1750" s="110" t="s">
        <v>855</v>
      </c>
      <c r="H1750" s="114">
        <v>2019.0</v>
      </c>
      <c r="I1750" s="114">
        <v>3012.83</v>
      </c>
      <c r="J1750" s="114">
        <v>4156.703</v>
      </c>
      <c r="K1750" s="114">
        <v>2126.702</v>
      </c>
    </row>
    <row r="1751">
      <c r="A1751" s="110" t="s">
        <v>784</v>
      </c>
      <c r="B1751" s="110" t="s">
        <v>422</v>
      </c>
      <c r="C1751" s="110" t="s">
        <v>786</v>
      </c>
      <c r="D1751" s="110" t="s">
        <v>787</v>
      </c>
      <c r="E1751" s="110" t="s">
        <v>788</v>
      </c>
      <c r="F1751" s="110" t="s">
        <v>1404</v>
      </c>
      <c r="G1751" s="110" t="s">
        <v>855</v>
      </c>
      <c r="H1751" s="114">
        <v>2019.0</v>
      </c>
      <c r="I1751" s="114">
        <v>56.16265</v>
      </c>
      <c r="J1751" s="114">
        <v>102.2163</v>
      </c>
      <c r="K1751" s="114">
        <v>24.23395</v>
      </c>
    </row>
    <row r="1752">
      <c r="A1752" s="110" t="s">
        <v>784</v>
      </c>
      <c r="B1752" s="110" t="s">
        <v>336</v>
      </c>
      <c r="C1752" s="110" t="s">
        <v>786</v>
      </c>
      <c r="D1752" s="110" t="s">
        <v>787</v>
      </c>
      <c r="E1752" s="110" t="s">
        <v>788</v>
      </c>
      <c r="F1752" s="110" t="s">
        <v>259</v>
      </c>
      <c r="G1752" s="110" t="s">
        <v>855</v>
      </c>
      <c r="H1752" s="114">
        <v>2019.0</v>
      </c>
      <c r="I1752" s="114">
        <v>1165.386</v>
      </c>
      <c r="J1752" s="114">
        <v>1500.506</v>
      </c>
      <c r="K1752" s="114">
        <v>902.3642</v>
      </c>
    </row>
    <row r="1753">
      <c r="A1753" s="110" t="s">
        <v>784</v>
      </c>
      <c r="B1753" s="110" t="s">
        <v>336</v>
      </c>
      <c r="C1753" s="110" t="s">
        <v>786</v>
      </c>
      <c r="D1753" s="110" t="s">
        <v>787</v>
      </c>
      <c r="E1753" s="110" t="s">
        <v>788</v>
      </c>
      <c r="F1753" s="110" t="s">
        <v>252</v>
      </c>
      <c r="G1753" s="110" t="s">
        <v>855</v>
      </c>
      <c r="H1753" s="114">
        <v>2019.0</v>
      </c>
      <c r="I1753" s="114">
        <v>1731.438</v>
      </c>
      <c r="J1753" s="114">
        <v>2264.344</v>
      </c>
      <c r="K1753" s="114">
        <v>1309.151</v>
      </c>
    </row>
    <row r="1754">
      <c r="A1754" s="110" t="s">
        <v>784</v>
      </c>
      <c r="B1754" s="110" t="s">
        <v>336</v>
      </c>
      <c r="C1754" s="110" t="s">
        <v>786</v>
      </c>
      <c r="D1754" s="110" t="s">
        <v>787</v>
      </c>
      <c r="E1754" s="110" t="s">
        <v>788</v>
      </c>
      <c r="F1754" s="110" t="s">
        <v>241</v>
      </c>
      <c r="G1754" s="110" t="s">
        <v>855</v>
      </c>
      <c r="H1754" s="114">
        <v>2019.0</v>
      </c>
      <c r="I1754" s="114">
        <v>1590.06</v>
      </c>
      <c r="J1754" s="114">
        <v>2242.748</v>
      </c>
      <c r="K1754" s="114">
        <v>1014.464</v>
      </c>
    </row>
    <row r="1755">
      <c r="A1755" s="110" t="s">
        <v>784</v>
      </c>
      <c r="B1755" s="110" t="s">
        <v>336</v>
      </c>
      <c r="C1755" s="110" t="s">
        <v>786</v>
      </c>
      <c r="D1755" s="110" t="s">
        <v>787</v>
      </c>
      <c r="E1755" s="110" t="s">
        <v>788</v>
      </c>
      <c r="F1755" s="110" t="s">
        <v>249</v>
      </c>
      <c r="G1755" s="110" t="s">
        <v>855</v>
      </c>
      <c r="H1755" s="114">
        <v>2019.0</v>
      </c>
      <c r="I1755" s="114">
        <v>100.5396</v>
      </c>
      <c r="J1755" s="114">
        <v>127.5224</v>
      </c>
      <c r="K1755" s="114">
        <v>79.02345</v>
      </c>
    </row>
    <row r="1756">
      <c r="A1756" s="110" t="s">
        <v>784</v>
      </c>
      <c r="B1756" s="110" t="s">
        <v>336</v>
      </c>
      <c r="C1756" s="110" t="s">
        <v>786</v>
      </c>
      <c r="D1756" s="110" t="s">
        <v>787</v>
      </c>
      <c r="E1756" s="110" t="s">
        <v>788</v>
      </c>
      <c r="F1756" s="110" t="s">
        <v>1401</v>
      </c>
      <c r="G1756" s="110" t="s">
        <v>855</v>
      </c>
      <c r="H1756" s="114">
        <v>2019.0</v>
      </c>
      <c r="I1756" s="114">
        <v>575.5459</v>
      </c>
      <c r="J1756" s="114">
        <v>695.5049</v>
      </c>
      <c r="K1756" s="114">
        <v>461.9502</v>
      </c>
    </row>
    <row r="1757">
      <c r="A1757" s="110" t="s">
        <v>784</v>
      </c>
      <c r="B1757" s="110" t="s">
        <v>336</v>
      </c>
      <c r="C1757" s="110" t="s">
        <v>786</v>
      </c>
      <c r="D1757" s="110" t="s">
        <v>787</v>
      </c>
      <c r="E1757" s="110" t="s">
        <v>788</v>
      </c>
      <c r="F1757" s="110" t="s">
        <v>1402</v>
      </c>
      <c r="G1757" s="110" t="s">
        <v>855</v>
      </c>
      <c r="H1757" s="114">
        <v>2019.0</v>
      </c>
      <c r="I1757" s="114">
        <v>541.9006</v>
      </c>
      <c r="J1757" s="114">
        <v>842.4697</v>
      </c>
      <c r="K1757" s="114">
        <v>299.5154</v>
      </c>
    </row>
    <row r="1758">
      <c r="A1758" s="110" t="s">
        <v>784</v>
      </c>
      <c r="B1758" s="110" t="s">
        <v>336</v>
      </c>
      <c r="C1758" s="110" t="s">
        <v>786</v>
      </c>
      <c r="D1758" s="110" t="s">
        <v>787</v>
      </c>
      <c r="E1758" s="110" t="s">
        <v>788</v>
      </c>
      <c r="F1758" s="110" t="s">
        <v>1403</v>
      </c>
      <c r="G1758" s="110" t="s">
        <v>855</v>
      </c>
      <c r="H1758" s="114">
        <v>2019.0</v>
      </c>
      <c r="I1758" s="114">
        <v>9578.593</v>
      </c>
      <c r="J1758" s="114">
        <v>12777.73</v>
      </c>
      <c r="K1758" s="114">
        <v>6807.503</v>
      </c>
    </row>
    <row r="1759">
      <c r="A1759" s="110" t="s">
        <v>784</v>
      </c>
      <c r="B1759" s="110" t="s">
        <v>336</v>
      </c>
      <c r="C1759" s="110" t="s">
        <v>786</v>
      </c>
      <c r="D1759" s="110" t="s">
        <v>787</v>
      </c>
      <c r="E1759" s="110" t="s">
        <v>788</v>
      </c>
      <c r="F1759" s="110" t="s">
        <v>258</v>
      </c>
      <c r="G1759" s="110" t="s">
        <v>855</v>
      </c>
      <c r="H1759" s="114">
        <v>2019.0</v>
      </c>
      <c r="I1759" s="114">
        <v>809.6753</v>
      </c>
      <c r="J1759" s="114">
        <v>1055.474</v>
      </c>
      <c r="K1759" s="114">
        <v>606.591</v>
      </c>
    </row>
    <row r="1760">
      <c r="A1760" s="110" t="s">
        <v>784</v>
      </c>
      <c r="B1760" s="110" t="s">
        <v>336</v>
      </c>
      <c r="C1760" s="110" t="s">
        <v>786</v>
      </c>
      <c r="D1760" s="110" t="s">
        <v>787</v>
      </c>
      <c r="E1760" s="110" t="s">
        <v>788</v>
      </c>
      <c r="F1760" s="110" t="s">
        <v>257</v>
      </c>
      <c r="G1760" s="110" t="s">
        <v>855</v>
      </c>
      <c r="H1760" s="114">
        <v>2019.0</v>
      </c>
      <c r="I1760" s="114">
        <v>221.9765</v>
      </c>
      <c r="J1760" s="114">
        <v>338.1945</v>
      </c>
      <c r="K1760" s="114">
        <v>134.1702</v>
      </c>
    </row>
    <row r="1761">
      <c r="A1761" s="110" t="s">
        <v>784</v>
      </c>
      <c r="B1761" s="110" t="s">
        <v>336</v>
      </c>
      <c r="C1761" s="110" t="s">
        <v>786</v>
      </c>
      <c r="D1761" s="110" t="s">
        <v>787</v>
      </c>
      <c r="E1761" s="110" t="s">
        <v>788</v>
      </c>
      <c r="F1761" s="110" t="s">
        <v>1404</v>
      </c>
      <c r="G1761" s="110" t="s">
        <v>855</v>
      </c>
      <c r="H1761" s="114">
        <v>2019.0</v>
      </c>
      <c r="I1761" s="114">
        <v>126.6428</v>
      </c>
      <c r="J1761" s="114">
        <v>214.9066</v>
      </c>
      <c r="K1761" s="114">
        <v>61.53852</v>
      </c>
    </row>
    <row r="1762">
      <c r="A1762" s="110" t="s">
        <v>784</v>
      </c>
      <c r="B1762" s="110" t="s">
        <v>460</v>
      </c>
      <c r="C1762" s="110" t="s">
        <v>786</v>
      </c>
      <c r="D1762" s="110" t="s">
        <v>787</v>
      </c>
      <c r="E1762" s="110" t="s">
        <v>788</v>
      </c>
      <c r="F1762" s="110" t="s">
        <v>259</v>
      </c>
      <c r="G1762" s="110" t="s">
        <v>855</v>
      </c>
      <c r="H1762" s="114">
        <v>2019.0</v>
      </c>
      <c r="I1762" s="114">
        <v>910.0382</v>
      </c>
      <c r="J1762" s="114">
        <v>1137.367</v>
      </c>
      <c r="K1762" s="114">
        <v>723.0965</v>
      </c>
    </row>
    <row r="1763">
      <c r="A1763" s="110" t="s">
        <v>784</v>
      </c>
      <c r="B1763" s="110" t="s">
        <v>460</v>
      </c>
      <c r="C1763" s="110" t="s">
        <v>786</v>
      </c>
      <c r="D1763" s="110" t="s">
        <v>787</v>
      </c>
      <c r="E1763" s="110" t="s">
        <v>788</v>
      </c>
      <c r="F1763" s="110" t="s">
        <v>252</v>
      </c>
      <c r="G1763" s="110" t="s">
        <v>855</v>
      </c>
      <c r="H1763" s="114">
        <v>2019.0</v>
      </c>
      <c r="I1763" s="114">
        <v>1942.499</v>
      </c>
      <c r="J1763" s="114">
        <v>2494.121</v>
      </c>
      <c r="K1763" s="114">
        <v>1469.54</v>
      </c>
    </row>
    <row r="1764">
      <c r="A1764" s="110" t="s">
        <v>784</v>
      </c>
      <c r="B1764" s="110" t="s">
        <v>460</v>
      </c>
      <c r="C1764" s="110" t="s">
        <v>786</v>
      </c>
      <c r="D1764" s="110" t="s">
        <v>787</v>
      </c>
      <c r="E1764" s="110" t="s">
        <v>788</v>
      </c>
      <c r="F1764" s="110" t="s">
        <v>241</v>
      </c>
      <c r="G1764" s="110" t="s">
        <v>855</v>
      </c>
      <c r="H1764" s="114">
        <v>2019.0</v>
      </c>
      <c r="I1764" s="114">
        <v>1170.827</v>
      </c>
      <c r="J1764" s="114">
        <v>1704.31</v>
      </c>
      <c r="K1764" s="114">
        <v>691.6419</v>
      </c>
    </row>
    <row r="1765">
      <c r="A1765" s="110" t="s">
        <v>784</v>
      </c>
      <c r="B1765" s="110" t="s">
        <v>460</v>
      </c>
      <c r="C1765" s="110" t="s">
        <v>786</v>
      </c>
      <c r="D1765" s="110" t="s">
        <v>787</v>
      </c>
      <c r="E1765" s="110" t="s">
        <v>788</v>
      </c>
      <c r="F1765" s="110" t="s">
        <v>249</v>
      </c>
      <c r="G1765" s="110" t="s">
        <v>855</v>
      </c>
      <c r="H1765" s="114">
        <v>2019.0</v>
      </c>
      <c r="I1765" s="114">
        <v>92.67134</v>
      </c>
      <c r="J1765" s="114">
        <v>113.4951</v>
      </c>
      <c r="K1765" s="114">
        <v>74.75855</v>
      </c>
    </row>
    <row r="1766">
      <c r="A1766" s="110" t="s">
        <v>784</v>
      </c>
      <c r="B1766" s="110" t="s">
        <v>460</v>
      </c>
      <c r="C1766" s="110" t="s">
        <v>786</v>
      </c>
      <c r="D1766" s="110" t="s">
        <v>787</v>
      </c>
      <c r="E1766" s="110" t="s">
        <v>788</v>
      </c>
      <c r="F1766" s="110" t="s">
        <v>1401</v>
      </c>
      <c r="G1766" s="110" t="s">
        <v>855</v>
      </c>
      <c r="H1766" s="114">
        <v>2019.0</v>
      </c>
      <c r="I1766" s="114">
        <v>688.0991</v>
      </c>
      <c r="J1766" s="114">
        <v>819.175</v>
      </c>
      <c r="K1766" s="114">
        <v>573.8962</v>
      </c>
    </row>
    <row r="1767">
      <c r="A1767" s="110" t="s">
        <v>784</v>
      </c>
      <c r="B1767" s="110" t="s">
        <v>460</v>
      </c>
      <c r="C1767" s="110" t="s">
        <v>786</v>
      </c>
      <c r="D1767" s="110" t="s">
        <v>787</v>
      </c>
      <c r="E1767" s="110" t="s">
        <v>788</v>
      </c>
      <c r="F1767" s="110" t="s">
        <v>1402</v>
      </c>
      <c r="G1767" s="110" t="s">
        <v>855</v>
      </c>
      <c r="H1767" s="114">
        <v>2019.0</v>
      </c>
      <c r="I1767" s="114">
        <v>201.9129</v>
      </c>
      <c r="J1767" s="114">
        <v>342.8248</v>
      </c>
      <c r="K1767" s="114">
        <v>107.0116</v>
      </c>
    </row>
    <row r="1768">
      <c r="A1768" s="110" t="s">
        <v>784</v>
      </c>
      <c r="B1768" s="110" t="s">
        <v>460</v>
      </c>
      <c r="C1768" s="110" t="s">
        <v>786</v>
      </c>
      <c r="D1768" s="110" t="s">
        <v>787</v>
      </c>
      <c r="E1768" s="110" t="s">
        <v>788</v>
      </c>
      <c r="F1768" s="110" t="s">
        <v>1403</v>
      </c>
      <c r="G1768" s="110" t="s">
        <v>855</v>
      </c>
      <c r="H1768" s="114">
        <v>2019.0</v>
      </c>
      <c r="I1768" s="114">
        <v>10458.33</v>
      </c>
      <c r="J1768" s="114">
        <v>13558.28</v>
      </c>
      <c r="K1768" s="114">
        <v>7534.21</v>
      </c>
    </row>
    <row r="1769">
      <c r="A1769" s="110" t="s">
        <v>784</v>
      </c>
      <c r="B1769" s="110" t="s">
        <v>460</v>
      </c>
      <c r="C1769" s="110" t="s">
        <v>786</v>
      </c>
      <c r="D1769" s="110" t="s">
        <v>787</v>
      </c>
      <c r="E1769" s="110" t="s">
        <v>788</v>
      </c>
      <c r="F1769" s="110" t="s">
        <v>258</v>
      </c>
      <c r="G1769" s="110" t="s">
        <v>855</v>
      </c>
      <c r="H1769" s="114">
        <v>2019.0</v>
      </c>
      <c r="I1769" s="114">
        <v>660.7196</v>
      </c>
      <c r="J1769" s="114">
        <v>831.3436</v>
      </c>
      <c r="K1769" s="114">
        <v>517.6579</v>
      </c>
    </row>
    <row r="1770">
      <c r="A1770" s="110" t="s">
        <v>784</v>
      </c>
      <c r="B1770" s="110" t="s">
        <v>460</v>
      </c>
      <c r="C1770" s="110" t="s">
        <v>786</v>
      </c>
      <c r="D1770" s="110" t="s">
        <v>787</v>
      </c>
      <c r="E1770" s="110" t="s">
        <v>788</v>
      </c>
      <c r="F1770" s="110" t="s">
        <v>257</v>
      </c>
      <c r="G1770" s="110" t="s">
        <v>855</v>
      </c>
      <c r="H1770" s="114">
        <v>2019.0</v>
      </c>
      <c r="I1770" s="114">
        <v>598.4733</v>
      </c>
      <c r="J1770" s="114">
        <v>818.2709</v>
      </c>
      <c r="K1770" s="114">
        <v>419.7499</v>
      </c>
    </row>
    <row r="1771">
      <c r="A1771" s="110" t="s">
        <v>784</v>
      </c>
      <c r="B1771" s="110" t="s">
        <v>460</v>
      </c>
      <c r="C1771" s="110" t="s">
        <v>786</v>
      </c>
      <c r="D1771" s="110" t="s">
        <v>787</v>
      </c>
      <c r="E1771" s="110" t="s">
        <v>788</v>
      </c>
      <c r="F1771" s="110" t="s">
        <v>1404</v>
      </c>
      <c r="G1771" s="110" t="s">
        <v>855</v>
      </c>
      <c r="H1771" s="114">
        <v>2019.0</v>
      </c>
      <c r="I1771" s="114">
        <v>126.8247</v>
      </c>
      <c r="J1771" s="114">
        <v>212.0393</v>
      </c>
      <c r="K1771" s="114">
        <v>61.18208</v>
      </c>
    </row>
    <row r="1772">
      <c r="A1772" s="110" t="s">
        <v>784</v>
      </c>
      <c r="B1772" s="110" t="s">
        <v>842</v>
      </c>
      <c r="C1772" s="110" t="s">
        <v>786</v>
      </c>
      <c r="D1772" s="110" t="s">
        <v>787</v>
      </c>
      <c r="E1772" s="110" t="s">
        <v>788</v>
      </c>
      <c r="F1772" s="110" t="s">
        <v>259</v>
      </c>
      <c r="G1772" s="110" t="s">
        <v>855</v>
      </c>
      <c r="H1772" s="114">
        <v>2019.0</v>
      </c>
      <c r="I1772" s="114">
        <v>5238.034</v>
      </c>
      <c r="J1772" s="114">
        <v>6607.63</v>
      </c>
      <c r="K1772" s="114">
        <v>4108.636</v>
      </c>
    </row>
    <row r="1773">
      <c r="A1773" s="110" t="s">
        <v>784</v>
      </c>
      <c r="B1773" s="110" t="s">
        <v>842</v>
      </c>
      <c r="C1773" s="110" t="s">
        <v>786</v>
      </c>
      <c r="D1773" s="110" t="s">
        <v>787</v>
      </c>
      <c r="E1773" s="110" t="s">
        <v>788</v>
      </c>
      <c r="F1773" s="110" t="s">
        <v>252</v>
      </c>
      <c r="G1773" s="110" t="s">
        <v>855</v>
      </c>
      <c r="H1773" s="114">
        <v>2019.0</v>
      </c>
      <c r="I1773" s="114">
        <v>5579.527</v>
      </c>
      <c r="J1773" s="114">
        <v>6968.911</v>
      </c>
      <c r="K1773" s="114">
        <v>4469.93</v>
      </c>
    </row>
    <row r="1774">
      <c r="A1774" s="110" t="s">
        <v>784</v>
      </c>
      <c r="B1774" s="110" t="s">
        <v>842</v>
      </c>
      <c r="C1774" s="110" t="s">
        <v>786</v>
      </c>
      <c r="D1774" s="110" t="s">
        <v>787</v>
      </c>
      <c r="E1774" s="110" t="s">
        <v>788</v>
      </c>
      <c r="F1774" s="110" t="s">
        <v>241</v>
      </c>
      <c r="G1774" s="110" t="s">
        <v>855</v>
      </c>
      <c r="H1774" s="114">
        <v>2019.0</v>
      </c>
      <c r="I1774" s="114">
        <v>6190.467</v>
      </c>
      <c r="J1774" s="114">
        <v>8271.775</v>
      </c>
      <c r="K1774" s="114">
        <v>4295.419</v>
      </c>
    </row>
    <row r="1775">
      <c r="A1775" s="110" t="s">
        <v>784</v>
      </c>
      <c r="B1775" s="110" t="s">
        <v>842</v>
      </c>
      <c r="C1775" s="110" t="s">
        <v>786</v>
      </c>
      <c r="D1775" s="110" t="s">
        <v>787</v>
      </c>
      <c r="E1775" s="110" t="s">
        <v>788</v>
      </c>
      <c r="F1775" s="110" t="s">
        <v>249</v>
      </c>
      <c r="G1775" s="110" t="s">
        <v>855</v>
      </c>
      <c r="H1775" s="114">
        <v>2019.0</v>
      </c>
      <c r="I1775" s="114">
        <v>88.64073</v>
      </c>
      <c r="J1775" s="114">
        <v>108.9534</v>
      </c>
      <c r="K1775" s="114">
        <v>67.58097</v>
      </c>
    </row>
    <row r="1776">
      <c r="A1776" s="110" t="s">
        <v>784</v>
      </c>
      <c r="B1776" s="110" t="s">
        <v>842</v>
      </c>
      <c r="C1776" s="110" t="s">
        <v>786</v>
      </c>
      <c r="D1776" s="110" t="s">
        <v>787</v>
      </c>
      <c r="E1776" s="110" t="s">
        <v>788</v>
      </c>
      <c r="F1776" s="110" t="s">
        <v>1401</v>
      </c>
      <c r="G1776" s="110" t="s">
        <v>855</v>
      </c>
      <c r="H1776" s="114">
        <v>2019.0</v>
      </c>
      <c r="I1776" s="114">
        <v>572.16</v>
      </c>
      <c r="J1776" s="114">
        <v>672.5158</v>
      </c>
      <c r="K1776" s="114">
        <v>477.5841</v>
      </c>
    </row>
    <row r="1777">
      <c r="A1777" s="110" t="s">
        <v>784</v>
      </c>
      <c r="B1777" s="110" t="s">
        <v>842</v>
      </c>
      <c r="C1777" s="110" t="s">
        <v>786</v>
      </c>
      <c r="D1777" s="110" t="s">
        <v>787</v>
      </c>
      <c r="E1777" s="110" t="s">
        <v>788</v>
      </c>
      <c r="F1777" s="110" t="s">
        <v>1402</v>
      </c>
      <c r="G1777" s="110" t="s">
        <v>855</v>
      </c>
      <c r="H1777" s="114">
        <v>2019.0</v>
      </c>
      <c r="I1777" s="114">
        <v>112.5865</v>
      </c>
      <c r="J1777" s="114">
        <v>218.6864</v>
      </c>
      <c r="K1777" s="114">
        <v>53.97673</v>
      </c>
    </row>
    <row r="1778">
      <c r="A1778" s="110" t="s">
        <v>784</v>
      </c>
      <c r="B1778" s="110" t="s">
        <v>842</v>
      </c>
      <c r="C1778" s="110" t="s">
        <v>786</v>
      </c>
      <c r="D1778" s="110" t="s">
        <v>787</v>
      </c>
      <c r="E1778" s="110" t="s">
        <v>788</v>
      </c>
      <c r="F1778" s="110" t="s">
        <v>1403</v>
      </c>
      <c r="G1778" s="110" t="s">
        <v>855</v>
      </c>
      <c r="H1778" s="114">
        <v>2019.0</v>
      </c>
      <c r="I1778" s="114">
        <v>2242.206</v>
      </c>
      <c r="J1778" s="114">
        <v>3328.348</v>
      </c>
      <c r="K1778" s="114">
        <v>1554.019</v>
      </c>
    </row>
    <row r="1779">
      <c r="A1779" s="110" t="s">
        <v>784</v>
      </c>
      <c r="B1779" s="110" t="s">
        <v>842</v>
      </c>
      <c r="C1779" s="110" t="s">
        <v>786</v>
      </c>
      <c r="D1779" s="110" t="s">
        <v>787</v>
      </c>
      <c r="E1779" s="110" t="s">
        <v>788</v>
      </c>
      <c r="F1779" s="110" t="s">
        <v>258</v>
      </c>
      <c r="G1779" s="110" t="s">
        <v>855</v>
      </c>
      <c r="H1779" s="114">
        <v>2019.0</v>
      </c>
      <c r="I1779" s="114">
        <v>2169.39</v>
      </c>
      <c r="J1779" s="114">
        <v>2704.434</v>
      </c>
      <c r="K1779" s="114">
        <v>1729.197</v>
      </c>
    </row>
    <row r="1780">
      <c r="A1780" s="110" t="s">
        <v>784</v>
      </c>
      <c r="B1780" s="110" t="s">
        <v>842</v>
      </c>
      <c r="C1780" s="110" t="s">
        <v>786</v>
      </c>
      <c r="D1780" s="110" t="s">
        <v>787</v>
      </c>
      <c r="E1780" s="110" t="s">
        <v>788</v>
      </c>
      <c r="F1780" s="110" t="s">
        <v>257</v>
      </c>
      <c r="G1780" s="110" t="s">
        <v>855</v>
      </c>
      <c r="H1780" s="114">
        <v>2019.0</v>
      </c>
      <c r="I1780" s="114">
        <v>2956.32</v>
      </c>
      <c r="J1780" s="114">
        <v>3798.788</v>
      </c>
      <c r="K1780" s="114">
        <v>2264.775</v>
      </c>
    </row>
    <row r="1781">
      <c r="A1781" s="110" t="s">
        <v>784</v>
      </c>
      <c r="B1781" s="110" t="s">
        <v>842</v>
      </c>
      <c r="C1781" s="110" t="s">
        <v>786</v>
      </c>
      <c r="D1781" s="110" t="s">
        <v>787</v>
      </c>
      <c r="E1781" s="110" t="s">
        <v>788</v>
      </c>
      <c r="F1781" s="110" t="s">
        <v>1404</v>
      </c>
      <c r="G1781" s="110" t="s">
        <v>855</v>
      </c>
      <c r="H1781" s="114">
        <v>2019.0</v>
      </c>
      <c r="I1781" s="114">
        <v>99.59854</v>
      </c>
      <c r="J1781" s="114">
        <v>185.389</v>
      </c>
      <c r="K1781" s="114">
        <v>40.37082</v>
      </c>
    </row>
    <row r="1782">
      <c r="A1782" s="110" t="s">
        <v>784</v>
      </c>
      <c r="B1782" s="110" t="s">
        <v>401</v>
      </c>
      <c r="C1782" s="110" t="s">
        <v>786</v>
      </c>
      <c r="D1782" s="110" t="s">
        <v>787</v>
      </c>
      <c r="E1782" s="110" t="s">
        <v>788</v>
      </c>
      <c r="F1782" s="110" t="s">
        <v>259</v>
      </c>
      <c r="G1782" s="110" t="s">
        <v>855</v>
      </c>
      <c r="H1782" s="114">
        <v>2019.0</v>
      </c>
      <c r="I1782" s="114">
        <v>1064.68</v>
      </c>
      <c r="J1782" s="114">
        <v>1303.145</v>
      </c>
      <c r="K1782" s="114">
        <v>865.8202</v>
      </c>
    </row>
    <row r="1783">
      <c r="A1783" s="110" t="s">
        <v>784</v>
      </c>
      <c r="B1783" s="110" t="s">
        <v>401</v>
      </c>
      <c r="C1783" s="110" t="s">
        <v>786</v>
      </c>
      <c r="D1783" s="110" t="s">
        <v>787</v>
      </c>
      <c r="E1783" s="110" t="s">
        <v>788</v>
      </c>
      <c r="F1783" s="110" t="s">
        <v>252</v>
      </c>
      <c r="G1783" s="110" t="s">
        <v>855</v>
      </c>
      <c r="H1783" s="114">
        <v>2019.0</v>
      </c>
      <c r="I1783" s="114">
        <v>1573.594</v>
      </c>
      <c r="J1783" s="114">
        <v>1900.377</v>
      </c>
      <c r="K1783" s="114">
        <v>1278.679</v>
      </c>
    </row>
    <row r="1784">
      <c r="A1784" s="110" t="s">
        <v>784</v>
      </c>
      <c r="B1784" s="110" t="s">
        <v>401</v>
      </c>
      <c r="C1784" s="110" t="s">
        <v>786</v>
      </c>
      <c r="D1784" s="110" t="s">
        <v>787</v>
      </c>
      <c r="E1784" s="110" t="s">
        <v>788</v>
      </c>
      <c r="F1784" s="110" t="s">
        <v>241</v>
      </c>
      <c r="G1784" s="110" t="s">
        <v>855</v>
      </c>
      <c r="H1784" s="114">
        <v>2019.0</v>
      </c>
      <c r="I1784" s="114">
        <v>855.8386</v>
      </c>
      <c r="J1784" s="114">
        <v>1292.822</v>
      </c>
      <c r="K1784" s="114">
        <v>476.0559</v>
      </c>
    </row>
    <row r="1785">
      <c r="A1785" s="110" t="s">
        <v>784</v>
      </c>
      <c r="B1785" s="110" t="s">
        <v>401</v>
      </c>
      <c r="C1785" s="110" t="s">
        <v>786</v>
      </c>
      <c r="D1785" s="110" t="s">
        <v>787</v>
      </c>
      <c r="E1785" s="110" t="s">
        <v>788</v>
      </c>
      <c r="F1785" s="110" t="s">
        <v>249</v>
      </c>
      <c r="G1785" s="110" t="s">
        <v>855</v>
      </c>
      <c r="H1785" s="114">
        <v>2019.0</v>
      </c>
      <c r="I1785" s="114">
        <v>69.75599</v>
      </c>
      <c r="J1785" s="114">
        <v>82.23594</v>
      </c>
      <c r="K1785" s="114">
        <v>57.59265</v>
      </c>
    </row>
    <row r="1786">
      <c r="A1786" s="110" t="s">
        <v>784</v>
      </c>
      <c r="B1786" s="110" t="s">
        <v>401</v>
      </c>
      <c r="C1786" s="110" t="s">
        <v>786</v>
      </c>
      <c r="D1786" s="110" t="s">
        <v>787</v>
      </c>
      <c r="E1786" s="110" t="s">
        <v>788</v>
      </c>
      <c r="F1786" s="110" t="s">
        <v>1401</v>
      </c>
      <c r="G1786" s="110" t="s">
        <v>855</v>
      </c>
      <c r="H1786" s="114">
        <v>2019.0</v>
      </c>
      <c r="I1786" s="114">
        <v>757.3516</v>
      </c>
      <c r="J1786" s="114">
        <v>899.8013</v>
      </c>
      <c r="K1786" s="114">
        <v>624.4079</v>
      </c>
    </row>
    <row r="1787">
      <c r="A1787" s="110" t="s">
        <v>784</v>
      </c>
      <c r="B1787" s="110" t="s">
        <v>401</v>
      </c>
      <c r="C1787" s="110" t="s">
        <v>786</v>
      </c>
      <c r="D1787" s="110" t="s">
        <v>787</v>
      </c>
      <c r="E1787" s="110" t="s">
        <v>788</v>
      </c>
      <c r="F1787" s="110" t="s">
        <v>1402</v>
      </c>
      <c r="G1787" s="110" t="s">
        <v>855</v>
      </c>
      <c r="H1787" s="114">
        <v>2019.0</v>
      </c>
      <c r="I1787" s="114">
        <v>430.373</v>
      </c>
      <c r="J1787" s="114">
        <v>675.7371</v>
      </c>
      <c r="K1787" s="114">
        <v>239.8388</v>
      </c>
    </row>
    <row r="1788">
      <c r="A1788" s="110" t="s">
        <v>784</v>
      </c>
      <c r="B1788" s="110" t="s">
        <v>401</v>
      </c>
      <c r="C1788" s="110" t="s">
        <v>786</v>
      </c>
      <c r="D1788" s="110" t="s">
        <v>787</v>
      </c>
      <c r="E1788" s="110" t="s">
        <v>788</v>
      </c>
      <c r="F1788" s="110" t="s">
        <v>1403</v>
      </c>
      <c r="G1788" s="110" t="s">
        <v>855</v>
      </c>
      <c r="H1788" s="114">
        <v>2019.0</v>
      </c>
      <c r="I1788" s="114">
        <v>7311.257</v>
      </c>
      <c r="J1788" s="114">
        <v>8981.189</v>
      </c>
      <c r="K1788" s="114">
        <v>5979.533</v>
      </c>
    </row>
    <row r="1789">
      <c r="A1789" s="110" t="s">
        <v>784</v>
      </c>
      <c r="B1789" s="110" t="s">
        <v>401</v>
      </c>
      <c r="C1789" s="110" t="s">
        <v>786</v>
      </c>
      <c r="D1789" s="110" t="s">
        <v>787</v>
      </c>
      <c r="E1789" s="110" t="s">
        <v>788</v>
      </c>
      <c r="F1789" s="110" t="s">
        <v>258</v>
      </c>
      <c r="G1789" s="110" t="s">
        <v>855</v>
      </c>
      <c r="H1789" s="114">
        <v>2019.0</v>
      </c>
      <c r="I1789" s="114">
        <v>470.3949</v>
      </c>
      <c r="J1789" s="114">
        <v>568.8246</v>
      </c>
      <c r="K1789" s="114">
        <v>384.9366</v>
      </c>
    </row>
    <row r="1790">
      <c r="A1790" s="110" t="s">
        <v>784</v>
      </c>
      <c r="B1790" s="110" t="s">
        <v>401</v>
      </c>
      <c r="C1790" s="110" t="s">
        <v>786</v>
      </c>
      <c r="D1790" s="110" t="s">
        <v>787</v>
      </c>
      <c r="E1790" s="110" t="s">
        <v>788</v>
      </c>
      <c r="F1790" s="110" t="s">
        <v>257</v>
      </c>
      <c r="G1790" s="110" t="s">
        <v>855</v>
      </c>
      <c r="H1790" s="114">
        <v>2019.0</v>
      </c>
      <c r="I1790" s="114">
        <v>381.0273</v>
      </c>
      <c r="J1790" s="114">
        <v>503.9377</v>
      </c>
      <c r="K1790" s="114">
        <v>273.0337</v>
      </c>
    </row>
    <row r="1791">
      <c r="A1791" s="110" t="s">
        <v>784</v>
      </c>
      <c r="B1791" s="110" t="s">
        <v>401</v>
      </c>
      <c r="C1791" s="110" t="s">
        <v>786</v>
      </c>
      <c r="D1791" s="110" t="s">
        <v>787</v>
      </c>
      <c r="E1791" s="110" t="s">
        <v>788</v>
      </c>
      <c r="F1791" s="110" t="s">
        <v>1404</v>
      </c>
      <c r="G1791" s="110" t="s">
        <v>855</v>
      </c>
      <c r="H1791" s="114">
        <v>2019.0</v>
      </c>
      <c r="I1791" s="114">
        <v>108.8679</v>
      </c>
      <c r="J1791" s="114">
        <v>193.9987</v>
      </c>
      <c r="K1791" s="114">
        <v>48.57277</v>
      </c>
    </row>
    <row r="1792">
      <c r="A1792" s="110" t="s">
        <v>784</v>
      </c>
      <c r="B1792" s="110" t="s">
        <v>416</v>
      </c>
      <c r="C1792" s="110" t="s">
        <v>786</v>
      </c>
      <c r="D1792" s="110" t="s">
        <v>787</v>
      </c>
      <c r="E1792" s="110" t="s">
        <v>788</v>
      </c>
      <c r="F1792" s="110" t="s">
        <v>259</v>
      </c>
      <c r="G1792" s="110" t="s">
        <v>855</v>
      </c>
      <c r="H1792" s="114">
        <v>2019.0</v>
      </c>
      <c r="I1792" s="114">
        <v>1523.569</v>
      </c>
      <c r="J1792" s="114">
        <v>1955.477</v>
      </c>
      <c r="K1792" s="114">
        <v>1187.918</v>
      </c>
    </row>
    <row r="1793">
      <c r="A1793" s="110" t="s">
        <v>784</v>
      </c>
      <c r="B1793" s="110" t="s">
        <v>416</v>
      </c>
      <c r="C1793" s="110" t="s">
        <v>786</v>
      </c>
      <c r="D1793" s="110" t="s">
        <v>787</v>
      </c>
      <c r="E1793" s="110" t="s">
        <v>788</v>
      </c>
      <c r="F1793" s="110" t="s">
        <v>252</v>
      </c>
      <c r="G1793" s="110" t="s">
        <v>855</v>
      </c>
      <c r="H1793" s="114">
        <v>2019.0</v>
      </c>
      <c r="I1793" s="114">
        <v>1920.457</v>
      </c>
      <c r="J1793" s="114">
        <v>2414.104</v>
      </c>
      <c r="K1793" s="114">
        <v>1472.79</v>
      </c>
    </row>
    <row r="1794">
      <c r="A1794" s="110" t="s">
        <v>784</v>
      </c>
      <c r="B1794" s="110" t="s">
        <v>416</v>
      </c>
      <c r="C1794" s="110" t="s">
        <v>786</v>
      </c>
      <c r="D1794" s="110" t="s">
        <v>787</v>
      </c>
      <c r="E1794" s="110" t="s">
        <v>788</v>
      </c>
      <c r="F1794" s="110" t="s">
        <v>241</v>
      </c>
      <c r="G1794" s="110" t="s">
        <v>855</v>
      </c>
      <c r="H1794" s="114">
        <v>2019.0</v>
      </c>
      <c r="I1794" s="114">
        <v>1079.821</v>
      </c>
      <c r="J1794" s="114">
        <v>1696.842</v>
      </c>
      <c r="K1794" s="114">
        <v>571.928</v>
      </c>
    </row>
    <row r="1795">
      <c r="A1795" s="110" t="s">
        <v>784</v>
      </c>
      <c r="B1795" s="110" t="s">
        <v>416</v>
      </c>
      <c r="C1795" s="110" t="s">
        <v>786</v>
      </c>
      <c r="D1795" s="110" t="s">
        <v>787</v>
      </c>
      <c r="E1795" s="110" t="s">
        <v>788</v>
      </c>
      <c r="F1795" s="110" t="s">
        <v>249</v>
      </c>
      <c r="G1795" s="110" t="s">
        <v>855</v>
      </c>
      <c r="H1795" s="114">
        <v>2019.0</v>
      </c>
      <c r="I1795" s="114">
        <v>179.7072</v>
      </c>
      <c r="J1795" s="114">
        <v>245.7451</v>
      </c>
      <c r="K1795" s="114">
        <v>140.0326</v>
      </c>
    </row>
    <row r="1796">
      <c r="A1796" s="110" t="s">
        <v>784</v>
      </c>
      <c r="B1796" s="110" t="s">
        <v>416</v>
      </c>
      <c r="C1796" s="110" t="s">
        <v>786</v>
      </c>
      <c r="D1796" s="110" t="s">
        <v>787</v>
      </c>
      <c r="E1796" s="110" t="s">
        <v>788</v>
      </c>
      <c r="F1796" s="110" t="s">
        <v>1401</v>
      </c>
      <c r="G1796" s="110" t="s">
        <v>855</v>
      </c>
      <c r="H1796" s="114">
        <v>2019.0</v>
      </c>
      <c r="I1796" s="114">
        <v>1622.629</v>
      </c>
      <c r="J1796" s="114">
        <v>1878.603</v>
      </c>
      <c r="K1796" s="114">
        <v>1373.32</v>
      </c>
    </row>
    <row r="1797">
      <c r="A1797" s="110" t="s">
        <v>784</v>
      </c>
      <c r="B1797" s="110" t="s">
        <v>416</v>
      </c>
      <c r="C1797" s="110" t="s">
        <v>786</v>
      </c>
      <c r="D1797" s="110" t="s">
        <v>787</v>
      </c>
      <c r="E1797" s="110" t="s">
        <v>788</v>
      </c>
      <c r="F1797" s="110" t="s">
        <v>1402</v>
      </c>
      <c r="G1797" s="110" t="s">
        <v>855</v>
      </c>
      <c r="H1797" s="114">
        <v>2019.0</v>
      </c>
      <c r="I1797" s="114">
        <v>92.19074</v>
      </c>
      <c r="J1797" s="114">
        <v>180.7699</v>
      </c>
      <c r="K1797" s="114">
        <v>21.55195</v>
      </c>
    </row>
    <row r="1798">
      <c r="A1798" s="110" t="s">
        <v>784</v>
      </c>
      <c r="B1798" s="110" t="s">
        <v>416</v>
      </c>
      <c r="C1798" s="110" t="s">
        <v>786</v>
      </c>
      <c r="D1798" s="110" t="s">
        <v>787</v>
      </c>
      <c r="E1798" s="110" t="s">
        <v>788</v>
      </c>
      <c r="F1798" s="110" t="s">
        <v>1403</v>
      </c>
      <c r="G1798" s="110" t="s">
        <v>855</v>
      </c>
      <c r="H1798" s="114">
        <v>2019.0</v>
      </c>
      <c r="I1798" s="114">
        <v>6605.899</v>
      </c>
      <c r="J1798" s="114">
        <v>7492.044</v>
      </c>
      <c r="K1798" s="114">
        <v>5757.079</v>
      </c>
    </row>
    <row r="1799">
      <c r="A1799" s="110" t="s">
        <v>784</v>
      </c>
      <c r="B1799" s="110" t="s">
        <v>416</v>
      </c>
      <c r="C1799" s="110" t="s">
        <v>786</v>
      </c>
      <c r="D1799" s="110" t="s">
        <v>787</v>
      </c>
      <c r="E1799" s="110" t="s">
        <v>788</v>
      </c>
      <c r="F1799" s="110" t="s">
        <v>258</v>
      </c>
      <c r="G1799" s="110" t="s">
        <v>855</v>
      </c>
      <c r="H1799" s="114">
        <v>2019.0</v>
      </c>
      <c r="I1799" s="114">
        <v>847.2032</v>
      </c>
      <c r="J1799" s="114">
        <v>1050.122</v>
      </c>
      <c r="K1799" s="114">
        <v>657.175</v>
      </c>
    </row>
    <row r="1800">
      <c r="A1800" s="110" t="s">
        <v>784</v>
      </c>
      <c r="B1800" s="110" t="s">
        <v>416</v>
      </c>
      <c r="C1800" s="110" t="s">
        <v>786</v>
      </c>
      <c r="D1800" s="110" t="s">
        <v>787</v>
      </c>
      <c r="E1800" s="110" t="s">
        <v>788</v>
      </c>
      <c r="F1800" s="110" t="s">
        <v>257</v>
      </c>
      <c r="G1800" s="110" t="s">
        <v>855</v>
      </c>
      <c r="H1800" s="114">
        <v>2019.0</v>
      </c>
      <c r="I1800" s="114">
        <v>825.0176</v>
      </c>
      <c r="J1800" s="114">
        <v>1105.468</v>
      </c>
      <c r="K1800" s="114">
        <v>590.1499</v>
      </c>
    </row>
    <row r="1801">
      <c r="A1801" s="110" t="s">
        <v>784</v>
      </c>
      <c r="B1801" s="110" t="s">
        <v>416</v>
      </c>
      <c r="C1801" s="110" t="s">
        <v>786</v>
      </c>
      <c r="D1801" s="110" t="s">
        <v>787</v>
      </c>
      <c r="E1801" s="110" t="s">
        <v>788</v>
      </c>
      <c r="F1801" s="110" t="s">
        <v>1404</v>
      </c>
      <c r="G1801" s="110" t="s">
        <v>855</v>
      </c>
      <c r="H1801" s="114">
        <v>2019.0</v>
      </c>
      <c r="I1801" s="114">
        <v>132.5209</v>
      </c>
      <c r="J1801" s="114">
        <v>239.8544</v>
      </c>
      <c r="K1801" s="114">
        <v>56.78621</v>
      </c>
    </row>
    <row r="1802">
      <c r="A1802" s="110" t="s">
        <v>784</v>
      </c>
      <c r="B1802" s="110" t="s">
        <v>841</v>
      </c>
      <c r="C1802" s="110" t="s">
        <v>786</v>
      </c>
      <c r="D1802" s="110" t="s">
        <v>787</v>
      </c>
      <c r="E1802" s="110" t="s">
        <v>788</v>
      </c>
      <c r="F1802" s="110" t="s">
        <v>259</v>
      </c>
      <c r="G1802" s="110" t="s">
        <v>855</v>
      </c>
      <c r="H1802" s="114">
        <v>2019.0</v>
      </c>
      <c r="I1802" s="114">
        <v>1061.848</v>
      </c>
      <c r="J1802" s="114">
        <v>1410.892</v>
      </c>
      <c r="K1802" s="114">
        <v>779.4757</v>
      </c>
    </row>
    <row r="1803">
      <c r="A1803" s="110" t="s">
        <v>784</v>
      </c>
      <c r="B1803" s="110" t="s">
        <v>841</v>
      </c>
      <c r="C1803" s="110" t="s">
        <v>786</v>
      </c>
      <c r="D1803" s="110" t="s">
        <v>787</v>
      </c>
      <c r="E1803" s="110" t="s">
        <v>788</v>
      </c>
      <c r="F1803" s="110" t="s">
        <v>252</v>
      </c>
      <c r="G1803" s="110" t="s">
        <v>855</v>
      </c>
      <c r="H1803" s="114">
        <v>2019.0</v>
      </c>
      <c r="I1803" s="114">
        <v>1227.945</v>
      </c>
      <c r="J1803" s="114">
        <v>1760.05</v>
      </c>
      <c r="K1803" s="114">
        <v>863.6736</v>
      </c>
    </row>
    <row r="1804">
      <c r="A1804" s="110" t="s">
        <v>784</v>
      </c>
      <c r="B1804" s="110" t="s">
        <v>841</v>
      </c>
      <c r="C1804" s="110" t="s">
        <v>786</v>
      </c>
      <c r="D1804" s="110" t="s">
        <v>787</v>
      </c>
      <c r="E1804" s="110" t="s">
        <v>788</v>
      </c>
      <c r="F1804" s="110" t="s">
        <v>241</v>
      </c>
      <c r="G1804" s="110" t="s">
        <v>855</v>
      </c>
      <c r="H1804" s="114">
        <v>2019.0</v>
      </c>
      <c r="I1804" s="114">
        <v>1234.748</v>
      </c>
      <c r="J1804" s="114">
        <v>1769.551</v>
      </c>
      <c r="K1804" s="114">
        <v>822.2634</v>
      </c>
    </row>
    <row r="1805">
      <c r="A1805" s="110" t="s">
        <v>784</v>
      </c>
      <c r="B1805" s="110" t="s">
        <v>841</v>
      </c>
      <c r="C1805" s="110" t="s">
        <v>786</v>
      </c>
      <c r="D1805" s="110" t="s">
        <v>787</v>
      </c>
      <c r="E1805" s="110" t="s">
        <v>788</v>
      </c>
      <c r="F1805" s="110" t="s">
        <v>249</v>
      </c>
      <c r="G1805" s="110" t="s">
        <v>855</v>
      </c>
      <c r="H1805" s="114">
        <v>2019.0</v>
      </c>
      <c r="I1805" s="114">
        <v>59.84301</v>
      </c>
      <c r="J1805" s="114">
        <v>84.07248</v>
      </c>
      <c r="K1805" s="114">
        <v>44.26879</v>
      </c>
    </row>
    <row r="1806">
      <c r="A1806" s="110" t="s">
        <v>784</v>
      </c>
      <c r="B1806" s="110" t="s">
        <v>841</v>
      </c>
      <c r="C1806" s="110" t="s">
        <v>786</v>
      </c>
      <c r="D1806" s="110" t="s">
        <v>787</v>
      </c>
      <c r="E1806" s="110" t="s">
        <v>788</v>
      </c>
      <c r="F1806" s="110" t="s">
        <v>1401</v>
      </c>
      <c r="G1806" s="110" t="s">
        <v>855</v>
      </c>
      <c r="H1806" s="114">
        <v>2019.0</v>
      </c>
      <c r="I1806" s="114">
        <v>425.7302</v>
      </c>
      <c r="J1806" s="114">
        <v>512.0099</v>
      </c>
      <c r="K1806" s="114">
        <v>354.5526</v>
      </c>
    </row>
    <row r="1807">
      <c r="A1807" s="110" t="s">
        <v>784</v>
      </c>
      <c r="B1807" s="110" t="s">
        <v>841</v>
      </c>
      <c r="C1807" s="110" t="s">
        <v>786</v>
      </c>
      <c r="D1807" s="110" t="s">
        <v>787</v>
      </c>
      <c r="E1807" s="110" t="s">
        <v>788</v>
      </c>
      <c r="F1807" s="110" t="s">
        <v>1402</v>
      </c>
      <c r="G1807" s="110" t="s">
        <v>855</v>
      </c>
      <c r="H1807" s="114">
        <v>2019.0</v>
      </c>
      <c r="I1807" s="114">
        <v>1072.395</v>
      </c>
      <c r="J1807" s="114">
        <v>1918.341</v>
      </c>
      <c r="K1807" s="114">
        <v>517.2874</v>
      </c>
    </row>
    <row r="1808">
      <c r="A1808" s="110" t="s">
        <v>784</v>
      </c>
      <c r="B1808" s="110" t="s">
        <v>841</v>
      </c>
      <c r="C1808" s="110" t="s">
        <v>786</v>
      </c>
      <c r="D1808" s="110" t="s">
        <v>787</v>
      </c>
      <c r="E1808" s="110" t="s">
        <v>788</v>
      </c>
      <c r="F1808" s="110" t="s">
        <v>1403</v>
      </c>
      <c r="G1808" s="110" t="s">
        <v>855</v>
      </c>
      <c r="H1808" s="114">
        <v>2019.0</v>
      </c>
      <c r="I1808" s="114">
        <v>2615.146</v>
      </c>
      <c r="J1808" s="114">
        <v>3663.049</v>
      </c>
      <c r="K1808" s="114">
        <v>1909.486</v>
      </c>
    </row>
    <row r="1809">
      <c r="A1809" s="110" t="s">
        <v>784</v>
      </c>
      <c r="B1809" s="110" t="s">
        <v>841</v>
      </c>
      <c r="C1809" s="110" t="s">
        <v>786</v>
      </c>
      <c r="D1809" s="110" t="s">
        <v>787</v>
      </c>
      <c r="E1809" s="110" t="s">
        <v>788</v>
      </c>
      <c r="F1809" s="110" t="s">
        <v>258</v>
      </c>
      <c r="G1809" s="110" t="s">
        <v>855</v>
      </c>
      <c r="H1809" s="114">
        <v>2019.0</v>
      </c>
      <c r="I1809" s="114">
        <v>437.9546</v>
      </c>
      <c r="J1809" s="114">
        <v>614.1645</v>
      </c>
      <c r="K1809" s="114">
        <v>317.09</v>
      </c>
    </row>
    <row r="1810">
      <c r="A1810" s="110" t="s">
        <v>784</v>
      </c>
      <c r="B1810" s="110" t="s">
        <v>841</v>
      </c>
      <c r="C1810" s="110" t="s">
        <v>786</v>
      </c>
      <c r="D1810" s="110" t="s">
        <v>787</v>
      </c>
      <c r="E1810" s="110" t="s">
        <v>788</v>
      </c>
      <c r="F1810" s="110" t="s">
        <v>257</v>
      </c>
      <c r="G1810" s="110" t="s">
        <v>855</v>
      </c>
      <c r="H1810" s="114">
        <v>2019.0</v>
      </c>
      <c r="I1810" s="114">
        <v>267.8942</v>
      </c>
      <c r="J1810" s="114">
        <v>398.8599</v>
      </c>
      <c r="K1810" s="114">
        <v>171.0898</v>
      </c>
    </row>
    <row r="1811">
      <c r="A1811" s="110" t="s">
        <v>784</v>
      </c>
      <c r="B1811" s="110" t="s">
        <v>841</v>
      </c>
      <c r="C1811" s="110" t="s">
        <v>786</v>
      </c>
      <c r="D1811" s="110" t="s">
        <v>787</v>
      </c>
      <c r="E1811" s="110" t="s">
        <v>788</v>
      </c>
      <c r="F1811" s="110" t="s">
        <v>1404</v>
      </c>
      <c r="G1811" s="110" t="s">
        <v>855</v>
      </c>
      <c r="H1811" s="114">
        <v>2019.0</v>
      </c>
      <c r="I1811" s="114">
        <v>148.2001</v>
      </c>
      <c r="J1811" s="114">
        <v>266.4048</v>
      </c>
      <c r="K1811" s="114">
        <v>64.92241</v>
      </c>
    </row>
    <row r="1812">
      <c r="A1812" s="110" t="s">
        <v>784</v>
      </c>
      <c r="B1812" s="110" t="s">
        <v>848</v>
      </c>
      <c r="C1812" s="110" t="s">
        <v>786</v>
      </c>
      <c r="D1812" s="110" t="s">
        <v>787</v>
      </c>
      <c r="E1812" s="110" t="s">
        <v>788</v>
      </c>
      <c r="F1812" s="110" t="s">
        <v>259</v>
      </c>
      <c r="G1812" s="110" t="s">
        <v>855</v>
      </c>
      <c r="H1812" s="114">
        <v>2019.0</v>
      </c>
      <c r="I1812" s="114">
        <v>6947.62</v>
      </c>
      <c r="J1812" s="114">
        <v>9152.075</v>
      </c>
      <c r="K1812" s="114">
        <v>5402.57</v>
      </c>
    </row>
    <row r="1813">
      <c r="A1813" s="110" t="s">
        <v>784</v>
      </c>
      <c r="B1813" s="110" t="s">
        <v>848</v>
      </c>
      <c r="C1813" s="110" t="s">
        <v>786</v>
      </c>
      <c r="D1813" s="110" t="s">
        <v>787</v>
      </c>
      <c r="E1813" s="110" t="s">
        <v>788</v>
      </c>
      <c r="F1813" s="110" t="s">
        <v>252</v>
      </c>
      <c r="G1813" s="110" t="s">
        <v>855</v>
      </c>
      <c r="H1813" s="114">
        <v>2019.0</v>
      </c>
      <c r="I1813" s="114">
        <v>5673.611</v>
      </c>
      <c r="J1813" s="114">
        <v>7476.918</v>
      </c>
      <c r="K1813" s="114">
        <v>4323.249</v>
      </c>
    </row>
    <row r="1814">
      <c r="A1814" s="110" t="s">
        <v>784</v>
      </c>
      <c r="B1814" s="110" t="s">
        <v>848</v>
      </c>
      <c r="C1814" s="110" t="s">
        <v>786</v>
      </c>
      <c r="D1814" s="110" t="s">
        <v>787</v>
      </c>
      <c r="E1814" s="110" t="s">
        <v>788</v>
      </c>
      <c r="F1814" s="110" t="s">
        <v>241</v>
      </c>
      <c r="G1814" s="110" t="s">
        <v>855</v>
      </c>
      <c r="H1814" s="114">
        <v>2019.0</v>
      </c>
      <c r="I1814" s="114">
        <v>5986.202</v>
      </c>
      <c r="J1814" s="114">
        <v>8838.908</v>
      </c>
      <c r="K1814" s="114">
        <v>3652.969</v>
      </c>
    </row>
    <row r="1815">
      <c r="A1815" s="110" t="s">
        <v>784</v>
      </c>
      <c r="B1815" s="110" t="s">
        <v>848</v>
      </c>
      <c r="C1815" s="110" t="s">
        <v>786</v>
      </c>
      <c r="D1815" s="110" t="s">
        <v>787</v>
      </c>
      <c r="E1815" s="110" t="s">
        <v>788</v>
      </c>
      <c r="F1815" s="110" t="s">
        <v>249</v>
      </c>
      <c r="G1815" s="110" t="s">
        <v>855</v>
      </c>
      <c r="H1815" s="114">
        <v>2019.0</v>
      </c>
      <c r="I1815" s="114">
        <v>132.8819</v>
      </c>
      <c r="J1815" s="114">
        <v>166.8996</v>
      </c>
      <c r="K1815" s="114">
        <v>103.0971</v>
      </c>
    </row>
    <row r="1816">
      <c r="A1816" s="110" t="s">
        <v>784</v>
      </c>
      <c r="B1816" s="110" t="s">
        <v>848</v>
      </c>
      <c r="C1816" s="110" t="s">
        <v>786</v>
      </c>
      <c r="D1816" s="110" t="s">
        <v>787</v>
      </c>
      <c r="E1816" s="110" t="s">
        <v>788</v>
      </c>
      <c r="F1816" s="110" t="s">
        <v>1401</v>
      </c>
      <c r="G1816" s="110" t="s">
        <v>855</v>
      </c>
      <c r="H1816" s="114">
        <v>2019.0</v>
      </c>
      <c r="I1816" s="114">
        <v>723.2664</v>
      </c>
      <c r="J1816" s="114">
        <v>844.6774</v>
      </c>
      <c r="K1816" s="114">
        <v>605.9433</v>
      </c>
    </row>
    <row r="1817">
      <c r="A1817" s="110" t="s">
        <v>784</v>
      </c>
      <c r="B1817" s="110" t="s">
        <v>848</v>
      </c>
      <c r="C1817" s="110" t="s">
        <v>786</v>
      </c>
      <c r="D1817" s="110" t="s">
        <v>787</v>
      </c>
      <c r="E1817" s="110" t="s">
        <v>788</v>
      </c>
      <c r="F1817" s="110" t="s">
        <v>1402</v>
      </c>
      <c r="G1817" s="110" t="s">
        <v>855</v>
      </c>
      <c r="H1817" s="114">
        <v>2019.0</v>
      </c>
      <c r="I1817" s="114">
        <v>114.0323</v>
      </c>
      <c r="J1817" s="114">
        <v>210.4206</v>
      </c>
      <c r="K1817" s="114">
        <v>56.59659</v>
      </c>
    </row>
    <row r="1818">
      <c r="A1818" s="110" t="s">
        <v>784</v>
      </c>
      <c r="B1818" s="110" t="s">
        <v>848</v>
      </c>
      <c r="C1818" s="110" t="s">
        <v>786</v>
      </c>
      <c r="D1818" s="110" t="s">
        <v>787</v>
      </c>
      <c r="E1818" s="110" t="s">
        <v>788</v>
      </c>
      <c r="F1818" s="110" t="s">
        <v>1403</v>
      </c>
      <c r="G1818" s="110" t="s">
        <v>855</v>
      </c>
      <c r="H1818" s="114">
        <v>2019.0</v>
      </c>
      <c r="I1818" s="114">
        <v>2679.043</v>
      </c>
      <c r="J1818" s="114">
        <v>3840.571</v>
      </c>
      <c r="K1818" s="114">
        <v>1878.943</v>
      </c>
    </row>
    <row r="1819">
      <c r="A1819" s="110" t="s">
        <v>784</v>
      </c>
      <c r="B1819" s="110" t="s">
        <v>848</v>
      </c>
      <c r="C1819" s="110" t="s">
        <v>786</v>
      </c>
      <c r="D1819" s="110" t="s">
        <v>787</v>
      </c>
      <c r="E1819" s="110" t="s">
        <v>788</v>
      </c>
      <c r="F1819" s="110" t="s">
        <v>258</v>
      </c>
      <c r="G1819" s="110" t="s">
        <v>855</v>
      </c>
      <c r="H1819" s="114">
        <v>2019.0</v>
      </c>
      <c r="I1819" s="114">
        <v>2313.279</v>
      </c>
      <c r="J1819" s="114">
        <v>3009.311</v>
      </c>
      <c r="K1819" s="114">
        <v>1755.913</v>
      </c>
    </row>
    <row r="1820">
      <c r="A1820" s="110" t="s">
        <v>784</v>
      </c>
      <c r="B1820" s="110" t="s">
        <v>848</v>
      </c>
      <c r="C1820" s="110" t="s">
        <v>786</v>
      </c>
      <c r="D1820" s="110" t="s">
        <v>787</v>
      </c>
      <c r="E1820" s="110" t="s">
        <v>788</v>
      </c>
      <c r="F1820" s="110" t="s">
        <v>257</v>
      </c>
      <c r="G1820" s="110" t="s">
        <v>855</v>
      </c>
      <c r="H1820" s="114">
        <v>2019.0</v>
      </c>
      <c r="I1820" s="114">
        <v>2763.533</v>
      </c>
      <c r="J1820" s="114">
        <v>3723.295</v>
      </c>
      <c r="K1820" s="114">
        <v>2006.583</v>
      </c>
    </row>
    <row r="1821">
      <c r="A1821" s="110" t="s">
        <v>784</v>
      </c>
      <c r="B1821" s="110" t="s">
        <v>848</v>
      </c>
      <c r="C1821" s="110" t="s">
        <v>786</v>
      </c>
      <c r="D1821" s="110" t="s">
        <v>787</v>
      </c>
      <c r="E1821" s="110" t="s">
        <v>788</v>
      </c>
      <c r="F1821" s="110" t="s">
        <v>1404</v>
      </c>
      <c r="G1821" s="110" t="s">
        <v>855</v>
      </c>
      <c r="H1821" s="114">
        <v>2019.0</v>
      </c>
      <c r="I1821" s="114">
        <v>70.69437</v>
      </c>
      <c r="J1821" s="114">
        <v>128.4825</v>
      </c>
      <c r="K1821" s="114">
        <v>31.24572</v>
      </c>
    </row>
    <row r="1822">
      <c r="A1822" s="110" t="s">
        <v>784</v>
      </c>
      <c r="B1822" s="110" t="s">
        <v>429</v>
      </c>
      <c r="C1822" s="110" t="s">
        <v>786</v>
      </c>
      <c r="D1822" s="110" t="s">
        <v>787</v>
      </c>
      <c r="E1822" s="110" t="s">
        <v>788</v>
      </c>
      <c r="F1822" s="110" t="s">
        <v>259</v>
      </c>
      <c r="G1822" s="110" t="s">
        <v>855</v>
      </c>
      <c r="H1822" s="114">
        <v>2019.0</v>
      </c>
      <c r="I1822" s="114">
        <v>2197.845</v>
      </c>
      <c r="J1822" s="114">
        <v>2653.581</v>
      </c>
      <c r="K1822" s="114">
        <v>1823.812</v>
      </c>
    </row>
    <row r="1823">
      <c r="A1823" s="110" t="s">
        <v>784</v>
      </c>
      <c r="B1823" s="110" t="s">
        <v>429</v>
      </c>
      <c r="C1823" s="110" t="s">
        <v>786</v>
      </c>
      <c r="D1823" s="110" t="s">
        <v>787</v>
      </c>
      <c r="E1823" s="110" t="s">
        <v>788</v>
      </c>
      <c r="F1823" s="110" t="s">
        <v>252</v>
      </c>
      <c r="G1823" s="110" t="s">
        <v>855</v>
      </c>
      <c r="H1823" s="114">
        <v>2019.0</v>
      </c>
      <c r="I1823" s="114">
        <v>3009.59</v>
      </c>
      <c r="J1823" s="114">
        <v>3660.807</v>
      </c>
      <c r="K1823" s="114">
        <v>2423.482</v>
      </c>
    </row>
    <row r="1824">
      <c r="A1824" s="110" t="s">
        <v>784</v>
      </c>
      <c r="B1824" s="110" t="s">
        <v>429</v>
      </c>
      <c r="C1824" s="110" t="s">
        <v>786</v>
      </c>
      <c r="D1824" s="110" t="s">
        <v>787</v>
      </c>
      <c r="E1824" s="110" t="s">
        <v>788</v>
      </c>
      <c r="F1824" s="110" t="s">
        <v>241</v>
      </c>
      <c r="G1824" s="110" t="s">
        <v>855</v>
      </c>
      <c r="H1824" s="114">
        <v>2019.0</v>
      </c>
      <c r="I1824" s="114">
        <v>2079.168</v>
      </c>
      <c r="J1824" s="114">
        <v>2958.003</v>
      </c>
      <c r="K1824" s="114">
        <v>1240.576</v>
      </c>
    </row>
    <row r="1825">
      <c r="A1825" s="110" t="s">
        <v>784</v>
      </c>
      <c r="B1825" s="110" t="s">
        <v>429</v>
      </c>
      <c r="C1825" s="110" t="s">
        <v>786</v>
      </c>
      <c r="D1825" s="110" t="s">
        <v>787</v>
      </c>
      <c r="E1825" s="110" t="s">
        <v>788</v>
      </c>
      <c r="F1825" s="110" t="s">
        <v>249</v>
      </c>
      <c r="G1825" s="110" t="s">
        <v>855</v>
      </c>
      <c r="H1825" s="114">
        <v>2019.0</v>
      </c>
      <c r="I1825" s="114">
        <v>84.75034</v>
      </c>
      <c r="J1825" s="114">
        <v>102.5008</v>
      </c>
      <c r="K1825" s="114">
        <v>67.88398</v>
      </c>
    </row>
    <row r="1826">
      <c r="A1826" s="110" t="s">
        <v>784</v>
      </c>
      <c r="B1826" s="110" t="s">
        <v>429</v>
      </c>
      <c r="C1826" s="110" t="s">
        <v>786</v>
      </c>
      <c r="D1826" s="110" t="s">
        <v>787</v>
      </c>
      <c r="E1826" s="110" t="s">
        <v>788</v>
      </c>
      <c r="F1826" s="110" t="s">
        <v>1401</v>
      </c>
      <c r="G1826" s="110" t="s">
        <v>855</v>
      </c>
      <c r="H1826" s="114">
        <v>2019.0</v>
      </c>
      <c r="I1826" s="114">
        <v>743.5919</v>
      </c>
      <c r="J1826" s="114">
        <v>919.3985</v>
      </c>
      <c r="K1826" s="114">
        <v>589.726</v>
      </c>
    </row>
    <row r="1827">
      <c r="A1827" s="110" t="s">
        <v>784</v>
      </c>
      <c r="B1827" s="110" t="s">
        <v>429</v>
      </c>
      <c r="C1827" s="110" t="s">
        <v>786</v>
      </c>
      <c r="D1827" s="110" t="s">
        <v>787</v>
      </c>
      <c r="E1827" s="110" t="s">
        <v>788</v>
      </c>
      <c r="F1827" s="110" t="s">
        <v>1402</v>
      </c>
      <c r="G1827" s="110" t="s">
        <v>855</v>
      </c>
      <c r="H1827" s="114">
        <v>2019.0</v>
      </c>
      <c r="I1827" s="114">
        <v>67.78328</v>
      </c>
      <c r="J1827" s="114">
        <v>99.16112</v>
      </c>
      <c r="K1827" s="114">
        <v>42.1974</v>
      </c>
    </row>
    <row r="1828">
      <c r="A1828" s="110" t="s">
        <v>784</v>
      </c>
      <c r="B1828" s="110" t="s">
        <v>429</v>
      </c>
      <c r="C1828" s="110" t="s">
        <v>786</v>
      </c>
      <c r="D1828" s="110" t="s">
        <v>787</v>
      </c>
      <c r="E1828" s="110" t="s">
        <v>788</v>
      </c>
      <c r="F1828" s="110" t="s">
        <v>1403</v>
      </c>
      <c r="G1828" s="110" t="s">
        <v>855</v>
      </c>
      <c r="H1828" s="114">
        <v>2019.0</v>
      </c>
      <c r="I1828" s="114">
        <v>3717.121</v>
      </c>
      <c r="J1828" s="114">
        <v>4457.755</v>
      </c>
      <c r="K1828" s="114">
        <v>3123.606</v>
      </c>
    </row>
    <row r="1829">
      <c r="A1829" s="110" t="s">
        <v>784</v>
      </c>
      <c r="B1829" s="110" t="s">
        <v>429</v>
      </c>
      <c r="C1829" s="110" t="s">
        <v>786</v>
      </c>
      <c r="D1829" s="110" t="s">
        <v>787</v>
      </c>
      <c r="E1829" s="110" t="s">
        <v>788</v>
      </c>
      <c r="F1829" s="110" t="s">
        <v>258</v>
      </c>
      <c r="G1829" s="110" t="s">
        <v>855</v>
      </c>
      <c r="H1829" s="114">
        <v>2019.0</v>
      </c>
      <c r="I1829" s="114">
        <v>1556.382</v>
      </c>
      <c r="J1829" s="114">
        <v>1845.352</v>
      </c>
      <c r="K1829" s="114">
        <v>1304.227</v>
      </c>
    </row>
    <row r="1830">
      <c r="A1830" s="110" t="s">
        <v>784</v>
      </c>
      <c r="B1830" s="110" t="s">
        <v>429</v>
      </c>
      <c r="C1830" s="110" t="s">
        <v>786</v>
      </c>
      <c r="D1830" s="110" t="s">
        <v>787</v>
      </c>
      <c r="E1830" s="110" t="s">
        <v>788</v>
      </c>
      <c r="F1830" s="110" t="s">
        <v>257</v>
      </c>
      <c r="G1830" s="110" t="s">
        <v>855</v>
      </c>
      <c r="H1830" s="114">
        <v>2019.0</v>
      </c>
      <c r="I1830" s="114">
        <v>1330.582</v>
      </c>
      <c r="J1830" s="114">
        <v>1641.784</v>
      </c>
      <c r="K1830" s="114">
        <v>1024.786</v>
      </c>
    </row>
    <row r="1831">
      <c r="A1831" s="110" t="s">
        <v>784</v>
      </c>
      <c r="B1831" s="110" t="s">
        <v>429</v>
      </c>
      <c r="C1831" s="110" t="s">
        <v>786</v>
      </c>
      <c r="D1831" s="110" t="s">
        <v>787</v>
      </c>
      <c r="E1831" s="110" t="s">
        <v>788</v>
      </c>
      <c r="F1831" s="110" t="s">
        <v>1404</v>
      </c>
      <c r="G1831" s="110" t="s">
        <v>855</v>
      </c>
      <c r="H1831" s="114">
        <v>2019.0</v>
      </c>
      <c r="I1831" s="114">
        <v>75.10773</v>
      </c>
      <c r="J1831" s="114">
        <v>146.1383</v>
      </c>
      <c r="K1831" s="114">
        <v>29.79256</v>
      </c>
    </row>
    <row r="1832">
      <c r="A1832" s="110" t="s">
        <v>784</v>
      </c>
      <c r="B1832" s="110" t="s">
        <v>375</v>
      </c>
      <c r="C1832" s="110" t="s">
        <v>786</v>
      </c>
      <c r="D1832" s="110" t="s">
        <v>787</v>
      </c>
      <c r="E1832" s="110" t="s">
        <v>788</v>
      </c>
      <c r="F1832" s="110" t="s">
        <v>259</v>
      </c>
      <c r="G1832" s="110" t="s">
        <v>855</v>
      </c>
      <c r="H1832" s="114">
        <v>2019.0</v>
      </c>
      <c r="I1832" s="114">
        <v>1458.859</v>
      </c>
      <c r="J1832" s="114">
        <v>1919.515</v>
      </c>
      <c r="K1832" s="114">
        <v>1061.764</v>
      </c>
    </row>
    <row r="1833">
      <c r="A1833" s="110" t="s">
        <v>784</v>
      </c>
      <c r="B1833" s="110" t="s">
        <v>375</v>
      </c>
      <c r="C1833" s="110" t="s">
        <v>786</v>
      </c>
      <c r="D1833" s="110" t="s">
        <v>787</v>
      </c>
      <c r="E1833" s="110" t="s">
        <v>788</v>
      </c>
      <c r="F1833" s="110" t="s">
        <v>252</v>
      </c>
      <c r="G1833" s="110" t="s">
        <v>855</v>
      </c>
      <c r="H1833" s="114">
        <v>2019.0</v>
      </c>
      <c r="I1833" s="114">
        <v>1658.987</v>
      </c>
      <c r="J1833" s="114">
        <v>1941.505</v>
      </c>
      <c r="K1833" s="114">
        <v>1382.399</v>
      </c>
    </row>
    <row r="1834">
      <c r="A1834" s="110" t="s">
        <v>784</v>
      </c>
      <c r="B1834" s="110" t="s">
        <v>375</v>
      </c>
      <c r="C1834" s="110" t="s">
        <v>786</v>
      </c>
      <c r="D1834" s="110" t="s">
        <v>787</v>
      </c>
      <c r="E1834" s="110" t="s">
        <v>788</v>
      </c>
      <c r="F1834" s="110" t="s">
        <v>241</v>
      </c>
      <c r="G1834" s="110" t="s">
        <v>855</v>
      </c>
      <c r="H1834" s="114">
        <v>2019.0</v>
      </c>
      <c r="I1834" s="114">
        <v>1694.471</v>
      </c>
      <c r="J1834" s="114">
        <v>2413.14</v>
      </c>
      <c r="K1834" s="114">
        <v>1061.111</v>
      </c>
    </row>
    <row r="1835">
      <c r="A1835" s="110" t="s">
        <v>784</v>
      </c>
      <c r="B1835" s="110" t="s">
        <v>375</v>
      </c>
      <c r="C1835" s="110" t="s">
        <v>786</v>
      </c>
      <c r="D1835" s="110" t="s">
        <v>787</v>
      </c>
      <c r="E1835" s="110" t="s">
        <v>788</v>
      </c>
      <c r="F1835" s="110" t="s">
        <v>249</v>
      </c>
      <c r="G1835" s="110" t="s">
        <v>855</v>
      </c>
      <c r="H1835" s="114">
        <v>2019.0</v>
      </c>
      <c r="I1835" s="114">
        <v>259.6983</v>
      </c>
      <c r="J1835" s="114">
        <v>332.9091</v>
      </c>
      <c r="K1835" s="114">
        <v>198.4704</v>
      </c>
    </row>
    <row r="1836">
      <c r="A1836" s="110" t="s">
        <v>784</v>
      </c>
      <c r="B1836" s="110" t="s">
        <v>375</v>
      </c>
      <c r="C1836" s="110" t="s">
        <v>786</v>
      </c>
      <c r="D1836" s="110" t="s">
        <v>787</v>
      </c>
      <c r="E1836" s="110" t="s">
        <v>788</v>
      </c>
      <c r="F1836" s="110" t="s">
        <v>1401</v>
      </c>
      <c r="G1836" s="110" t="s">
        <v>855</v>
      </c>
      <c r="H1836" s="114">
        <v>2019.0</v>
      </c>
      <c r="I1836" s="114">
        <v>838.1209</v>
      </c>
      <c r="J1836" s="114">
        <v>1007.97</v>
      </c>
      <c r="K1836" s="114">
        <v>672.6943</v>
      </c>
    </row>
    <row r="1837">
      <c r="A1837" s="110" t="s">
        <v>784</v>
      </c>
      <c r="B1837" s="110" t="s">
        <v>375</v>
      </c>
      <c r="C1837" s="110" t="s">
        <v>786</v>
      </c>
      <c r="D1837" s="110" t="s">
        <v>787</v>
      </c>
      <c r="E1837" s="110" t="s">
        <v>788</v>
      </c>
      <c r="F1837" s="110" t="s">
        <v>1402</v>
      </c>
      <c r="G1837" s="110" t="s">
        <v>855</v>
      </c>
      <c r="H1837" s="114">
        <v>2019.0</v>
      </c>
      <c r="I1837" s="114">
        <v>23.00187</v>
      </c>
      <c r="J1837" s="114">
        <v>39.21024</v>
      </c>
      <c r="K1837" s="114">
        <v>11.0415</v>
      </c>
    </row>
    <row r="1838">
      <c r="A1838" s="110" t="s">
        <v>784</v>
      </c>
      <c r="B1838" s="110" t="s">
        <v>375</v>
      </c>
      <c r="C1838" s="110" t="s">
        <v>786</v>
      </c>
      <c r="D1838" s="110" t="s">
        <v>787</v>
      </c>
      <c r="E1838" s="110" t="s">
        <v>788</v>
      </c>
      <c r="F1838" s="110" t="s">
        <v>1403</v>
      </c>
      <c r="G1838" s="110" t="s">
        <v>855</v>
      </c>
      <c r="H1838" s="114">
        <v>2019.0</v>
      </c>
      <c r="I1838" s="114">
        <v>1325.476</v>
      </c>
      <c r="J1838" s="114">
        <v>1621.84</v>
      </c>
      <c r="K1838" s="114">
        <v>1057.864</v>
      </c>
    </row>
    <row r="1839">
      <c r="A1839" s="110" t="s">
        <v>784</v>
      </c>
      <c r="B1839" s="110" t="s">
        <v>375</v>
      </c>
      <c r="C1839" s="110" t="s">
        <v>786</v>
      </c>
      <c r="D1839" s="110" t="s">
        <v>787</v>
      </c>
      <c r="E1839" s="110" t="s">
        <v>788</v>
      </c>
      <c r="F1839" s="110" t="s">
        <v>258</v>
      </c>
      <c r="G1839" s="110" t="s">
        <v>855</v>
      </c>
      <c r="H1839" s="114">
        <v>2019.0</v>
      </c>
      <c r="I1839" s="114">
        <v>392.7731</v>
      </c>
      <c r="J1839" s="114">
        <v>471.9585</v>
      </c>
      <c r="K1839" s="114">
        <v>323.2424</v>
      </c>
    </row>
    <row r="1840">
      <c r="A1840" s="110" t="s">
        <v>784</v>
      </c>
      <c r="B1840" s="110" t="s">
        <v>375</v>
      </c>
      <c r="C1840" s="110" t="s">
        <v>786</v>
      </c>
      <c r="D1840" s="110" t="s">
        <v>787</v>
      </c>
      <c r="E1840" s="110" t="s">
        <v>788</v>
      </c>
      <c r="F1840" s="110" t="s">
        <v>257</v>
      </c>
      <c r="G1840" s="110" t="s">
        <v>855</v>
      </c>
      <c r="H1840" s="114">
        <v>2019.0</v>
      </c>
      <c r="I1840" s="114">
        <v>1011.602</v>
      </c>
      <c r="J1840" s="114">
        <v>1259.126</v>
      </c>
      <c r="K1840" s="114">
        <v>791.704</v>
      </c>
    </row>
    <row r="1841">
      <c r="A1841" s="110" t="s">
        <v>784</v>
      </c>
      <c r="B1841" s="110" t="s">
        <v>375</v>
      </c>
      <c r="C1841" s="110" t="s">
        <v>786</v>
      </c>
      <c r="D1841" s="110" t="s">
        <v>787</v>
      </c>
      <c r="E1841" s="110" t="s">
        <v>788</v>
      </c>
      <c r="F1841" s="110" t="s">
        <v>1404</v>
      </c>
      <c r="G1841" s="110" t="s">
        <v>855</v>
      </c>
      <c r="H1841" s="114">
        <v>2019.0</v>
      </c>
      <c r="I1841" s="114">
        <v>64.93334</v>
      </c>
      <c r="J1841" s="114">
        <v>115.1931</v>
      </c>
      <c r="K1841" s="114">
        <v>30.39401</v>
      </c>
    </row>
    <row r="1842">
      <c r="A1842" s="110" t="s">
        <v>784</v>
      </c>
      <c r="B1842" s="110" t="s">
        <v>395</v>
      </c>
      <c r="C1842" s="110" t="s">
        <v>786</v>
      </c>
      <c r="D1842" s="110" t="s">
        <v>787</v>
      </c>
      <c r="E1842" s="110" t="s">
        <v>788</v>
      </c>
      <c r="F1842" s="110" t="s">
        <v>259</v>
      </c>
      <c r="G1842" s="110" t="s">
        <v>855</v>
      </c>
      <c r="H1842" s="114">
        <v>2019.0</v>
      </c>
      <c r="I1842" s="114">
        <v>3406.53</v>
      </c>
      <c r="J1842" s="114">
        <v>4365.326</v>
      </c>
      <c r="K1842" s="114">
        <v>2574.101</v>
      </c>
    </row>
    <row r="1843">
      <c r="A1843" s="110" t="s">
        <v>784</v>
      </c>
      <c r="B1843" s="110" t="s">
        <v>395</v>
      </c>
      <c r="C1843" s="110" t="s">
        <v>786</v>
      </c>
      <c r="D1843" s="110" t="s">
        <v>787</v>
      </c>
      <c r="E1843" s="110" t="s">
        <v>788</v>
      </c>
      <c r="F1843" s="110" t="s">
        <v>252</v>
      </c>
      <c r="G1843" s="110" t="s">
        <v>855</v>
      </c>
      <c r="H1843" s="114">
        <v>2019.0</v>
      </c>
      <c r="I1843" s="114">
        <v>3291.421</v>
      </c>
      <c r="J1843" s="114">
        <v>4315.963</v>
      </c>
      <c r="K1843" s="114">
        <v>2430.268</v>
      </c>
    </row>
    <row r="1844">
      <c r="A1844" s="110" t="s">
        <v>784</v>
      </c>
      <c r="B1844" s="110" t="s">
        <v>395</v>
      </c>
      <c r="C1844" s="110" t="s">
        <v>786</v>
      </c>
      <c r="D1844" s="110" t="s">
        <v>787</v>
      </c>
      <c r="E1844" s="110" t="s">
        <v>788</v>
      </c>
      <c r="F1844" s="110" t="s">
        <v>241</v>
      </c>
      <c r="G1844" s="110" t="s">
        <v>855</v>
      </c>
      <c r="H1844" s="114">
        <v>2019.0</v>
      </c>
      <c r="I1844" s="114">
        <v>3388.813</v>
      </c>
      <c r="J1844" s="114">
        <v>4852.589</v>
      </c>
      <c r="K1844" s="114">
        <v>2191.671</v>
      </c>
    </row>
    <row r="1845">
      <c r="A1845" s="110" t="s">
        <v>784</v>
      </c>
      <c r="B1845" s="110" t="s">
        <v>395</v>
      </c>
      <c r="C1845" s="110" t="s">
        <v>786</v>
      </c>
      <c r="D1845" s="110" t="s">
        <v>787</v>
      </c>
      <c r="E1845" s="110" t="s">
        <v>788</v>
      </c>
      <c r="F1845" s="110" t="s">
        <v>249</v>
      </c>
      <c r="G1845" s="110" t="s">
        <v>855</v>
      </c>
      <c r="H1845" s="114">
        <v>2019.0</v>
      </c>
      <c r="I1845" s="114">
        <v>170.4087</v>
      </c>
      <c r="J1845" s="114">
        <v>215.8345</v>
      </c>
      <c r="K1845" s="114">
        <v>127.939</v>
      </c>
    </row>
    <row r="1846">
      <c r="A1846" s="110" t="s">
        <v>784</v>
      </c>
      <c r="B1846" s="110" t="s">
        <v>395</v>
      </c>
      <c r="C1846" s="110" t="s">
        <v>786</v>
      </c>
      <c r="D1846" s="110" t="s">
        <v>787</v>
      </c>
      <c r="E1846" s="110" t="s">
        <v>788</v>
      </c>
      <c r="F1846" s="110" t="s">
        <v>1401</v>
      </c>
      <c r="G1846" s="110" t="s">
        <v>855</v>
      </c>
      <c r="H1846" s="114">
        <v>2019.0</v>
      </c>
      <c r="I1846" s="114">
        <v>748.9155</v>
      </c>
      <c r="J1846" s="114">
        <v>887.6261</v>
      </c>
      <c r="K1846" s="114">
        <v>628.4623</v>
      </c>
    </row>
    <row r="1847">
      <c r="A1847" s="110" t="s">
        <v>784</v>
      </c>
      <c r="B1847" s="110" t="s">
        <v>395</v>
      </c>
      <c r="C1847" s="110" t="s">
        <v>786</v>
      </c>
      <c r="D1847" s="110" t="s">
        <v>787</v>
      </c>
      <c r="E1847" s="110" t="s">
        <v>788</v>
      </c>
      <c r="F1847" s="110" t="s">
        <v>1402</v>
      </c>
      <c r="G1847" s="110" t="s">
        <v>855</v>
      </c>
      <c r="H1847" s="114">
        <v>2019.0</v>
      </c>
      <c r="I1847" s="114">
        <v>2993.706</v>
      </c>
      <c r="J1847" s="114">
        <v>4839.65</v>
      </c>
      <c r="K1847" s="114">
        <v>1549.306</v>
      </c>
    </row>
    <row r="1848">
      <c r="A1848" s="110" t="s">
        <v>784</v>
      </c>
      <c r="B1848" s="110" t="s">
        <v>395</v>
      </c>
      <c r="C1848" s="110" t="s">
        <v>786</v>
      </c>
      <c r="D1848" s="110" t="s">
        <v>787</v>
      </c>
      <c r="E1848" s="110" t="s">
        <v>788</v>
      </c>
      <c r="F1848" s="110" t="s">
        <v>1403</v>
      </c>
      <c r="G1848" s="110" t="s">
        <v>855</v>
      </c>
      <c r="H1848" s="114">
        <v>2019.0</v>
      </c>
      <c r="I1848" s="114">
        <v>10315.14</v>
      </c>
      <c r="J1848" s="114">
        <v>12874.41</v>
      </c>
      <c r="K1848" s="114">
        <v>8001.171</v>
      </c>
    </row>
    <row r="1849">
      <c r="A1849" s="110" t="s">
        <v>784</v>
      </c>
      <c r="B1849" s="110" t="s">
        <v>395</v>
      </c>
      <c r="C1849" s="110" t="s">
        <v>786</v>
      </c>
      <c r="D1849" s="110" t="s">
        <v>787</v>
      </c>
      <c r="E1849" s="110" t="s">
        <v>788</v>
      </c>
      <c r="F1849" s="110" t="s">
        <v>258</v>
      </c>
      <c r="G1849" s="110" t="s">
        <v>855</v>
      </c>
      <c r="H1849" s="114">
        <v>2019.0</v>
      </c>
      <c r="I1849" s="114">
        <v>1190.116</v>
      </c>
      <c r="J1849" s="114">
        <v>1525.211</v>
      </c>
      <c r="K1849" s="114">
        <v>875.8331</v>
      </c>
    </row>
    <row r="1850">
      <c r="A1850" s="110" t="s">
        <v>784</v>
      </c>
      <c r="B1850" s="110" t="s">
        <v>395</v>
      </c>
      <c r="C1850" s="110" t="s">
        <v>786</v>
      </c>
      <c r="D1850" s="110" t="s">
        <v>787</v>
      </c>
      <c r="E1850" s="110" t="s">
        <v>788</v>
      </c>
      <c r="F1850" s="110" t="s">
        <v>257</v>
      </c>
      <c r="G1850" s="110" t="s">
        <v>855</v>
      </c>
      <c r="H1850" s="114">
        <v>2019.0</v>
      </c>
      <c r="I1850" s="114">
        <v>519.4034</v>
      </c>
      <c r="J1850" s="114">
        <v>750.9586</v>
      </c>
      <c r="K1850" s="114">
        <v>322.8911</v>
      </c>
    </row>
    <row r="1851">
      <c r="A1851" s="110" t="s">
        <v>784</v>
      </c>
      <c r="B1851" s="110" t="s">
        <v>395</v>
      </c>
      <c r="C1851" s="110" t="s">
        <v>786</v>
      </c>
      <c r="D1851" s="110" t="s">
        <v>787</v>
      </c>
      <c r="E1851" s="110" t="s">
        <v>788</v>
      </c>
      <c r="F1851" s="110" t="s">
        <v>1404</v>
      </c>
      <c r="G1851" s="110" t="s">
        <v>855</v>
      </c>
      <c r="H1851" s="114">
        <v>2019.0</v>
      </c>
      <c r="I1851" s="114">
        <v>133.7649</v>
      </c>
      <c r="J1851" s="114">
        <v>252.9661</v>
      </c>
      <c r="K1851" s="114">
        <v>54.90731</v>
      </c>
    </row>
    <row r="1852">
      <c r="A1852" s="110" t="s">
        <v>784</v>
      </c>
      <c r="B1852" s="110" t="s">
        <v>413</v>
      </c>
      <c r="C1852" s="110" t="s">
        <v>786</v>
      </c>
      <c r="D1852" s="110" t="s">
        <v>787</v>
      </c>
      <c r="E1852" s="110" t="s">
        <v>788</v>
      </c>
      <c r="F1852" s="110" t="s">
        <v>259</v>
      </c>
      <c r="G1852" s="110" t="s">
        <v>855</v>
      </c>
      <c r="H1852" s="114">
        <v>2019.0</v>
      </c>
      <c r="I1852" s="114">
        <v>1257.483</v>
      </c>
      <c r="J1852" s="114">
        <v>1590.318</v>
      </c>
      <c r="K1852" s="114">
        <v>994.3571</v>
      </c>
    </row>
    <row r="1853">
      <c r="A1853" s="110" t="s">
        <v>784</v>
      </c>
      <c r="B1853" s="110" t="s">
        <v>413</v>
      </c>
      <c r="C1853" s="110" t="s">
        <v>786</v>
      </c>
      <c r="D1853" s="110" t="s">
        <v>787</v>
      </c>
      <c r="E1853" s="110" t="s">
        <v>788</v>
      </c>
      <c r="F1853" s="110" t="s">
        <v>252</v>
      </c>
      <c r="G1853" s="110" t="s">
        <v>855</v>
      </c>
      <c r="H1853" s="114">
        <v>2019.0</v>
      </c>
      <c r="I1853" s="114">
        <v>2041.192</v>
      </c>
      <c r="J1853" s="114">
        <v>2566.184</v>
      </c>
      <c r="K1853" s="114">
        <v>1565.833</v>
      </c>
    </row>
    <row r="1854">
      <c r="A1854" s="110" t="s">
        <v>784</v>
      </c>
      <c r="B1854" s="110" t="s">
        <v>413</v>
      </c>
      <c r="C1854" s="110" t="s">
        <v>786</v>
      </c>
      <c r="D1854" s="110" t="s">
        <v>787</v>
      </c>
      <c r="E1854" s="110" t="s">
        <v>788</v>
      </c>
      <c r="F1854" s="110" t="s">
        <v>241</v>
      </c>
      <c r="G1854" s="110" t="s">
        <v>855</v>
      </c>
      <c r="H1854" s="114">
        <v>2019.0</v>
      </c>
      <c r="I1854" s="114">
        <v>959.3451</v>
      </c>
      <c r="J1854" s="114">
        <v>1474.013</v>
      </c>
      <c r="K1854" s="114">
        <v>513.871</v>
      </c>
    </row>
    <row r="1855">
      <c r="A1855" s="110" t="s">
        <v>784</v>
      </c>
      <c r="B1855" s="110" t="s">
        <v>413</v>
      </c>
      <c r="C1855" s="110" t="s">
        <v>786</v>
      </c>
      <c r="D1855" s="110" t="s">
        <v>787</v>
      </c>
      <c r="E1855" s="110" t="s">
        <v>788</v>
      </c>
      <c r="F1855" s="110" t="s">
        <v>249</v>
      </c>
      <c r="G1855" s="110" t="s">
        <v>855</v>
      </c>
      <c r="H1855" s="114">
        <v>2019.0</v>
      </c>
      <c r="I1855" s="114">
        <v>98.89672</v>
      </c>
      <c r="J1855" s="114">
        <v>119.4122</v>
      </c>
      <c r="K1855" s="114">
        <v>79.20912</v>
      </c>
    </row>
    <row r="1856">
      <c r="A1856" s="110" t="s">
        <v>784</v>
      </c>
      <c r="B1856" s="110" t="s">
        <v>413</v>
      </c>
      <c r="C1856" s="110" t="s">
        <v>786</v>
      </c>
      <c r="D1856" s="110" t="s">
        <v>787</v>
      </c>
      <c r="E1856" s="110" t="s">
        <v>788</v>
      </c>
      <c r="F1856" s="110" t="s">
        <v>1401</v>
      </c>
      <c r="G1856" s="110" t="s">
        <v>855</v>
      </c>
      <c r="H1856" s="114">
        <v>2019.0</v>
      </c>
      <c r="I1856" s="114">
        <v>812.2516</v>
      </c>
      <c r="J1856" s="114">
        <v>974.743</v>
      </c>
      <c r="K1856" s="114">
        <v>668.7216</v>
      </c>
    </row>
    <row r="1857">
      <c r="A1857" s="110" t="s">
        <v>784</v>
      </c>
      <c r="B1857" s="110" t="s">
        <v>413</v>
      </c>
      <c r="C1857" s="110" t="s">
        <v>786</v>
      </c>
      <c r="D1857" s="110" t="s">
        <v>787</v>
      </c>
      <c r="E1857" s="110" t="s">
        <v>788</v>
      </c>
      <c r="F1857" s="110" t="s">
        <v>1402</v>
      </c>
      <c r="G1857" s="110" t="s">
        <v>855</v>
      </c>
      <c r="H1857" s="114">
        <v>2019.0</v>
      </c>
      <c r="I1857" s="114">
        <v>909.8001</v>
      </c>
      <c r="J1857" s="114">
        <v>1530.34</v>
      </c>
      <c r="K1857" s="114">
        <v>447.1796</v>
      </c>
    </row>
    <row r="1858">
      <c r="A1858" s="110" t="s">
        <v>784</v>
      </c>
      <c r="B1858" s="110" t="s">
        <v>413</v>
      </c>
      <c r="C1858" s="110" t="s">
        <v>786</v>
      </c>
      <c r="D1858" s="110" t="s">
        <v>787</v>
      </c>
      <c r="E1858" s="110" t="s">
        <v>788</v>
      </c>
      <c r="F1858" s="110" t="s">
        <v>1403</v>
      </c>
      <c r="G1858" s="110" t="s">
        <v>855</v>
      </c>
      <c r="H1858" s="114">
        <v>2019.0</v>
      </c>
      <c r="I1858" s="114">
        <v>7886.284</v>
      </c>
      <c r="J1858" s="114">
        <v>9929.197</v>
      </c>
      <c r="K1858" s="114">
        <v>6231.464</v>
      </c>
    </row>
    <row r="1859">
      <c r="A1859" s="110" t="s">
        <v>784</v>
      </c>
      <c r="B1859" s="110" t="s">
        <v>413</v>
      </c>
      <c r="C1859" s="110" t="s">
        <v>786</v>
      </c>
      <c r="D1859" s="110" t="s">
        <v>787</v>
      </c>
      <c r="E1859" s="110" t="s">
        <v>788</v>
      </c>
      <c r="F1859" s="110" t="s">
        <v>258</v>
      </c>
      <c r="G1859" s="110" t="s">
        <v>855</v>
      </c>
      <c r="H1859" s="114">
        <v>2019.0</v>
      </c>
      <c r="I1859" s="114">
        <v>512.2363</v>
      </c>
      <c r="J1859" s="114">
        <v>635.1824</v>
      </c>
      <c r="K1859" s="114">
        <v>399.1485</v>
      </c>
    </row>
    <row r="1860">
      <c r="A1860" s="110" t="s">
        <v>784</v>
      </c>
      <c r="B1860" s="110" t="s">
        <v>413</v>
      </c>
      <c r="C1860" s="110" t="s">
        <v>786</v>
      </c>
      <c r="D1860" s="110" t="s">
        <v>787</v>
      </c>
      <c r="E1860" s="110" t="s">
        <v>788</v>
      </c>
      <c r="F1860" s="110" t="s">
        <v>257</v>
      </c>
      <c r="G1860" s="110" t="s">
        <v>855</v>
      </c>
      <c r="H1860" s="114">
        <v>2019.0</v>
      </c>
      <c r="I1860" s="114">
        <v>427.6526</v>
      </c>
      <c r="J1860" s="114">
        <v>578.0763</v>
      </c>
      <c r="K1860" s="114">
        <v>303.9761</v>
      </c>
    </row>
    <row r="1861">
      <c r="A1861" s="110" t="s">
        <v>784</v>
      </c>
      <c r="B1861" s="110" t="s">
        <v>413</v>
      </c>
      <c r="C1861" s="110" t="s">
        <v>786</v>
      </c>
      <c r="D1861" s="110" t="s">
        <v>787</v>
      </c>
      <c r="E1861" s="110" t="s">
        <v>788</v>
      </c>
      <c r="F1861" s="110" t="s">
        <v>1404</v>
      </c>
      <c r="G1861" s="110" t="s">
        <v>855</v>
      </c>
      <c r="H1861" s="114">
        <v>2019.0</v>
      </c>
      <c r="I1861" s="114">
        <v>100.7617</v>
      </c>
      <c r="J1861" s="114">
        <v>181.8255</v>
      </c>
      <c r="K1861" s="114">
        <v>42.91022</v>
      </c>
    </row>
    <row r="1862">
      <c r="A1862" s="110" t="s">
        <v>784</v>
      </c>
      <c r="B1862" s="110" t="s">
        <v>844</v>
      </c>
      <c r="C1862" s="110" t="s">
        <v>786</v>
      </c>
      <c r="D1862" s="110" t="s">
        <v>787</v>
      </c>
      <c r="E1862" s="110" t="s">
        <v>788</v>
      </c>
      <c r="F1862" s="110" t="s">
        <v>259</v>
      </c>
      <c r="G1862" s="110" t="s">
        <v>855</v>
      </c>
      <c r="H1862" s="114">
        <v>2019.0</v>
      </c>
      <c r="I1862" s="114">
        <v>1949.842</v>
      </c>
      <c r="J1862" s="114">
        <v>2808.493</v>
      </c>
      <c r="K1862" s="114">
        <v>1304.653</v>
      </c>
    </row>
    <row r="1863">
      <c r="A1863" s="110" t="s">
        <v>784</v>
      </c>
      <c r="B1863" s="110" t="s">
        <v>844</v>
      </c>
      <c r="C1863" s="110" t="s">
        <v>786</v>
      </c>
      <c r="D1863" s="110" t="s">
        <v>787</v>
      </c>
      <c r="E1863" s="110" t="s">
        <v>788</v>
      </c>
      <c r="F1863" s="110" t="s">
        <v>252</v>
      </c>
      <c r="G1863" s="110" t="s">
        <v>855</v>
      </c>
      <c r="H1863" s="114">
        <v>2019.0</v>
      </c>
      <c r="I1863" s="114">
        <v>2287.651</v>
      </c>
      <c r="J1863" s="114">
        <v>3122.889</v>
      </c>
      <c r="K1863" s="114">
        <v>1607.209</v>
      </c>
    </row>
    <row r="1864">
      <c r="A1864" s="110" t="s">
        <v>784</v>
      </c>
      <c r="B1864" s="110" t="s">
        <v>844</v>
      </c>
      <c r="C1864" s="110" t="s">
        <v>786</v>
      </c>
      <c r="D1864" s="110" t="s">
        <v>787</v>
      </c>
      <c r="E1864" s="110" t="s">
        <v>788</v>
      </c>
      <c r="F1864" s="110" t="s">
        <v>241</v>
      </c>
      <c r="G1864" s="110" t="s">
        <v>855</v>
      </c>
      <c r="H1864" s="114">
        <v>2019.0</v>
      </c>
      <c r="I1864" s="114">
        <v>1982.063</v>
      </c>
      <c r="J1864" s="114">
        <v>3015.255</v>
      </c>
      <c r="K1864" s="114">
        <v>1195.561</v>
      </c>
    </row>
    <row r="1865">
      <c r="A1865" s="110" t="s">
        <v>784</v>
      </c>
      <c r="B1865" s="110" t="s">
        <v>844</v>
      </c>
      <c r="C1865" s="110" t="s">
        <v>786</v>
      </c>
      <c r="D1865" s="110" t="s">
        <v>787</v>
      </c>
      <c r="E1865" s="110" t="s">
        <v>788</v>
      </c>
      <c r="F1865" s="110" t="s">
        <v>249</v>
      </c>
      <c r="G1865" s="110" t="s">
        <v>855</v>
      </c>
      <c r="H1865" s="114">
        <v>2019.0</v>
      </c>
      <c r="I1865" s="114">
        <v>316.9808</v>
      </c>
      <c r="J1865" s="114">
        <v>403.3056</v>
      </c>
      <c r="K1865" s="114">
        <v>238.5237</v>
      </c>
    </row>
    <row r="1866">
      <c r="A1866" s="110" t="s">
        <v>784</v>
      </c>
      <c r="B1866" s="110" t="s">
        <v>844</v>
      </c>
      <c r="C1866" s="110" t="s">
        <v>786</v>
      </c>
      <c r="D1866" s="110" t="s">
        <v>787</v>
      </c>
      <c r="E1866" s="110" t="s">
        <v>788</v>
      </c>
      <c r="F1866" s="110" t="s">
        <v>1401</v>
      </c>
      <c r="G1866" s="110" t="s">
        <v>855</v>
      </c>
      <c r="H1866" s="114">
        <v>2019.0</v>
      </c>
      <c r="I1866" s="114">
        <v>844.8003</v>
      </c>
      <c r="J1866" s="114">
        <v>1114.046</v>
      </c>
      <c r="K1866" s="114">
        <v>638.2231</v>
      </c>
    </row>
    <row r="1867">
      <c r="A1867" s="110" t="s">
        <v>784</v>
      </c>
      <c r="B1867" s="110" t="s">
        <v>844</v>
      </c>
      <c r="C1867" s="110" t="s">
        <v>786</v>
      </c>
      <c r="D1867" s="110" t="s">
        <v>787</v>
      </c>
      <c r="E1867" s="110" t="s">
        <v>788</v>
      </c>
      <c r="F1867" s="110" t="s">
        <v>1402</v>
      </c>
      <c r="G1867" s="110" t="s">
        <v>855</v>
      </c>
      <c r="H1867" s="114">
        <v>2019.0</v>
      </c>
      <c r="I1867" s="114">
        <v>60.29635</v>
      </c>
      <c r="J1867" s="114">
        <v>122.1223</v>
      </c>
      <c r="K1867" s="114">
        <v>17.41812</v>
      </c>
    </row>
    <row r="1868">
      <c r="A1868" s="110" t="s">
        <v>784</v>
      </c>
      <c r="B1868" s="110" t="s">
        <v>844</v>
      </c>
      <c r="C1868" s="110" t="s">
        <v>786</v>
      </c>
      <c r="D1868" s="110" t="s">
        <v>787</v>
      </c>
      <c r="E1868" s="110" t="s">
        <v>788</v>
      </c>
      <c r="F1868" s="110" t="s">
        <v>1403</v>
      </c>
      <c r="G1868" s="110" t="s">
        <v>855</v>
      </c>
      <c r="H1868" s="114">
        <v>2019.0</v>
      </c>
      <c r="I1868" s="114">
        <v>1653.202</v>
      </c>
      <c r="J1868" s="114">
        <v>2209.039</v>
      </c>
      <c r="K1868" s="114">
        <v>1204.236</v>
      </c>
    </row>
    <row r="1869">
      <c r="A1869" s="110" t="s">
        <v>784</v>
      </c>
      <c r="B1869" s="110" t="s">
        <v>844</v>
      </c>
      <c r="C1869" s="110" t="s">
        <v>786</v>
      </c>
      <c r="D1869" s="110" t="s">
        <v>787</v>
      </c>
      <c r="E1869" s="110" t="s">
        <v>788</v>
      </c>
      <c r="F1869" s="110" t="s">
        <v>258</v>
      </c>
      <c r="G1869" s="110" t="s">
        <v>855</v>
      </c>
      <c r="H1869" s="114">
        <v>2019.0</v>
      </c>
      <c r="I1869" s="114">
        <v>464.8648</v>
      </c>
      <c r="J1869" s="114">
        <v>615.9212</v>
      </c>
      <c r="K1869" s="114">
        <v>339.9543</v>
      </c>
    </row>
    <row r="1870">
      <c r="A1870" s="110" t="s">
        <v>784</v>
      </c>
      <c r="B1870" s="110" t="s">
        <v>844</v>
      </c>
      <c r="C1870" s="110" t="s">
        <v>786</v>
      </c>
      <c r="D1870" s="110" t="s">
        <v>787</v>
      </c>
      <c r="E1870" s="110" t="s">
        <v>788</v>
      </c>
      <c r="F1870" s="110" t="s">
        <v>257</v>
      </c>
      <c r="G1870" s="110" t="s">
        <v>855</v>
      </c>
      <c r="H1870" s="114">
        <v>2019.0</v>
      </c>
      <c r="I1870" s="114">
        <v>936.5543</v>
      </c>
      <c r="J1870" s="114">
        <v>1406.658</v>
      </c>
      <c r="K1870" s="114">
        <v>570.6823</v>
      </c>
    </row>
    <row r="1871">
      <c r="A1871" s="110" t="s">
        <v>784</v>
      </c>
      <c r="B1871" s="110" t="s">
        <v>844</v>
      </c>
      <c r="C1871" s="110" t="s">
        <v>786</v>
      </c>
      <c r="D1871" s="110" t="s">
        <v>787</v>
      </c>
      <c r="E1871" s="110" t="s">
        <v>788</v>
      </c>
      <c r="F1871" s="110" t="s">
        <v>1404</v>
      </c>
      <c r="G1871" s="110" t="s">
        <v>855</v>
      </c>
      <c r="H1871" s="114">
        <v>2019.0</v>
      </c>
      <c r="I1871" s="114">
        <v>105.9892</v>
      </c>
      <c r="J1871" s="114">
        <v>186.5763</v>
      </c>
      <c r="K1871" s="114">
        <v>49.76265</v>
      </c>
    </row>
    <row r="1872">
      <c r="A1872" s="110" t="s">
        <v>784</v>
      </c>
      <c r="B1872" s="110" t="s">
        <v>424</v>
      </c>
      <c r="C1872" s="110" t="s">
        <v>786</v>
      </c>
      <c r="D1872" s="110" t="s">
        <v>787</v>
      </c>
      <c r="E1872" s="110" t="s">
        <v>788</v>
      </c>
      <c r="F1872" s="110" t="s">
        <v>259</v>
      </c>
      <c r="G1872" s="110" t="s">
        <v>855</v>
      </c>
      <c r="H1872" s="114">
        <v>2019.0</v>
      </c>
      <c r="I1872" s="114">
        <v>1557.603</v>
      </c>
      <c r="J1872" s="114">
        <v>1916.832</v>
      </c>
      <c r="K1872" s="114">
        <v>1263.309</v>
      </c>
    </row>
    <row r="1873">
      <c r="A1873" s="110" t="s">
        <v>784</v>
      </c>
      <c r="B1873" s="110" t="s">
        <v>424</v>
      </c>
      <c r="C1873" s="110" t="s">
        <v>786</v>
      </c>
      <c r="D1873" s="110" t="s">
        <v>787</v>
      </c>
      <c r="E1873" s="110" t="s">
        <v>788</v>
      </c>
      <c r="F1873" s="110" t="s">
        <v>252</v>
      </c>
      <c r="G1873" s="110" t="s">
        <v>855</v>
      </c>
      <c r="H1873" s="114">
        <v>2019.0</v>
      </c>
      <c r="I1873" s="114">
        <v>1757.22</v>
      </c>
      <c r="J1873" s="114">
        <v>2059.583</v>
      </c>
      <c r="K1873" s="114">
        <v>1492.031</v>
      </c>
    </row>
    <row r="1874">
      <c r="A1874" s="110" t="s">
        <v>784</v>
      </c>
      <c r="B1874" s="110" t="s">
        <v>424</v>
      </c>
      <c r="C1874" s="110" t="s">
        <v>786</v>
      </c>
      <c r="D1874" s="110" t="s">
        <v>787</v>
      </c>
      <c r="E1874" s="110" t="s">
        <v>788</v>
      </c>
      <c r="F1874" s="110" t="s">
        <v>241</v>
      </c>
      <c r="G1874" s="110" t="s">
        <v>855</v>
      </c>
      <c r="H1874" s="114">
        <v>2019.0</v>
      </c>
      <c r="I1874" s="114">
        <v>2029.37</v>
      </c>
      <c r="J1874" s="114">
        <v>2612.003</v>
      </c>
      <c r="K1874" s="114">
        <v>1470.883</v>
      </c>
    </row>
    <row r="1875">
      <c r="A1875" s="110" t="s">
        <v>784</v>
      </c>
      <c r="B1875" s="110" t="s">
        <v>424</v>
      </c>
      <c r="C1875" s="110" t="s">
        <v>786</v>
      </c>
      <c r="D1875" s="110" t="s">
        <v>787</v>
      </c>
      <c r="E1875" s="110" t="s">
        <v>788</v>
      </c>
      <c r="F1875" s="110" t="s">
        <v>249</v>
      </c>
      <c r="G1875" s="110" t="s">
        <v>855</v>
      </c>
      <c r="H1875" s="114">
        <v>2019.0</v>
      </c>
      <c r="I1875" s="114">
        <v>121.9853</v>
      </c>
      <c r="J1875" s="114">
        <v>143.9894</v>
      </c>
      <c r="K1875" s="114">
        <v>96.69466</v>
      </c>
    </row>
    <row r="1876">
      <c r="A1876" s="110" t="s">
        <v>784</v>
      </c>
      <c r="B1876" s="110" t="s">
        <v>424</v>
      </c>
      <c r="C1876" s="110" t="s">
        <v>786</v>
      </c>
      <c r="D1876" s="110" t="s">
        <v>787</v>
      </c>
      <c r="E1876" s="110" t="s">
        <v>788</v>
      </c>
      <c r="F1876" s="110" t="s">
        <v>1401</v>
      </c>
      <c r="G1876" s="110" t="s">
        <v>855</v>
      </c>
      <c r="H1876" s="114">
        <v>2019.0</v>
      </c>
      <c r="I1876" s="114">
        <v>500.5607</v>
      </c>
      <c r="J1876" s="114">
        <v>613.3221</v>
      </c>
      <c r="K1876" s="114">
        <v>397.9102</v>
      </c>
    </row>
    <row r="1877">
      <c r="A1877" s="110" t="s">
        <v>784</v>
      </c>
      <c r="B1877" s="110" t="s">
        <v>424</v>
      </c>
      <c r="C1877" s="110" t="s">
        <v>786</v>
      </c>
      <c r="D1877" s="110" t="s">
        <v>787</v>
      </c>
      <c r="E1877" s="110" t="s">
        <v>788</v>
      </c>
      <c r="F1877" s="110" t="s">
        <v>1402</v>
      </c>
      <c r="G1877" s="110" t="s">
        <v>855</v>
      </c>
      <c r="H1877" s="114">
        <v>2019.0</v>
      </c>
      <c r="I1877" s="114">
        <v>60.36148</v>
      </c>
      <c r="J1877" s="114">
        <v>115.5962</v>
      </c>
      <c r="K1877" s="114">
        <v>15.66781</v>
      </c>
    </row>
    <row r="1878">
      <c r="A1878" s="110" t="s">
        <v>784</v>
      </c>
      <c r="B1878" s="110" t="s">
        <v>424</v>
      </c>
      <c r="C1878" s="110" t="s">
        <v>786</v>
      </c>
      <c r="D1878" s="110" t="s">
        <v>787</v>
      </c>
      <c r="E1878" s="110" t="s">
        <v>788</v>
      </c>
      <c r="F1878" s="110" t="s">
        <v>1403</v>
      </c>
      <c r="G1878" s="110" t="s">
        <v>855</v>
      </c>
      <c r="H1878" s="114">
        <v>2019.0</v>
      </c>
      <c r="I1878" s="114">
        <v>2204.5</v>
      </c>
      <c r="J1878" s="114">
        <v>2621.134</v>
      </c>
      <c r="K1878" s="114">
        <v>1869.54</v>
      </c>
    </row>
    <row r="1879">
      <c r="A1879" s="110" t="s">
        <v>784</v>
      </c>
      <c r="B1879" s="110" t="s">
        <v>424</v>
      </c>
      <c r="C1879" s="110" t="s">
        <v>786</v>
      </c>
      <c r="D1879" s="110" t="s">
        <v>787</v>
      </c>
      <c r="E1879" s="110" t="s">
        <v>788</v>
      </c>
      <c r="F1879" s="110" t="s">
        <v>258</v>
      </c>
      <c r="G1879" s="110" t="s">
        <v>855</v>
      </c>
      <c r="H1879" s="114">
        <v>2019.0</v>
      </c>
      <c r="I1879" s="114">
        <v>571.2938</v>
      </c>
      <c r="J1879" s="114">
        <v>666.8368</v>
      </c>
      <c r="K1879" s="114">
        <v>483.562</v>
      </c>
    </row>
    <row r="1880">
      <c r="A1880" s="110" t="s">
        <v>784</v>
      </c>
      <c r="B1880" s="110" t="s">
        <v>424</v>
      </c>
      <c r="C1880" s="110" t="s">
        <v>786</v>
      </c>
      <c r="D1880" s="110" t="s">
        <v>787</v>
      </c>
      <c r="E1880" s="110" t="s">
        <v>788</v>
      </c>
      <c r="F1880" s="110" t="s">
        <v>257</v>
      </c>
      <c r="G1880" s="110" t="s">
        <v>855</v>
      </c>
      <c r="H1880" s="114">
        <v>2019.0</v>
      </c>
      <c r="I1880" s="114">
        <v>1177.008</v>
      </c>
      <c r="J1880" s="114">
        <v>1430.49</v>
      </c>
      <c r="K1880" s="114">
        <v>938.2996</v>
      </c>
    </row>
    <row r="1881">
      <c r="A1881" s="110" t="s">
        <v>784</v>
      </c>
      <c r="B1881" s="110" t="s">
        <v>424</v>
      </c>
      <c r="C1881" s="110" t="s">
        <v>786</v>
      </c>
      <c r="D1881" s="110" t="s">
        <v>787</v>
      </c>
      <c r="E1881" s="110" t="s">
        <v>788</v>
      </c>
      <c r="F1881" s="110" t="s">
        <v>1404</v>
      </c>
      <c r="G1881" s="110" t="s">
        <v>855</v>
      </c>
      <c r="H1881" s="114">
        <v>2019.0</v>
      </c>
      <c r="I1881" s="114">
        <v>109.1616</v>
      </c>
      <c r="J1881" s="114">
        <v>216.2494</v>
      </c>
      <c r="K1881" s="114">
        <v>41.52328</v>
      </c>
    </row>
    <row r="1882">
      <c r="A1882" s="110" t="s">
        <v>784</v>
      </c>
      <c r="B1882" s="110" t="s">
        <v>363</v>
      </c>
      <c r="C1882" s="110" t="s">
        <v>786</v>
      </c>
      <c r="D1882" s="110" t="s">
        <v>787</v>
      </c>
      <c r="E1882" s="110" t="s">
        <v>788</v>
      </c>
      <c r="F1882" s="110" t="s">
        <v>259</v>
      </c>
      <c r="G1882" s="110" t="s">
        <v>855</v>
      </c>
      <c r="H1882" s="114">
        <v>2019.0</v>
      </c>
      <c r="I1882" s="114">
        <v>1117.959</v>
      </c>
      <c r="J1882" s="114">
        <v>1381.874</v>
      </c>
      <c r="K1882" s="114">
        <v>879.1034</v>
      </c>
    </row>
    <row r="1883">
      <c r="A1883" s="110" t="s">
        <v>784</v>
      </c>
      <c r="B1883" s="110" t="s">
        <v>363</v>
      </c>
      <c r="C1883" s="110" t="s">
        <v>786</v>
      </c>
      <c r="D1883" s="110" t="s">
        <v>787</v>
      </c>
      <c r="E1883" s="110" t="s">
        <v>788</v>
      </c>
      <c r="F1883" s="110" t="s">
        <v>252</v>
      </c>
      <c r="G1883" s="110" t="s">
        <v>855</v>
      </c>
      <c r="H1883" s="114">
        <v>2019.0</v>
      </c>
      <c r="I1883" s="114">
        <v>1967.7</v>
      </c>
      <c r="J1883" s="114">
        <v>2465.718</v>
      </c>
      <c r="K1883" s="114">
        <v>1525.318</v>
      </c>
    </row>
    <row r="1884">
      <c r="A1884" s="110" t="s">
        <v>784</v>
      </c>
      <c r="B1884" s="110" t="s">
        <v>363</v>
      </c>
      <c r="C1884" s="110" t="s">
        <v>786</v>
      </c>
      <c r="D1884" s="110" t="s">
        <v>787</v>
      </c>
      <c r="E1884" s="110" t="s">
        <v>788</v>
      </c>
      <c r="F1884" s="110" t="s">
        <v>241</v>
      </c>
      <c r="G1884" s="110" t="s">
        <v>855</v>
      </c>
      <c r="H1884" s="114">
        <v>2019.0</v>
      </c>
      <c r="I1884" s="114">
        <v>1296.954</v>
      </c>
      <c r="J1884" s="114">
        <v>1891.541</v>
      </c>
      <c r="K1884" s="114">
        <v>795.4976</v>
      </c>
    </row>
    <row r="1885">
      <c r="A1885" s="110" t="s">
        <v>784</v>
      </c>
      <c r="B1885" s="110" t="s">
        <v>363</v>
      </c>
      <c r="C1885" s="110" t="s">
        <v>786</v>
      </c>
      <c r="D1885" s="110" t="s">
        <v>787</v>
      </c>
      <c r="E1885" s="110" t="s">
        <v>788</v>
      </c>
      <c r="F1885" s="110" t="s">
        <v>249</v>
      </c>
      <c r="G1885" s="110" t="s">
        <v>855</v>
      </c>
      <c r="H1885" s="114">
        <v>2019.0</v>
      </c>
      <c r="I1885" s="114">
        <v>83.89418</v>
      </c>
      <c r="J1885" s="114">
        <v>99.51266</v>
      </c>
      <c r="K1885" s="114">
        <v>67.7242</v>
      </c>
    </row>
    <row r="1886">
      <c r="A1886" s="110" t="s">
        <v>784</v>
      </c>
      <c r="B1886" s="110" t="s">
        <v>363</v>
      </c>
      <c r="C1886" s="110" t="s">
        <v>786</v>
      </c>
      <c r="D1886" s="110" t="s">
        <v>787</v>
      </c>
      <c r="E1886" s="110" t="s">
        <v>788</v>
      </c>
      <c r="F1886" s="110" t="s">
        <v>1401</v>
      </c>
      <c r="G1886" s="110" t="s">
        <v>855</v>
      </c>
      <c r="H1886" s="114">
        <v>2019.0</v>
      </c>
      <c r="I1886" s="114">
        <v>464.2785</v>
      </c>
      <c r="J1886" s="114">
        <v>555.2381</v>
      </c>
      <c r="K1886" s="114">
        <v>379.9816</v>
      </c>
    </row>
    <row r="1887">
      <c r="A1887" s="110" t="s">
        <v>784</v>
      </c>
      <c r="B1887" s="110" t="s">
        <v>363</v>
      </c>
      <c r="C1887" s="110" t="s">
        <v>786</v>
      </c>
      <c r="D1887" s="110" t="s">
        <v>787</v>
      </c>
      <c r="E1887" s="110" t="s">
        <v>788</v>
      </c>
      <c r="F1887" s="110" t="s">
        <v>1402</v>
      </c>
      <c r="G1887" s="110" t="s">
        <v>855</v>
      </c>
      <c r="H1887" s="114">
        <v>2019.0</v>
      </c>
      <c r="I1887" s="114">
        <v>202.2797</v>
      </c>
      <c r="J1887" s="114">
        <v>353.9639</v>
      </c>
      <c r="K1887" s="114">
        <v>94.61461</v>
      </c>
    </row>
    <row r="1888">
      <c r="A1888" s="110" t="s">
        <v>784</v>
      </c>
      <c r="B1888" s="110" t="s">
        <v>363</v>
      </c>
      <c r="C1888" s="110" t="s">
        <v>786</v>
      </c>
      <c r="D1888" s="110" t="s">
        <v>787</v>
      </c>
      <c r="E1888" s="110" t="s">
        <v>788</v>
      </c>
      <c r="F1888" s="110" t="s">
        <v>1403</v>
      </c>
      <c r="G1888" s="110" t="s">
        <v>855</v>
      </c>
      <c r="H1888" s="114">
        <v>2019.0</v>
      </c>
      <c r="I1888" s="114">
        <v>5990.195</v>
      </c>
      <c r="J1888" s="114">
        <v>7444.863</v>
      </c>
      <c r="K1888" s="114">
        <v>4755.42</v>
      </c>
    </row>
    <row r="1889">
      <c r="A1889" s="110" t="s">
        <v>784</v>
      </c>
      <c r="B1889" s="110" t="s">
        <v>363</v>
      </c>
      <c r="C1889" s="110" t="s">
        <v>786</v>
      </c>
      <c r="D1889" s="110" t="s">
        <v>787</v>
      </c>
      <c r="E1889" s="110" t="s">
        <v>788</v>
      </c>
      <c r="F1889" s="110" t="s">
        <v>258</v>
      </c>
      <c r="G1889" s="110" t="s">
        <v>855</v>
      </c>
      <c r="H1889" s="114">
        <v>2019.0</v>
      </c>
      <c r="I1889" s="114">
        <v>641.8658</v>
      </c>
      <c r="J1889" s="114">
        <v>800.4338</v>
      </c>
      <c r="K1889" s="114">
        <v>499.1863</v>
      </c>
    </row>
    <row r="1890">
      <c r="A1890" s="110" t="s">
        <v>784</v>
      </c>
      <c r="B1890" s="110" t="s">
        <v>363</v>
      </c>
      <c r="C1890" s="110" t="s">
        <v>786</v>
      </c>
      <c r="D1890" s="110" t="s">
        <v>787</v>
      </c>
      <c r="E1890" s="110" t="s">
        <v>788</v>
      </c>
      <c r="F1890" s="110" t="s">
        <v>257</v>
      </c>
      <c r="G1890" s="110" t="s">
        <v>855</v>
      </c>
      <c r="H1890" s="114">
        <v>2019.0</v>
      </c>
      <c r="I1890" s="114">
        <v>561.6406</v>
      </c>
      <c r="J1890" s="114">
        <v>748.7617</v>
      </c>
      <c r="K1890" s="114">
        <v>401.0143</v>
      </c>
    </row>
    <row r="1891">
      <c r="A1891" s="110" t="s">
        <v>784</v>
      </c>
      <c r="B1891" s="110" t="s">
        <v>363</v>
      </c>
      <c r="C1891" s="110" t="s">
        <v>786</v>
      </c>
      <c r="D1891" s="110" t="s">
        <v>787</v>
      </c>
      <c r="E1891" s="110" t="s">
        <v>788</v>
      </c>
      <c r="F1891" s="110" t="s">
        <v>1404</v>
      </c>
      <c r="G1891" s="110" t="s">
        <v>855</v>
      </c>
      <c r="H1891" s="114">
        <v>2019.0</v>
      </c>
      <c r="I1891" s="114">
        <v>145.2308</v>
      </c>
      <c r="J1891" s="114">
        <v>244.9043</v>
      </c>
      <c r="K1891" s="114">
        <v>71.7947</v>
      </c>
    </row>
    <row r="1892">
      <c r="A1892" s="110" t="s">
        <v>784</v>
      </c>
      <c r="B1892" s="110" t="s">
        <v>447</v>
      </c>
      <c r="C1892" s="110" t="s">
        <v>786</v>
      </c>
      <c r="D1892" s="110" t="s">
        <v>787</v>
      </c>
      <c r="E1892" s="110" t="s">
        <v>788</v>
      </c>
      <c r="F1892" s="110" t="s">
        <v>259</v>
      </c>
      <c r="G1892" s="110" t="s">
        <v>855</v>
      </c>
      <c r="H1892" s="114">
        <v>2019.0</v>
      </c>
      <c r="I1892" s="114">
        <v>874.5122</v>
      </c>
      <c r="J1892" s="114">
        <v>1116.059</v>
      </c>
      <c r="K1892" s="114">
        <v>671.065</v>
      </c>
    </row>
    <row r="1893">
      <c r="A1893" s="110" t="s">
        <v>784</v>
      </c>
      <c r="B1893" s="110" t="s">
        <v>447</v>
      </c>
      <c r="C1893" s="110" t="s">
        <v>786</v>
      </c>
      <c r="D1893" s="110" t="s">
        <v>787</v>
      </c>
      <c r="E1893" s="110" t="s">
        <v>788</v>
      </c>
      <c r="F1893" s="110" t="s">
        <v>252</v>
      </c>
      <c r="G1893" s="110" t="s">
        <v>855</v>
      </c>
      <c r="H1893" s="114">
        <v>2019.0</v>
      </c>
      <c r="I1893" s="114">
        <v>1290.929</v>
      </c>
      <c r="J1893" s="114">
        <v>1698.244</v>
      </c>
      <c r="K1893" s="114">
        <v>956.1825</v>
      </c>
    </row>
    <row r="1894">
      <c r="A1894" s="110" t="s">
        <v>784</v>
      </c>
      <c r="B1894" s="110" t="s">
        <v>447</v>
      </c>
      <c r="C1894" s="110" t="s">
        <v>786</v>
      </c>
      <c r="D1894" s="110" t="s">
        <v>787</v>
      </c>
      <c r="E1894" s="110" t="s">
        <v>788</v>
      </c>
      <c r="F1894" s="110" t="s">
        <v>241</v>
      </c>
      <c r="G1894" s="110" t="s">
        <v>855</v>
      </c>
      <c r="H1894" s="114">
        <v>2019.0</v>
      </c>
      <c r="I1894" s="114">
        <v>933.4249</v>
      </c>
      <c r="J1894" s="114">
        <v>1373.753</v>
      </c>
      <c r="K1894" s="114">
        <v>562.9135</v>
      </c>
    </row>
    <row r="1895">
      <c r="A1895" s="110" t="s">
        <v>784</v>
      </c>
      <c r="B1895" s="110" t="s">
        <v>447</v>
      </c>
      <c r="C1895" s="110" t="s">
        <v>786</v>
      </c>
      <c r="D1895" s="110" t="s">
        <v>787</v>
      </c>
      <c r="E1895" s="110" t="s">
        <v>788</v>
      </c>
      <c r="F1895" s="110" t="s">
        <v>249</v>
      </c>
      <c r="G1895" s="110" t="s">
        <v>855</v>
      </c>
      <c r="H1895" s="114">
        <v>2019.0</v>
      </c>
      <c r="I1895" s="114">
        <v>74.14899</v>
      </c>
      <c r="J1895" s="114">
        <v>93.44922</v>
      </c>
      <c r="K1895" s="114">
        <v>58.75814</v>
      </c>
    </row>
    <row r="1896">
      <c r="A1896" s="110" t="s">
        <v>784</v>
      </c>
      <c r="B1896" s="110" t="s">
        <v>447</v>
      </c>
      <c r="C1896" s="110" t="s">
        <v>786</v>
      </c>
      <c r="D1896" s="110" t="s">
        <v>787</v>
      </c>
      <c r="E1896" s="110" t="s">
        <v>788</v>
      </c>
      <c r="F1896" s="110" t="s">
        <v>1401</v>
      </c>
      <c r="G1896" s="110" t="s">
        <v>855</v>
      </c>
      <c r="H1896" s="114">
        <v>2019.0</v>
      </c>
      <c r="I1896" s="114">
        <v>716.0709</v>
      </c>
      <c r="J1896" s="114">
        <v>879.3594</v>
      </c>
      <c r="K1896" s="114">
        <v>577.6436</v>
      </c>
    </row>
    <row r="1897">
      <c r="A1897" s="110" t="s">
        <v>784</v>
      </c>
      <c r="B1897" s="110" t="s">
        <v>447</v>
      </c>
      <c r="C1897" s="110" t="s">
        <v>786</v>
      </c>
      <c r="D1897" s="110" t="s">
        <v>787</v>
      </c>
      <c r="E1897" s="110" t="s">
        <v>788</v>
      </c>
      <c r="F1897" s="110" t="s">
        <v>1402</v>
      </c>
      <c r="G1897" s="110" t="s">
        <v>855</v>
      </c>
      <c r="H1897" s="114">
        <v>2019.0</v>
      </c>
      <c r="I1897" s="114">
        <v>316.0055</v>
      </c>
      <c r="J1897" s="114">
        <v>636.463</v>
      </c>
      <c r="K1897" s="114">
        <v>151.6056</v>
      </c>
    </row>
    <row r="1898">
      <c r="A1898" s="110" t="s">
        <v>784</v>
      </c>
      <c r="B1898" s="110" t="s">
        <v>447</v>
      </c>
      <c r="C1898" s="110" t="s">
        <v>786</v>
      </c>
      <c r="D1898" s="110" t="s">
        <v>787</v>
      </c>
      <c r="E1898" s="110" t="s">
        <v>788</v>
      </c>
      <c r="F1898" s="110" t="s">
        <v>1403</v>
      </c>
      <c r="G1898" s="110" t="s">
        <v>855</v>
      </c>
      <c r="H1898" s="114">
        <v>2019.0</v>
      </c>
      <c r="I1898" s="114">
        <v>12405.62</v>
      </c>
      <c r="J1898" s="114">
        <v>15822.6</v>
      </c>
      <c r="K1898" s="114">
        <v>9630.476</v>
      </c>
    </row>
    <row r="1899">
      <c r="A1899" s="110" t="s">
        <v>784</v>
      </c>
      <c r="B1899" s="110" t="s">
        <v>447</v>
      </c>
      <c r="C1899" s="110" t="s">
        <v>786</v>
      </c>
      <c r="D1899" s="110" t="s">
        <v>787</v>
      </c>
      <c r="E1899" s="110" t="s">
        <v>788</v>
      </c>
      <c r="F1899" s="110" t="s">
        <v>258</v>
      </c>
      <c r="G1899" s="110" t="s">
        <v>855</v>
      </c>
      <c r="H1899" s="114">
        <v>2019.0</v>
      </c>
      <c r="I1899" s="114">
        <v>461.3883</v>
      </c>
      <c r="J1899" s="114">
        <v>600.3346</v>
      </c>
      <c r="K1899" s="114">
        <v>348.986</v>
      </c>
    </row>
    <row r="1900">
      <c r="A1900" s="110" t="s">
        <v>784</v>
      </c>
      <c r="B1900" s="110" t="s">
        <v>447</v>
      </c>
      <c r="C1900" s="110" t="s">
        <v>786</v>
      </c>
      <c r="D1900" s="110" t="s">
        <v>787</v>
      </c>
      <c r="E1900" s="110" t="s">
        <v>788</v>
      </c>
      <c r="F1900" s="110" t="s">
        <v>257</v>
      </c>
      <c r="G1900" s="110" t="s">
        <v>855</v>
      </c>
      <c r="H1900" s="114">
        <v>2019.0</v>
      </c>
      <c r="I1900" s="114">
        <v>279.7778</v>
      </c>
      <c r="J1900" s="114">
        <v>415.3466</v>
      </c>
      <c r="K1900" s="114">
        <v>174.0724</v>
      </c>
    </row>
    <row r="1901">
      <c r="A1901" s="110" t="s">
        <v>784</v>
      </c>
      <c r="B1901" s="110" t="s">
        <v>447</v>
      </c>
      <c r="C1901" s="110" t="s">
        <v>786</v>
      </c>
      <c r="D1901" s="110" t="s">
        <v>787</v>
      </c>
      <c r="E1901" s="110" t="s">
        <v>788</v>
      </c>
      <c r="F1901" s="110" t="s">
        <v>1404</v>
      </c>
      <c r="G1901" s="110" t="s">
        <v>855</v>
      </c>
      <c r="H1901" s="114">
        <v>2019.0</v>
      </c>
      <c r="I1901" s="114">
        <v>84.84808</v>
      </c>
      <c r="J1901" s="114">
        <v>147.2718</v>
      </c>
      <c r="K1901" s="114">
        <v>39.65232</v>
      </c>
    </row>
    <row r="1902">
      <c r="A1902" s="110" t="s">
        <v>784</v>
      </c>
      <c r="B1902" s="110" t="s">
        <v>466</v>
      </c>
      <c r="C1902" s="110" t="s">
        <v>786</v>
      </c>
      <c r="D1902" s="110" t="s">
        <v>787</v>
      </c>
      <c r="E1902" s="110" t="s">
        <v>788</v>
      </c>
      <c r="F1902" s="110" t="s">
        <v>259</v>
      </c>
      <c r="G1902" s="110" t="s">
        <v>855</v>
      </c>
      <c r="H1902" s="114">
        <v>2019.0</v>
      </c>
      <c r="I1902" s="114">
        <v>3369.775</v>
      </c>
      <c r="J1902" s="114">
        <v>4567.37</v>
      </c>
      <c r="K1902" s="114">
        <v>2467.97</v>
      </c>
    </row>
    <row r="1903">
      <c r="A1903" s="110" t="s">
        <v>784</v>
      </c>
      <c r="B1903" s="110" t="s">
        <v>466</v>
      </c>
      <c r="C1903" s="110" t="s">
        <v>786</v>
      </c>
      <c r="D1903" s="110" t="s">
        <v>787</v>
      </c>
      <c r="E1903" s="110" t="s">
        <v>788</v>
      </c>
      <c r="F1903" s="110" t="s">
        <v>252</v>
      </c>
      <c r="G1903" s="110" t="s">
        <v>855</v>
      </c>
      <c r="H1903" s="114">
        <v>2019.0</v>
      </c>
      <c r="I1903" s="114">
        <v>10340.43</v>
      </c>
      <c r="J1903" s="114">
        <v>12418.79</v>
      </c>
      <c r="K1903" s="114">
        <v>8465.207</v>
      </c>
    </row>
    <row r="1904">
      <c r="A1904" s="110" t="s">
        <v>784</v>
      </c>
      <c r="B1904" s="110" t="s">
        <v>466</v>
      </c>
      <c r="C1904" s="110" t="s">
        <v>786</v>
      </c>
      <c r="D1904" s="110" t="s">
        <v>787</v>
      </c>
      <c r="E1904" s="110" t="s">
        <v>788</v>
      </c>
      <c r="F1904" s="110" t="s">
        <v>241</v>
      </c>
      <c r="G1904" s="110" t="s">
        <v>855</v>
      </c>
      <c r="H1904" s="114">
        <v>2019.0</v>
      </c>
      <c r="I1904" s="114">
        <v>6586.088</v>
      </c>
      <c r="J1904" s="114">
        <v>8929.028</v>
      </c>
      <c r="K1904" s="114">
        <v>4457.604</v>
      </c>
    </row>
    <row r="1905">
      <c r="A1905" s="110" t="s">
        <v>784</v>
      </c>
      <c r="B1905" s="110" t="s">
        <v>466</v>
      </c>
      <c r="C1905" s="110" t="s">
        <v>786</v>
      </c>
      <c r="D1905" s="110" t="s">
        <v>787</v>
      </c>
      <c r="E1905" s="110" t="s">
        <v>788</v>
      </c>
      <c r="F1905" s="110" t="s">
        <v>249</v>
      </c>
      <c r="G1905" s="110" t="s">
        <v>855</v>
      </c>
      <c r="H1905" s="114">
        <v>2019.0</v>
      </c>
      <c r="I1905" s="114">
        <v>333.3566</v>
      </c>
      <c r="J1905" s="114">
        <v>430.7358</v>
      </c>
      <c r="K1905" s="114">
        <v>253.0994</v>
      </c>
    </row>
    <row r="1906">
      <c r="A1906" s="110" t="s">
        <v>784</v>
      </c>
      <c r="B1906" s="110" t="s">
        <v>466</v>
      </c>
      <c r="C1906" s="110" t="s">
        <v>786</v>
      </c>
      <c r="D1906" s="110" t="s">
        <v>787</v>
      </c>
      <c r="E1906" s="110" t="s">
        <v>788</v>
      </c>
      <c r="F1906" s="110" t="s">
        <v>1401</v>
      </c>
      <c r="G1906" s="110" t="s">
        <v>855</v>
      </c>
      <c r="H1906" s="114">
        <v>2019.0</v>
      </c>
      <c r="I1906" s="114">
        <v>700.7823</v>
      </c>
      <c r="J1906" s="114">
        <v>848.8658</v>
      </c>
      <c r="K1906" s="114">
        <v>570.1659</v>
      </c>
    </row>
    <row r="1907">
      <c r="A1907" s="110" t="s">
        <v>784</v>
      </c>
      <c r="B1907" s="110" t="s">
        <v>466</v>
      </c>
      <c r="C1907" s="110" t="s">
        <v>786</v>
      </c>
      <c r="D1907" s="110" t="s">
        <v>787</v>
      </c>
      <c r="E1907" s="110" t="s">
        <v>788</v>
      </c>
      <c r="F1907" s="110" t="s">
        <v>1402</v>
      </c>
      <c r="G1907" s="110" t="s">
        <v>855</v>
      </c>
      <c r="H1907" s="114">
        <v>2019.0</v>
      </c>
      <c r="I1907" s="114">
        <v>86.98738</v>
      </c>
      <c r="J1907" s="114">
        <v>151.4091</v>
      </c>
      <c r="K1907" s="114">
        <v>38.17443</v>
      </c>
    </row>
    <row r="1908">
      <c r="A1908" s="110" t="s">
        <v>784</v>
      </c>
      <c r="B1908" s="110" t="s">
        <v>466</v>
      </c>
      <c r="C1908" s="110" t="s">
        <v>786</v>
      </c>
      <c r="D1908" s="110" t="s">
        <v>787</v>
      </c>
      <c r="E1908" s="110" t="s">
        <v>788</v>
      </c>
      <c r="F1908" s="110" t="s">
        <v>1403</v>
      </c>
      <c r="G1908" s="110" t="s">
        <v>855</v>
      </c>
      <c r="H1908" s="114">
        <v>2019.0</v>
      </c>
      <c r="I1908" s="114">
        <v>4394.97</v>
      </c>
      <c r="J1908" s="114">
        <v>5599.967</v>
      </c>
      <c r="K1908" s="114">
        <v>3382.163</v>
      </c>
    </row>
    <row r="1909">
      <c r="A1909" s="110" t="s">
        <v>784</v>
      </c>
      <c r="B1909" s="110" t="s">
        <v>466</v>
      </c>
      <c r="C1909" s="110" t="s">
        <v>786</v>
      </c>
      <c r="D1909" s="110" t="s">
        <v>787</v>
      </c>
      <c r="E1909" s="110" t="s">
        <v>788</v>
      </c>
      <c r="F1909" s="110" t="s">
        <v>258</v>
      </c>
      <c r="G1909" s="110" t="s">
        <v>855</v>
      </c>
      <c r="H1909" s="114">
        <v>2019.0</v>
      </c>
      <c r="I1909" s="114">
        <v>1946.084</v>
      </c>
      <c r="J1909" s="114">
        <v>2632.574</v>
      </c>
      <c r="K1909" s="114">
        <v>1368.857</v>
      </c>
    </row>
    <row r="1910">
      <c r="A1910" s="110" t="s">
        <v>784</v>
      </c>
      <c r="B1910" s="110" t="s">
        <v>466</v>
      </c>
      <c r="C1910" s="110" t="s">
        <v>786</v>
      </c>
      <c r="D1910" s="110" t="s">
        <v>787</v>
      </c>
      <c r="E1910" s="110" t="s">
        <v>788</v>
      </c>
      <c r="F1910" s="110" t="s">
        <v>257</v>
      </c>
      <c r="G1910" s="110" t="s">
        <v>855</v>
      </c>
      <c r="H1910" s="114">
        <v>2019.0</v>
      </c>
      <c r="I1910" s="114">
        <v>7030.197</v>
      </c>
      <c r="J1910" s="114">
        <v>8834.503</v>
      </c>
      <c r="K1910" s="114">
        <v>5487.481</v>
      </c>
    </row>
    <row r="1911">
      <c r="A1911" s="110" t="s">
        <v>784</v>
      </c>
      <c r="B1911" s="110" t="s">
        <v>466</v>
      </c>
      <c r="C1911" s="110" t="s">
        <v>786</v>
      </c>
      <c r="D1911" s="110" t="s">
        <v>787</v>
      </c>
      <c r="E1911" s="110" t="s">
        <v>788</v>
      </c>
      <c r="F1911" s="110" t="s">
        <v>1404</v>
      </c>
      <c r="G1911" s="110" t="s">
        <v>855</v>
      </c>
      <c r="H1911" s="114">
        <v>2019.0</v>
      </c>
      <c r="I1911" s="114">
        <v>157.9552</v>
      </c>
      <c r="J1911" s="114">
        <v>296.7846</v>
      </c>
      <c r="K1911" s="114">
        <v>61.84632</v>
      </c>
    </row>
    <row r="1912">
      <c r="A1912" s="110" t="s">
        <v>784</v>
      </c>
      <c r="B1912" s="110" t="s">
        <v>421</v>
      </c>
      <c r="C1912" s="110" t="s">
        <v>786</v>
      </c>
      <c r="D1912" s="110" t="s">
        <v>787</v>
      </c>
      <c r="E1912" s="110" t="s">
        <v>788</v>
      </c>
      <c r="F1912" s="110" t="s">
        <v>259</v>
      </c>
      <c r="G1912" s="110" t="s">
        <v>855</v>
      </c>
      <c r="H1912" s="114">
        <v>2019.0</v>
      </c>
      <c r="I1912" s="114">
        <v>714.5434</v>
      </c>
      <c r="J1912" s="114">
        <v>893.2042</v>
      </c>
      <c r="K1912" s="114">
        <v>551.0793</v>
      </c>
    </row>
    <row r="1913">
      <c r="A1913" s="110" t="s">
        <v>784</v>
      </c>
      <c r="B1913" s="110" t="s">
        <v>421</v>
      </c>
      <c r="C1913" s="110" t="s">
        <v>786</v>
      </c>
      <c r="D1913" s="110" t="s">
        <v>787</v>
      </c>
      <c r="E1913" s="110" t="s">
        <v>788</v>
      </c>
      <c r="F1913" s="110" t="s">
        <v>252</v>
      </c>
      <c r="G1913" s="110" t="s">
        <v>855</v>
      </c>
      <c r="H1913" s="114">
        <v>2019.0</v>
      </c>
      <c r="I1913" s="114">
        <v>1339.595</v>
      </c>
      <c r="J1913" s="114">
        <v>1676.875</v>
      </c>
      <c r="K1913" s="114">
        <v>1043.224</v>
      </c>
    </row>
    <row r="1914">
      <c r="A1914" s="110" t="s">
        <v>784</v>
      </c>
      <c r="B1914" s="110" t="s">
        <v>421</v>
      </c>
      <c r="C1914" s="110" t="s">
        <v>786</v>
      </c>
      <c r="D1914" s="110" t="s">
        <v>787</v>
      </c>
      <c r="E1914" s="110" t="s">
        <v>788</v>
      </c>
      <c r="F1914" s="110" t="s">
        <v>241</v>
      </c>
      <c r="G1914" s="110" t="s">
        <v>855</v>
      </c>
      <c r="H1914" s="114">
        <v>2019.0</v>
      </c>
      <c r="I1914" s="114">
        <v>778.8718</v>
      </c>
      <c r="J1914" s="114">
        <v>1138.5</v>
      </c>
      <c r="K1914" s="114">
        <v>468.1138</v>
      </c>
    </row>
    <row r="1915">
      <c r="A1915" s="110" t="s">
        <v>784</v>
      </c>
      <c r="B1915" s="110" t="s">
        <v>421</v>
      </c>
      <c r="C1915" s="110" t="s">
        <v>786</v>
      </c>
      <c r="D1915" s="110" t="s">
        <v>787</v>
      </c>
      <c r="E1915" s="110" t="s">
        <v>788</v>
      </c>
      <c r="F1915" s="110" t="s">
        <v>249</v>
      </c>
      <c r="G1915" s="110" t="s">
        <v>855</v>
      </c>
      <c r="H1915" s="114">
        <v>2019.0</v>
      </c>
      <c r="I1915" s="114">
        <v>60.15352</v>
      </c>
      <c r="J1915" s="114">
        <v>73.64054</v>
      </c>
      <c r="K1915" s="114">
        <v>48.50044</v>
      </c>
    </row>
    <row r="1916">
      <c r="A1916" s="110" t="s">
        <v>784</v>
      </c>
      <c r="B1916" s="110" t="s">
        <v>421</v>
      </c>
      <c r="C1916" s="110" t="s">
        <v>786</v>
      </c>
      <c r="D1916" s="110" t="s">
        <v>787</v>
      </c>
      <c r="E1916" s="110" t="s">
        <v>788</v>
      </c>
      <c r="F1916" s="110" t="s">
        <v>1401</v>
      </c>
      <c r="G1916" s="110" t="s">
        <v>855</v>
      </c>
      <c r="H1916" s="114">
        <v>2019.0</v>
      </c>
      <c r="I1916" s="114">
        <v>441.4772</v>
      </c>
      <c r="J1916" s="114">
        <v>555.0869</v>
      </c>
      <c r="K1916" s="114">
        <v>334.2633</v>
      </c>
    </row>
    <row r="1917">
      <c r="A1917" s="110" t="s">
        <v>784</v>
      </c>
      <c r="B1917" s="110" t="s">
        <v>421</v>
      </c>
      <c r="C1917" s="110" t="s">
        <v>786</v>
      </c>
      <c r="D1917" s="110" t="s">
        <v>787</v>
      </c>
      <c r="E1917" s="110" t="s">
        <v>788</v>
      </c>
      <c r="F1917" s="110" t="s">
        <v>1402</v>
      </c>
      <c r="G1917" s="110" t="s">
        <v>855</v>
      </c>
      <c r="H1917" s="114">
        <v>2019.0</v>
      </c>
      <c r="I1917" s="114">
        <v>186.2657</v>
      </c>
      <c r="J1917" s="114">
        <v>295.7329</v>
      </c>
      <c r="K1917" s="114">
        <v>104.9746</v>
      </c>
    </row>
    <row r="1918">
      <c r="A1918" s="110" t="s">
        <v>784</v>
      </c>
      <c r="B1918" s="110" t="s">
        <v>421</v>
      </c>
      <c r="C1918" s="110" t="s">
        <v>786</v>
      </c>
      <c r="D1918" s="110" t="s">
        <v>787</v>
      </c>
      <c r="E1918" s="110" t="s">
        <v>788</v>
      </c>
      <c r="F1918" s="110" t="s">
        <v>1403</v>
      </c>
      <c r="G1918" s="110" t="s">
        <v>855</v>
      </c>
      <c r="H1918" s="114">
        <v>2019.0</v>
      </c>
      <c r="I1918" s="114">
        <v>13430.61</v>
      </c>
      <c r="J1918" s="114">
        <v>16628.37</v>
      </c>
      <c r="K1918" s="114">
        <v>10654.06</v>
      </c>
    </row>
    <row r="1919">
      <c r="A1919" s="110" t="s">
        <v>784</v>
      </c>
      <c r="B1919" s="110" t="s">
        <v>421</v>
      </c>
      <c r="C1919" s="110" t="s">
        <v>786</v>
      </c>
      <c r="D1919" s="110" t="s">
        <v>787</v>
      </c>
      <c r="E1919" s="110" t="s">
        <v>788</v>
      </c>
      <c r="F1919" s="110" t="s">
        <v>258</v>
      </c>
      <c r="G1919" s="110" t="s">
        <v>855</v>
      </c>
      <c r="H1919" s="114">
        <v>2019.0</v>
      </c>
      <c r="I1919" s="114">
        <v>472.5239</v>
      </c>
      <c r="J1919" s="114">
        <v>581.3024</v>
      </c>
      <c r="K1919" s="114">
        <v>374.4634</v>
      </c>
    </row>
    <row r="1920">
      <c r="A1920" s="110" t="s">
        <v>784</v>
      </c>
      <c r="B1920" s="110" t="s">
        <v>421</v>
      </c>
      <c r="C1920" s="110" t="s">
        <v>786</v>
      </c>
      <c r="D1920" s="110" t="s">
        <v>787</v>
      </c>
      <c r="E1920" s="110" t="s">
        <v>788</v>
      </c>
      <c r="F1920" s="110" t="s">
        <v>257</v>
      </c>
      <c r="G1920" s="110" t="s">
        <v>855</v>
      </c>
      <c r="H1920" s="114">
        <v>2019.0</v>
      </c>
      <c r="I1920" s="114">
        <v>354.3158</v>
      </c>
      <c r="J1920" s="114">
        <v>484.7185</v>
      </c>
      <c r="K1920" s="114">
        <v>247.6358</v>
      </c>
    </row>
    <row r="1921">
      <c r="A1921" s="110" t="s">
        <v>784</v>
      </c>
      <c r="B1921" s="110" t="s">
        <v>421</v>
      </c>
      <c r="C1921" s="110" t="s">
        <v>786</v>
      </c>
      <c r="D1921" s="110" t="s">
        <v>787</v>
      </c>
      <c r="E1921" s="110" t="s">
        <v>788</v>
      </c>
      <c r="F1921" s="110" t="s">
        <v>1404</v>
      </c>
      <c r="G1921" s="110" t="s">
        <v>855</v>
      </c>
      <c r="H1921" s="114">
        <v>2019.0</v>
      </c>
      <c r="I1921" s="114">
        <v>94.5697</v>
      </c>
      <c r="J1921" s="114">
        <v>154.5582</v>
      </c>
      <c r="K1921" s="114">
        <v>49.26082</v>
      </c>
    </row>
    <row r="1922">
      <c r="A1922" s="110" t="s">
        <v>784</v>
      </c>
      <c r="B1922" s="110" t="s">
        <v>850</v>
      </c>
      <c r="C1922" s="110" t="s">
        <v>786</v>
      </c>
      <c r="D1922" s="110" t="s">
        <v>787</v>
      </c>
      <c r="E1922" s="110" t="s">
        <v>788</v>
      </c>
      <c r="F1922" s="110" t="s">
        <v>259</v>
      </c>
      <c r="G1922" s="110" t="s">
        <v>855</v>
      </c>
      <c r="H1922" s="114">
        <v>2019.0</v>
      </c>
      <c r="I1922" s="114">
        <v>934.5115</v>
      </c>
      <c r="J1922" s="114">
        <v>1134.532</v>
      </c>
      <c r="K1922" s="114">
        <v>763.6528</v>
      </c>
    </row>
    <row r="1923">
      <c r="A1923" s="110" t="s">
        <v>784</v>
      </c>
      <c r="B1923" s="110" t="s">
        <v>850</v>
      </c>
      <c r="C1923" s="110" t="s">
        <v>786</v>
      </c>
      <c r="D1923" s="110" t="s">
        <v>787</v>
      </c>
      <c r="E1923" s="110" t="s">
        <v>788</v>
      </c>
      <c r="F1923" s="110" t="s">
        <v>252</v>
      </c>
      <c r="G1923" s="110" t="s">
        <v>855</v>
      </c>
      <c r="H1923" s="114">
        <v>2019.0</v>
      </c>
      <c r="I1923" s="114">
        <v>1682.042</v>
      </c>
      <c r="J1923" s="114">
        <v>2040.429</v>
      </c>
      <c r="K1923" s="114">
        <v>1363.375</v>
      </c>
    </row>
    <row r="1924">
      <c r="A1924" s="110" t="s">
        <v>784</v>
      </c>
      <c r="B1924" s="110" t="s">
        <v>850</v>
      </c>
      <c r="C1924" s="110" t="s">
        <v>786</v>
      </c>
      <c r="D1924" s="110" t="s">
        <v>787</v>
      </c>
      <c r="E1924" s="110" t="s">
        <v>788</v>
      </c>
      <c r="F1924" s="110" t="s">
        <v>241</v>
      </c>
      <c r="G1924" s="110" t="s">
        <v>855</v>
      </c>
      <c r="H1924" s="114">
        <v>2019.0</v>
      </c>
      <c r="I1924" s="114">
        <v>1044.654</v>
      </c>
      <c r="J1924" s="114">
        <v>1458.099</v>
      </c>
      <c r="K1924" s="114">
        <v>682.0282</v>
      </c>
    </row>
    <row r="1925">
      <c r="A1925" s="110" t="s">
        <v>784</v>
      </c>
      <c r="B1925" s="110" t="s">
        <v>850</v>
      </c>
      <c r="C1925" s="110" t="s">
        <v>786</v>
      </c>
      <c r="D1925" s="110" t="s">
        <v>787</v>
      </c>
      <c r="E1925" s="110" t="s">
        <v>788</v>
      </c>
      <c r="F1925" s="110" t="s">
        <v>249</v>
      </c>
      <c r="G1925" s="110" t="s">
        <v>855</v>
      </c>
      <c r="H1925" s="114">
        <v>2019.0</v>
      </c>
      <c r="I1925" s="114">
        <v>75.61877</v>
      </c>
      <c r="J1925" s="114">
        <v>88.68525</v>
      </c>
      <c r="K1925" s="114">
        <v>62.75199</v>
      </c>
    </row>
    <row r="1926">
      <c r="A1926" s="110" t="s">
        <v>784</v>
      </c>
      <c r="B1926" s="110" t="s">
        <v>850</v>
      </c>
      <c r="C1926" s="110" t="s">
        <v>786</v>
      </c>
      <c r="D1926" s="110" t="s">
        <v>787</v>
      </c>
      <c r="E1926" s="110" t="s">
        <v>788</v>
      </c>
      <c r="F1926" s="110" t="s">
        <v>1401</v>
      </c>
      <c r="G1926" s="110" t="s">
        <v>855</v>
      </c>
      <c r="H1926" s="114">
        <v>2019.0</v>
      </c>
      <c r="I1926" s="114">
        <v>735.4364</v>
      </c>
      <c r="J1926" s="114">
        <v>876.2259</v>
      </c>
      <c r="K1926" s="114">
        <v>606.6626</v>
      </c>
    </row>
    <row r="1927">
      <c r="A1927" s="110" t="s">
        <v>784</v>
      </c>
      <c r="B1927" s="110" t="s">
        <v>850</v>
      </c>
      <c r="C1927" s="110" t="s">
        <v>786</v>
      </c>
      <c r="D1927" s="110" t="s">
        <v>787</v>
      </c>
      <c r="E1927" s="110" t="s">
        <v>788</v>
      </c>
      <c r="F1927" s="110" t="s">
        <v>1402</v>
      </c>
      <c r="G1927" s="110" t="s">
        <v>855</v>
      </c>
      <c r="H1927" s="114">
        <v>2019.0</v>
      </c>
      <c r="I1927" s="114">
        <v>259.6077</v>
      </c>
      <c r="J1927" s="114">
        <v>395.128</v>
      </c>
      <c r="K1927" s="114">
        <v>150.7775</v>
      </c>
    </row>
    <row r="1928">
      <c r="A1928" s="110" t="s">
        <v>784</v>
      </c>
      <c r="B1928" s="110" t="s">
        <v>850</v>
      </c>
      <c r="C1928" s="110" t="s">
        <v>786</v>
      </c>
      <c r="D1928" s="110" t="s">
        <v>787</v>
      </c>
      <c r="E1928" s="110" t="s">
        <v>788</v>
      </c>
      <c r="F1928" s="110" t="s">
        <v>1403</v>
      </c>
      <c r="G1928" s="110" t="s">
        <v>855</v>
      </c>
      <c r="H1928" s="114">
        <v>2019.0</v>
      </c>
      <c r="I1928" s="114">
        <v>6760.576</v>
      </c>
      <c r="J1928" s="114">
        <v>8231.871</v>
      </c>
      <c r="K1928" s="114">
        <v>5449.928</v>
      </c>
    </row>
    <row r="1929">
      <c r="A1929" s="110" t="s">
        <v>784</v>
      </c>
      <c r="B1929" s="110" t="s">
        <v>850</v>
      </c>
      <c r="C1929" s="110" t="s">
        <v>786</v>
      </c>
      <c r="D1929" s="110" t="s">
        <v>787</v>
      </c>
      <c r="E1929" s="110" t="s">
        <v>788</v>
      </c>
      <c r="F1929" s="110" t="s">
        <v>258</v>
      </c>
      <c r="G1929" s="110" t="s">
        <v>855</v>
      </c>
      <c r="H1929" s="114">
        <v>2019.0</v>
      </c>
      <c r="I1929" s="114">
        <v>514.5854</v>
      </c>
      <c r="J1929" s="114">
        <v>619.654</v>
      </c>
      <c r="K1929" s="114">
        <v>431.1464</v>
      </c>
    </row>
    <row r="1930">
      <c r="A1930" s="110" t="s">
        <v>784</v>
      </c>
      <c r="B1930" s="110" t="s">
        <v>850</v>
      </c>
      <c r="C1930" s="110" t="s">
        <v>786</v>
      </c>
      <c r="D1930" s="110" t="s">
        <v>787</v>
      </c>
      <c r="E1930" s="110" t="s">
        <v>788</v>
      </c>
      <c r="F1930" s="110" t="s">
        <v>257</v>
      </c>
      <c r="G1930" s="110" t="s">
        <v>855</v>
      </c>
      <c r="H1930" s="114">
        <v>2019.0</v>
      </c>
      <c r="I1930" s="114">
        <v>386.2609</v>
      </c>
      <c r="J1930" s="114">
        <v>526.9866</v>
      </c>
      <c r="K1930" s="114">
        <v>260.3883</v>
      </c>
    </row>
    <row r="1931">
      <c r="A1931" s="110" t="s">
        <v>784</v>
      </c>
      <c r="B1931" s="110" t="s">
        <v>850</v>
      </c>
      <c r="C1931" s="110" t="s">
        <v>786</v>
      </c>
      <c r="D1931" s="110" t="s">
        <v>787</v>
      </c>
      <c r="E1931" s="110" t="s">
        <v>788</v>
      </c>
      <c r="F1931" s="110" t="s">
        <v>1404</v>
      </c>
      <c r="G1931" s="110" t="s">
        <v>855</v>
      </c>
      <c r="H1931" s="114">
        <v>2019.0</v>
      </c>
      <c r="I1931" s="114">
        <v>86.19928</v>
      </c>
      <c r="J1931" s="114">
        <v>145.6696</v>
      </c>
      <c r="K1931" s="114">
        <v>43.38469</v>
      </c>
    </row>
    <row r="1932">
      <c r="A1932" s="110" t="s">
        <v>784</v>
      </c>
      <c r="B1932" s="110" t="s">
        <v>840</v>
      </c>
      <c r="C1932" s="110" t="s">
        <v>786</v>
      </c>
      <c r="D1932" s="110" t="s">
        <v>787</v>
      </c>
      <c r="E1932" s="110" t="s">
        <v>788</v>
      </c>
      <c r="F1932" s="110" t="s">
        <v>259</v>
      </c>
      <c r="G1932" s="110" t="s">
        <v>855</v>
      </c>
      <c r="H1932" s="114">
        <v>2019.0</v>
      </c>
      <c r="I1932" s="114">
        <v>3167.624</v>
      </c>
      <c r="J1932" s="114">
        <v>3992.924</v>
      </c>
      <c r="K1932" s="114">
        <v>2444.936</v>
      </c>
    </row>
    <row r="1933">
      <c r="A1933" s="110" t="s">
        <v>784</v>
      </c>
      <c r="B1933" s="110" t="s">
        <v>840</v>
      </c>
      <c r="C1933" s="110" t="s">
        <v>786</v>
      </c>
      <c r="D1933" s="110" t="s">
        <v>787</v>
      </c>
      <c r="E1933" s="110" t="s">
        <v>788</v>
      </c>
      <c r="F1933" s="110" t="s">
        <v>252</v>
      </c>
      <c r="G1933" s="110" t="s">
        <v>855</v>
      </c>
      <c r="H1933" s="114">
        <v>2019.0</v>
      </c>
      <c r="I1933" s="114">
        <v>3055.907</v>
      </c>
      <c r="J1933" s="114">
        <v>3736.126</v>
      </c>
      <c r="K1933" s="114">
        <v>2486.9</v>
      </c>
    </row>
    <row r="1934">
      <c r="A1934" s="110" t="s">
        <v>784</v>
      </c>
      <c r="B1934" s="110" t="s">
        <v>840</v>
      </c>
      <c r="C1934" s="110" t="s">
        <v>786</v>
      </c>
      <c r="D1934" s="110" t="s">
        <v>787</v>
      </c>
      <c r="E1934" s="110" t="s">
        <v>788</v>
      </c>
      <c r="F1934" s="110" t="s">
        <v>241</v>
      </c>
      <c r="G1934" s="110" t="s">
        <v>855</v>
      </c>
      <c r="H1934" s="114">
        <v>2019.0</v>
      </c>
      <c r="I1934" s="114">
        <v>3577.618</v>
      </c>
      <c r="J1934" s="114">
        <v>4859.781</v>
      </c>
      <c r="K1934" s="114">
        <v>2413.569</v>
      </c>
    </row>
    <row r="1935">
      <c r="A1935" s="110" t="s">
        <v>784</v>
      </c>
      <c r="B1935" s="110" t="s">
        <v>840</v>
      </c>
      <c r="C1935" s="110" t="s">
        <v>786</v>
      </c>
      <c r="D1935" s="110" t="s">
        <v>787</v>
      </c>
      <c r="E1935" s="110" t="s">
        <v>788</v>
      </c>
      <c r="F1935" s="110" t="s">
        <v>249</v>
      </c>
      <c r="G1935" s="110" t="s">
        <v>855</v>
      </c>
      <c r="H1935" s="114">
        <v>2019.0</v>
      </c>
      <c r="I1935" s="114">
        <v>201.0812</v>
      </c>
      <c r="J1935" s="114">
        <v>246.1598</v>
      </c>
      <c r="K1935" s="114">
        <v>156.7054</v>
      </c>
    </row>
    <row r="1936">
      <c r="A1936" s="110" t="s">
        <v>784</v>
      </c>
      <c r="B1936" s="110" t="s">
        <v>840</v>
      </c>
      <c r="C1936" s="110" t="s">
        <v>786</v>
      </c>
      <c r="D1936" s="110" t="s">
        <v>787</v>
      </c>
      <c r="E1936" s="110" t="s">
        <v>788</v>
      </c>
      <c r="F1936" s="110" t="s">
        <v>1401</v>
      </c>
      <c r="G1936" s="110" t="s">
        <v>855</v>
      </c>
      <c r="H1936" s="114">
        <v>2019.0</v>
      </c>
      <c r="I1936" s="114">
        <v>730.1302</v>
      </c>
      <c r="J1936" s="114">
        <v>885.1665</v>
      </c>
      <c r="K1936" s="114">
        <v>597.1433</v>
      </c>
    </row>
    <row r="1937">
      <c r="A1937" s="110" t="s">
        <v>784</v>
      </c>
      <c r="B1937" s="110" t="s">
        <v>840</v>
      </c>
      <c r="C1937" s="110" t="s">
        <v>786</v>
      </c>
      <c r="D1937" s="110" t="s">
        <v>787</v>
      </c>
      <c r="E1937" s="110" t="s">
        <v>788</v>
      </c>
      <c r="F1937" s="110" t="s">
        <v>1402</v>
      </c>
      <c r="G1937" s="110" t="s">
        <v>855</v>
      </c>
      <c r="H1937" s="114">
        <v>2019.0</v>
      </c>
      <c r="I1937" s="114">
        <v>96.77426</v>
      </c>
      <c r="J1937" s="114">
        <v>177.8928</v>
      </c>
      <c r="K1937" s="114">
        <v>33.21605</v>
      </c>
    </row>
    <row r="1938">
      <c r="A1938" s="110" t="s">
        <v>784</v>
      </c>
      <c r="B1938" s="110" t="s">
        <v>840</v>
      </c>
      <c r="C1938" s="110" t="s">
        <v>786</v>
      </c>
      <c r="D1938" s="110" t="s">
        <v>787</v>
      </c>
      <c r="E1938" s="110" t="s">
        <v>788</v>
      </c>
      <c r="F1938" s="110" t="s">
        <v>1403</v>
      </c>
      <c r="G1938" s="110" t="s">
        <v>855</v>
      </c>
      <c r="H1938" s="114">
        <v>2019.0</v>
      </c>
      <c r="I1938" s="114">
        <v>1541.652</v>
      </c>
      <c r="J1938" s="114">
        <v>1964.505</v>
      </c>
      <c r="K1938" s="114">
        <v>1165.681</v>
      </c>
    </row>
    <row r="1939">
      <c r="A1939" s="110" t="s">
        <v>784</v>
      </c>
      <c r="B1939" s="110" t="s">
        <v>840</v>
      </c>
      <c r="C1939" s="110" t="s">
        <v>786</v>
      </c>
      <c r="D1939" s="110" t="s">
        <v>787</v>
      </c>
      <c r="E1939" s="110" t="s">
        <v>788</v>
      </c>
      <c r="F1939" s="110" t="s">
        <v>258</v>
      </c>
      <c r="G1939" s="110" t="s">
        <v>855</v>
      </c>
      <c r="H1939" s="114">
        <v>2019.0</v>
      </c>
      <c r="I1939" s="114">
        <v>1318.944</v>
      </c>
      <c r="J1939" s="114">
        <v>1576.272</v>
      </c>
      <c r="K1939" s="114">
        <v>1116.515</v>
      </c>
    </row>
    <row r="1940">
      <c r="A1940" s="110" t="s">
        <v>784</v>
      </c>
      <c r="B1940" s="110" t="s">
        <v>840</v>
      </c>
      <c r="C1940" s="110" t="s">
        <v>786</v>
      </c>
      <c r="D1940" s="110" t="s">
        <v>787</v>
      </c>
      <c r="E1940" s="110" t="s">
        <v>788</v>
      </c>
      <c r="F1940" s="110" t="s">
        <v>257</v>
      </c>
      <c r="G1940" s="110" t="s">
        <v>855</v>
      </c>
      <c r="H1940" s="114">
        <v>2019.0</v>
      </c>
      <c r="I1940" s="114">
        <v>1295.893</v>
      </c>
      <c r="J1940" s="114">
        <v>1709.356</v>
      </c>
      <c r="K1940" s="114">
        <v>962.7311</v>
      </c>
    </row>
    <row r="1941">
      <c r="A1941" s="110" t="s">
        <v>784</v>
      </c>
      <c r="B1941" s="110" t="s">
        <v>840</v>
      </c>
      <c r="C1941" s="110" t="s">
        <v>786</v>
      </c>
      <c r="D1941" s="110" t="s">
        <v>787</v>
      </c>
      <c r="E1941" s="110" t="s">
        <v>788</v>
      </c>
      <c r="F1941" s="110" t="s">
        <v>1404</v>
      </c>
      <c r="G1941" s="110" t="s">
        <v>855</v>
      </c>
      <c r="H1941" s="114">
        <v>2019.0</v>
      </c>
      <c r="I1941" s="114">
        <v>56.55318</v>
      </c>
      <c r="J1941" s="114">
        <v>103.2628</v>
      </c>
      <c r="K1941" s="114">
        <v>26.01218</v>
      </c>
    </row>
    <row r="1942">
      <c r="A1942" s="110" t="s">
        <v>784</v>
      </c>
      <c r="B1942" s="110" t="s">
        <v>339</v>
      </c>
      <c r="C1942" s="110" t="s">
        <v>786</v>
      </c>
      <c r="D1942" s="110" t="s">
        <v>787</v>
      </c>
      <c r="E1942" s="110" t="s">
        <v>788</v>
      </c>
      <c r="F1942" s="110" t="s">
        <v>259</v>
      </c>
      <c r="G1942" s="110" t="s">
        <v>855</v>
      </c>
      <c r="H1942" s="114">
        <v>2019.0</v>
      </c>
      <c r="I1942" s="114">
        <v>885.1792</v>
      </c>
      <c r="J1942" s="114">
        <v>1097.489</v>
      </c>
      <c r="K1942" s="114">
        <v>706.0029</v>
      </c>
    </row>
    <row r="1943">
      <c r="A1943" s="110" t="s">
        <v>784</v>
      </c>
      <c r="B1943" s="110" t="s">
        <v>339</v>
      </c>
      <c r="C1943" s="110" t="s">
        <v>786</v>
      </c>
      <c r="D1943" s="110" t="s">
        <v>787</v>
      </c>
      <c r="E1943" s="110" t="s">
        <v>788</v>
      </c>
      <c r="F1943" s="110" t="s">
        <v>252</v>
      </c>
      <c r="G1943" s="110" t="s">
        <v>855</v>
      </c>
      <c r="H1943" s="114">
        <v>2019.0</v>
      </c>
      <c r="I1943" s="114">
        <v>1318.506</v>
      </c>
      <c r="J1943" s="114">
        <v>1653.225</v>
      </c>
      <c r="K1943" s="114">
        <v>1031.877</v>
      </c>
    </row>
    <row r="1944">
      <c r="A1944" s="110" t="s">
        <v>784</v>
      </c>
      <c r="B1944" s="110" t="s">
        <v>339</v>
      </c>
      <c r="C1944" s="110" t="s">
        <v>786</v>
      </c>
      <c r="D1944" s="110" t="s">
        <v>787</v>
      </c>
      <c r="E1944" s="110" t="s">
        <v>788</v>
      </c>
      <c r="F1944" s="110" t="s">
        <v>241</v>
      </c>
      <c r="G1944" s="110" t="s">
        <v>855</v>
      </c>
      <c r="H1944" s="114">
        <v>2019.0</v>
      </c>
      <c r="I1944" s="114">
        <v>594.6001</v>
      </c>
      <c r="J1944" s="114">
        <v>935.1581</v>
      </c>
      <c r="K1944" s="114">
        <v>306.0291</v>
      </c>
    </row>
    <row r="1945">
      <c r="A1945" s="110" t="s">
        <v>784</v>
      </c>
      <c r="B1945" s="110" t="s">
        <v>339</v>
      </c>
      <c r="C1945" s="110" t="s">
        <v>786</v>
      </c>
      <c r="D1945" s="110" t="s">
        <v>787</v>
      </c>
      <c r="E1945" s="110" t="s">
        <v>788</v>
      </c>
      <c r="F1945" s="110" t="s">
        <v>249</v>
      </c>
      <c r="G1945" s="110" t="s">
        <v>855</v>
      </c>
      <c r="H1945" s="114">
        <v>2019.0</v>
      </c>
      <c r="I1945" s="114">
        <v>70.92883</v>
      </c>
      <c r="J1945" s="114">
        <v>85.68257</v>
      </c>
      <c r="K1945" s="114">
        <v>57.8362</v>
      </c>
    </row>
    <row r="1946">
      <c r="A1946" s="110" t="s">
        <v>784</v>
      </c>
      <c r="B1946" s="110" t="s">
        <v>339</v>
      </c>
      <c r="C1946" s="110" t="s">
        <v>786</v>
      </c>
      <c r="D1946" s="110" t="s">
        <v>787</v>
      </c>
      <c r="E1946" s="110" t="s">
        <v>788</v>
      </c>
      <c r="F1946" s="110" t="s">
        <v>1401</v>
      </c>
      <c r="G1946" s="110" t="s">
        <v>855</v>
      </c>
      <c r="H1946" s="114">
        <v>2019.0</v>
      </c>
      <c r="I1946" s="114">
        <v>597.6453</v>
      </c>
      <c r="J1946" s="114">
        <v>714.9487</v>
      </c>
      <c r="K1946" s="114">
        <v>490.5192</v>
      </c>
    </row>
    <row r="1947">
      <c r="A1947" s="110" t="s">
        <v>784</v>
      </c>
      <c r="B1947" s="110" t="s">
        <v>339</v>
      </c>
      <c r="C1947" s="110" t="s">
        <v>786</v>
      </c>
      <c r="D1947" s="110" t="s">
        <v>787</v>
      </c>
      <c r="E1947" s="110" t="s">
        <v>788</v>
      </c>
      <c r="F1947" s="110" t="s">
        <v>1402</v>
      </c>
      <c r="G1947" s="110" t="s">
        <v>855</v>
      </c>
      <c r="H1947" s="114">
        <v>2019.0</v>
      </c>
      <c r="I1947" s="114">
        <v>148.4534</v>
      </c>
      <c r="J1947" s="114">
        <v>240.7598</v>
      </c>
      <c r="K1947" s="114">
        <v>80.44332</v>
      </c>
    </row>
    <row r="1948">
      <c r="A1948" s="110" t="s">
        <v>784</v>
      </c>
      <c r="B1948" s="110" t="s">
        <v>339</v>
      </c>
      <c r="C1948" s="110" t="s">
        <v>786</v>
      </c>
      <c r="D1948" s="110" t="s">
        <v>787</v>
      </c>
      <c r="E1948" s="110" t="s">
        <v>788</v>
      </c>
      <c r="F1948" s="110" t="s">
        <v>1403</v>
      </c>
      <c r="G1948" s="110" t="s">
        <v>855</v>
      </c>
      <c r="H1948" s="114">
        <v>2019.0</v>
      </c>
      <c r="I1948" s="114">
        <v>24498.21</v>
      </c>
      <c r="J1948" s="114">
        <v>31587.36</v>
      </c>
      <c r="K1948" s="114">
        <v>18432.74</v>
      </c>
    </row>
    <row r="1949">
      <c r="A1949" s="110" t="s">
        <v>784</v>
      </c>
      <c r="B1949" s="110" t="s">
        <v>339</v>
      </c>
      <c r="C1949" s="110" t="s">
        <v>786</v>
      </c>
      <c r="D1949" s="110" t="s">
        <v>787</v>
      </c>
      <c r="E1949" s="110" t="s">
        <v>788</v>
      </c>
      <c r="F1949" s="110" t="s">
        <v>258</v>
      </c>
      <c r="G1949" s="110" t="s">
        <v>855</v>
      </c>
      <c r="H1949" s="114">
        <v>2019.0</v>
      </c>
      <c r="I1949" s="114">
        <v>563.6814</v>
      </c>
      <c r="J1949" s="114">
        <v>719.4083</v>
      </c>
      <c r="K1949" s="114">
        <v>441.169</v>
      </c>
    </row>
    <row r="1950">
      <c r="A1950" s="110" t="s">
        <v>784</v>
      </c>
      <c r="B1950" s="110" t="s">
        <v>339</v>
      </c>
      <c r="C1950" s="110" t="s">
        <v>786</v>
      </c>
      <c r="D1950" s="110" t="s">
        <v>787</v>
      </c>
      <c r="E1950" s="110" t="s">
        <v>788</v>
      </c>
      <c r="F1950" s="110" t="s">
        <v>257</v>
      </c>
      <c r="G1950" s="110" t="s">
        <v>855</v>
      </c>
      <c r="H1950" s="114">
        <v>2019.0</v>
      </c>
      <c r="I1950" s="114">
        <v>340.3894</v>
      </c>
      <c r="J1950" s="114">
        <v>461.2114</v>
      </c>
      <c r="K1950" s="114">
        <v>242.7643</v>
      </c>
    </row>
    <row r="1951">
      <c r="A1951" s="110" t="s">
        <v>784</v>
      </c>
      <c r="B1951" s="110" t="s">
        <v>339</v>
      </c>
      <c r="C1951" s="110" t="s">
        <v>786</v>
      </c>
      <c r="D1951" s="110" t="s">
        <v>787</v>
      </c>
      <c r="E1951" s="110" t="s">
        <v>788</v>
      </c>
      <c r="F1951" s="110" t="s">
        <v>1404</v>
      </c>
      <c r="G1951" s="110" t="s">
        <v>855</v>
      </c>
      <c r="H1951" s="114">
        <v>2019.0</v>
      </c>
      <c r="I1951" s="114">
        <v>104.5596</v>
      </c>
      <c r="J1951" s="114">
        <v>172.6386</v>
      </c>
      <c r="K1951" s="114">
        <v>53.69637</v>
      </c>
    </row>
    <row r="1952">
      <c r="A1952" s="110" t="s">
        <v>784</v>
      </c>
      <c r="B1952" s="110" t="s">
        <v>364</v>
      </c>
      <c r="C1952" s="110" t="s">
        <v>786</v>
      </c>
      <c r="D1952" s="110" t="s">
        <v>787</v>
      </c>
      <c r="E1952" s="110" t="s">
        <v>788</v>
      </c>
      <c r="F1952" s="110" t="s">
        <v>259</v>
      </c>
      <c r="G1952" s="110" t="s">
        <v>855</v>
      </c>
      <c r="H1952" s="114">
        <v>2019.0</v>
      </c>
      <c r="I1952" s="114">
        <v>5956.179</v>
      </c>
      <c r="J1952" s="114">
        <v>7795.578</v>
      </c>
      <c r="K1952" s="114">
        <v>4669.375</v>
      </c>
    </row>
    <row r="1953">
      <c r="A1953" s="110" t="s">
        <v>784</v>
      </c>
      <c r="B1953" s="110" t="s">
        <v>364</v>
      </c>
      <c r="C1953" s="110" t="s">
        <v>786</v>
      </c>
      <c r="D1953" s="110" t="s">
        <v>787</v>
      </c>
      <c r="E1953" s="110" t="s">
        <v>788</v>
      </c>
      <c r="F1953" s="110" t="s">
        <v>252</v>
      </c>
      <c r="G1953" s="110" t="s">
        <v>855</v>
      </c>
      <c r="H1953" s="114">
        <v>2019.0</v>
      </c>
      <c r="I1953" s="114">
        <v>9135.378</v>
      </c>
      <c r="J1953" s="114">
        <v>10696.38</v>
      </c>
      <c r="K1953" s="114">
        <v>7617.612</v>
      </c>
    </row>
    <row r="1954">
      <c r="A1954" s="110" t="s">
        <v>784</v>
      </c>
      <c r="B1954" s="110" t="s">
        <v>364</v>
      </c>
      <c r="C1954" s="110" t="s">
        <v>786</v>
      </c>
      <c r="D1954" s="110" t="s">
        <v>787</v>
      </c>
      <c r="E1954" s="110" t="s">
        <v>788</v>
      </c>
      <c r="F1954" s="110" t="s">
        <v>241</v>
      </c>
      <c r="G1954" s="110" t="s">
        <v>855</v>
      </c>
      <c r="H1954" s="114">
        <v>2019.0</v>
      </c>
      <c r="I1954" s="114">
        <v>5783.576</v>
      </c>
      <c r="J1954" s="114">
        <v>7821.957</v>
      </c>
      <c r="K1954" s="114">
        <v>3916.875</v>
      </c>
    </row>
    <row r="1955">
      <c r="A1955" s="110" t="s">
        <v>784</v>
      </c>
      <c r="B1955" s="110" t="s">
        <v>364</v>
      </c>
      <c r="C1955" s="110" t="s">
        <v>786</v>
      </c>
      <c r="D1955" s="110" t="s">
        <v>787</v>
      </c>
      <c r="E1955" s="110" t="s">
        <v>788</v>
      </c>
      <c r="F1955" s="110" t="s">
        <v>249</v>
      </c>
      <c r="G1955" s="110" t="s">
        <v>855</v>
      </c>
      <c r="H1955" s="114">
        <v>2019.0</v>
      </c>
      <c r="I1955" s="114">
        <v>294.3373</v>
      </c>
      <c r="J1955" s="114">
        <v>368.5245</v>
      </c>
      <c r="K1955" s="114">
        <v>228.9935</v>
      </c>
    </row>
    <row r="1956">
      <c r="A1956" s="110" t="s">
        <v>784</v>
      </c>
      <c r="B1956" s="110" t="s">
        <v>364</v>
      </c>
      <c r="C1956" s="110" t="s">
        <v>786</v>
      </c>
      <c r="D1956" s="110" t="s">
        <v>787</v>
      </c>
      <c r="E1956" s="110" t="s">
        <v>788</v>
      </c>
      <c r="F1956" s="110" t="s">
        <v>1401</v>
      </c>
      <c r="G1956" s="110" t="s">
        <v>855</v>
      </c>
      <c r="H1956" s="114">
        <v>2019.0</v>
      </c>
      <c r="I1956" s="114">
        <v>845.9127</v>
      </c>
      <c r="J1956" s="114">
        <v>1010.583</v>
      </c>
      <c r="K1956" s="114">
        <v>693.9913</v>
      </c>
    </row>
    <row r="1957">
      <c r="A1957" s="110" t="s">
        <v>784</v>
      </c>
      <c r="B1957" s="110" t="s">
        <v>364</v>
      </c>
      <c r="C1957" s="110" t="s">
        <v>786</v>
      </c>
      <c r="D1957" s="110" t="s">
        <v>787</v>
      </c>
      <c r="E1957" s="110" t="s">
        <v>788</v>
      </c>
      <c r="F1957" s="110" t="s">
        <v>1402</v>
      </c>
      <c r="G1957" s="110" t="s">
        <v>855</v>
      </c>
      <c r="H1957" s="114">
        <v>2019.0</v>
      </c>
      <c r="I1957" s="114">
        <v>17.43896</v>
      </c>
      <c r="J1957" s="114">
        <v>31.3106</v>
      </c>
      <c r="K1957" s="114">
        <v>7.935497</v>
      </c>
    </row>
    <row r="1958">
      <c r="A1958" s="110" t="s">
        <v>784</v>
      </c>
      <c r="B1958" s="110" t="s">
        <v>364</v>
      </c>
      <c r="C1958" s="110" t="s">
        <v>786</v>
      </c>
      <c r="D1958" s="110" t="s">
        <v>787</v>
      </c>
      <c r="E1958" s="110" t="s">
        <v>788</v>
      </c>
      <c r="F1958" s="110" t="s">
        <v>1403</v>
      </c>
      <c r="G1958" s="110" t="s">
        <v>855</v>
      </c>
      <c r="H1958" s="114">
        <v>2019.0</v>
      </c>
      <c r="I1958" s="114">
        <v>5208.232</v>
      </c>
      <c r="J1958" s="114">
        <v>6303.52</v>
      </c>
      <c r="K1958" s="114">
        <v>4238.733</v>
      </c>
    </row>
    <row r="1959">
      <c r="A1959" s="110" t="s">
        <v>784</v>
      </c>
      <c r="B1959" s="110" t="s">
        <v>364</v>
      </c>
      <c r="C1959" s="110" t="s">
        <v>786</v>
      </c>
      <c r="D1959" s="110" t="s">
        <v>787</v>
      </c>
      <c r="E1959" s="110" t="s">
        <v>788</v>
      </c>
      <c r="F1959" s="110" t="s">
        <v>258</v>
      </c>
      <c r="G1959" s="110" t="s">
        <v>855</v>
      </c>
      <c r="H1959" s="114">
        <v>2019.0</v>
      </c>
      <c r="I1959" s="114">
        <v>1689.209</v>
      </c>
      <c r="J1959" s="114">
        <v>2070.326</v>
      </c>
      <c r="K1959" s="114">
        <v>1354.806</v>
      </c>
    </row>
    <row r="1960">
      <c r="A1960" s="110" t="s">
        <v>784</v>
      </c>
      <c r="B1960" s="110" t="s">
        <v>364</v>
      </c>
      <c r="C1960" s="110" t="s">
        <v>786</v>
      </c>
      <c r="D1960" s="110" t="s">
        <v>787</v>
      </c>
      <c r="E1960" s="110" t="s">
        <v>788</v>
      </c>
      <c r="F1960" s="110" t="s">
        <v>257</v>
      </c>
      <c r="G1960" s="110" t="s">
        <v>855</v>
      </c>
      <c r="H1960" s="114">
        <v>2019.0</v>
      </c>
      <c r="I1960" s="114">
        <v>2955.872</v>
      </c>
      <c r="J1960" s="114">
        <v>3782.342</v>
      </c>
      <c r="K1960" s="114">
        <v>2185.616</v>
      </c>
    </row>
    <row r="1961">
      <c r="A1961" s="110" t="s">
        <v>784</v>
      </c>
      <c r="B1961" s="110" t="s">
        <v>364</v>
      </c>
      <c r="C1961" s="110" t="s">
        <v>786</v>
      </c>
      <c r="D1961" s="110" t="s">
        <v>787</v>
      </c>
      <c r="E1961" s="110" t="s">
        <v>788</v>
      </c>
      <c r="F1961" s="110" t="s">
        <v>1404</v>
      </c>
      <c r="G1961" s="110" t="s">
        <v>855</v>
      </c>
      <c r="H1961" s="114">
        <v>2019.0</v>
      </c>
      <c r="I1961" s="114">
        <v>27.89937</v>
      </c>
      <c r="J1961" s="114">
        <v>52.41446</v>
      </c>
      <c r="K1961" s="114">
        <v>12.25331</v>
      </c>
    </row>
    <row r="1962">
      <c r="A1962" s="110" t="s">
        <v>784</v>
      </c>
      <c r="B1962" s="110" t="s">
        <v>847</v>
      </c>
      <c r="C1962" s="110" t="s">
        <v>786</v>
      </c>
      <c r="D1962" s="110" t="s">
        <v>787</v>
      </c>
      <c r="E1962" s="110" t="s">
        <v>788</v>
      </c>
      <c r="F1962" s="110" t="s">
        <v>259</v>
      </c>
      <c r="G1962" s="110" t="s">
        <v>855</v>
      </c>
      <c r="H1962" s="114">
        <v>2019.0</v>
      </c>
      <c r="I1962" s="114">
        <v>3671.953</v>
      </c>
      <c r="J1962" s="114">
        <v>4423.969</v>
      </c>
      <c r="K1962" s="114">
        <v>2991.729</v>
      </c>
    </row>
    <row r="1963">
      <c r="A1963" s="110" t="s">
        <v>784</v>
      </c>
      <c r="B1963" s="110" t="s">
        <v>847</v>
      </c>
      <c r="C1963" s="110" t="s">
        <v>786</v>
      </c>
      <c r="D1963" s="110" t="s">
        <v>787</v>
      </c>
      <c r="E1963" s="110" t="s">
        <v>788</v>
      </c>
      <c r="F1963" s="110" t="s">
        <v>252</v>
      </c>
      <c r="G1963" s="110" t="s">
        <v>855</v>
      </c>
      <c r="H1963" s="114">
        <v>2019.0</v>
      </c>
      <c r="I1963" s="114">
        <v>4207.414</v>
      </c>
      <c r="J1963" s="114">
        <v>4831.347</v>
      </c>
      <c r="K1963" s="114">
        <v>3658.975</v>
      </c>
    </row>
    <row r="1964">
      <c r="A1964" s="110" t="s">
        <v>784</v>
      </c>
      <c r="B1964" s="110" t="s">
        <v>847</v>
      </c>
      <c r="C1964" s="110" t="s">
        <v>786</v>
      </c>
      <c r="D1964" s="110" t="s">
        <v>787</v>
      </c>
      <c r="E1964" s="110" t="s">
        <v>788</v>
      </c>
      <c r="F1964" s="110" t="s">
        <v>241</v>
      </c>
      <c r="G1964" s="110" t="s">
        <v>855</v>
      </c>
      <c r="H1964" s="114">
        <v>2019.0</v>
      </c>
      <c r="I1964" s="114">
        <v>3344.445</v>
      </c>
      <c r="J1964" s="114">
        <v>4507.417</v>
      </c>
      <c r="K1964" s="114">
        <v>2287.57</v>
      </c>
    </row>
    <row r="1965">
      <c r="A1965" s="110" t="s">
        <v>784</v>
      </c>
      <c r="B1965" s="110" t="s">
        <v>847</v>
      </c>
      <c r="C1965" s="110" t="s">
        <v>786</v>
      </c>
      <c r="D1965" s="110" t="s">
        <v>787</v>
      </c>
      <c r="E1965" s="110" t="s">
        <v>788</v>
      </c>
      <c r="F1965" s="110" t="s">
        <v>249</v>
      </c>
      <c r="G1965" s="110" t="s">
        <v>855</v>
      </c>
      <c r="H1965" s="114">
        <v>2019.0</v>
      </c>
      <c r="I1965" s="114">
        <v>142.4421</v>
      </c>
      <c r="J1965" s="114">
        <v>168.7552</v>
      </c>
      <c r="K1965" s="114">
        <v>115.6364</v>
      </c>
    </row>
    <row r="1966">
      <c r="A1966" s="110" t="s">
        <v>784</v>
      </c>
      <c r="B1966" s="110" t="s">
        <v>847</v>
      </c>
      <c r="C1966" s="110" t="s">
        <v>786</v>
      </c>
      <c r="D1966" s="110" t="s">
        <v>787</v>
      </c>
      <c r="E1966" s="110" t="s">
        <v>788</v>
      </c>
      <c r="F1966" s="110" t="s">
        <v>1401</v>
      </c>
      <c r="G1966" s="110" t="s">
        <v>855</v>
      </c>
      <c r="H1966" s="114">
        <v>2019.0</v>
      </c>
      <c r="I1966" s="114">
        <v>710.933</v>
      </c>
      <c r="J1966" s="114">
        <v>852.1707</v>
      </c>
      <c r="K1966" s="114">
        <v>580.289</v>
      </c>
    </row>
    <row r="1967">
      <c r="A1967" s="110" t="s">
        <v>784</v>
      </c>
      <c r="B1967" s="110" t="s">
        <v>847</v>
      </c>
      <c r="C1967" s="110" t="s">
        <v>786</v>
      </c>
      <c r="D1967" s="110" t="s">
        <v>787</v>
      </c>
      <c r="E1967" s="110" t="s">
        <v>788</v>
      </c>
      <c r="F1967" s="110" t="s">
        <v>1402</v>
      </c>
      <c r="G1967" s="110" t="s">
        <v>855</v>
      </c>
      <c r="H1967" s="114">
        <v>2019.0</v>
      </c>
      <c r="I1967" s="114">
        <v>50.64462</v>
      </c>
      <c r="J1967" s="114">
        <v>75.71697</v>
      </c>
      <c r="K1967" s="114">
        <v>29.82468</v>
      </c>
    </row>
    <row r="1968">
      <c r="A1968" s="110" t="s">
        <v>784</v>
      </c>
      <c r="B1968" s="110" t="s">
        <v>847</v>
      </c>
      <c r="C1968" s="110" t="s">
        <v>786</v>
      </c>
      <c r="D1968" s="110" t="s">
        <v>787</v>
      </c>
      <c r="E1968" s="110" t="s">
        <v>788</v>
      </c>
      <c r="F1968" s="110" t="s">
        <v>1403</v>
      </c>
      <c r="G1968" s="110" t="s">
        <v>855</v>
      </c>
      <c r="H1968" s="114">
        <v>2019.0</v>
      </c>
      <c r="I1968" s="114">
        <v>2195.031</v>
      </c>
      <c r="J1968" s="114">
        <v>2816.088</v>
      </c>
      <c r="K1968" s="114">
        <v>1649.013</v>
      </c>
    </row>
    <row r="1969">
      <c r="A1969" s="110" t="s">
        <v>784</v>
      </c>
      <c r="B1969" s="110" t="s">
        <v>847</v>
      </c>
      <c r="C1969" s="110" t="s">
        <v>786</v>
      </c>
      <c r="D1969" s="110" t="s">
        <v>787</v>
      </c>
      <c r="E1969" s="110" t="s">
        <v>788</v>
      </c>
      <c r="F1969" s="110" t="s">
        <v>258</v>
      </c>
      <c r="G1969" s="110" t="s">
        <v>855</v>
      </c>
      <c r="H1969" s="114">
        <v>2019.0</v>
      </c>
      <c r="I1969" s="114">
        <v>1809.551</v>
      </c>
      <c r="J1969" s="114">
        <v>2035.665</v>
      </c>
      <c r="K1969" s="114">
        <v>1581.565</v>
      </c>
    </row>
    <row r="1970">
      <c r="A1970" s="110" t="s">
        <v>784</v>
      </c>
      <c r="B1970" s="110" t="s">
        <v>847</v>
      </c>
      <c r="C1970" s="110" t="s">
        <v>786</v>
      </c>
      <c r="D1970" s="110" t="s">
        <v>787</v>
      </c>
      <c r="E1970" s="110" t="s">
        <v>788</v>
      </c>
      <c r="F1970" s="110" t="s">
        <v>257</v>
      </c>
      <c r="G1970" s="110" t="s">
        <v>855</v>
      </c>
      <c r="H1970" s="114">
        <v>2019.0</v>
      </c>
      <c r="I1970" s="114">
        <v>1518.229</v>
      </c>
      <c r="J1970" s="114">
        <v>1811.761</v>
      </c>
      <c r="K1970" s="114">
        <v>1257.514</v>
      </c>
    </row>
    <row r="1971">
      <c r="A1971" s="110" t="s">
        <v>784</v>
      </c>
      <c r="B1971" s="110" t="s">
        <v>847</v>
      </c>
      <c r="C1971" s="110" t="s">
        <v>786</v>
      </c>
      <c r="D1971" s="110" t="s">
        <v>787</v>
      </c>
      <c r="E1971" s="110" t="s">
        <v>788</v>
      </c>
      <c r="F1971" s="110" t="s">
        <v>1404</v>
      </c>
      <c r="G1971" s="110" t="s">
        <v>855</v>
      </c>
      <c r="H1971" s="114">
        <v>2019.0</v>
      </c>
      <c r="I1971" s="114">
        <v>81.27604</v>
      </c>
      <c r="J1971" s="114">
        <v>151.7795</v>
      </c>
      <c r="K1971" s="114">
        <v>32.6429</v>
      </c>
    </row>
    <row r="1972">
      <c r="A1972" s="110" t="s">
        <v>784</v>
      </c>
      <c r="B1972" s="110" t="s">
        <v>846</v>
      </c>
      <c r="C1972" s="110" t="s">
        <v>786</v>
      </c>
      <c r="D1972" s="110" t="s">
        <v>787</v>
      </c>
      <c r="E1972" s="110" t="s">
        <v>788</v>
      </c>
      <c r="F1972" s="110" t="s">
        <v>259</v>
      </c>
      <c r="G1972" s="110" t="s">
        <v>855</v>
      </c>
      <c r="H1972" s="114">
        <v>2019.0</v>
      </c>
      <c r="I1972" s="114">
        <v>6334.817</v>
      </c>
      <c r="J1972" s="114">
        <v>7746.93</v>
      </c>
      <c r="K1972" s="114">
        <v>5225.029</v>
      </c>
    </row>
    <row r="1973">
      <c r="A1973" s="110" t="s">
        <v>784</v>
      </c>
      <c r="B1973" s="110" t="s">
        <v>846</v>
      </c>
      <c r="C1973" s="110" t="s">
        <v>786</v>
      </c>
      <c r="D1973" s="110" t="s">
        <v>787</v>
      </c>
      <c r="E1973" s="110" t="s">
        <v>788</v>
      </c>
      <c r="F1973" s="110" t="s">
        <v>252</v>
      </c>
      <c r="G1973" s="110" t="s">
        <v>855</v>
      </c>
      <c r="H1973" s="114">
        <v>2019.0</v>
      </c>
      <c r="I1973" s="114">
        <v>5479.226</v>
      </c>
      <c r="J1973" s="114">
        <v>6494.383</v>
      </c>
      <c r="K1973" s="114">
        <v>4515.271</v>
      </c>
    </row>
    <row r="1974">
      <c r="A1974" s="110" t="s">
        <v>784</v>
      </c>
      <c r="B1974" s="110" t="s">
        <v>846</v>
      </c>
      <c r="C1974" s="110" t="s">
        <v>786</v>
      </c>
      <c r="D1974" s="110" t="s">
        <v>787</v>
      </c>
      <c r="E1974" s="110" t="s">
        <v>788</v>
      </c>
      <c r="F1974" s="110" t="s">
        <v>241</v>
      </c>
      <c r="G1974" s="110" t="s">
        <v>855</v>
      </c>
      <c r="H1974" s="114">
        <v>2019.0</v>
      </c>
      <c r="I1974" s="114">
        <v>7244.338</v>
      </c>
      <c r="J1974" s="114">
        <v>9230.602</v>
      </c>
      <c r="K1974" s="114">
        <v>5200.846</v>
      </c>
    </row>
    <row r="1975">
      <c r="A1975" s="110" t="s">
        <v>784</v>
      </c>
      <c r="B1975" s="110" t="s">
        <v>846</v>
      </c>
      <c r="C1975" s="110" t="s">
        <v>786</v>
      </c>
      <c r="D1975" s="110" t="s">
        <v>787</v>
      </c>
      <c r="E1975" s="110" t="s">
        <v>788</v>
      </c>
      <c r="F1975" s="110" t="s">
        <v>249</v>
      </c>
      <c r="G1975" s="110" t="s">
        <v>855</v>
      </c>
      <c r="H1975" s="114">
        <v>2019.0</v>
      </c>
      <c r="I1975" s="114">
        <v>178.381</v>
      </c>
      <c r="J1975" s="114">
        <v>216.1514</v>
      </c>
      <c r="K1975" s="114">
        <v>141.4164</v>
      </c>
    </row>
    <row r="1976">
      <c r="A1976" s="110" t="s">
        <v>784</v>
      </c>
      <c r="B1976" s="110" t="s">
        <v>846</v>
      </c>
      <c r="C1976" s="110" t="s">
        <v>786</v>
      </c>
      <c r="D1976" s="110" t="s">
        <v>787</v>
      </c>
      <c r="E1976" s="110" t="s">
        <v>788</v>
      </c>
      <c r="F1976" s="110" t="s">
        <v>1401</v>
      </c>
      <c r="G1976" s="110" t="s">
        <v>855</v>
      </c>
      <c r="H1976" s="114">
        <v>2019.0</v>
      </c>
      <c r="I1976" s="114">
        <v>712.729</v>
      </c>
      <c r="J1976" s="114">
        <v>852.2999</v>
      </c>
      <c r="K1976" s="114">
        <v>591.8365</v>
      </c>
    </row>
    <row r="1977">
      <c r="A1977" s="110" t="s">
        <v>784</v>
      </c>
      <c r="B1977" s="110" t="s">
        <v>846</v>
      </c>
      <c r="C1977" s="110" t="s">
        <v>786</v>
      </c>
      <c r="D1977" s="110" t="s">
        <v>787</v>
      </c>
      <c r="E1977" s="110" t="s">
        <v>788</v>
      </c>
      <c r="F1977" s="110" t="s">
        <v>1402</v>
      </c>
      <c r="G1977" s="110" t="s">
        <v>855</v>
      </c>
      <c r="H1977" s="114">
        <v>2019.0</v>
      </c>
      <c r="I1977" s="114">
        <v>80.07535</v>
      </c>
      <c r="J1977" s="114">
        <v>121.3</v>
      </c>
      <c r="K1977" s="114">
        <v>44.68069</v>
      </c>
    </row>
    <row r="1978">
      <c r="A1978" s="110" t="s">
        <v>784</v>
      </c>
      <c r="B1978" s="110" t="s">
        <v>846</v>
      </c>
      <c r="C1978" s="110" t="s">
        <v>786</v>
      </c>
      <c r="D1978" s="110" t="s">
        <v>787</v>
      </c>
      <c r="E1978" s="110" t="s">
        <v>788</v>
      </c>
      <c r="F1978" s="110" t="s">
        <v>1403</v>
      </c>
      <c r="G1978" s="110" t="s">
        <v>855</v>
      </c>
      <c r="H1978" s="114">
        <v>2019.0</v>
      </c>
      <c r="I1978" s="114">
        <v>2511.494</v>
      </c>
      <c r="J1978" s="114">
        <v>3356.42</v>
      </c>
      <c r="K1978" s="114">
        <v>1787.929</v>
      </c>
    </row>
    <row r="1979">
      <c r="A1979" s="110" t="s">
        <v>784</v>
      </c>
      <c r="B1979" s="110" t="s">
        <v>846</v>
      </c>
      <c r="C1979" s="110" t="s">
        <v>786</v>
      </c>
      <c r="D1979" s="110" t="s">
        <v>787</v>
      </c>
      <c r="E1979" s="110" t="s">
        <v>788</v>
      </c>
      <c r="F1979" s="110" t="s">
        <v>258</v>
      </c>
      <c r="G1979" s="110" t="s">
        <v>855</v>
      </c>
      <c r="H1979" s="114">
        <v>2019.0</v>
      </c>
      <c r="I1979" s="114">
        <v>2838.699</v>
      </c>
      <c r="J1979" s="114">
        <v>3338.114</v>
      </c>
      <c r="K1979" s="114">
        <v>2354.712</v>
      </c>
    </row>
    <row r="1980">
      <c r="A1980" s="110" t="s">
        <v>784</v>
      </c>
      <c r="B1980" s="110" t="s">
        <v>846</v>
      </c>
      <c r="C1980" s="110" t="s">
        <v>786</v>
      </c>
      <c r="D1980" s="110" t="s">
        <v>787</v>
      </c>
      <c r="E1980" s="110" t="s">
        <v>788</v>
      </c>
      <c r="F1980" s="110" t="s">
        <v>257</v>
      </c>
      <c r="G1980" s="110" t="s">
        <v>855</v>
      </c>
      <c r="H1980" s="114">
        <v>2019.0</v>
      </c>
      <c r="I1980" s="114">
        <v>2422.83</v>
      </c>
      <c r="J1980" s="114">
        <v>2968.941</v>
      </c>
      <c r="K1980" s="114">
        <v>1904.013</v>
      </c>
    </row>
    <row r="1981">
      <c r="A1981" s="110" t="s">
        <v>784</v>
      </c>
      <c r="B1981" s="110" t="s">
        <v>846</v>
      </c>
      <c r="C1981" s="110" t="s">
        <v>786</v>
      </c>
      <c r="D1981" s="110" t="s">
        <v>787</v>
      </c>
      <c r="E1981" s="110" t="s">
        <v>788</v>
      </c>
      <c r="F1981" s="110" t="s">
        <v>1404</v>
      </c>
      <c r="G1981" s="110" t="s">
        <v>855</v>
      </c>
      <c r="H1981" s="114">
        <v>2019.0</v>
      </c>
      <c r="I1981" s="114">
        <v>80.73502</v>
      </c>
      <c r="J1981" s="114">
        <v>144.135</v>
      </c>
      <c r="K1981" s="114">
        <v>34.44582</v>
      </c>
    </row>
    <row r="1982">
      <c r="A1982" s="110" t="s">
        <v>784</v>
      </c>
      <c r="B1982" s="110" t="s">
        <v>451</v>
      </c>
      <c r="C1982" s="110" t="s">
        <v>786</v>
      </c>
      <c r="D1982" s="110" t="s">
        <v>787</v>
      </c>
      <c r="E1982" s="110" t="s">
        <v>788</v>
      </c>
      <c r="F1982" s="110" t="s">
        <v>259</v>
      </c>
      <c r="G1982" s="110" t="s">
        <v>855</v>
      </c>
      <c r="H1982" s="114">
        <v>2019.0</v>
      </c>
      <c r="I1982" s="114">
        <v>1702.522</v>
      </c>
      <c r="J1982" s="114">
        <v>2236.998</v>
      </c>
      <c r="K1982" s="114">
        <v>1281.227</v>
      </c>
    </row>
    <row r="1983">
      <c r="A1983" s="110" t="s">
        <v>784</v>
      </c>
      <c r="B1983" s="110" t="s">
        <v>451</v>
      </c>
      <c r="C1983" s="110" t="s">
        <v>786</v>
      </c>
      <c r="D1983" s="110" t="s">
        <v>787</v>
      </c>
      <c r="E1983" s="110" t="s">
        <v>788</v>
      </c>
      <c r="F1983" s="110" t="s">
        <v>252</v>
      </c>
      <c r="G1983" s="110" t="s">
        <v>855</v>
      </c>
      <c r="H1983" s="114">
        <v>2019.0</v>
      </c>
      <c r="I1983" s="114">
        <v>3019.693</v>
      </c>
      <c r="J1983" s="114">
        <v>3898.48</v>
      </c>
      <c r="K1983" s="114">
        <v>2333.691</v>
      </c>
    </row>
    <row r="1984">
      <c r="A1984" s="110" t="s">
        <v>784</v>
      </c>
      <c r="B1984" s="110" t="s">
        <v>451</v>
      </c>
      <c r="C1984" s="110" t="s">
        <v>786</v>
      </c>
      <c r="D1984" s="110" t="s">
        <v>787</v>
      </c>
      <c r="E1984" s="110" t="s">
        <v>788</v>
      </c>
      <c r="F1984" s="110" t="s">
        <v>241</v>
      </c>
      <c r="G1984" s="110" t="s">
        <v>855</v>
      </c>
      <c r="H1984" s="114">
        <v>2019.0</v>
      </c>
      <c r="I1984" s="114">
        <v>2056.039</v>
      </c>
      <c r="J1984" s="114">
        <v>2914.386</v>
      </c>
      <c r="K1984" s="114">
        <v>1326.114</v>
      </c>
    </row>
    <row r="1985">
      <c r="A1985" s="110" t="s">
        <v>784</v>
      </c>
      <c r="B1985" s="110" t="s">
        <v>451</v>
      </c>
      <c r="C1985" s="110" t="s">
        <v>786</v>
      </c>
      <c r="D1985" s="110" t="s">
        <v>787</v>
      </c>
      <c r="E1985" s="110" t="s">
        <v>788</v>
      </c>
      <c r="F1985" s="110" t="s">
        <v>249</v>
      </c>
      <c r="G1985" s="110" t="s">
        <v>855</v>
      </c>
      <c r="H1985" s="114">
        <v>2019.0</v>
      </c>
      <c r="I1985" s="114">
        <v>82.35331</v>
      </c>
      <c r="J1985" s="114">
        <v>106.6617</v>
      </c>
      <c r="K1985" s="114">
        <v>58.83181</v>
      </c>
    </row>
    <row r="1986">
      <c r="A1986" s="110" t="s">
        <v>784</v>
      </c>
      <c r="B1986" s="110" t="s">
        <v>451</v>
      </c>
      <c r="C1986" s="110" t="s">
        <v>786</v>
      </c>
      <c r="D1986" s="110" t="s">
        <v>787</v>
      </c>
      <c r="E1986" s="110" t="s">
        <v>788</v>
      </c>
      <c r="F1986" s="110" t="s">
        <v>1401</v>
      </c>
      <c r="G1986" s="110" t="s">
        <v>855</v>
      </c>
      <c r="H1986" s="114">
        <v>2019.0</v>
      </c>
      <c r="I1986" s="114">
        <v>498.6081</v>
      </c>
      <c r="J1986" s="114">
        <v>603.8451</v>
      </c>
      <c r="K1986" s="114">
        <v>400.777</v>
      </c>
    </row>
    <row r="1987">
      <c r="A1987" s="110" t="s">
        <v>784</v>
      </c>
      <c r="B1987" s="110" t="s">
        <v>451</v>
      </c>
      <c r="C1987" s="110" t="s">
        <v>786</v>
      </c>
      <c r="D1987" s="110" t="s">
        <v>787</v>
      </c>
      <c r="E1987" s="110" t="s">
        <v>788</v>
      </c>
      <c r="F1987" s="110" t="s">
        <v>1402</v>
      </c>
      <c r="G1987" s="110" t="s">
        <v>855</v>
      </c>
      <c r="H1987" s="114">
        <v>2019.0</v>
      </c>
      <c r="I1987" s="114">
        <v>156.4472</v>
      </c>
      <c r="J1987" s="114">
        <v>260.9291</v>
      </c>
      <c r="K1987" s="114">
        <v>70.26113</v>
      </c>
    </row>
    <row r="1988">
      <c r="A1988" s="110" t="s">
        <v>784</v>
      </c>
      <c r="B1988" s="110" t="s">
        <v>451</v>
      </c>
      <c r="C1988" s="110" t="s">
        <v>786</v>
      </c>
      <c r="D1988" s="110" t="s">
        <v>787</v>
      </c>
      <c r="E1988" s="110" t="s">
        <v>788</v>
      </c>
      <c r="F1988" s="110" t="s">
        <v>1403</v>
      </c>
      <c r="G1988" s="110" t="s">
        <v>855</v>
      </c>
      <c r="H1988" s="114">
        <v>2019.0</v>
      </c>
      <c r="I1988" s="114">
        <v>5275.529</v>
      </c>
      <c r="J1988" s="114">
        <v>6567.041</v>
      </c>
      <c r="K1988" s="114">
        <v>4242.257</v>
      </c>
    </row>
    <row r="1989">
      <c r="A1989" s="110" t="s">
        <v>784</v>
      </c>
      <c r="B1989" s="110" t="s">
        <v>451</v>
      </c>
      <c r="C1989" s="110" t="s">
        <v>786</v>
      </c>
      <c r="D1989" s="110" t="s">
        <v>787</v>
      </c>
      <c r="E1989" s="110" t="s">
        <v>788</v>
      </c>
      <c r="F1989" s="110" t="s">
        <v>258</v>
      </c>
      <c r="G1989" s="110" t="s">
        <v>855</v>
      </c>
      <c r="H1989" s="114">
        <v>2019.0</v>
      </c>
      <c r="I1989" s="114">
        <v>868.5173</v>
      </c>
      <c r="J1989" s="114">
        <v>1088.059</v>
      </c>
      <c r="K1989" s="114">
        <v>682.4655</v>
      </c>
    </row>
    <row r="1990">
      <c r="A1990" s="110" t="s">
        <v>784</v>
      </c>
      <c r="B1990" s="110" t="s">
        <v>451</v>
      </c>
      <c r="C1990" s="110" t="s">
        <v>786</v>
      </c>
      <c r="D1990" s="110" t="s">
        <v>787</v>
      </c>
      <c r="E1990" s="110" t="s">
        <v>788</v>
      </c>
      <c r="F1990" s="110" t="s">
        <v>257</v>
      </c>
      <c r="G1990" s="110" t="s">
        <v>855</v>
      </c>
      <c r="H1990" s="114">
        <v>2019.0</v>
      </c>
      <c r="I1990" s="114">
        <v>1360.627</v>
      </c>
      <c r="J1990" s="114">
        <v>1909.96</v>
      </c>
      <c r="K1990" s="114">
        <v>912.2365</v>
      </c>
    </row>
    <row r="1991">
      <c r="A1991" s="110" t="s">
        <v>784</v>
      </c>
      <c r="B1991" s="110" t="s">
        <v>451</v>
      </c>
      <c r="C1991" s="110" t="s">
        <v>786</v>
      </c>
      <c r="D1991" s="110" t="s">
        <v>787</v>
      </c>
      <c r="E1991" s="110" t="s">
        <v>788</v>
      </c>
      <c r="F1991" s="110" t="s">
        <v>1404</v>
      </c>
      <c r="G1991" s="110" t="s">
        <v>855</v>
      </c>
      <c r="H1991" s="114">
        <v>2019.0</v>
      </c>
      <c r="I1991" s="114">
        <v>88.24626</v>
      </c>
      <c r="J1991" s="114">
        <v>174.6423</v>
      </c>
      <c r="K1991" s="114">
        <v>34.15261</v>
      </c>
    </row>
    <row r="1992">
      <c r="A1992" s="110" t="s">
        <v>784</v>
      </c>
      <c r="B1992" s="110" t="s">
        <v>439</v>
      </c>
      <c r="C1992" s="110" t="s">
        <v>786</v>
      </c>
      <c r="D1992" s="110" t="s">
        <v>787</v>
      </c>
      <c r="E1992" s="110" t="s">
        <v>788</v>
      </c>
      <c r="F1992" s="110" t="s">
        <v>259</v>
      </c>
      <c r="G1992" s="110" t="s">
        <v>855</v>
      </c>
      <c r="H1992" s="114">
        <v>2019.0</v>
      </c>
      <c r="I1992" s="114">
        <v>843.8669</v>
      </c>
      <c r="J1992" s="114">
        <v>1072.327</v>
      </c>
      <c r="K1992" s="114">
        <v>666.8798</v>
      </c>
    </row>
    <row r="1993">
      <c r="A1993" s="110" t="s">
        <v>784</v>
      </c>
      <c r="B1993" s="110" t="s">
        <v>439</v>
      </c>
      <c r="C1993" s="110" t="s">
        <v>786</v>
      </c>
      <c r="D1993" s="110" t="s">
        <v>787</v>
      </c>
      <c r="E1993" s="110" t="s">
        <v>788</v>
      </c>
      <c r="F1993" s="110" t="s">
        <v>252</v>
      </c>
      <c r="G1993" s="110" t="s">
        <v>855</v>
      </c>
      <c r="H1993" s="114">
        <v>2019.0</v>
      </c>
      <c r="I1993" s="114">
        <v>2025.141</v>
      </c>
      <c r="J1993" s="114">
        <v>2620.891</v>
      </c>
      <c r="K1993" s="114">
        <v>1519.246</v>
      </c>
    </row>
    <row r="1994">
      <c r="A1994" s="110" t="s">
        <v>784</v>
      </c>
      <c r="B1994" s="110" t="s">
        <v>439</v>
      </c>
      <c r="C1994" s="110" t="s">
        <v>786</v>
      </c>
      <c r="D1994" s="110" t="s">
        <v>787</v>
      </c>
      <c r="E1994" s="110" t="s">
        <v>788</v>
      </c>
      <c r="F1994" s="110" t="s">
        <v>241</v>
      </c>
      <c r="G1994" s="110" t="s">
        <v>855</v>
      </c>
      <c r="H1994" s="114">
        <v>2019.0</v>
      </c>
      <c r="I1994" s="114">
        <v>874.8496</v>
      </c>
      <c r="J1994" s="114">
        <v>1359.751</v>
      </c>
      <c r="K1994" s="114">
        <v>460.3138</v>
      </c>
    </row>
    <row r="1995">
      <c r="A1995" s="110" t="s">
        <v>784</v>
      </c>
      <c r="B1995" s="110" t="s">
        <v>439</v>
      </c>
      <c r="C1995" s="110" t="s">
        <v>786</v>
      </c>
      <c r="D1995" s="110" t="s">
        <v>787</v>
      </c>
      <c r="E1995" s="110" t="s">
        <v>788</v>
      </c>
      <c r="F1995" s="110" t="s">
        <v>249</v>
      </c>
      <c r="G1995" s="110" t="s">
        <v>855</v>
      </c>
      <c r="H1995" s="114">
        <v>2019.0</v>
      </c>
      <c r="I1995" s="114">
        <v>86.30632</v>
      </c>
      <c r="J1995" s="114">
        <v>107.2782</v>
      </c>
      <c r="K1995" s="114">
        <v>69.61658</v>
      </c>
    </row>
    <row r="1996">
      <c r="A1996" s="110" t="s">
        <v>784</v>
      </c>
      <c r="B1996" s="110" t="s">
        <v>439</v>
      </c>
      <c r="C1996" s="110" t="s">
        <v>786</v>
      </c>
      <c r="D1996" s="110" t="s">
        <v>787</v>
      </c>
      <c r="E1996" s="110" t="s">
        <v>788</v>
      </c>
      <c r="F1996" s="110" t="s">
        <v>1401</v>
      </c>
      <c r="G1996" s="110" t="s">
        <v>855</v>
      </c>
      <c r="H1996" s="114">
        <v>2019.0</v>
      </c>
      <c r="I1996" s="114">
        <v>544.8146</v>
      </c>
      <c r="J1996" s="114">
        <v>655.2154</v>
      </c>
      <c r="K1996" s="114">
        <v>446.7958</v>
      </c>
    </row>
    <row r="1997">
      <c r="A1997" s="110" t="s">
        <v>784</v>
      </c>
      <c r="B1997" s="110" t="s">
        <v>439</v>
      </c>
      <c r="C1997" s="110" t="s">
        <v>786</v>
      </c>
      <c r="D1997" s="110" t="s">
        <v>787</v>
      </c>
      <c r="E1997" s="110" t="s">
        <v>788</v>
      </c>
      <c r="F1997" s="110" t="s">
        <v>1402</v>
      </c>
      <c r="G1997" s="110" t="s">
        <v>855</v>
      </c>
      <c r="H1997" s="114">
        <v>2019.0</v>
      </c>
      <c r="I1997" s="114">
        <v>241.064</v>
      </c>
      <c r="J1997" s="114">
        <v>385.061</v>
      </c>
      <c r="K1997" s="114">
        <v>129.2003</v>
      </c>
    </row>
    <row r="1998">
      <c r="A1998" s="110" t="s">
        <v>784</v>
      </c>
      <c r="B1998" s="110" t="s">
        <v>439</v>
      </c>
      <c r="C1998" s="110" t="s">
        <v>786</v>
      </c>
      <c r="D1998" s="110" t="s">
        <v>787</v>
      </c>
      <c r="E1998" s="110" t="s">
        <v>788</v>
      </c>
      <c r="F1998" s="110" t="s">
        <v>1403</v>
      </c>
      <c r="G1998" s="110" t="s">
        <v>855</v>
      </c>
      <c r="H1998" s="114">
        <v>2019.0</v>
      </c>
      <c r="I1998" s="114">
        <v>9781.924</v>
      </c>
      <c r="J1998" s="114">
        <v>13207.8</v>
      </c>
      <c r="K1998" s="114">
        <v>6930.375</v>
      </c>
    </row>
    <row r="1999">
      <c r="A1999" s="110" t="s">
        <v>784</v>
      </c>
      <c r="B1999" s="110" t="s">
        <v>439</v>
      </c>
      <c r="C1999" s="110" t="s">
        <v>786</v>
      </c>
      <c r="D1999" s="110" t="s">
        <v>787</v>
      </c>
      <c r="E1999" s="110" t="s">
        <v>788</v>
      </c>
      <c r="F1999" s="110" t="s">
        <v>258</v>
      </c>
      <c r="G1999" s="110" t="s">
        <v>855</v>
      </c>
      <c r="H1999" s="114">
        <v>2019.0</v>
      </c>
      <c r="I1999" s="114">
        <v>658.8803</v>
      </c>
      <c r="J1999" s="114">
        <v>847.2361</v>
      </c>
      <c r="K1999" s="114">
        <v>496.964</v>
      </c>
    </row>
    <row r="2000">
      <c r="A2000" s="110" t="s">
        <v>784</v>
      </c>
      <c r="B2000" s="110" t="s">
        <v>439</v>
      </c>
      <c r="C2000" s="110" t="s">
        <v>786</v>
      </c>
      <c r="D2000" s="110" t="s">
        <v>787</v>
      </c>
      <c r="E2000" s="110" t="s">
        <v>788</v>
      </c>
      <c r="F2000" s="110" t="s">
        <v>257</v>
      </c>
      <c r="G2000" s="110" t="s">
        <v>855</v>
      </c>
      <c r="H2000" s="114">
        <v>2019.0</v>
      </c>
      <c r="I2000" s="114">
        <v>501.946</v>
      </c>
      <c r="J2000" s="114">
        <v>695.1878</v>
      </c>
      <c r="K2000" s="114">
        <v>342.5679</v>
      </c>
    </row>
    <row r="2001">
      <c r="A2001" s="110" t="s">
        <v>784</v>
      </c>
      <c r="B2001" s="110" t="s">
        <v>439</v>
      </c>
      <c r="C2001" s="110" t="s">
        <v>786</v>
      </c>
      <c r="D2001" s="110" t="s">
        <v>787</v>
      </c>
      <c r="E2001" s="110" t="s">
        <v>788</v>
      </c>
      <c r="F2001" s="110" t="s">
        <v>1404</v>
      </c>
      <c r="G2001" s="110" t="s">
        <v>855</v>
      </c>
      <c r="H2001" s="114">
        <v>2019.0</v>
      </c>
      <c r="I2001" s="114">
        <v>121.5193</v>
      </c>
      <c r="J2001" s="114">
        <v>206.8292</v>
      </c>
      <c r="K2001" s="114">
        <v>58.6118</v>
      </c>
    </row>
    <row r="2002">
      <c r="A2002" s="110" t="s">
        <v>784</v>
      </c>
      <c r="B2002" s="110" t="s">
        <v>851</v>
      </c>
      <c r="C2002" s="110" t="s">
        <v>786</v>
      </c>
      <c r="D2002" s="110" t="s">
        <v>787</v>
      </c>
      <c r="E2002" s="110" t="s">
        <v>788</v>
      </c>
      <c r="F2002" s="110" t="s">
        <v>259</v>
      </c>
      <c r="G2002" s="110" t="s">
        <v>855</v>
      </c>
      <c r="H2002" s="114">
        <v>2019.0</v>
      </c>
      <c r="I2002" s="114">
        <v>2561.963</v>
      </c>
      <c r="J2002" s="114">
        <v>3588.456</v>
      </c>
      <c r="K2002" s="114">
        <v>1746.774</v>
      </c>
    </row>
    <row r="2003">
      <c r="A2003" s="110" t="s">
        <v>784</v>
      </c>
      <c r="B2003" s="110" t="s">
        <v>851</v>
      </c>
      <c r="C2003" s="110" t="s">
        <v>786</v>
      </c>
      <c r="D2003" s="110" t="s">
        <v>787</v>
      </c>
      <c r="E2003" s="110" t="s">
        <v>788</v>
      </c>
      <c r="F2003" s="110" t="s">
        <v>252</v>
      </c>
      <c r="G2003" s="110" t="s">
        <v>855</v>
      </c>
      <c r="H2003" s="114">
        <v>2019.0</v>
      </c>
      <c r="I2003" s="114">
        <v>3399.68</v>
      </c>
      <c r="J2003" s="114">
        <v>4069.449</v>
      </c>
      <c r="K2003" s="114">
        <v>2676.086</v>
      </c>
    </row>
    <row r="2004">
      <c r="A2004" s="110" t="s">
        <v>784</v>
      </c>
      <c r="B2004" s="110" t="s">
        <v>851</v>
      </c>
      <c r="C2004" s="110" t="s">
        <v>786</v>
      </c>
      <c r="D2004" s="110" t="s">
        <v>787</v>
      </c>
      <c r="E2004" s="110" t="s">
        <v>788</v>
      </c>
      <c r="F2004" s="110" t="s">
        <v>241</v>
      </c>
      <c r="G2004" s="110" t="s">
        <v>855</v>
      </c>
      <c r="H2004" s="114">
        <v>2019.0</v>
      </c>
      <c r="I2004" s="114">
        <v>3084.357</v>
      </c>
      <c r="J2004" s="114">
        <v>4440.905</v>
      </c>
      <c r="K2004" s="114">
        <v>1840.98</v>
      </c>
    </row>
    <row r="2005">
      <c r="A2005" s="110" t="s">
        <v>784</v>
      </c>
      <c r="B2005" s="110" t="s">
        <v>851</v>
      </c>
      <c r="C2005" s="110" t="s">
        <v>786</v>
      </c>
      <c r="D2005" s="110" t="s">
        <v>787</v>
      </c>
      <c r="E2005" s="110" t="s">
        <v>788</v>
      </c>
      <c r="F2005" s="110" t="s">
        <v>249</v>
      </c>
      <c r="G2005" s="110" t="s">
        <v>855</v>
      </c>
      <c r="H2005" s="114">
        <v>2019.0</v>
      </c>
      <c r="I2005" s="114">
        <v>370.4431</v>
      </c>
      <c r="J2005" s="114">
        <v>483.1008</v>
      </c>
      <c r="K2005" s="114">
        <v>278.746</v>
      </c>
    </row>
    <row r="2006">
      <c r="A2006" s="110" t="s">
        <v>784</v>
      </c>
      <c r="B2006" s="110" t="s">
        <v>851</v>
      </c>
      <c r="C2006" s="110" t="s">
        <v>786</v>
      </c>
      <c r="D2006" s="110" t="s">
        <v>787</v>
      </c>
      <c r="E2006" s="110" t="s">
        <v>788</v>
      </c>
      <c r="F2006" s="110" t="s">
        <v>1401</v>
      </c>
      <c r="G2006" s="110" t="s">
        <v>855</v>
      </c>
      <c r="H2006" s="114">
        <v>2019.0</v>
      </c>
      <c r="I2006" s="114">
        <v>1317.079</v>
      </c>
      <c r="J2006" s="114">
        <v>1641.023</v>
      </c>
      <c r="K2006" s="114">
        <v>1023.476</v>
      </c>
    </row>
    <row r="2007">
      <c r="A2007" s="110" t="s">
        <v>784</v>
      </c>
      <c r="B2007" s="110" t="s">
        <v>851</v>
      </c>
      <c r="C2007" s="110" t="s">
        <v>786</v>
      </c>
      <c r="D2007" s="110" t="s">
        <v>787</v>
      </c>
      <c r="E2007" s="110" t="s">
        <v>788</v>
      </c>
      <c r="F2007" s="110" t="s">
        <v>1402</v>
      </c>
      <c r="G2007" s="110" t="s">
        <v>855</v>
      </c>
      <c r="H2007" s="114">
        <v>2019.0</v>
      </c>
      <c r="I2007" s="114">
        <v>53.39966</v>
      </c>
      <c r="J2007" s="114">
        <v>112.3942</v>
      </c>
      <c r="K2007" s="114">
        <v>11.18466</v>
      </c>
    </row>
    <row r="2008">
      <c r="A2008" s="110" t="s">
        <v>784</v>
      </c>
      <c r="B2008" s="110" t="s">
        <v>851</v>
      </c>
      <c r="C2008" s="110" t="s">
        <v>786</v>
      </c>
      <c r="D2008" s="110" t="s">
        <v>787</v>
      </c>
      <c r="E2008" s="110" t="s">
        <v>788</v>
      </c>
      <c r="F2008" s="110" t="s">
        <v>1403</v>
      </c>
      <c r="G2008" s="110" t="s">
        <v>855</v>
      </c>
      <c r="H2008" s="114">
        <v>2019.0</v>
      </c>
      <c r="I2008" s="114">
        <v>2791.78</v>
      </c>
      <c r="J2008" s="114">
        <v>3408.96</v>
      </c>
      <c r="K2008" s="114">
        <v>2190.638</v>
      </c>
    </row>
    <row r="2009">
      <c r="A2009" s="110" t="s">
        <v>784</v>
      </c>
      <c r="B2009" s="110" t="s">
        <v>851</v>
      </c>
      <c r="C2009" s="110" t="s">
        <v>786</v>
      </c>
      <c r="D2009" s="110" t="s">
        <v>787</v>
      </c>
      <c r="E2009" s="110" t="s">
        <v>788</v>
      </c>
      <c r="F2009" s="110" t="s">
        <v>258</v>
      </c>
      <c r="G2009" s="110" t="s">
        <v>855</v>
      </c>
      <c r="H2009" s="114">
        <v>2019.0</v>
      </c>
      <c r="I2009" s="114">
        <v>784.7265</v>
      </c>
      <c r="J2009" s="114">
        <v>947.1526</v>
      </c>
      <c r="K2009" s="114">
        <v>634.596</v>
      </c>
    </row>
    <row r="2010">
      <c r="A2010" s="110" t="s">
        <v>784</v>
      </c>
      <c r="B2010" s="110" t="s">
        <v>851</v>
      </c>
      <c r="C2010" s="110" t="s">
        <v>786</v>
      </c>
      <c r="D2010" s="110" t="s">
        <v>787</v>
      </c>
      <c r="E2010" s="110" t="s">
        <v>788</v>
      </c>
      <c r="F2010" s="110" t="s">
        <v>257</v>
      </c>
      <c r="G2010" s="110" t="s">
        <v>855</v>
      </c>
      <c r="H2010" s="114">
        <v>2019.0</v>
      </c>
      <c r="I2010" s="114">
        <v>1665.195</v>
      </c>
      <c r="J2010" s="114">
        <v>2225.785</v>
      </c>
      <c r="K2010" s="114">
        <v>1169.731</v>
      </c>
    </row>
    <row r="2011">
      <c r="A2011" s="110" t="s">
        <v>784</v>
      </c>
      <c r="B2011" s="110" t="s">
        <v>851</v>
      </c>
      <c r="C2011" s="110" t="s">
        <v>786</v>
      </c>
      <c r="D2011" s="110" t="s">
        <v>787</v>
      </c>
      <c r="E2011" s="110" t="s">
        <v>788</v>
      </c>
      <c r="F2011" s="110" t="s">
        <v>1404</v>
      </c>
      <c r="G2011" s="110" t="s">
        <v>855</v>
      </c>
      <c r="H2011" s="114">
        <v>2019.0</v>
      </c>
      <c r="I2011" s="114">
        <v>93.64401</v>
      </c>
      <c r="J2011" s="114">
        <v>162.3057</v>
      </c>
      <c r="K2011" s="114">
        <v>45.20008</v>
      </c>
    </row>
    <row r="2012">
      <c r="A2012" s="110" t="s">
        <v>784</v>
      </c>
      <c r="B2012" s="110" t="s">
        <v>333</v>
      </c>
      <c r="C2012" s="110" t="s">
        <v>786</v>
      </c>
      <c r="D2012" s="110" t="s">
        <v>787</v>
      </c>
      <c r="E2012" s="110" t="s">
        <v>788</v>
      </c>
      <c r="F2012" s="110" t="s">
        <v>259</v>
      </c>
      <c r="G2012" s="110" t="s">
        <v>855</v>
      </c>
      <c r="H2012" s="114">
        <v>2019.0</v>
      </c>
      <c r="I2012" s="114">
        <v>1078.567</v>
      </c>
      <c r="J2012" s="114">
        <v>1326.374</v>
      </c>
      <c r="K2012" s="114">
        <v>864.7181</v>
      </c>
    </row>
    <row r="2013">
      <c r="A2013" s="110" t="s">
        <v>784</v>
      </c>
      <c r="B2013" s="110" t="s">
        <v>333</v>
      </c>
      <c r="C2013" s="110" t="s">
        <v>786</v>
      </c>
      <c r="D2013" s="110" t="s">
        <v>787</v>
      </c>
      <c r="E2013" s="110" t="s">
        <v>788</v>
      </c>
      <c r="F2013" s="110" t="s">
        <v>252</v>
      </c>
      <c r="G2013" s="110" t="s">
        <v>855</v>
      </c>
      <c r="H2013" s="114">
        <v>2019.0</v>
      </c>
      <c r="I2013" s="114">
        <v>1476.882</v>
      </c>
      <c r="J2013" s="114">
        <v>1815.744</v>
      </c>
      <c r="K2013" s="114">
        <v>1166.891</v>
      </c>
    </row>
    <row r="2014">
      <c r="A2014" s="110" t="s">
        <v>784</v>
      </c>
      <c r="B2014" s="110" t="s">
        <v>333</v>
      </c>
      <c r="C2014" s="110" t="s">
        <v>786</v>
      </c>
      <c r="D2014" s="110" t="s">
        <v>787</v>
      </c>
      <c r="E2014" s="110" t="s">
        <v>788</v>
      </c>
      <c r="F2014" s="110" t="s">
        <v>241</v>
      </c>
      <c r="G2014" s="110" t="s">
        <v>855</v>
      </c>
      <c r="H2014" s="114">
        <v>2019.0</v>
      </c>
      <c r="I2014" s="114">
        <v>886.331</v>
      </c>
      <c r="J2014" s="114">
        <v>1333.672</v>
      </c>
      <c r="K2014" s="114">
        <v>503.3046</v>
      </c>
    </row>
    <row r="2015">
      <c r="A2015" s="110" t="s">
        <v>784</v>
      </c>
      <c r="B2015" s="110" t="s">
        <v>333</v>
      </c>
      <c r="C2015" s="110" t="s">
        <v>786</v>
      </c>
      <c r="D2015" s="110" t="s">
        <v>787</v>
      </c>
      <c r="E2015" s="110" t="s">
        <v>788</v>
      </c>
      <c r="F2015" s="110" t="s">
        <v>249</v>
      </c>
      <c r="G2015" s="110" t="s">
        <v>855</v>
      </c>
      <c r="H2015" s="114">
        <v>2019.0</v>
      </c>
      <c r="I2015" s="114">
        <v>101.9697</v>
      </c>
      <c r="J2015" s="114">
        <v>121.9717</v>
      </c>
      <c r="K2015" s="114">
        <v>81.50196</v>
      </c>
    </row>
    <row r="2016">
      <c r="A2016" s="110" t="s">
        <v>784</v>
      </c>
      <c r="B2016" s="110" t="s">
        <v>333</v>
      </c>
      <c r="C2016" s="110" t="s">
        <v>786</v>
      </c>
      <c r="D2016" s="110" t="s">
        <v>787</v>
      </c>
      <c r="E2016" s="110" t="s">
        <v>788</v>
      </c>
      <c r="F2016" s="110" t="s">
        <v>1401</v>
      </c>
      <c r="G2016" s="110" t="s">
        <v>855</v>
      </c>
      <c r="H2016" s="114">
        <v>2019.0</v>
      </c>
      <c r="I2016" s="114">
        <v>469.9872</v>
      </c>
      <c r="J2016" s="114">
        <v>575.3043</v>
      </c>
      <c r="K2016" s="114">
        <v>372.6866</v>
      </c>
    </row>
    <row r="2017">
      <c r="A2017" s="110" t="s">
        <v>784</v>
      </c>
      <c r="B2017" s="110" t="s">
        <v>333</v>
      </c>
      <c r="C2017" s="110" t="s">
        <v>786</v>
      </c>
      <c r="D2017" s="110" t="s">
        <v>787</v>
      </c>
      <c r="E2017" s="110" t="s">
        <v>788</v>
      </c>
      <c r="F2017" s="110" t="s">
        <v>1402</v>
      </c>
      <c r="G2017" s="110" t="s">
        <v>855</v>
      </c>
      <c r="H2017" s="114">
        <v>2019.0</v>
      </c>
      <c r="I2017" s="114">
        <v>85.01269</v>
      </c>
      <c r="J2017" s="114">
        <v>136.6636</v>
      </c>
      <c r="K2017" s="114">
        <v>46.19211</v>
      </c>
    </row>
    <row r="2018">
      <c r="A2018" s="110" t="s">
        <v>784</v>
      </c>
      <c r="B2018" s="110" t="s">
        <v>333</v>
      </c>
      <c r="C2018" s="110" t="s">
        <v>786</v>
      </c>
      <c r="D2018" s="110" t="s">
        <v>787</v>
      </c>
      <c r="E2018" s="110" t="s">
        <v>788</v>
      </c>
      <c r="F2018" s="110" t="s">
        <v>1403</v>
      </c>
      <c r="G2018" s="110" t="s">
        <v>855</v>
      </c>
      <c r="H2018" s="114">
        <v>2019.0</v>
      </c>
      <c r="I2018" s="114">
        <v>13554.21</v>
      </c>
      <c r="J2018" s="114">
        <v>17180.83</v>
      </c>
      <c r="K2018" s="114">
        <v>10391.01</v>
      </c>
    </row>
    <row r="2019">
      <c r="A2019" s="110" t="s">
        <v>784</v>
      </c>
      <c r="B2019" s="110" t="s">
        <v>333</v>
      </c>
      <c r="C2019" s="110" t="s">
        <v>786</v>
      </c>
      <c r="D2019" s="110" t="s">
        <v>787</v>
      </c>
      <c r="E2019" s="110" t="s">
        <v>788</v>
      </c>
      <c r="F2019" s="110" t="s">
        <v>258</v>
      </c>
      <c r="G2019" s="110" t="s">
        <v>855</v>
      </c>
      <c r="H2019" s="114">
        <v>2019.0</v>
      </c>
      <c r="I2019" s="114">
        <v>648.3442</v>
      </c>
      <c r="J2019" s="114">
        <v>793.2458</v>
      </c>
      <c r="K2019" s="114">
        <v>514.6019</v>
      </c>
    </row>
    <row r="2020">
      <c r="A2020" s="110" t="s">
        <v>784</v>
      </c>
      <c r="B2020" s="110" t="s">
        <v>333</v>
      </c>
      <c r="C2020" s="110" t="s">
        <v>786</v>
      </c>
      <c r="D2020" s="110" t="s">
        <v>787</v>
      </c>
      <c r="E2020" s="110" t="s">
        <v>788</v>
      </c>
      <c r="F2020" s="110" t="s">
        <v>257</v>
      </c>
      <c r="G2020" s="110" t="s">
        <v>855</v>
      </c>
      <c r="H2020" s="114">
        <v>2019.0</v>
      </c>
      <c r="I2020" s="114">
        <v>250.1028</v>
      </c>
      <c r="J2020" s="114">
        <v>355.8023</v>
      </c>
      <c r="K2020" s="114">
        <v>161.7309</v>
      </c>
    </row>
    <row r="2021">
      <c r="A2021" s="110" t="s">
        <v>784</v>
      </c>
      <c r="B2021" s="110" t="s">
        <v>333</v>
      </c>
      <c r="C2021" s="110" t="s">
        <v>786</v>
      </c>
      <c r="D2021" s="110" t="s">
        <v>787</v>
      </c>
      <c r="E2021" s="110" t="s">
        <v>788</v>
      </c>
      <c r="F2021" s="110" t="s">
        <v>1404</v>
      </c>
      <c r="G2021" s="110" t="s">
        <v>855</v>
      </c>
      <c r="H2021" s="114">
        <v>2019.0</v>
      </c>
      <c r="I2021" s="114">
        <v>92.76961</v>
      </c>
      <c r="J2021" s="114">
        <v>151.9025</v>
      </c>
      <c r="K2021" s="114">
        <v>48.02382</v>
      </c>
    </row>
    <row r="2022">
      <c r="A2022" s="110" t="s">
        <v>784</v>
      </c>
      <c r="B2022" s="110" t="s">
        <v>420</v>
      </c>
      <c r="C2022" s="110" t="s">
        <v>786</v>
      </c>
      <c r="D2022" s="110" t="s">
        <v>787</v>
      </c>
      <c r="E2022" s="110" t="s">
        <v>788</v>
      </c>
      <c r="F2022" s="110" t="s">
        <v>259</v>
      </c>
      <c r="G2022" s="110" t="s">
        <v>855</v>
      </c>
      <c r="H2022" s="114">
        <v>2019.0</v>
      </c>
      <c r="I2022" s="114">
        <v>687.3075</v>
      </c>
      <c r="J2022" s="114">
        <v>880.307</v>
      </c>
      <c r="K2022" s="114">
        <v>526.6493</v>
      </c>
    </row>
    <row r="2023">
      <c r="A2023" s="110" t="s">
        <v>784</v>
      </c>
      <c r="B2023" s="110" t="s">
        <v>420</v>
      </c>
      <c r="C2023" s="110" t="s">
        <v>786</v>
      </c>
      <c r="D2023" s="110" t="s">
        <v>787</v>
      </c>
      <c r="E2023" s="110" t="s">
        <v>788</v>
      </c>
      <c r="F2023" s="110" t="s">
        <v>252</v>
      </c>
      <c r="G2023" s="110" t="s">
        <v>855</v>
      </c>
      <c r="H2023" s="114">
        <v>2019.0</v>
      </c>
      <c r="I2023" s="114">
        <v>1216.734</v>
      </c>
      <c r="J2023" s="114">
        <v>1582.889</v>
      </c>
      <c r="K2023" s="114">
        <v>934.4265</v>
      </c>
    </row>
    <row r="2024">
      <c r="A2024" s="110" t="s">
        <v>784</v>
      </c>
      <c r="B2024" s="110" t="s">
        <v>420</v>
      </c>
      <c r="C2024" s="110" t="s">
        <v>786</v>
      </c>
      <c r="D2024" s="110" t="s">
        <v>787</v>
      </c>
      <c r="E2024" s="110" t="s">
        <v>788</v>
      </c>
      <c r="F2024" s="110" t="s">
        <v>241</v>
      </c>
      <c r="G2024" s="110" t="s">
        <v>855</v>
      </c>
      <c r="H2024" s="114">
        <v>2019.0</v>
      </c>
      <c r="I2024" s="114">
        <v>551.7832</v>
      </c>
      <c r="J2024" s="114">
        <v>869.5985</v>
      </c>
      <c r="K2024" s="114">
        <v>294.0251</v>
      </c>
    </row>
    <row r="2025">
      <c r="A2025" s="110" t="s">
        <v>784</v>
      </c>
      <c r="B2025" s="110" t="s">
        <v>420</v>
      </c>
      <c r="C2025" s="110" t="s">
        <v>786</v>
      </c>
      <c r="D2025" s="110" t="s">
        <v>787</v>
      </c>
      <c r="E2025" s="110" t="s">
        <v>788</v>
      </c>
      <c r="F2025" s="110" t="s">
        <v>249</v>
      </c>
      <c r="G2025" s="110" t="s">
        <v>855</v>
      </c>
      <c r="H2025" s="114">
        <v>2019.0</v>
      </c>
      <c r="I2025" s="114">
        <v>65.61844</v>
      </c>
      <c r="J2025" s="114">
        <v>84.15511</v>
      </c>
      <c r="K2025" s="114">
        <v>51.77914</v>
      </c>
    </row>
    <row r="2026">
      <c r="A2026" s="110" t="s">
        <v>784</v>
      </c>
      <c r="B2026" s="110" t="s">
        <v>420</v>
      </c>
      <c r="C2026" s="110" t="s">
        <v>786</v>
      </c>
      <c r="D2026" s="110" t="s">
        <v>787</v>
      </c>
      <c r="E2026" s="110" t="s">
        <v>788</v>
      </c>
      <c r="F2026" s="110" t="s">
        <v>1401</v>
      </c>
      <c r="G2026" s="110" t="s">
        <v>855</v>
      </c>
      <c r="H2026" s="114">
        <v>2019.0</v>
      </c>
      <c r="I2026" s="114">
        <v>785.7565</v>
      </c>
      <c r="J2026" s="114">
        <v>920.8965</v>
      </c>
      <c r="K2026" s="114">
        <v>652.55</v>
      </c>
    </row>
    <row r="2027">
      <c r="A2027" s="110" t="s">
        <v>784</v>
      </c>
      <c r="B2027" s="110" t="s">
        <v>420</v>
      </c>
      <c r="C2027" s="110" t="s">
        <v>786</v>
      </c>
      <c r="D2027" s="110" t="s">
        <v>787</v>
      </c>
      <c r="E2027" s="110" t="s">
        <v>788</v>
      </c>
      <c r="F2027" s="110" t="s">
        <v>1402</v>
      </c>
      <c r="G2027" s="110" t="s">
        <v>855</v>
      </c>
      <c r="H2027" s="114">
        <v>2019.0</v>
      </c>
      <c r="I2027" s="114">
        <v>86.51842</v>
      </c>
      <c r="J2027" s="114">
        <v>144.4206</v>
      </c>
      <c r="K2027" s="114">
        <v>38.70218</v>
      </c>
    </row>
    <row r="2028">
      <c r="A2028" s="110" t="s">
        <v>784</v>
      </c>
      <c r="B2028" s="110" t="s">
        <v>420</v>
      </c>
      <c r="C2028" s="110" t="s">
        <v>786</v>
      </c>
      <c r="D2028" s="110" t="s">
        <v>787</v>
      </c>
      <c r="E2028" s="110" t="s">
        <v>788</v>
      </c>
      <c r="F2028" s="110" t="s">
        <v>1403</v>
      </c>
      <c r="G2028" s="110" t="s">
        <v>855</v>
      </c>
      <c r="H2028" s="114">
        <v>2019.0</v>
      </c>
      <c r="I2028" s="114">
        <v>19476.65</v>
      </c>
      <c r="J2028" s="114">
        <v>25942.76</v>
      </c>
      <c r="K2028" s="114">
        <v>14198.92</v>
      </c>
    </row>
    <row r="2029">
      <c r="A2029" s="110" t="s">
        <v>784</v>
      </c>
      <c r="B2029" s="110" t="s">
        <v>420</v>
      </c>
      <c r="C2029" s="110" t="s">
        <v>786</v>
      </c>
      <c r="D2029" s="110" t="s">
        <v>787</v>
      </c>
      <c r="E2029" s="110" t="s">
        <v>788</v>
      </c>
      <c r="F2029" s="110" t="s">
        <v>258</v>
      </c>
      <c r="G2029" s="110" t="s">
        <v>855</v>
      </c>
      <c r="H2029" s="114">
        <v>2019.0</v>
      </c>
      <c r="I2029" s="114">
        <v>514.9333</v>
      </c>
      <c r="J2029" s="114">
        <v>684.3104</v>
      </c>
      <c r="K2029" s="114">
        <v>391.0353</v>
      </c>
    </row>
    <row r="2030">
      <c r="A2030" s="110" t="s">
        <v>784</v>
      </c>
      <c r="B2030" s="110" t="s">
        <v>420</v>
      </c>
      <c r="C2030" s="110" t="s">
        <v>786</v>
      </c>
      <c r="D2030" s="110" t="s">
        <v>787</v>
      </c>
      <c r="E2030" s="110" t="s">
        <v>788</v>
      </c>
      <c r="F2030" s="110" t="s">
        <v>257</v>
      </c>
      <c r="G2030" s="110" t="s">
        <v>855</v>
      </c>
      <c r="H2030" s="114">
        <v>2019.0</v>
      </c>
      <c r="I2030" s="114">
        <v>292.9075</v>
      </c>
      <c r="J2030" s="114">
        <v>414.9135</v>
      </c>
      <c r="K2030" s="114">
        <v>196.6282</v>
      </c>
    </row>
    <row r="2031">
      <c r="A2031" s="110" t="s">
        <v>784</v>
      </c>
      <c r="B2031" s="110" t="s">
        <v>420</v>
      </c>
      <c r="C2031" s="110" t="s">
        <v>786</v>
      </c>
      <c r="D2031" s="110" t="s">
        <v>787</v>
      </c>
      <c r="E2031" s="110" t="s">
        <v>788</v>
      </c>
      <c r="F2031" s="110" t="s">
        <v>1404</v>
      </c>
      <c r="G2031" s="110" t="s">
        <v>855</v>
      </c>
      <c r="H2031" s="114">
        <v>2019.0</v>
      </c>
      <c r="I2031" s="114">
        <v>74.42644</v>
      </c>
      <c r="J2031" s="114">
        <v>122.3275</v>
      </c>
      <c r="K2031" s="114">
        <v>38.39517</v>
      </c>
    </row>
    <row r="2032">
      <c r="A2032" s="110" t="s">
        <v>784</v>
      </c>
      <c r="B2032" s="110" t="s">
        <v>849</v>
      </c>
      <c r="C2032" s="110" t="s">
        <v>786</v>
      </c>
      <c r="D2032" s="110" t="s">
        <v>787</v>
      </c>
      <c r="E2032" s="110" t="s">
        <v>788</v>
      </c>
      <c r="F2032" s="110" t="s">
        <v>259</v>
      </c>
      <c r="G2032" s="110" t="s">
        <v>855</v>
      </c>
      <c r="H2032" s="114">
        <v>2019.0</v>
      </c>
      <c r="I2032" s="114">
        <v>1216.29</v>
      </c>
      <c r="J2032" s="114">
        <v>1488.176</v>
      </c>
      <c r="K2032" s="114">
        <v>959.556</v>
      </c>
    </row>
    <row r="2033">
      <c r="A2033" s="110" t="s">
        <v>784</v>
      </c>
      <c r="B2033" s="110" t="s">
        <v>849</v>
      </c>
      <c r="C2033" s="110" t="s">
        <v>786</v>
      </c>
      <c r="D2033" s="110" t="s">
        <v>787</v>
      </c>
      <c r="E2033" s="110" t="s">
        <v>788</v>
      </c>
      <c r="F2033" s="110" t="s">
        <v>252</v>
      </c>
      <c r="G2033" s="110" t="s">
        <v>855</v>
      </c>
      <c r="H2033" s="114">
        <v>2019.0</v>
      </c>
      <c r="I2033" s="114">
        <v>2473.896</v>
      </c>
      <c r="J2033" s="114">
        <v>3001.571</v>
      </c>
      <c r="K2033" s="114">
        <v>1975.845</v>
      </c>
    </row>
    <row r="2034">
      <c r="A2034" s="110" t="s">
        <v>784</v>
      </c>
      <c r="B2034" s="110" t="s">
        <v>849</v>
      </c>
      <c r="C2034" s="110" t="s">
        <v>786</v>
      </c>
      <c r="D2034" s="110" t="s">
        <v>787</v>
      </c>
      <c r="E2034" s="110" t="s">
        <v>788</v>
      </c>
      <c r="F2034" s="110" t="s">
        <v>241</v>
      </c>
      <c r="G2034" s="110" t="s">
        <v>855</v>
      </c>
      <c r="H2034" s="114">
        <v>2019.0</v>
      </c>
      <c r="I2034" s="114">
        <v>1679.414</v>
      </c>
      <c r="J2034" s="114">
        <v>2294.723</v>
      </c>
      <c r="K2034" s="114">
        <v>1151.488</v>
      </c>
    </row>
    <row r="2035">
      <c r="A2035" s="110" t="s">
        <v>784</v>
      </c>
      <c r="B2035" s="110" t="s">
        <v>849</v>
      </c>
      <c r="C2035" s="110" t="s">
        <v>786</v>
      </c>
      <c r="D2035" s="110" t="s">
        <v>787</v>
      </c>
      <c r="E2035" s="110" t="s">
        <v>788</v>
      </c>
      <c r="F2035" s="110" t="s">
        <v>249</v>
      </c>
      <c r="G2035" s="110" t="s">
        <v>855</v>
      </c>
      <c r="H2035" s="114">
        <v>2019.0</v>
      </c>
      <c r="I2035" s="114">
        <v>112.6716</v>
      </c>
      <c r="J2035" s="114">
        <v>133.6902</v>
      </c>
      <c r="K2035" s="114">
        <v>92.00587</v>
      </c>
    </row>
    <row r="2036">
      <c r="A2036" s="110" t="s">
        <v>784</v>
      </c>
      <c r="B2036" s="110" t="s">
        <v>849</v>
      </c>
      <c r="C2036" s="110" t="s">
        <v>786</v>
      </c>
      <c r="D2036" s="110" t="s">
        <v>787</v>
      </c>
      <c r="E2036" s="110" t="s">
        <v>788</v>
      </c>
      <c r="F2036" s="110" t="s">
        <v>1401</v>
      </c>
      <c r="G2036" s="110" t="s">
        <v>855</v>
      </c>
      <c r="H2036" s="114">
        <v>2019.0</v>
      </c>
      <c r="I2036" s="114">
        <v>364.7126</v>
      </c>
      <c r="J2036" s="114">
        <v>442.1605</v>
      </c>
      <c r="K2036" s="114">
        <v>297.1521</v>
      </c>
    </row>
    <row r="2037">
      <c r="A2037" s="110" t="s">
        <v>784</v>
      </c>
      <c r="B2037" s="110" t="s">
        <v>849</v>
      </c>
      <c r="C2037" s="110" t="s">
        <v>786</v>
      </c>
      <c r="D2037" s="110" t="s">
        <v>787</v>
      </c>
      <c r="E2037" s="110" t="s">
        <v>788</v>
      </c>
      <c r="F2037" s="110" t="s">
        <v>1402</v>
      </c>
      <c r="G2037" s="110" t="s">
        <v>855</v>
      </c>
      <c r="H2037" s="114">
        <v>2019.0</v>
      </c>
      <c r="I2037" s="114">
        <v>68.80226</v>
      </c>
      <c r="J2037" s="114">
        <v>121.4358</v>
      </c>
      <c r="K2037" s="114">
        <v>27.20307</v>
      </c>
    </row>
    <row r="2038">
      <c r="A2038" s="110" t="s">
        <v>784</v>
      </c>
      <c r="B2038" s="110" t="s">
        <v>849</v>
      </c>
      <c r="C2038" s="110" t="s">
        <v>786</v>
      </c>
      <c r="D2038" s="110" t="s">
        <v>787</v>
      </c>
      <c r="E2038" s="110" t="s">
        <v>788</v>
      </c>
      <c r="F2038" s="110" t="s">
        <v>1403</v>
      </c>
      <c r="G2038" s="110" t="s">
        <v>855</v>
      </c>
      <c r="H2038" s="114">
        <v>2019.0</v>
      </c>
      <c r="I2038" s="114">
        <v>3390.317</v>
      </c>
      <c r="J2038" s="114">
        <v>4150.571</v>
      </c>
      <c r="K2038" s="114">
        <v>2746.739</v>
      </c>
    </row>
    <row r="2039">
      <c r="A2039" s="110" t="s">
        <v>784</v>
      </c>
      <c r="B2039" s="110" t="s">
        <v>849</v>
      </c>
      <c r="C2039" s="110" t="s">
        <v>786</v>
      </c>
      <c r="D2039" s="110" t="s">
        <v>787</v>
      </c>
      <c r="E2039" s="110" t="s">
        <v>788</v>
      </c>
      <c r="F2039" s="110" t="s">
        <v>258</v>
      </c>
      <c r="G2039" s="110" t="s">
        <v>855</v>
      </c>
      <c r="H2039" s="114">
        <v>2019.0</v>
      </c>
      <c r="I2039" s="114">
        <v>1022.482</v>
      </c>
      <c r="J2039" s="114">
        <v>1220.573</v>
      </c>
      <c r="K2039" s="114">
        <v>832.6285</v>
      </c>
    </row>
    <row r="2040">
      <c r="A2040" s="110" t="s">
        <v>784</v>
      </c>
      <c r="B2040" s="110" t="s">
        <v>849</v>
      </c>
      <c r="C2040" s="110" t="s">
        <v>786</v>
      </c>
      <c r="D2040" s="110" t="s">
        <v>787</v>
      </c>
      <c r="E2040" s="110" t="s">
        <v>788</v>
      </c>
      <c r="F2040" s="110" t="s">
        <v>257</v>
      </c>
      <c r="G2040" s="110" t="s">
        <v>855</v>
      </c>
      <c r="H2040" s="114">
        <v>2019.0</v>
      </c>
      <c r="I2040" s="114">
        <v>631.4902</v>
      </c>
      <c r="J2040" s="114">
        <v>819.6035</v>
      </c>
      <c r="K2040" s="114">
        <v>456.0949</v>
      </c>
    </row>
    <row r="2041">
      <c r="A2041" s="110" t="s">
        <v>784</v>
      </c>
      <c r="B2041" s="110" t="s">
        <v>849</v>
      </c>
      <c r="C2041" s="110" t="s">
        <v>786</v>
      </c>
      <c r="D2041" s="110" t="s">
        <v>787</v>
      </c>
      <c r="E2041" s="110" t="s">
        <v>788</v>
      </c>
      <c r="F2041" s="110" t="s">
        <v>1404</v>
      </c>
      <c r="G2041" s="110" t="s">
        <v>855</v>
      </c>
      <c r="H2041" s="114">
        <v>2019.0</v>
      </c>
      <c r="I2041" s="114">
        <v>121.4349</v>
      </c>
      <c r="J2041" s="114">
        <v>205.7873</v>
      </c>
      <c r="K2041" s="114">
        <v>58.86475</v>
      </c>
    </row>
  </sheetData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21.38"/>
  </cols>
  <sheetData>
    <row r="1">
      <c r="A1" s="76" t="s">
        <v>764</v>
      </c>
      <c r="B1" s="108" t="s">
        <v>1405</v>
      </c>
    </row>
    <row r="2">
      <c r="A2" s="76" t="s">
        <v>478</v>
      </c>
      <c r="B2" s="108" t="s">
        <v>1406</v>
      </c>
    </row>
    <row r="3">
      <c r="A3" s="87" t="s">
        <v>477</v>
      </c>
      <c r="B3" s="8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11" t="s">
        <v>316</v>
      </c>
      <c r="B4" s="20">
        <v>6.25</v>
      </c>
    </row>
    <row r="5">
      <c r="A5" s="11" t="s">
        <v>318</v>
      </c>
      <c r="B5" s="20">
        <v>9.875</v>
      </c>
    </row>
    <row r="6">
      <c r="A6" s="11" t="s">
        <v>319</v>
      </c>
      <c r="B6" s="20">
        <v>12.157</v>
      </c>
    </row>
    <row r="7">
      <c r="A7" s="11" t="s">
        <v>324</v>
      </c>
      <c r="B7" s="20">
        <v>1.173</v>
      </c>
    </row>
    <row r="8">
      <c r="A8" s="11" t="s">
        <v>331</v>
      </c>
      <c r="B8" s="20">
        <v>9.091</v>
      </c>
    </row>
    <row r="9">
      <c r="A9" s="11" t="s">
        <v>332</v>
      </c>
      <c r="B9" s="20">
        <v>2.555</v>
      </c>
    </row>
    <row r="10">
      <c r="A10" s="11" t="s">
        <v>337</v>
      </c>
      <c r="B10" s="20">
        <v>16.667</v>
      </c>
    </row>
    <row r="11">
      <c r="A11" s="11" t="s">
        <v>342</v>
      </c>
      <c r="B11" s="20">
        <v>3.188</v>
      </c>
    </row>
    <row r="12">
      <c r="A12" s="11" t="s">
        <v>346</v>
      </c>
      <c r="B12" s="20">
        <v>5.204</v>
      </c>
    </row>
    <row r="13">
      <c r="A13" s="11" t="s">
        <v>347</v>
      </c>
      <c r="B13" s="20">
        <v>7.575</v>
      </c>
    </row>
    <row r="14">
      <c r="A14" s="11" t="s">
        <v>349</v>
      </c>
      <c r="B14" s="20">
        <v>21.127</v>
      </c>
    </row>
    <row r="15">
      <c r="A15" s="11" t="s">
        <v>565</v>
      </c>
      <c r="B15" s="20">
        <v>11.519</v>
      </c>
    </row>
    <row r="16">
      <c r="A16" s="11" t="s">
        <v>351</v>
      </c>
      <c r="B16" s="20">
        <v>4.994</v>
      </c>
    </row>
    <row r="17">
      <c r="A17" s="11" t="s">
        <v>357</v>
      </c>
      <c r="B17" s="20">
        <v>20.43</v>
      </c>
    </row>
    <row r="18">
      <c r="A18" s="11" t="s">
        <v>1407</v>
      </c>
      <c r="B18" s="20">
        <v>10.628</v>
      </c>
    </row>
    <row r="19">
      <c r="A19" s="11" t="s">
        <v>360</v>
      </c>
      <c r="B19" s="20">
        <v>15.979</v>
      </c>
    </row>
    <row r="20">
      <c r="A20" s="11" t="s">
        <v>361</v>
      </c>
      <c r="B20" s="20">
        <v>15.047</v>
      </c>
    </row>
    <row r="21">
      <c r="A21" s="11" t="s">
        <v>365</v>
      </c>
      <c r="B21" s="20">
        <v>14.203</v>
      </c>
    </row>
    <row r="22">
      <c r="A22" s="11" t="s">
        <v>367</v>
      </c>
      <c r="B22" s="20">
        <v>5.909</v>
      </c>
    </row>
    <row r="23">
      <c r="A23" s="11" t="s">
        <v>374</v>
      </c>
      <c r="B23" s="20">
        <v>12.35</v>
      </c>
    </row>
    <row r="24">
      <c r="A24" s="11" t="s">
        <v>340</v>
      </c>
      <c r="B24" s="20">
        <v>8.596</v>
      </c>
    </row>
    <row r="25">
      <c r="A25" s="11" t="s">
        <v>375</v>
      </c>
      <c r="B25" s="20">
        <v>12.901</v>
      </c>
    </row>
    <row r="26">
      <c r="A26" s="11" t="s">
        <v>380</v>
      </c>
      <c r="B26" s="20">
        <v>8.284</v>
      </c>
    </row>
    <row r="27">
      <c r="A27" s="11" t="s">
        <v>381</v>
      </c>
      <c r="B27" s="20">
        <v>24.319</v>
      </c>
    </row>
    <row r="28">
      <c r="A28" s="11" t="s">
        <v>382</v>
      </c>
      <c r="B28" s="20">
        <v>8.716</v>
      </c>
    </row>
    <row r="29">
      <c r="A29" s="11" t="s">
        <v>385</v>
      </c>
      <c r="B29" s="20">
        <v>22.114</v>
      </c>
    </row>
    <row r="30">
      <c r="A30" s="11" t="s">
        <v>769</v>
      </c>
      <c r="B30" s="20">
        <v>31.065</v>
      </c>
    </row>
    <row r="31">
      <c r="A31" s="11" t="s">
        <v>393</v>
      </c>
      <c r="B31" s="20">
        <v>23.953</v>
      </c>
    </row>
    <row r="32">
      <c r="A32" s="11" t="s">
        <v>398</v>
      </c>
      <c r="B32" s="20">
        <v>9.021</v>
      </c>
    </row>
    <row r="33">
      <c r="A33" s="11" t="s">
        <v>405</v>
      </c>
      <c r="B33" s="20">
        <v>11.094</v>
      </c>
    </row>
    <row r="34">
      <c r="A34" s="11" t="s">
        <v>408</v>
      </c>
      <c r="B34" s="20">
        <v>12.5</v>
      </c>
    </row>
    <row r="35">
      <c r="A35" s="11" t="s">
        <v>417</v>
      </c>
      <c r="B35" s="20">
        <v>13.231</v>
      </c>
    </row>
    <row r="36">
      <c r="A36" s="11" t="s">
        <v>418</v>
      </c>
      <c r="B36" s="20">
        <v>6.667</v>
      </c>
    </row>
    <row r="37">
      <c r="A37" s="11" t="s">
        <v>423</v>
      </c>
      <c r="B37" s="20">
        <v>4.601</v>
      </c>
    </row>
    <row r="38">
      <c r="A38" s="11" t="s">
        <v>900</v>
      </c>
      <c r="B38" s="20">
        <v>11.933</v>
      </c>
    </row>
    <row r="39">
      <c r="A39" s="11" t="s">
        <v>430</v>
      </c>
      <c r="B39" s="20">
        <v>8.691</v>
      </c>
    </row>
    <row r="40">
      <c r="A40" s="11" t="s">
        <v>431</v>
      </c>
      <c r="B40" s="20">
        <v>11.717</v>
      </c>
    </row>
    <row r="41">
      <c r="A41" s="11" t="s">
        <v>433</v>
      </c>
      <c r="B41" s="20">
        <v>5.755</v>
      </c>
    </row>
    <row r="42">
      <c r="A42" s="11" t="s">
        <v>772</v>
      </c>
      <c r="B42" s="20">
        <v>11.7</v>
      </c>
    </row>
    <row r="43">
      <c r="A43" s="11" t="s">
        <v>442</v>
      </c>
      <c r="B43" s="20">
        <v>8.195</v>
      </c>
    </row>
    <row r="44">
      <c r="A44" s="11" t="s">
        <v>448</v>
      </c>
      <c r="B44" s="20">
        <v>3.716</v>
      </c>
    </row>
    <row r="45">
      <c r="A45" s="11" t="s">
        <v>453</v>
      </c>
      <c r="B45" s="20">
        <v>7.246</v>
      </c>
    </row>
    <row r="46">
      <c r="A46" s="11" t="s">
        <v>454</v>
      </c>
      <c r="B46" s="20">
        <v>13.803</v>
      </c>
    </row>
    <row r="47">
      <c r="A47" s="11" t="s">
        <v>773</v>
      </c>
      <c r="B47" s="20">
        <v>9.981</v>
      </c>
    </row>
    <row r="48">
      <c r="A48" s="11" t="s">
        <v>468</v>
      </c>
      <c r="B48" s="20">
        <v>14.349</v>
      </c>
    </row>
    <row r="49">
      <c r="A49" s="11" t="s">
        <v>469</v>
      </c>
      <c r="B49" s="20">
        <v>16.864</v>
      </c>
    </row>
    <row r="50">
      <c r="A50" s="13"/>
    </row>
    <row r="51">
      <c r="A51" s="13"/>
    </row>
    <row r="52">
      <c r="A52" s="13"/>
    </row>
    <row r="53">
      <c r="A53" s="13"/>
    </row>
    <row r="54">
      <c r="A54" s="13"/>
    </row>
    <row r="55">
      <c r="A55" s="13"/>
    </row>
    <row r="56">
      <c r="A56" s="13"/>
    </row>
    <row r="57">
      <c r="A57" s="13"/>
    </row>
    <row r="58">
      <c r="A58" s="13"/>
    </row>
    <row r="59">
      <c r="A59" s="13"/>
    </row>
    <row r="60">
      <c r="A60" s="13"/>
    </row>
    <row r="61">
      <c r="A61" s="13"/>
    </row>
    <row r="62">
      <c r="A62" s="13"/>
    </row>
    <row r="63">
      <c r="A63" s="13"/>
    </row>
    <row r="64">
      <c r="A64" s="13"/>
    </row>
    <row r="65">
      <c r="A65" s="13"/>
    </row>
    <row r="66">
      <c r="A66" s="13"/>
    </row>
    <row r="67">
      <c r="A67" s="13"/>
    </row>
    <row r="68">
      <c r="A68" s="13"/>
    </row>
    <row r="69">
      <c r="A69" s="13"/>
    </row>
    <row r="70">
      <c r="A70" s="13"/>
    </row>
    <row r="71">
      <c r="A71" s="13"/>
    </row>
    <row r="72">
      <c r="A72" s="13"/>
    </row>
    <row r="73">
      <c r="A73" s="13"/>
    </row>
    <row r="74">
      <c r="A74" s="13"/>
    </row>
    <row r="75">
      <c r="A75" s="13"/>
    </row>
    <row r="76">
      <c r="A76" s="13"/>
    </row>
    <row r="77">
      <c r="A77" s="13"/>
    </row>
    <row r="78">
      <c r="A78" s="13"/>
    </row>
    <row r="79">
      <c r="A79" s="13"/>
    </row>
    <row r="80">
      <c r="A80" s="13"/>
    </row>
    <row r="81">
      <c r="A81" s="13"/>
    </row>
    <row r="82">
      <c r="A82" s="13"/>
    </row>
    <row r="83">
      <c r="A83" s="13"/>
    </row>
    <row r="84">
      <c r="A84" s="13"/>
    </row>
    <row r="85">
      <c r="A85" s="13"/>
    </row>
    <row r="86">
      <c r="A86" s="13"/>
    </row>
    <row r="87">
      <c r="A87" s="13"/>
    </row>
    <row r="88">
      <c r="A88" s="13"/>
    </row>
    <row r="89">
      <c r="A89" s="13"/>
    </row>
    <row r="90">
      <c r="A90" s="13"/>
    </row>
    <row r="91">
      <c r="A91" s="13"/>
    </row>
    <row r="92">
      <c r="A92" s="13"/>
    </row>
    <row r="93">
      <c r="A93" s="13"/>
    </row>
    <row r="94">
      <c r="A94" s="13"/>
    </row>
    <row r="95">
      <c r="A95" s="13"/>
    </row>
    <row r="96">
      <c r="A96" s="13"/>
    </row>
    <row r="97">
      <c r="A97" s="13"/>
    </row>
    <row r="98">
      <c r="A98" s="13"/>
    </row>
    <row r="99">
      <c r="A99" s="13"/>
    </row>
    <row r="100">
      <c r="A100" s="13"/>
    </row>
    <row r="101">
      <c r="A101" s="13"/>
    </row>
    <row r="102">
      <c r="A102" s="13"/>
    </row>
    <row r="103">
      <c r="A103" s="13"/>
    </row>
    <row r="104">
      <c r="A104" s="13"/>
    </row>
    <row r="105">
      <c r="A105" s="13"/>
    </row>
    <row r="106">
      <c r="A106" s="13"/>
    </row>
    <row r="107">
      <c r="A107" s="13"/>
    </row>
    <row r="108">
      <c r="A108" s="13"/>
    </row>
    <row r="109">
      <c r="A109" s="13"/>
    </row>
    <row r="110">
      <c r="A110" s="13"/>
    </row>
    <row r="111">
      <c r="A111" s="13"/>
    </row>
    <row r="112">
      <c r="A112" s="13"/>
    </row>
    <row r="113">
      <c r="A113" s="13"/>
    </row>
    <row r="114">
      <c r="A114" s="13"/>
    </row>
    <row r="115">
      <c r="A115" s="13"/>
    </row>
    <row r="116">
      <c r="A116" s="13"/>
    </row>
    <row r="117">
      <c r="A117" s="13"/>
    </row>
    <row r="118">
      <c r="A118" s="13"/>
    </row>
    <row r="119">
      <c r="A119" s="13"/>
    </row>
    <row r="120">
      <c r="A120" s="13"/>
    </row>
    <row r="121">
      <c r="A121" s="13"/>
    </row>
    <row r="122">
      <c r="A122" s="13"/>
    </row>
    <row r="123">
      <c r="A123" s="13"/>
    </row>
    <row r="124">
      <c r="A124" s="13"/>
    </row>
    <row r="125">
      <c r="A125" s="13"/>
    </row>
    <row r="126">
      <c r="A126" s="13"/>
    </row>
    <row r="127">
      <c r="A127" s="13"/>
    </row>
    <row r="128">
      <c r="A128" s="13"/>
    </row>
    <row r="129">
      <c r="A129" s="13"/>
    </row>
    <row r="130">
      <c r="A130" s="13"/>
    </row>
    <row r="131">
      <c r="A131" s="13"/>
    </row>
    <row r="132">
      <c r="A132" s="13"/>
    </row>
    <row r="133">
      <c r="A133" s="13"/>
    </row>
    <row r="134">
      <c r="A134" s="13"/>
    </row>
    <row r="135">
      <c r="A135" s="13"/>
    </row>
    <row r="136">
      <c r="A136" s="13"/>
    </row>
    <row r="137">
      <c r="A137" s="13"/>
    </row>
    <row r="138">
      <c r="A138" s="13"/>
    </row>
    <row r="139">
      <c r="A139" s="13"/>
    </row>
    <row r="140">
      <c r="A140" s="13"/>
    </row>
    <row r="141">
      <c r="A141" s="13"/>
    </row>
    <row r="142">
      <c r="A142" s="13"/>
    </row>
    <row r="143">
      <c r="A143" s="13"/>
    </row>
    <row r="144">
      <c r="A144" s="13"/>
    </row>
    <row r="145">
      <c r="A145" s="13"/>
    </row>
    <row r="146">
      <c r="A146" s="13"/>
    </row>
    <row r="147">
      <c r="A147" s="13"/>
    </row>
    <row r="148">
      <c r="A148" s="13"/>
    </row>
    <row r="149">
      <c r="A149" s="13"/>
    </row>
    <row r="150">
      <c r="A150" s="13"/>
    </row>
    <row r="151">
      <c r="A151" s="13"/>
    </row>
    <row r="152">
      <c r="A152" s="13"/>
    </row>
    <row r="153">
      <c r="A153" s="13"/>
    </row>
    <row r="154">
      <c r="A154" s="13"/>
    </row>
    <row r="155">
      <c r="A155" s="13"/>
    </row>
    <row r="156">
      <c r="A156" s="13"/>
    </row>
    <row r="157">
      <c r="A157" s="13"/>
    </row>
    <row r="158">
      <c r="A158" s="13"/>
    </row>
    <row r="159">
      <c r="A159" s="13"/>
    </row>
    <row r="160">
      <c r="A160" s="13"/>
    </row>
    <row r="161">
      <c r="A161" s="13"/>
    </row>
    <row r="162">
      <c r="A162" s="13"/>
    </row>
    <row r="163">
      <c r="A163" s="13"/>
    </row>
    <row r="164">
      <c r="A164" s="13"/>
    </row>
    <row r="165">
      <c r="A165" s="13"/>
    </row>
    <row r="166">
      <c r="A166" s="13"/>
    </row>
    <row r="167">
      <c r="A167" s="13"/>
    </row>
    <row r="168">
      <c r="A168" s="13"/>
    </row>
    <row r="169">
      <c r="A169" s="13"/>
    </row>
    <row r="170">
      <c r="A170" s="13"/>
    </row>
    <row r="171">
      <c r="A171" s="13"/>
    </row>
    <row r="172">
      <c r="A172" s="13"/>
    </row>
    <row r="173">
      <c r="A173" s="13"/>
    </row>
    <row r="174">
      <c r="A174" s="13"/>
    </row>
    <row r="175">
      <c r="A175" s="13"/>
    </row>
    <row r="176">
      <c r="A176" s="13"/>
    </row>
    <row r="177">
      <c r="A177" s="13"/>
    </row>
    <row r="178">
      <c r="A178" s="13"/>
    </row>
    <row r="179">
      <c r="A179" s="13"/>
    </row>
    <row r="180">
      <c r="A180" s="13"/>
    </row>
    <row r="181">
      <c r="A181" s="13"/>
    </row>
    <row r="182">
      <c r="A182" s="13"/>
    </row>
    <row r="183">
      <c r="A183" s="13"/>
    </row>
    <row r="184">
      <c r="A184" s="13"/>
    </row>
    <row r="185">
      <c r="A185" s="13"/>
    </row>
    <row r="186">
      <c r="A186" s="13"/>
    </row>
    <row r="187">
      <c r="A187" s="13"/>
    </row>
    <row r="188">
      <c r="A188" s="13"/>
    </row>
    <row r="189">
      <c r="A189" s="13"/>
    </row>
    <row r="190">
      <c r="A190" s="13"/>
    </row>
    <row r="191">
      <c r="A191" s="13"/>
    </row>
    <row r="192">
      <c r="A192" s="13"/>
    </row>
    <row r="193">
      <c r="A193" s="13"/>
    </row>
    <row r="194">
      <c r="A194" s="13"/>
    </row>
    <row r="195">
      <c r="A195" s="13"/>
    </row>
    <row r="196">
      <c r="A196" s="13"/>
    </row>
    <row r="197">
      <c r="A197" s="13"/>
    </row>
    <row r="198">
      <c r="A198" s="13"/>
    </row>
    <row r="199">
      <c r="A199" s="13"/>
    </row>
    <row r="200">
      <c r="A200" s="13"/>
    </row>
    <row r="201">
      <c r="A201" s="13"/>
    </row>
    <row r="202">
      <c r="A202" s="13"/>
    </row>
    <row r="203">
      <c r="A203" s="13"/>
    </row>
    <row r="204">
      <c r="A204" s="13"/>
    </row>
    <row r="205">
      <c r="A205" s="13"/>
    </row>
    <row r="206">
      <c r="A206" s="13"/>
    </row>
    <row r="207">
      <c r="A207" s="13"/>
    </row>
    <row r="208">
      <c r="A208" s="13"/>
    </row>
    <row r="209">
      <c r="A209" s="13"/>
    </row>
    <row r="210">
      <c r="A210" s="13"/>
    </row>
    <row r="211">
      <c r="A211" s="13"/>
    </row>
    <row r="212">
      <c r="A212" s="13"/>
    </row>
    <row r="213">
      <c r="A213" s="13"/>
    </row>
    <row r="214">
      <c r="A214" s="13"/>
    </row>
    <row r="215">
      <c r="A215" s="13"/>
    </row>
    <row r="216">
      <c r="A216" s="13"/>
    </row>
    <row r="217">
      <c r="A217" s="13"/>
    </row>
    <row r="218">
      <c r="A218" s="13"/>
    </row>
    <row r="219">
      <c r="A219" s="13"/>
    </row>
    <row r="220">
      <c r="A220" s="13"/>
    </row>
    <row r="221">
      <c r="A221" s="13"/>
    </row>
    <row r="222">
      <c r="A222" s="13"/>
    </row>
    <row r="223">
      <c r="A223" s="13"/>
    </row>
    <row r="224">
      <c r="A224" s="13"/>
    </row>
    <row r="225">
      <c r="A225" s="13"/>
    </row>
    <row r="226">
      <c r="A226" s="13"/>
    </row>
    <row r="227">
      <c r="A227" s="13"/>
    </row>
    <row r="228">
      <c r="A228" s="13"/>
    </row>
    <row r="229">
      <c r="A229" s="13"/>
    </row>
    <row r="230">
      <c r="A230" s="13"/>
    </row>
    <row r="231">
      <c r="A231" s="13"/>
    </row>
    <row r="232">
      <c r="A232" s="13"/>
    </row>
    <row r="233">
      <c r="A233" s="13"/>
    </row>
    <row r="234">
      <c r="A234" s="13"/>
    </row>
    <row r="235">
      <c r="A235" s="13"/>
    </row>
    <row r="236">
      <c r="A236" s="13"/>
    </row>
    <row r="237">
      <c r="A237" s="13"/>
    </row>
    <row r="238">
      <c r="A238" s="13"/>
    </row>
    <row r="239">
      <c r="A239" s="13"/>
    </row>
    <row r="240">
      <c r="A240" s="13"/>
    </row>
    <row r="241">
      <c r="A241" s="13"/>
    </row>
    <row r="242">
      <c r="A242" s="13"/>
    </row>
    <row r="243">
      <c r="A243" s="13"/>
    </row>
    <row r="244">
      <c r="A244" s="13"/>
    </row>
    <row r="245">
      <c r="A245" s="13"/>
    </row>
    <row r="246">
      <c r="A246" s="13"/>
    </row>
    <row r="247">
      <c r="A247" s="13"/>
    </row>
    <row r="248">
      <c r="A248" s="13"/>
    </row>
    <row r="249">
      <c r="A249" s="13"/>
    </row>
    <row r="250">
      <c r="A250" s="13"/>
    </row>
    <row r="251">
      <c r="A251" s="13"/>
    </row>
    <row r="252">
      <c r="A252" s="13"/>
    </row>
    <row r="253">
      <c r="A253" s="13"/>
    </row>
    <row r="254">
      <c r="A254" s="13"/>
    </row>
    <row r="255">
      <c r="A255" s="13"/>
    </row>
    <row r="256">
      <c r="A256" s="13"/>
    </row>
    <row r="257">
      <c r="A257" s="13"/>
    </row>
    <row r="258">
      <c r="A258" s="13"/>
    </row>
    <row r="259">
      <c r="A259" s="13"/>
    </row>
    <row r="260">
      <c r="A260" s="13"/>
    </row>
    <row r="261">
      <c r="A261" s="13"/>
    </row>
    <row r="262">
      <c r="A262" s="13"/>
    </row>
    <row r="263">
      <c r="A263" s="13"/>
    </row>
    <row r="264">
      <c r="A264" s="13"/>
    </row>
    <row r="265">
      <c r="A265" s="13"/>
    </row>
    <row r="266">
      <c r="A266" s="13"/>
    </row>
    <row r="267">
      <c r="A267" s="13"/>
    </row>
    <row r="268">
      <c r="A268" s="13"/>
    </row>
    <row r="269">
      <c r="A269" s="13"/>
    </row>
    <row r="270">
      <c r="A270" s="13"/>
    </row>
    <row r="271">
      <c r="A271" s="13"/>
    </row>
    <row r="272">
      <c r="A272" s="13"/>
    </row>
    <row r="273">
      <c r="A273" s="13"/>
    </row>
    <row r="274">
      <c r="A274" s="13"/>
    </row>
    <row r="275">
      <c r="A275" s="13"/>
    </row>
    <row r="276">
      <c r="A276" s="13"/>
    </row>
    <row r="277">
      <c r="A277" s="13"/>
    </row>
    <row r="278">
      <c r="A278" s="13"/>
    </row>
    <row r="279">
      <c r="A279" s="13"/>
    </row>
    <row r="280">
      <c r="A280" s="13"/>
    </row>
    <row r="281">
      <c r="A281" s="13"/>
    </row>
    <row r="282">
      <c r="A282" s="13"/>
    </row>
    <row r="283">
      <c r="A283" s="13"/>
    </row>
    <row r="284">
      <c r="A284" s="13"/>
    </row>
    <row r="285">
      <c r="A285" s="13"/>
    </row>
    <row r="286">
      <c r="A286" s="13"/>
    </row>
    <row r="287">
      <c r="A287" s="13"/>
    </row>
    <row r="288">
      <c r="A288" s="13"/>
    </row>
    <row r="289">
      <c r="A289" s="13"/>
    </row>
    <row r="290">
      <c r="A290" s="13"/>
    </row>
    <row r="291">
      <c r="A291" s="13"/>
    </row>
    <row r="292">
      <c r="A292" s="13"/>
    </row>
    <row r="293">
      <c r="A293" s="13"/>
    </row>
    <row r="294">
      <c r="A294" s="13"/>
    </row>
    <row r="295">
      <c r="A295" s="13"/>
    </row>
    <row r="296">
      <c r="A296" s="13"/>
    </row>
    <row r="297">
      <c r="A297" s="13"/>
    </row>
    <row r="298">
      <c r="A298" s="13"/>
    </row>
    <row r="299">
      <c r="A299" s="13"/>
    </row>
    <row r="300">
      <c r="A300" s="13"/>
    </row>
    <row r="301">
      <c r="A301" s="13"/>
    </row>
    <row r="302">
      <c r="A302" s="13"/>
    </row>
    <row r="303">
      <c r="A303" s="13"/>
    </row>
    <row r="304">
      <c r="A304" s="13"/>
    </row>
    <row r="305">
      <c r="A305" s="13"/>
    </row>
    <row r="306">
      <c r="A306" s="13"/>
    </row>
    <row r="307">
      <c r="A307" s="13"/>
    </row>
    <row r="308">
      <c r="A308" s="13"/>
    </row>
    <row r="309">
      <c r="A309" s="13"/>
    </row>
    <row r="310">
      <c r="A310" s="13"/>
    </row>
    <row r="311">
      <c r="A311" s="13"/>
    </row>
    <row r="312">
      <c r="A312" s="13"/>
    </row>
    <row r="313">
      <c r="A313" s="13"/>
    </row>
    <row r="314">
      <c r="A314" s="13"/>
    </row>
    <row r="315">
      <c r="A315" s="13"/>
    </row>
    <row r="316">
      <c r="A316" s="13"/>
    </row>
    <row r="317">
      <c r="A317" s="13"/>
    </row>
    <row r="318">
      <c r="A318" s="13"/>
    </row>
    <row r="319">
      <c r="A319" s="13"/>
    </row>
    <row r="320">
      <c r="A320" s="13"/>
    </row>
    <row r="321">
      <c r="A321" s="13"/>
    </row>
    <row r="322">
      <c r="A322" s="13"/>
    </row>
    <row r="323">
      <c r="A323" s="13"/>
    </row>
    <row r="324">
      <c r="A324" s="13"/>
    </row>
    <row r="325">
      <c r="A325" s="13"/>
    </row>
    <row r="326">
      <c r="A326" s="13"/>
    </row>
    <row r="327">
      <c r="A327" s="13"/>
    </row>
    <row r="328">
      <c r="A328" s="13"/>
    </row>
    <row r="329">
      <c r="A329" s="13"/>
    </row>
    <row r="330">
      <c r="A330" s="13"/>
    </row>
    <row r="331">
      <c r="A331" s="13"/>
    </row>
    <row r="332">
      <c r="A332" s="13"/>
    </row>
    <row r="333">
      <c r="A333" s="13"/>
    </row>
    <row r="334">
      <c r="A334" s="13"/>
    </row>
    <row r="335">
      <c r="A335" s="13"/>
    </row>
    <row r="336">
      <c r="A336" s="13"/>
    </row>
    <row r="337">
      <c r="A337" s="13"/>
    </row>
    <row r="338">
      <c r="A338" s="13"/>
    </row>
    <row r="339">
      <c r="A339" s="13"/>
    </row>
    <row r="340">
      <c r="A340" s="13"/>
    </row>
    <row r="341">
      <c r="A341" s="13"/>
    </row>
    <row r="342">
      <c r="A342" s="13"/>
    </row>
    <row r="343">
      <c r="A343" s="13"/>
    </row>
    <row r="344">
      <c r="A344" s="13"/>
    </row>
    <row r="345">
      <c r="A345" s="13"/>
    </row>
    <row r="346">
      <c r="A346" s="13"/>
    </row>
    <row r="347">
      <c r="A347" s="13"/>
    </row>
    <row r="348">
      <c r="A348" s="13"/>
    </row>
    <row r="349">
      <c r="A349" s="13"/>
    </row>
    <row r="350">
      <c r="A350" s="13"/>
    </row>
    <row r="351">
      <c r="A351" s="13"/>
    </row>
    <row r="352">
      <c r="A352" s="13"/>
    </row>
    <row r="353">
      <c r="A353" s="13"/>
    </row>
    <row r="354">
      <c r="A354" s="13"/>
    </row>
    <row r="355">
      <c r="A355" s="13"/>
    </row>
    <row r="356">
      <c r="A356" s="13"/>
    </row>
    <row r="357">
      <c r="A357" s="13"/>
    </row>
    <row r="358">
      <c r="A358" s="13"/>
    </row>
    <row r="359">
      <c r="A359" s="13"/>
    </row>
    <row r="360">
      <c r="A360" s="13"/>
    </row>
    <row r="361">
      <c r="A361" s="13"/>
    </row>
    <row r="362">
      <c r="A362" s="13"/>
    </row>
    <row r="363">
      <c r="A363" s="13"/>
    </row>
    <row r="364">
      <c r="A364" s="13"/>
    </row>
    <row r="365">
      <c r="A365" s="13"/>
    </row>
    <row r="366">
      <c r="A366" s="13"/>
    </row>
    <row r="367">
      <c r="A367" s="13"/>
    </row>
    <row r="368">
      <c r="A368" s="13"/>
    </row>
    <row r="369">
      <c r="A369" s="13"/>
    </row>
    <row r="370">
      <c r="A370" s="13"/>
    </row>
    <row r="371">
      <c r="A371" s="13"/>
    </row>
    <row r="372">
      <c r="A372" s="13"/>
    </row>
    <row r="373">
      <c r="A373" s="13"/>
    </row>
    <row r="374">
      <c r="A374" s="13"/>
    </row>
    <row r="375">
      <c r="A375" s="13"/>
    </row>
    <row r="376">
      <c r="A376" s="13"/>
    </row>
    <row r="377">
      <c r="A377" s="13"/>
    </row>
    <row r="378">
      <c r="A378" s="13"/>
    </row>
    <row r="379">
      <c r="A379" s="13"/>
    </row>
    <row r="380">
      <c r="A380" s="13"/>
    </row>
    <row r="381">
      <c r="A381" s="13"/>
    </row>
    <row r="382">
      <c r="A382" s="13"/>
    </row>
    <row r="383">
      <c r="A383" s="13"/>
    </row>
    <row r="384">
      <c r="A384" s="13"/>
    </row>
    <row r="385">
      <c r="A385" s="13"/>
    </row>
    <row r="386">
      <c r="A386" s="13"/>
    </row>
    <row r="387">
      <c r="A387" s="13"/>
    </row>
    <row r="388">
      <c r="A388" s="13"/>
    </row>
    <row r="389">
      <c r="A389" s="13"/>
    </row>
    <row r="390">
      <c r="A390" s="13"/>
    </row>
    <row r="391">
      <c r="A391" s="13"/>
    </row>
    <row r="392">
      <c r="A392" s="13"/>
    </row>
    <row r="393">
      <c r="A393" s="13"/>
    </row>
    <row r="394">
      <c r="A394" s="13"/>
    </row>
    <row r="395">
      <c r="A395" s="13"/>
    </row>
    <row r="396">
      <c r="A396" s="13"/>
    </row>
    <row r="397">
      <c r="A397" s="13"/>
    </row>
    <row r="398">
      <c r="A398" s="13"/>
    </row>
    <row r="399">
      <c r="A399" s="13"/>
    </row>
    <row r="400">
      <c r="A400" s="13"/>
    </row>
    <row r="401">
      <c r="A401" s="13"/>
    </row>
    <row r="402">
      <c r="A402" s="13"/>
    </row>
    <row r="403">
      <c r="A403" s="13"/>
    </row>
    <row r="404">
      <c r="A404" s="13"/>
    </row>
    <row r="405">
      <c r="A405" s="13"/>
    </row>
    <row r="406">
      <c r="A406" s="13"/>
    </row>
    <row r="407">
      <c r="A407" s="13"/>
    </row>
    <row r="408">
      <c r="A408" s="13"/>
    </row>
    <row r="409">
      <c r="A409" s="13"/>
    </row>
    <row r="410">
      <c r="A410" s="13"/>
    </row>
    <row r="411">
      <c r="A411" s="13"/>
    </row>
    <row r="412">
      <c r="A412" s="13"/>
    </row>
    <row r="413">
      <c r="A413" s="13"/>
    </row>
    <row r="414">
      <c r="A414" s="13"/>
    </row>
    <row r="415">
      <c r="A415" s="13"/>
    </row>
    <row r="416">
      <c r="A416" s="13"/>
    </row>
    <row r="417">
      <c r="A417" s="13"/>
    </row>
    <row r="418">
      <c r="A418" s="13"/>
    </row>
    <row r="419">
      <c r="A419" s="13"/>
    </row>
    <row r="420">
      <c r="A420" s="13"/>
    </row>
    <row r="421">
      <c r="A421" s="13"/>
    </row>
    <row r="422">
      <c r="A422" s="13"/>
    </row>
    <row r="423">
      <c r="A423" s="13"/>
    </row>
    <row r="424">
      <c r="A424" s="13"/>
    </row>
    <row r="425">
      <c r="A425" s="13"/>
    </row>
    <row r="426">
      <c r="A426" s="13"/>
    </row>
    <row r="427">
      <c r="A427" s="13"/>
    </row>
    <row r="428">
      <c r="A428" s="13"/>
    </row>
    <row r="429">
      <c r="A429" s="13"/>
    </row>
    <row r="430">
      <c r="A430" s="13"/>
    </row>
    <row r="431">
      <c r="A431" s="13"/>
    </row>
    <row r="432">
      <c r="A432" s="13"/>
    </row>
    <row r="433">
      <c r="A433" s="13"/>
    </row>
    <row r="434">
      <c r="A434" s="13"/>
    </row>
    <row r="435">
      <c r="A435" s="13"/>
    </row>
    <row r="436">
      <c r="A436" s="13"/>
    </row>
    <row r="437">
      <c r="A437" s="13"/>
    </row>
    <row r="438">
      <c r="A438" s="13"/>
    </row>
    <row r="439">
      <c r="A439" s="13"/>
    </row>
    <row r="440">
      <c r="A440" s="13"/>
    </row>
    <row r="441">
      <c r="A441" s="13"/>
    </row>
    <row r="442">
      <c r="A442" s="13"/>
    </row>
    <row r="443">
      <c r="A443" s="13"/>
    </row>
    <row r="444">
      <c r="A444" s="13"/>
    </row>
    <row r="445">
      <c r="A445" s="13"/>
    </row>
    <row r="446">
      <c r="A446" s="13"/>
    </row>
    <row r="447">
      <c r="A447" s="13"/>
    </row>
    <row r="448">
      <c r="A448" s="13"/>
    </row>
    <row r="449">
      <c r="A449" s="13"/>
    </row>
    <row r="450">
      <c r="A450" s="13"/>
    </row>
    <row r="451">
      <c r="A451" s="13"/>
    </row>
    <row r="452">
      <c r="A452" s="13"/>
    </row>
    <row r="453">
      <c r="A453" s="13"/>
    </row>
    <row r="454">
      <c r="A454" s="13"/>
    </row>
    <row r="455">
      <c r="A455" s="13"/>
    </row>
    <row r="456">
      <c r="A456" s="13"/>
    </row>
    <row r="457">
      <c r="A457" s="13"/>
    </row>
    <row r="458">
      <c r="A458" s="13"/>
    </row>
    <row r="459">
      <c r="A459" s="13"/>
    </row>
    <row r="460">
      <c r="A460" s="13"/>
    </row>
    <row r="461">
      <c r="A461" s="13"/>
    </row>
    <row r="462">
      <c r="A462" s="13"/>
    </row>
    <row r="463">
      <c r="A463" s="13"/>
    </row>
    <row r="464">
      <c r="A464" s="13"/>
    </row>
    <row r="465">
      <c r="A465" s="13"/>
    </row>
    <row r="466">
      <c r="A466" s="13"/>
    </row>
    <row r="467">
      <c r="A467" s="13"/>
    </row>
    <row r="468">
      <c r="A468" s="13"/>
    </row>
    <row r="469">
      <c r="A469" s="13"/>
    </row>
    <row r="470">
      <c r="A470" s="13"/>
    </row>
    <row r="471">
      <c r="A471" s="13"/>
    </row>
    <row r="472">
      <c r="A472" s="13"/>
    </row>
    <row r="473">
      <c r="A473" s="13"/>
    </row>
    <row r="474">
      <c r="A474" s="13"/>
    </row>
    <row r="475">
      <c r="A475" s="13"/>
    </row>
    <row r="476">
      <c r="A476" s="13"/>
    </row>
    <row r="477">
      <c r="A477" s="13"/>
    </row>
    <row r="478">
      <c r="A478" s="13"/>
    </row>
    <row r="479">
      <c r="A479" s="13"/>
    </row>
    <row r="480">
      <c r="A480" s="13"/>
    </row>
    <row r="481">
      <c r="A481" s="13"/>
    </row>
    <row r="482">
      <c r="A482" s="13"/>
    </row>
    <row r="483">
      <c r="A483" s="13"/>
    </row>
    <row r="484">
      <c r="A484" s="13"/>
    </row>
    <row r="485">
      <c r="A485" s="13"/>
    </row>
    <row r="486">
      <c r="A486" s="13"/>
    </row>
    <row r="487">
      <c r="A487" s="13"/>
    </row>
    <row r="488">
      <c r="A488" s="13"/>
    </row>
    <row r="489">
      <c r="A489" s="13"/>
    </row>
    <row r="490">
      <c r="A490" s="13"/>
    </row>
    <row r="491">
      <c r="A491" s="13"/>
    </row>
    <row r="492">
      <c r="A492" s="13"/>
    </row>
    <row r="493">
      <c r="A493" s="13"/>
    </row>
    <row r="494">
      <c r="A494" s="13"/>
    </row>
    <row r="495">
      <c r="A495" s="13"/>
    </row>
    <row r="496">
      <c r="A496" s="13"/>
    </row>
    <row r="497">
      <c r="A497" s="13"/>
    </row>
    <row r="498">
      <c r="A498" s="13"/>
    </row>
    <row r="499">
      <c r="A499" s="13"/>
    </row>
    <row r="500">
      <c r="A500" s="13"/>
    </row>
    <row r="501">
      <c r="A501" s="13"/>
    </row>
    <row r="502">
      <c r="A502" s="13"/>
    </row>
    <row r="503">
      <c r="A503" s="13"/>
    </row>
    <row r="504">
      <c r="A504" s="13"/>
    </row>
    <row r="505">
      <c r="A505" s="13"/>
    </row>
    <row r="506">
      <c r="A506" s="13"/>
    </row>
    <row r="507">
      <c r="A507" s="13"/>
    </row>
    <row r="508">
      <c r="A508" s="13"/>
    </row>
    <row r="509">
      <c r="A509" s="13"/>
    </row>
    <row r="510">
      <c r="A510" s="13"/>
    </row>
    <row r="511">
      <c r="A511" s="13"/>
    </row>
    <row r="512">
      <c r="A512" s="13"/>
    </row>
    <row r="513">
      <c r="A513" s="13"/>
    </row>
    <row r="514">
      <c r="A514" s="13"/>
    </row>
    <row r="515">
      <c r="A515" s="13"/>
    </row>
    <row r="516">
      <c r="A516" s="13"/>
    </row>
    <row r="517">
      <c r="A517" s="13"/>
    </row>
    <row r="518">
      <c r="A518" s="13"/>
    </row>
    <row r="519">
      <c r="A519" s="13"/>
    </row>
    <row r="520">
      <c r="A520" s="13"/>
    </row>
    <row r="521">
      <c r="A521" s="13"/>
    </row>
    <row r="522">
      <c r="A522" s="13"/>
    </row>
    <row r="523">
      <c r="A523" s="13"/>
    </row>
    <row r="524">
      <c r="A524" s="13"/>
    </row>
    <row r="525">
      <c r="A525" s="13"/>
    </row>
    <row r="526">
      <c r="A526" s="13"/>
    </row>
    <row r="527">
      <c r="A527" s="13"/>
    </row>
    <row r="528">
      <c r="A528" s="13"/>
    </row>
    <row r="529">
      <c r="A529" s="13"/>
    </row>
    <row r="530">
      <c r="A530" s="13"/>
    </row>
    <row r="531">
      <c r="A531" s="13"/>
    </row>
    <row r="532">
      <c r="A532" s="13"/>
    </row>
    <row r="533">
      <c r="A533" s="13"/>
    </row>
    <row r="534">
      <c r="A534" s="13"/>
    </row>
    <row r="535">
      <c r="A535" s="13"/>
    </row>
    <row r="536">
      <c r="A536" s="13"/>
    </row>
    <row r="537">
      <c r="A537" s="13"/>
    </row>
    <row r="538">
      <c r="A538" s="13"/>
    </row>
    <row r="539">
      <c r="A539" s="13"/>
    </row>
    <row r="540">
      <c r="A540" s="13"/>
    </row>
    <row r="541">
      <c r="A541" s="13"/>
    </row>
    <row r="542">
      <c r="A542" s="13"/>
    </row>
    <row r="543">
      <c r="A543" s="13"/>
    </row>
    <row r="544">
      <c r="A544" s="13"/>
    </row>
    <row r="545">
      <c r="A545" s="13"/>
    </row>
    <row r="546">
      <c r="A546" s="13"/>
    </row>
    <row r="547">
      <c r="A547" s="13"/>
    </row>
    <row r="548">
      <c r="A548" s="13"/>
    </row>
    <row r="549">
      <c r="A549" s="13"/>
    </row>
    <row r="550">
      <c r="A550" s="13"/>
    </row>
    <row r="551">
      <c r="A551" s="13"/>
    </row>
    <row r="552">
      <c r="A552" s="13"/>
    </row>
    <row r="553">
      <c r="A553" s="13"/>
    </row>
    <row r="554">
      <c r="A554" s="13"/>
    </row>
    <row r="555">
      <c r="A555" s="13"/>
    </row>
    <row r="556">
      <c r="A556" s="13"/>
    </row>
    <row r="557">
      <c r="A557" s="13"/>
    </row>
    <row r="558">
      <c r="A558" s="13"/>
    </row>
    <row r="559">
      <c r="A559" s="13"/>
    </row>
    <row r="560">
      <c r="A560" s="13"/>
    </row>
    <row r="561">
      <c r="A561" s="13"/>
    </row>
    <row r="562">
      <c r="A562" s="13"/>
    </row>
    <row r="563">
      <c r="A563" s="13"/>
    </row>
    <row r="564">
      <c r="A564" s="13"/>
    </row>
    <row r="565">
      <c r="A565" s="13"/>
    </row>
    <row r="566">
      <c r="A566" s="13"/>
    </row>
    <row r="567">
      <c r="A567" s="13"/>
    </row>
    <row r="568">
      <c r="A568" s="13"/>
    </row>
    <row r="569">
      <c r="A569" s="13"/>
    </row>
    <row r="570">
      <c r="A570" s="13"/>
    </row>
    <row r="571">
      <c r="A571" s="13"/>
    </row>
    <row r="572">
      <c r="A572" s="13"/>
    </row>
    <row r="573">
      <c r="A573" s="13"/>
    </row>
    <row r="574">
      <c r="A574" s="13"/>
    </row>
    <row r="575">
      <c r="A575" s="13"/>
    </row>
    <row r="576">
      <c r="A576" s="13"/>
    </row>
    <row r="577">
      <c r="A577" s="13"/>
    </row>
    <row r="578">
      <c r="A578" s="13"/>
    </row>
    <row r="579">
      <c r="A579" s="13"/>
    </row>
    <row r="580">
      <c r="A580" s="13"/>
    </row>
    <row r="581">
      <c r="A581" s="13"/>
    </row>
    <row r="582">
      <c r="A582" s="13"/>
    </row>
    <row r="583">
      <c r="A583" s="13"/>
    </row>
    <row r="584">
      <c r="A584" s="13"/>
    </row>
    <row r="585">
      <c r="A585" s="13"/>
    </row>
    <row r="586">
      <c r="A586" s="13"/>
    </row>
    <row r="587">
      <c r="A587" s="13"/>
    </row>
    <row r="588">
      <c r="A588" s="13"/>
    </row>
    <row r="589">
      <c r="A589" s="13"/>
    </row>
    <row r="590">
      <c r="A590" s="13"/>
    </row>
    <row r="591">
      <c r="A591" s="13"/>
    </row>
    <row r="592">
      <c r="A592" s="13"/>
    </row>
    <row r="593">
      <c r="A593" s="13"/>
    </row>
    <row r="594">
      <c r="A594" s="13"/>
    </row>
    <row r="595">
      <c r="A595" s="13"/>
    </row>
    <row r="596">
      <c r="A596" s="13"/>
    </row>
    <row r="597">
      <c r="A597" s="13"/>
    </row>
    <row r="598">
      <c r="A598" s="13"/>
    </row>
    <row r="599">
      <c r="A599" s="13"/>
    </row>
    <row r="600">
      <c r="A600" s="13"/>
    </row>
    <row r="601">
      <c r="A601" s="13"/>
    </row>
    <row r="602">
      <c r="A602" s="13"/>
    </row>
    <row r="603">
      <c r="A603" s="13"/>
    </row>
    <row r="604">
      <c r="A604" s="13"/>
    </row>
    <row r="605">
      <c r="A605" s="13"/>
    </row>
    <row r="606">
      <c r="A606" s="13"/>
    </row>
    <row r="607">
      <c r="A607" s="13"/>
    </row>
    <row r="608">
      <c r="A608" s="13"/>
    </row>
    <row r="609">
      <c r="A609" s="13"/>
    </row>
    <row r="610">
      <c r="A610" s="13"/>
    </row>
    <row r="611">
      <c r="A611" s="13"/>
    </row>
    <row r="612">
      <c r="A612" s="13"/>
    </row>
    <row r="613">
      <c r="A613" s="13"/>
    </row>
    <row r="614">
      <c r="A614" s="13"/>
    </row>
    <row r="615">
      <c r="A615" s="13"/>
    </row>
    <row r="616">
      <c r="A616" s="13"/>
    </row>
    <row r="617">
      <c r="A617" s="13"/>
    </row>
    <row r="618">
      <c r="A618" s="13"/>
    </row>
    <row r="619">
      <c r="A619" s="13"/>
    </row>
    <row r="620">
      <c r="A620" s="13"/>
    </row>
    <row r="621">
      <c r="A621" s="13"/>
    </row>
    <row r="622">
      <c r="A622" s="13"/>
    </row>
    <row r="623">
      <c r="A623" s="13"/>
    </row>
    <row r="624">
      <c r="A624" s="13"/>
    </row>
    <row r="625">
      <c r="A625" s="13"/>
    </row>
    <row r="626">
      <c r="A626" s="13"/>
    </row>
    <row r="627">
      <c r="A627" s="13"/>
    </row>
    <row r="628">
      <c r="A628" s="13"/>
    </row>
    <row r="629">
      <c r="A629" s="13"/>
    </row>
    <row r="630">
      <c r="A630" s="13"/>
    </row>
    <row r="631">
      <c r="A631" s="13"/>
    </row>
    <row r="632">
      <c r="A632" s="13"/>
    </row>
    <row r="633">
      <c r="A633" s="13"/>
    </row>
    <row r="634">
      <c r="A634" s="13"/>
    </row>
    <row r="635">
      <c r="A635" s="13"/>
    </row>
    <row r="636">
      <c r="A636" s="13"/>
    </row>
    <row r="637">
      <c r="A637" s="13"/>
    </row>
    <row r="638">
      <c r="A638" s="13"/>
    </row>
    <row r="639">
      <c r="A639" s="13"/>
    </row>
    <row r="640">
      <c r="A640" s="13"/>
    </row>
    <row r="641">
      <c r="A641" s="13"/>
    </row>
    <row r="642">
      <c r="A642" s="13"/>
    </row>
    <row r="643">
      <c r="A643" s="13"/>
    </row>
    <row r="644">
      <c r="A644" s="13"/>
    </row>
    <row r="645">
      <c r="A645" s="13"/>
    </row>
    <row r="646">
      <c r="A646" s="13"/>
    </row>
    <row r="647">
      <c r="A647" s="13"/>
    </row>
    <row r="648">
      <c r="A648" s="13"/>
    </row>
    <row r="649">
      <c r="A649" s="13"/>
    </row>
    <row r="650">
      <c r="A650" s="13"/>
    </row>
    <row r="651">
      <c r="A651" s="13"/>
    </row>
    <row r="652">
      <c r="A652" s="13"/>
    </row>
    <row r="653">
      <c r="A653" s="13"/>
    </row>
    <row r="654">
      <c r="A654" s="13"/>
    </row>
    <row r="655">
      <c r="A655" s="13"/>
    </row>
    <row r="656">
      <c r="A656" s="13"/>
    </row>
    <row r="657">
      <c r="A657" s="13"/>
    </row>
    <row r="658">
      <c r="A658" s="13"/>
    </row>
    <row r="659">
      <c r="A659" s="13"/>
    </row>
    <row r="660">
      <c r="A660" s="13"/>
    </row>
    <row r="661">
      <c r="A661" s="13"/>
    </row>
    <row r="662">
      <c r="A662" s="13"/>
    </row>
    <row r="663">
      <c r="A663" s="13"/>
    </row>
    <row r="664">
      <c r="A664" s="13"/>
    </row>
    <row r="665">
      <c r="A665" s="13"/>
    </row>
    <row r="666">
      <c r="A666" s="13"/>
    </row>
    <row r="667">
      <c r="A667" s="13"/>
    </row>
    <row r="668">
      <c r="A668" s="13"/>
    </row>
    <row r="669">
      <c r="A669" s="13"/>
    </row>
    <row r="670">
      <c r="A670" s="13"/>
    </row>
    <row r="671">
      <c r="A671" s="13"/>
    </row>
    <row r="672">
      <c r="A672" s="13"/>
    </row>
    <row r="673">
      <c r="A673" s="13"/>
    </row>
    <row r="674">
      <c r="A674" s="13"/>
    </row>
    <row r="675">
      <c r="A675" s="13"/>
    </row>
    <row r="676">
      <c r="A676" s="13"/>
    </row>
    <row r="677">
      <c r="A677" s="13"/>
    </row>
    <row r="678">
      <c r="A678" s="13"/>
    </row>
    <row r="679">
      <c r="A679" s="13"/>
    </row>
    <row r="680">
      <c r="A680" s="13"/>
    </row>
    <row r="681">
      <c r="A681" s="13"/>
    </row>
    <row r="682">
      <c r="A682" s="13"/>
    </row>
    <row r="683">
      <c r="A683" s="13"/>
    </row>
    <row r="684">
      <c r="A684" s="13"/>
    </row>
    <row r="685">
      <c r="A685" s="13"/>
    </row>
    <row r="686">
      <c r="A686" s="13"/>
    </row>
    <row r="687">
      <c r="A687" s="13"/>
    </row>
    <row r="688">
      <c r="A688" s="13"/>
    </row>
    <row r="689">
      <c r="A689" s="13"/>
    </row>
    <row r="690">
      <c r="A690" s="13"/>
    </row>
    <row r="691">
      <c r="A691" s="13"/>
    </row>
    <row r="692">
      <c r="A692" s="13"/>
    </row>
    <row r="693">
      <c r="A693" s="13"/>
    </row>
    <row r="694">
      <c r="A694" s="13"/>
    </row>
    <row r="695">
      <c r="A695" s="13"/>
    </row>
    <row r="696">
      <c r="A696" s="13"/>
    </row>
    <row r="697">
      <c r="A697" s="13"/>
    </row>
    <row r="698">
      <c r="A698" s="13"/>
    </row>
    <row r="699">
      <c r="A699" s="13"/>
    </row>
    <row r="700">
      <c r="A700" s="13"/>
    </row>
    <row r="701">
      <c r="A701" s="13"/>
    </row>
    <row r="702">
      <c r="A702" s="13"/>
    </row>
    <row r="703">
      <c r="A703" s="13"/>
    </row>
    <row r="704">
      <c r="A704" s="13"/>
    </row>
    <row r="705">
      <c r="A705" s="13"/>
    </row>
    <row r="706">
      <c r="A706" s="13"/>
    </row>
    <row r="707">
      <c r="A707" s="13"/>
    </row>
    <row r="708">
      <c r="A708" s="13"/>
    </row>
    <row r="709">
      <c r="A709" s="13"/>
    </row>
    <row r="710">
      <c r="A710" s="13"/>
    </row>
    <row r="711">
      <c r="A711" s="13"/>
    </row>
    <row r="712">
      <c r="A712" s="13"/>
    </row>
    <row r="713">
      <c r="A713" s="13"/>
    </row>
    <row r="714">
      <c r="A714" s="13"/>
    </row>
    <row r="715">
      <c r="A715" s="13"/>
    </row>
    <row r="716">
      <c r="A716" s="13"/>
    </row>
    <row r="717">
      <c r="A717" s="13"/>
    </row>
    <row r="718">
      <c r="A718" s="13"/>
    </row>
    <row r="719">
      <c r="A719" s="13"/>
    </row>
    <row r="720">
      <c r="A720" s="13"/>
    </row>
    <row r="721">
      <c r="A721" s="13"/>
    </row>
    <row r="722">
      <c r="A722" s="13"/>
    </row>
    <row r="723">
      <c r="A723" s="13"/>
    </row>
    <row r="724">
      <c r="A724" s="13"/>
    </row>
    <row r="725">
      <c r="A725" s="13"/>
    </row>
    <row r="726">
      <c r="A726" s="13"/>
    </row>
    <row r="727">
      <c r="A727" s="13"/>
    </row>
    <row r="728">
      <c r="A728" s="13"/>
    </row>
    <row r="729">
      <c r="A729" s="13"/>
    </row>
    <row r="730">
      <c r="A730" s="13"/>
    </row>
    <row r="731">
      <c r="A731" s="13"/>
    </row>
    <row r="732">
      <c r="A732" s="13"/>
    </row>
    <row r="733">
      <c r="A733" s="13"/>
    </row>
    <row r="734">
      <c r="A734" s="13"/>
    </row>
    <row r="735">
      <c r="A735" s="13"/>
    </row>
    <row r="736">
      <c r="A736" s="13"/>
    </row>
    <row r="737">
      <c r="A737" s="13"/>
    </row>
    <row r="738">
      <c r="A738" s="13"/>
    </row>
    <row r="739">
      <c r="A739" s="13"/>
    </row>
    <row r="740">
      <c r="A740" s="13"/>
    </row>
    <row r="741">
      <c r="A741" s="13"/>
    </row>
    <row r="742">
      <c r="A742" s="13"/>
    </row>
    <row r="743">
      <c r="A743" s="13"/>
    </row>
    <row r="744">
      <c r="A744" s="13"/>
    </row>
    <row r="745">
      <c r="A745" s="13"/>
    </row>
    <row r="746">
      <c r="A746" s="13"/>
    </row>
    <row r="747">
      <c r="A747" s="13"/>
    </row>
    <row r="748">
      <c r="A748" s="13"/>
    </row>
    <row r="749">
      <c r="A749" s="13"/>
    </row>
    <row r="750">
      <c r="A750" s="13"/>
    </row>
    <row r="751">
      <c r="A751" s="13"/>
    </row>
    <row r="752">
      <c r="A752" s="13"/>
    </row>
    <row r="753">
      <c r="A753" s="13"/>
    </row>
    <row r="754">
      <c r="A754" s="13"/>
    </row>
    <row r="755">
      <c r="A755" s="13"/>
    </row>
    <row r="756">
      <c r="A756" s="13"/>
    </row>
    <row r="757">
      <c r="A757" s="13"/>
    </row>
    <row r="758">
      <c r="A758" s="13"/>
    </row>
    <row r="759">
      <c r="A759" s="13"/>
    </row>
    <row r="760">
      <c r="A760" s="13"/>
    </row>
    <row r="761">
      <c r="A761" s="13"/>
    </row>
    <row r="762">
      <c r="A762" s="13"/>
    </row>
    <row r="763">
      <c r="A763" s="13"/>
    </row>
    <row r="764">
      <c r="A764" s="13"/>
    </row>
    <row r="765">
      <c r="A765" s="13"/>
    </row>
    <row r="766">
      <c r="A766" s="13"/>
    </row>
    <row r="767">
      <c r="A767" s="13"/>
    </row>
    <row r="768">
      <c r="A768" s="13"/>
    </row>
    <row r="769">
      <c r="A769" s="13"/>
    </row>
    <row r="770">
      <c r="A770" s="13"/>
    </row>
    <row r="771">
      <c r="A771" s="13"/>
    </row>
    <row r="772">
      <c r="A772" s="13"/>
    </row>
    <row r="773">
      <c r="A773" s="13"/>
    </row>
    <row r="774">
      <c r="A774" s="13"/>
    </row>
    <row r="775">
      <c r="A775" s="13"/>
    </row>
    <row r="776">
      <c r="A776" s="13"/>
    </row>
    <row r="777">
      <c r="A777" s="13"/>
    </row>
    <row r="778">
      <c r="A778" s="13"/>
    </row>
    <row r="779">
      <c r="A779" s="13"/>
    </row>
    <row r="780">
      <c r="A780" s="13"/>
    </row>
    <row r="781">
      <c r="A781" s="13"/>
    </row>
    <row r="782">
      <c r="A782" s="13"/>
    </row>
    <row r="783">
      <c r="A783" s="13"/>
    </row>
    <row r="784">
      <c r="A784" s="13"/>
    </row>
    <row r="785">
      <c r="A785" s="13"/>
    </row>
    <row r="786">
      <c r="A786" s="13"/>
    </row>
    <row r="787">
      <c r="A787" s="13"/>
    </row>
    <row r="788">
      <c r="A788" s="13"/>
    </row>
    <row r="789">
      <c r="A789" s="13"/>
    </row>
    <row r="790">
      <c r="A790" s="13"/>
    </row>
    <row r="791">
      <c r="A791" s="13"/>
    </row>
    <row r="792">
      <c r="A792" s="13"/>
    </row>
    <row r="793">
      <c r="A793" s="13"/>
    </row>
    <row r="794">
      <c r="A794" s="13"/>
    </row>
    <row r="795">
      <c r="A795" s="13"/>
    </row>
    <row r="796">
      <c r="A796" s="13"/>
    </row>
    <row r="797">
      <c r="A797" s="13"/>
    </row>
    <row r="798">
      <c r="A798" s="13"/>
    </row>
    <row r="799">
      <c r="A799" s="13"/>
    </row>
    <row r="800">
      <c r="A800" s="13"/>
    </row>
    <row r="801">
      <c r="A801" s="13"/>
    </row>
    <row r="802">
      <c r="A802" s="13"/>
    </row>
    <row r="803">
      <c r="A803" s="13"/>
    </row>
    <row r="804">
      <c r="A804" s="13"/>
    </row>
    <row r="805">
      <c r="A805" s="13"/>
    </row>
    <row r="806">
      <c r="A806" s="13"/>
    </row>
    <row r="807">
      <c r="A807" s="13"/>
    </row>
    <row r="808">
      <c r="A808" s="13"/>
    </row>
    <row r="809">
      <c r="A809" s="13"/>
    </row>
    <row r="810">
      <c r="A810" s="13"/>
    </row>
    <row r="811">
      <c r="A811" s="13"/>
    </row>
    <row r="812">
      <c r="A812" s="13"/>
    </row>
    <row r="813">
      <c r="A813" s="13"/>
    </row>
    <row r="814">
      <c r="A814" s="13"/>
    </row>
    <row r="815">
      <c r="A815" s="13"/>
    </row>
    <row r="816">
      <c r="A816" s="13"/>
    </row>
    <row r="817">
      <c r="A817" s="13"/>
    </row>
    <row r="818">
      <c r="A818" s="13"/>
    </row>
    <row r="819">
      <c r="A819" s="13"/>
    </row>
    <row r="820">
      <c r="A820" s="13"/>
    </row>
    <row r="821">
      <c r="A821" s="13"/>
    </row>
    <row r="822">
      <c r="A822" s="13"/>
    </row>
    <row r="823">
      <c r="A823" s="13"/>
    </row>
    <row r="824">
      <c r="A824" s="13"/>
    </row>
    <row r="825">
      <c r="A825" s="13"/>
    </row>
    <row r="826">
      <c r="A826" s="13"/>
    </row>
    <row r="827">
      <c r="A827" s="13"/>
    </row>
    <row r="828">
      <c r="A828" s="13"/>
    </row>
    <row r="829">
      <c r="A829" s="13"/>
    </row>
    <row r="830">
      <c r="A830" s="13"/>
    </row>
    <row r="831">
      <c r="A831" s="13"/>
    </row>
    <row r="832">
      <c r="A832" s="13"/>
    </row>
    <row r="833">
      <c r="A833" s="13"/>
    </row>
    <row r="834">
      <c r="A834" s="13"/>
    </row>
    <row r="835">
      <c r="A835" s="13"/>
    </row>
    <row r="836">
      <c r="A836" s="13"/>
    </row>
    <row r="837">
      <c r="A837" s="13"/>
    </row>
    <row r="838">
      <c r="A838" s="13"/>
    </row>
    <row r="839">
      <c r="A839" s="13"/>
    </row>
    <row r="840">
      <c r="A840" s="13"/>
    </row>
    <row r="841">
      <c r="A841" s="13"/>
    </row>
    <row r="842">
      <c r="A842" s="13"/>
    </row>
    <row r="843">
      <c r="A843" s="13"/>
    </row>
    <row r="844">
      <c r="A844" s="13"/>
    </row>
    <row r="845">
      <c r="A845" s="13"/>
    </row>
    <row r="846">
      <c r="A846" s="13"/>
    </row>
    <row r="847">
      <c r="A847" s="13"/>
    </row>
    <row r="848">
      <c r="A848" s="13"/>
    </row>
    <row r="849">
      <c r="A849" s="13"/>
    </row>
    <row r="850">
      <c r="A850" s="13"/>
    </row>
    <row r="851">
      <c r="A851" s="13"/>
    </row>
    <row r="852">
      <c r="A852" s="13"/>
    </row>
    <row r="853">
      <c r="A853" s="13"/>
    </row>
    <row r="854">
      <c r="A854" s="13"/>
    </row>
    <row r="855">
      <c r="A855" s="13"/>
    </row>
    <row r="856">
      <c r="A856" s="13"/>
    </row>
    <row r="857">
      <c r="A857" s="13"/>
    </row>
    <row r="858">
      <c r="A858" s="13"/>
    </row>
    <row r="859">
      <c r="A859" s="13"/>
    </row>
    <row r="860">
      <c r="A860" s="13"/>
    </row>
    <row r="861">
      <c r="A861" s="13"/>
    </row>
    <row r="862">
      <c r="A862" s="13"/>
    </row>
    <row r="863">
      <c r="A863" s="13"/>
    </row>
    <row r="864">
      <c r="A864" s="13"/>
    </row>
    <row r="865">
      <c r="A865" s="13"/>
    </row>
    <row r="866">
      <c r="A866" s="13"/>
    </row>
    <row r="867">
      <c r="A867" s="13"/>
    </row>
    <row r="868">
      <c r="A868" s="13"/>
    </row>
    <row r="869">
      <c r="A869" s="13"/>
    </row>
    <row r="870">
      <c r="A870" s="13"/>
    </row>
    <row r="871">
      <c r="A871" s="13"/>
    </row>
    <row r="872">
      <c r="A872" s="13"/>
    </row>
    <row r="873">
      <c r="A873" s="13"/>
    </row>
    <row r="874">
      <c r="A874" s="13"/>
    </row>
    <row r="875">
      <c r="A875" s="13"/>
    </row>
    <row r="876">
      <c r="A876" s="13"/>
    </row>
    <row r="877">
      <c r="A877" s="13"/>
    </row>
    <row r="878">
      <c r="A878" s="13"/>
    </row>
    <row r="879">
      <c r="A879" s="13"/>
    </row>
    <row r="880">
      <c r="A880" s="13"/>
    </row>
    <row r="881">
      <c r="A881" s="13"/>
    </row>
    <row r="882">
      <c r="A882" s="13"/>
    </row>
    <row r="883">
      <c r="A883" s="13"/>
    </row>
    <row r="884">
      <c r="A884" s="13"/>
    </row>
    <row r="885">
      <c r="A885" s="13"/>
    </row>
    <row r="886">
      <c r="A886" s="13"/>
    </row>
    <row r="887">
      <c r="A887" s="13"/>
    </row>
    <row r="888">
      <c r="A888" s="13"/>
    </row>
    <row r="889">
      <c r="A889" s="13"/>
    </row>
    <row r="890">
      <c r="A890" s="13"/>
    </row>
    <row r="891">
      <c r="A891" s="13"/>
    </row>
    <row r="892">
      <c r="A892" s="13"/>
    </row>
    <row r="893">
      <c r="A893" s="13"/>
    </row>
    <row r="894">
      <c r="A894" s="13"/>
    </row>
    <row r="895">
      <c r="A895" s="13"/>
    </row>
    <row r="896">
      <c r="A896" s="13"/>
    </row>
    <row r="897">
      <c r="A897" s="13"/>
    </row>
    <row r="898">
      <c r="A898" s="13"/>
    </row>
    <row r="899">
      <c r="A899" s="13"/>
    </row>
    <row r="900">
      <c r="A900" s="13"/>
    </row>
    <row r="901">
      <c r="A901" s="13"/>
    </row>
    <row r="902">
      <c r="A902" s="13"/>
    </row>
    <row r="903">
      <c r="A903" s="13"/>
    </row>
    <row r="904">
      <c r="A904" s="13"/>
    </row>
    <row r="905">
      <c r="A905" s="13"/>
    </row>
    <row r="906">
      <c r="A906" s="13"/>
    </row>
    <row r="907">
      <c r="A907" s="13"/>
    </row>
    <row r="908">
      <c r="A908" s="13"/>
    </row>
    <row r="909">
      <c r="A909" s="13"/>
    </row>
    <row r="910">
      <c r="A910" s="13"/>
    </row>
    <row r="911">
      <c r="A911" s="13"/>
    </row>
    <row r="912">
      <c r="A912" s="13"/>
    </row>
    <row r="913">
      <c r="A913" s="13"/>
    </row>
    <row r="914">
      <c r="A914" s="13"/>
    </row>
    <row r="915">
      <c r="A915" s="13"/>
    </row>
    <row r="916">
      <c r="A916" s="13"/>
    </row>
    <row r="917">
      <c r="A917" s="13"/>
    </row>
    <row r="918">
      <c r="A918" s="13"/>
    </row>
    <row r="919">
      <c r="A919" s="13"/>
    </row>
    <row r="920">
      <c r="A920" s="13"/>
    </row>
    <row r="921">
      <c r="A921" s="13"/>
    </row>
    <row r="922">
      <c r="A922" s="13"/>
    </row>
    <row r="923">
      <c r="A923" s="13"/>
    </row>
    <row r="924">
      <c r="A924" s="13"/>
    </row>
    <row r="925">
      <c r="A925" s="13"/>
    </row>
    <row r="926">
      <c r="A926" s="13"/>
    </row>
    <row r="927">
      <c r="A927" s="13"/>
    </row>
    <row r="928">
      <c r="A928" s="13"/>
    </row>
    <row r="929">
      <c r="A929" s="13"/>
    </row>
    <row r="930">
      <c r="A930" s="13"/>
    </row>
    <row r="931">
      <c r="A931" s="13"/>
    </row>
    <row r="932">
      <c r="A932" s="13"/>
    </row>
    <row r="933">
      <c r="A933" s="13"/>
    </row>
    <row r="934">
      <c r="A934" s="13"/>
    </row>
    <row r="935">
      <c r="A935" s="13"/>
    </row>
    <row r="936">
      <c r="A936" s="13"/>
    </row>
    <row r="937">
      <c r="A937" s="13"/>
    </row>
    <row r="938">
      <c r="A938" s="13"/>
    </row>
    <row r="939">
      <c r="A939" s="13"/>
    </row>
    <row r="940">
      <c r="A940" s="13"/>
    </row>
    <row r="941">
      <c r="A941" s="13"/>
    </row>
    <row r="942">
      <c r="A942" s="13"/>
    </row>
    <row r="943">
      <c r="A943" s="13"/>
    </row>
    <row r="944">
      <c r="A944" s="13"/>
    </row>
    <row r="945">
      <c r="A945" s="13"/>
    </row>
    <row r="946">
      <c r="A946" s="13"/>
    </row>
    <row r="947">
      <c r="A947" s="13"/>
    </row>
    <row r="948">
      <c r="A948" s="13"/>
    </row>
    <row r="949">
      <c r="A949" s="13"/>
    </row>
    <row r="950">
      <c r="A950" s="13"/>
    </row>
    <row r="951">
      <c r="A951" s="13"/>
    </row>
    <row r="952">
      <c r="A952" s="13"/>
    </row>
    <row r="953">
      <c r="A953" s="13"/>
    </row>
    <row r="954">
      <c r="A954" s="13"/>
    </row>
    <row r="955">
      <c r="A955" s="13"/>
    </row>
    <row r="956">
      <c r="A956" s="13"/>
    </row>
    <row r="957">
      <c r="A957" s="13"/>
    </row>
    <row r="958">
      <c r="A958" s="13"/>
    </row>
    <row r="959">
      <c r="A959" s="13"/>
    </row>
    <row r="960">
      <c r="A960" s="13"/>
    </row>
    <row r="961">
      <c r="A961" s="13"/>
    </row>
    <row r="962">
      <c r="A962" s="13"/>
    </row>
    <row r="963">
      <c r="A963" s="13"/>
    </row>
    <row r="964">
      <c r="A964" s="13"/>
    </row>
    <row r="965">
      <c r="A965" s="13"/>
    </row>
    <row r="966">
      <c r="A966" s="13"/>
    </row>
    <row r="967">
      <c r="A967" s="13"/>
    </row>
    <row r="968">
      <c r="A968" s="13"/>
    </row>
    <row r="969">
      <c r="A969" s="13"/>
    </row>
    <row r="970">
      <c r="A970" s="13"/>
    </row>
    <row r="971">
      <c r="A971" s="13"/>
    </row>
    <row r="972">
      <c r="A972" s="13"/>
    </row>
    <row r="973">
      <c r="A973" s="13"/>
    </row>
    <row r="974">
      <c r="A974" s="13"/>
    </row>
    <row r="975">
      <c r="A975" s="13"/>
    </row>
    <row r="976">
      <c r="A976" s="13"/>
    </row>
    <row r="977">
      <c r="A977" s="13"/>
    </row>
    <row r="978">
      <c r="A978" s="13"/>
    </row>
    <row r="979">
      <c r="A979" s="13"/>
    </row>
    <row r="980">
      <c r="A980" s="13"/>
    </row>
    <row r="981">
      <c r="A981" s="13"/>
    </row>
    <row r="982">
      <c r="A982" s="13"/>
    </row>
    <row r="983">
      <c r="A983" s="13"/>
    </row>
    <row r="984">
      <c r="A984" s="13"/>
    </row>
    <row r="985">
      <c r="A985" s="13"/>
    </row>
    <row r="986">
      <c r="A986" s="13"/>
    </row>
    <row r="987">
      <c r="A987" s="13"/>
    </row>
    <row r="988">
      <c r="A988" s="13"/>
    </row>
    <row r="989">
      <c r="A989" s="13"/>
    </row>
    <row r="990">
      <c r="A990" s="13"/>
    </row>
    <row r="991">
      <c r="A991" s="13"/>
    </row>
    <row r="992">
      <c r="A992" s="13"/>
    </row>
    <row r="993">
      <c r="A993" s="13"/>
    </row>
    <row r="994">
      <c r="A994" s="13"/>
    </row>
    <row r="995">
      <c r="A995" s="13"/>
    </row>
    <row r="996">
      <c r="A996" s="13"/>
    </row>
    <row r="997">
      <c r="A997" s="13"/>
    </row>
    <row r="998">
      <c r="A998" s="13"/>
    </row>
    <row r="999">
      <c r="A999" s="13"/>
    </row>
    <row r="1000">
      <c r="A1000" s="13"/>
    </row>
    <row r="1001">
      <c r="A1001" s="13"/>
    </row>
    <row r="1002">
      <c r="A1002" s="13"/>
    </row>
    <row r="1003">
      <c r="A1003" s="13"/>
    </row>
  </sheetData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8.0"/>
  </cols>
  <sheetData>
    <row r="1">
      <c r="A1" s="162" t="s">
        <v>774</v>
      </c>
      <c r="B1" s="162" t="s">
        <v>775</v>
      </c>
      <c r="C1" s="162" t="s">
        <v>776</v>
      </c>
      <c r="D1" s="162" t="s">
        <v>777</v>
      </c>
      <c r="E1" s="162" t="s">
        <v>778</v>
      </c>
      <c r="F1" s="162" t="s">
        <v>1399</v>
      </c>
      <c r="G1" s="162" t="s">
        <v>780</v>
      </c>
      <c r="H1" s="162" t="s">
        <v>302</v>
      </c>
      <c r="I1" s="162" t="s">
        <v>781</v>
      </c>
      <c r="J1" s="162" t="s">
        <v>782</v>
      </c>
      <c r="K1" s="162" t="s">
        <v>783</v>
      </c>
    </row>
    <row r="2">
      <c r="A2" s="110" t="s">
        <v>784</v>
      </c>
      <c r="B2" s="110" t="s">
        <v>459</v>
      </c>
      <c r="C2" s="110" t="s">
        <v>786</v>
      </c>
      <c r="D2" s="110" t="s">
        <v>787</v>
      </c>
      <c r="E2" s="110" t="s">
        <v>788</v>
      </c>
      <c r="F2" s="110" t="s">
        <v>179</v>
      </c>
      <c r="G2" s="110" t="s">
        <v>855</v>
      </c>
      <c r="H2" s="114">
        <v>2019.0</v>
      </c>
      <c r="I2" s="114">
        <v>374.3076</v>
      </c>
      <c r="J2" s="114">
        <v>526.2595</v>
      </c>
      <c r="K2" s="114">
        <v>259.7389</v>
      </c>
    </row>
    <row r="3">
      <c r="A3" s="110" t="s">
        <v>784</v>
      </c>
      <c r="B3" s="110" t="s">
        <v>459</v>
      </c>
      <c r="C3" s="110" t="s">
        <v>786</v>
      </c>
      <c r="D3" s="110" t="s">
        <v>787</v>
      </c>
      <c r="E3" s="110" t="s">
        <v>788</v>
      </c>
      <c r="F3" s="110" t="s">
        <v>219</v>
      </c>
      <c r="G3" s="110" t="s">
        <v>855</v>
      </c>
      <c r="H3" s="114">
        <v>2019.0</v>
      </c>
      <c r="I3" s="114">
        <v>249.0089</v>
      </c>
      <c r="J3" s="114">
        <v>452.5882</v>
      </c>
      <c r="K3" s="114">
        <v>160.2061</v>
      </c>
    </row>
    <row r="4">
      <c r="A4" s="110" t="s">
        <v>784</v>
      </c>
      <c r="B4" s="110" t="s">
        <v>798</v>
      </c>
      <c r="C4" s="110" t="s">
        <v>786</v>
      </c>
      <c r="D4" s="110" t="s">
        <v>787</v>
      </c>
      <c r="E4" s="110" t="s">
        <v>788</v>
      </c>
      <c r="F4" s="110" t="s">
        <v>179</v>
      </c>
      <c r="G4" s="110" t="s">
        <v>855</v>
      </c>
      <c r="H4" s="114">
        <v>2019.0</v>
      </c>
      <c r="I4" s="114">
        <v>308.5664</v>
      </c>
      <c r="J4" s="114">
        <v>383.2031</v>
      </c>
      <c r="K4" s="114">
        <v>234.2535</v>
      </c>
    </row>
    <row r="5">
      <c r="A5" s="110" t="s">
        <v>784</v>
      </c>
      <c r="B5" s="110" t="s">
        <v>798</v>
      </c>
      <c r="C5" s="110" t="s">
        <v>786</v>
      </c>
      <c r="D5" s="110" t="s">
        <v>787</v>
      </c>
      <c r="E5" s="110" t="s">
        <v>788</v>
      </c>
      <c r="F5" s="110" t="s">
        <v>219</v>
      </c>
      <c r="G5" s="110" t="s">
        <v>855</v>
      </c>
      <c r="H5" s="114">
        <v>2019.0</v>
      </c>
      <c r="I5" s="114">
        <v>542.1497</v>
      </c>
      <c r="J5" s="114">
        <v>619.4954</v>
      </c>
      <c r="K5" s="114">
        <v>469.7857</v>
      </c>
    </row>
    <row r="6">
      <c r="A6" s="110" t="s">
        <v>784</v>
      </c>
      <c r="B6" s="110" t="s">
        <v>341</v>
      </c>
      <c r="C6" s="110" t="s">
        <v>786</v>
      </c>
      <c r="D6" s="110" t="s">
        <v>787</v>
      </c>
      <c r="E6" s="110" t="s">
        <v>788</v>
      </c>
      <c r="F6" s="110" t="s">
        <v>179</v>
      </c>
      <c r="G6" s="110" t="s">
        <v>855</v>
      </c>
      <c r="H6" s="114">
        <v>2019.0</v>
      </c>
      <c r="I6" s="114">
        <v>680.7979</v>
      </c>
      <c r="J6" s="114">
        <v>864.4887</v>
      </c>
      <c r="K6" s="114">
        <v>515.9998</v>
      </c>
    </row>
    <row r="7">
      <c r="A7" s="110" t="s">
        <v>784</v>
      </c>
      <c r="B7" s="110" t="s">
        <v>341</v>
      </c>
      <c r="C7" s="110" t="s">
        <v>786</v>
      </c>
      <c r="D7" s="110" t="s">
        <v>787</v>
      </c>
      <c r="E7" s="110" t="s">
        <v>788</v>
      </c>
      <c r="F7" s="110" t="s">
        <v>219</v>
      </c>
      <c r="G7" s="110" t="s">
        <v>855</v>
      </c>
      <c r="H7" s="114">
        <v>2019.0</v>
      </c>
      <c r="I7" s="114">
        <v>655.6305</v>
      </c>
      <c r="J7" s="114">
        <v>789.1696</v>
      </c>
      <c r="K7" s="114">
        <v>537.2605</v>
      </c>
    </row>
    <row r="8">
      <c r="A8" s="110" t="s">
        <v>784</v>
      </c>
      <c r="B8" s="110" t="s">
        <v>408</v>
      </c>
      <c r="C8" s="110" t="s">
        <v>786</v>
      </c>
      <c r="D8" s="110" t="s">
        <v>787</v>
      </c>
      <c r="E8" s="110" t="s">
        <v>788</v>
      </c>
      <c r="F8" s="110" t="s">
        <v>179</v>
      </c>
      <c r="G8" s="110" t="s">
        <v>855</v>
      </c>
      <c r="H8" s="114">
        <v>2019.0</v>
      </c>
      <c r="I8" s="114">
        <v>275.01</v>
      </c>
      <c r="J8" s="114">
        <v>385.098</v>
      </c>
      <c r="K8" s="114">
        <v>164.2573</v>
      </c>
    </row>
    <row r="9">
      <c r="A9" s="110" t="s">
        <v>784</v>
      </c>
      <c r="B9" s="110" t="s">
        <v>408</v>
      </c>
      <c r="C9" s="110" t="s">
        <v>786</v>
      </c>
      <c r="D9" s="110" t="s">
        <v>787</v>
      </c>
      <c r="E9" s="110" t="s">
        <v>788</v>
      </c>
      <c r="F9" s="110" t="s">
        <v>219</v>
      </c>
      <c r="G9" s="110" t="s">
        <v>855</v>
      </c>
      <c r="H9" s="114">
        <v>2019.0</v>
      </c>
      <c r="I9" s="114">
        <v>356.6705</v>
      </c>
      <c r="J9" s="114">
        <v>439.8736</v>
      </c>
      <c r="K9" s="114">
        <v>288.7089</v>
      </c>
    </row>
    <row r="10">
      <c r="A10" s="110" t="s">
        <v>784</v>
      </c>
      <c r="B10" s="110" t="s">
        <v>797</v>
      </c>
      <c r="C10" s="110" t="s">
        <v>786</v>
      </c>
      <c r="D10" s="110" t="s">
        <v>787</v>
      </c>
      <c r="E10" s="110" t="s">
        <v>788</v>
      </c>
      <c r="F10" s="110" t="s">
        <v>179</v>
      </c>
      <c r="G10" s="110" t="s">
        <v>855</v>
      </c>
      <c r="H10" s="114">
        <v>2019.0</v>
      </c>
      <c r="I10" s="114">
        <v>201.0532</v>
      </c>
      <c r="J10" s="114">
        <v>260.5263</v>
      </c>
      <c r="K10" s="114">
        <v>147.0275</v>
      </c>
    </row>
    <row r="11">
      <c r="A11" s="110" t="s">
        <v>784</v>
      </c>
      <c r="B11" s="110" t="s">
        <v>797</v>
      </c>
      <c r="C11" s="110" t="s">
        <v>786</v>
      </c>
      <c r="D11" s="110" t="s">
        <v>787</v>
      </c>
      <c r="E11" s="110" t="s">
        <v>788</v>
      </c>
      <c r="F11" s="110" t="s">
        <v>219</v>
      </c>
      <c r="G11" s="110" t="s">
        <v>855</v>
      </c>
      <c r="H11" s="114">
        <v>2019.0</v>
      </c>
      <c r="I11" s="114">
        <v>314.4136</v>
      </c>
      <c r="J11" s="114">
        <v>393.7757</v>
      </c>
      <c r="K11" s="114">
        <v>241.0394</v>
      </c>
    </row>
    <row r="12">
      <c r="A12" s="110" t="s">
        <v>784</v>
      </c>
      <c r="B12" s="110" t="s">
        <v>801</v>
      </c>
      <c r="C12" s="110" t="s">
        <v>786</v>
      </c>
      <c r="D12" s="110" t="s">
        <v>787</v>
      </c>
      <c r="E12" s="110" t="s">
        <v>788</v>
      </c>
      <c r="F12" s="110" t="s">
        <v>179</v>
      </c>
      <c r="G12" s="110" t="s">
        <v>855</v>
      </c>
      <c r="H12" s="114">
        <v>2019.0</v>
      </c>
      <c r="I12" s="114">
        <v>297.7133</v>
      </c>
      <c r="J12" s="114">
        <v>409.511</v>
      </c>
      <c r="K12" s="114">
        <v>195.6111</v>
      </c>
    </row>
    <row r="13">
      <c r="A13" s="110" t="s">
        <v>784</v>
      </c>
      <c r="B13" s="110" t="s">
        <v>801</v>
      </c>
      <c r="C13" s="110" t="s">
        <v>786</v>
      </c>
      <c r="D13" s="110" t="s">
        <v>787</v>
      </c>
      <c r="E13" s="110" t="s">
        <v>788</v>
      </c>
      <c r="F13" s="110" t="s">
        <v>219</v>
      </c>
      <c r="G13" s="110" t="s">
        <v>855</v>
      </c>
      <c r="H13" s="114">
        <v>2019.0</v>
      </c>
      <c r="I13" s="114">
        <v>134.0863</v>
      </c>
      <c r="J13" s="114">
        <v>279.4841</v>
      </c>
      <c r="K13" s="114">
        <v>49.77036</v>
      </c>
    </row>
    <row r="14">
      <c r="A14" s="110" t="s">
        <v>784</v>
      </c>
      <c r="B14" s="110" t="s">
        <v>367</v>
      </c>
      <c r="C14" s="110" t="s">
        <v>786</v>
      </c>
      <c r="D14" s="110" t="s">
        <v>787</v>
      </c>
      <c r="E14" s="110" t="s">
        <v>788</v>
      </c>
      <c r="F14" s="110" t="s">
        <v>179</v>
      </c>
      <c r="G14" s="110" t="s">
        <v>855</v>
      </c>
      <c r="H14" s="114">
        <v>2019.0</v>
      </c>
      <c r="I14" s="114">
        <v>548.8368</v>
      </c>
      <c r="J14" s="114">
        <v>677.001</v>
      </c>
      <c r="K14" s="114">
        <v>431.0963</v>
      </c>
    </row>
    <row r="15">
      <c r="A15" s="110" t="s">
        <v>784</v>
      </c>
      <c r="B15" s="110" t="s">
        <v>367</v>
      </c>
      <c r="C15" s="110" t="s">
        <v>786</v>
      </c>
      <c r="D15" s="110" t="s">
        <v>787</v>
      </c>
      <c r="E15" s="110" t="s">
        <v>788</v>
      </c>
      <c r="F15" s="110" t="s">
        <v>219</v>
      </c>
      <c r="G15" s="110" t="s">
        <v>855</v>
      </c>
      <c r="H15" s="114">
        <v>2019.0</v>
      </c>
      <c r="I15" s="114">
        <v>808.2278</v>
      </c>
      <c r="J15" s="114">
        <v>933.4515</v>
      </c>
      <c r="K15" s="114">
        <v>683.3013</v>
      </c>
    </row>
    <row r="16">
      <c r="A16" s="110" t="s">
        <v>784</v>
      </c>
      <c r="B16" s="110" t="s">
        <v>796</v>
      </c>
      <c r="C16" s="110" t="s">
        <v>786</v>
      </c>
      <c r="D16" s="110" t="s">
        <v>787</v>
      </c>
      <c r="E16" s="110" t="s">
        <v>788</v>
      </c>
      <c r="F16" s="110" t="s">
        <v>179</v>
      </c>
      <c r="G16" s="110" t="s">
        <v>855</v>
      </c>
      <c r="H16" s="114">
        <v>2019.0</v>
      </c>
      <c r="I16" s="114">
        <v>1581.064</v>
      </c>
      <c r="J16" s="114">
        <v>2136.673</v>
      </c>
      <c r="K16" s="114">
        <v>1121.636</v>
      </c>
    </row>
    <row r="17">
      <c r="A17" s="110" t="s">
        <v>784</v>
      </c>
      <c r="B17" s="110" t="s">
        <v>796</v>
      </c>
      <c r="C17" s="110" t="s">
        <v>786</v>
      </c>
      <c r="D17" s="110" t="s">
        <v>787</v>
      </c>
      <c r="E17" s="110" t="s">
        <v>788</v>
      </c>
      <c r="F17" s="110" t="s">
        <v>219</v>
      </c>
      <c r="G17" s="110" t="s">
        <v>855</v>
      </c>
      <c r="H17" s="114">
        <v>2019.0</v>
      </c>
      <c r="I17" s="114">
        <v>210.7078</v>
      </c>
      <c r="J17" s="114">
        <v>543.7793</v>
      </c>
      <c r="K17" s="114">
        <v>19.22623</v>
      </c>
    </row>
    <row r="18">
      <c r="A18" s="110" t="s">
        <v>784</v>
      </c>
      <c r="B18" s="110" t="s">
        <v>391</v>
      </c>
      <c r="C18" s="110" t="s">
        <v>786</v>
      </c>
      <c r="D18" s="110" t="s">
        <v>787</v>
      </c>
      <c r="E18" s="110" t="s">
        <v>788</v>
      </c>
      <c r="F18" s="110" t="s">
        <v>179</v>
      </c>
      <c r="G18" s="110" t="s">
        <v>855</v>
      </c>
      <c r="H18" s="114">
        <v>2019.0</v>
      </c>
      <c r="I18" s="114">
        <v>549.43</v>
      </c>
      <c r="J18" s="114">
        <v>667.5563</v>
      </c>
      <c r="K18" s="114">
        <v>432.6144</v>
      </c>
    </row>
    <row r="19">
      <c r="A19" s="110" t="s">
        <v>784</v>
      </c>
      <c r="B19" s="110" t="s">
        <v>391</v>
      </c>
      <c r="C19" s="110" t="s">
        <v>786</v>
      </c>
      <c r="D19" s="110" t="s">
        <v>787</v>
      </c>
      <c r="E19" s="110" t="s">
        <v>788</v>
      </c>
      <c r="F19" s="110" t="s">
        <v>219</v>
      </c>
      <c r="G19" s="110" t="s">
        <v>855</v>
      </c>
      <c r="H19" s="114">
        <v>2019.0</v>
      </c>
      <c r="I19" s="114">
        <v>501.5645</v>
      </c>
      <c r="J19" s="114">
        <v>807.0945</v>
      </c>
      <c r="K19" s="114">
        <v>231.4226</v>
      </c>
    </row>
    <row r="20">
      <c r="A20" s="110" t="s">
        <v>784</v>
      </c>
      <c r="B20" s="110" t="s">
        <v>799</v>
      </c>
      <c r="C20" s="110" t="s">
        <v>786</v>
      </c>
      <c r="D20" s="110" t="s">
        <v>787</v>
      </c>
      <c r="E20" s="110" t="s">
        <v>788</v>
      </c>
      <c r="F20" s="110" t="s">
        <v>179</v>
      </c>
      <c r="G20" s="110" t="s">
        <v>855</v>
      </c>
      <c r="H20" s="114">
        <v>2019.0</v>
      </c>
      <c r="I20" s="114">
        <v>622.6372</v>
      </c>
      <c r="J20" s="114">
        <v>773.9239</v>
      </c>
      <c r="K20" s="114">
        <v>491.8719</v>
      </c>
    </row>
    <row r="21">
      <c r="A21" s="110" t="s">
        <v>784</v>
      </c>
      <c r="B21" s="110" t="s">
        <v>799</v>
      </c>
      <c r="C21" s="110" t="s">
        <v>786</v>
      </c>
      <c r="D21" s="110" t="s">
        <v>787</v>
      </c>
      <c r="E21" s="110" t="s">
        <v>788</v>
      </c>
      <c r="F21" s="110" t="s">
        <v>219</v>
      </c>
      <c r="G21" s="110" t="s">
        <v>855</v>
      </c>
      <c r="H21" s="114">
        <v>2019.0</v>
      </c>
      <c r="I21" s="114">
        <v>811.7252</v>
      </c>
      <c r="J21" s="114">
        <v>1345.135</v>
      </c>
      <c r="K21" s="114">
        <v>398.2979</v>
      </c>
    </row>
    <row r="22">
      <c r="A22" s="110" t="s">
        <v>784</v>
      </c>
      <c r="B22" s="110" t="s">
        <v>377</v>
      </c>
      <c r="C22" s="110" t="s">
        <v>786</v>
      </c>
      <c r="D22" s="110" t="s">
        <v>787</v>
      </c>
      <c r="E22" s="110" t="s">
        <v>788</v>
      </c>
      <c r="F22" s="110" t="s">
        <v>179</v>
      </c>
      <c r="G22" s="110" t="s">
        <v>855</v>
      </c>
      <c r="H22" s="114">
        <v>2019.0</v>
      </c>
      <c r="I22" s="114">
        <v>643.6768</v>
      </c>
      <c r="J22" s="114">
        <v>813.4824</v>
      </c>
      <c r="K22" s="114">
        <v>483.5385</v>
      </c>
    </row>
    <row r="23">
      <c r="A23" s="110" t="s">
        <v>784</v>
      </c>
      <c r="B23" s="110" t="s">
        <v>377</v>
      </c>
      <c r="C23" s="110" t="s">
        <v>786</v>
      </c>
      <c r="D23" s="110" t="s">
        <v>787</v>
      </c>
      <c r="E23" s="110" t="s">
        <v>788</v>
      </c>
      <c r="F23" s="110" t="s">
        <v>219</v>
      </c>
      <c r="G23" s="110" t="s">
        <v>855</v>
      </c>
      <c r="H23" s="114">
        <v>2019.0</v>
      </c>
      <c r="I23" s="114">
        <v>121.773</v>
      </c>
      <c r="J23" s="114">
        <v>211.0122</v>
      </c>
      <c r="K23" s="114">
        <v>71.6954</v>
      </c>
    </row>
    <row r="24">
      <c r="A24" s="110" t="s">
        <v>784</v>
      </c>
      <c r="B24" s="110" t="s">
        <v>329</v>
      </c>
      <c r="C24" s="110" t="s">
        <v>786</v>
      </c>
      <c r="D24" s="110" t="s">
        <v>787</v>
      </c>
      <c r="E24" s="110" t="s">
        <v>788</v>
      </c>
      <c r="F24" s="110" t="s">
        <v>179</v>
      </c>
      <c r="G24" s="110" t="s">
        <v>855</v>
      </c>
      <c r="H24" s="114">
        <v>2019.0</v>
      </c>
      <c r="I24" s="114">
        <v>916.2501</v>
      </c>
      <c r="J24" s="114">
        <v>1202.888</v>
      </c>
      <c r="K24" s="114">
        <v>669.361</v>
      </c>
    </row>
    <row r="25">
      <c r="A25" s="110" t="s">
        <v>784</v>
      </c>
      <c r="B25" s="110" t="s">
        <v>329</v>
      </c>
      <c r="C25" s="110" t="s">
        <v>786</v>
      </c>
      <c r="D25" s="110" t="s">
        <v>787</v>
      </c>
      <c r="E25" s="110" t="s">
        <v>788</v>
      </c>
      <c r="F25" s="110" t="s">
        <v>219</v>
      </c>
      <c r="G25" s="110" t="s">
        <v>855</v>
      </c>
      <c r="H25" s="114">
        <v>2019.0</v>
      </c>
      <c r="I25" s="114">
        <v>1051.034</v>
      </c>
      <c r="J25" s="114">
        <v>1409.342</v>
      </c>
      <c r="K25" s="114">
        <v>733.3098</v>
      </c>
    </row>
    <row r="26">
      <c r="A26" s="110" t="s">
        <v>784</v>
      </c>
      <c r="B26" s="110" t="s">
        <v>357</v>
      </c>
      <c r="C26" s="110" t="s">
        <v>786</v>
      </c>
      <c r="D26" s="110" t="s">
        <v>787</v>
      </c>
      <c r="E26" s="110" t="s">
        <v>788</v>
      </c>
      <c r="F26" s="110" t="s">
        <v>179</v>
      </c>
      <c r="G26" s="110" t="s">
        <v>855</v>
      </c>
      <c r="H26" s="114">
        <v>2019.0</v>
      </c>
      <c r="I26" s="114">
        <v>346.0378</v>
      </c>
      <c r="J26" s="114">
        <v>464.6882</v>
      </c>
      <c r="K26" s="114">
        <v>257.2036</v>
      </c>
    </row>
    <row r="27">
      <c r="A27" s="110" t="s">
        <v>784</v>
      </c>
      <c r="B27" s="110" t="s">
        <v>357</v>
      </c>
      <c r="C27" s="110" t="s">
        <v>786</v>
      </c>
      <c r="D27" s="110" t="s">
        <v>787</v>
      </c>
      <c r="E27" s="110" t="s">
        <v>788</v>
      </c>
      <c r="F27" s="110" t="s">
        <v>219</v>
      </c>
      <c r="G27" s="110" t="s">
        <v>855</v>
      </c>
      <c r="H27" s="114">
        <v>2019.0</v>
      </c>
      <c r="I27" s="114">
        <v>577.4936</v>
      </c>
      <c r="J27" s="114">
        <v>1023.2</v>
      </c>
      <c r="K27" s="114">
        <v>204.5043</v>
      </c>
    </row>
    <row r="28">
      <c r="A28" s="110" t="s">
        <v>784</v>
      </c>
      <c r="B28" s="110" t="s">
        <v>438</v>
      </c>
      <c r="C28" s="110" t="s">
        <v>786</v>
      </c>
      <c r="D28" s="110" t="s">
        <v>787</v>
      </c>
      <c r="E28" s="110" t="s">
        <v>788</v>
      </c>
      <c r="F28" s="110" t="s">
        <v>179</v>
      </c>
      <c r="G28" s="110" t="s">
        <v>855</v>
      </c>
      <c r="H28" s="114">
        <v>2019.0</v>
      </c>
      <c r="I28" s="114">
        <v>895.6399</v>
      </c>
      <c r="J28" s="114">
        <v>1168.408</v>
      </c>
      <c r="K28" s="114">
        <v>653.2775</v>
      </c>
    </row>
    <row r="29">
      <c r="A29" s="110" t="s">
        <v>784</v>
      </c>
      <c r="B29" s="110" t="s">
        <v>438</v>
      </c>
      <c r="C29" s="110" t="s">
        <v>786</v>
      </c>
      <c r="D29" s="110" t="s">
        <v>787</v>
      </c>
      <c r="E29" s="110" t="s">
        <v>788</v>
      </c>
      <c r="F29" s="110" t="s">
        <v>219</v>
      </c>
      <c r="G29" s="110" t="s">
        <v>855</v>
      </c>
      <c r="H29" s="114">
        <v>2019.0</v>
      </c>
      <c r="I29" s="114">
        <v>1218.99</v>
      </c>
      <c r="J29" s="114">
        <v>1661.614</v>
      </c>
      <c r="K29" s="114">
        <v>842.9508</v>
      </c>
    </row>
    <row r="30">
      <c r="A30" s="110" t="s">
        <v>784</v>
      </c>
      <c r="B30" s="110" t="s">
        <v>320</v>
      </c>
      <c r="C30" s="110" t="s">
        <v>786</v>
      </c>
      <c r="D30" s="110" t="s">
        <v>787</v>
      </c>
      <c r="E30" s="110" t="s">
        <v>788</v>
      </c>
      <c r="F30" s="110" t="s">
        <v>179</v>
      </c>
      <c r="G30" s="110" t="s">
        <v>855</v>
      </c>
      <c r="H30" s="114">
        <v>2019.0</v>
      </c>
      <c r="I30" s="114">
        <v>990.5436</v>
      </c>
      <c r="J30" s="114">
        <v>1219.404</v>
      </c>
      <c r="K30" s="114">
        <v>780.2831</v>
      </c>
    </row>
    <row r="31">
      <c r="A31" s="110" t="s">
        <v>784</v>
      </c>
      <c r="B31" s="110" t="s">
        <v>320</v>
      </c>
      <c r="C31" s="110" t="s">
        <v>786</v>
      </c>
      <c r="D31" s="110" t="s">
        <v>787</v>
      </c>
      <c r="E31" s="110" t="s">
        <v>788</v>
      </c>
      <c r="F31" s="110" t="s">
        <v>219</v>
      </c>
      <c r="G31" s="110" t="s">
        <v>855</v>
      </c>
      <c r="H31" s="114">
        <v>2019.0</v>
      </c>
      <c r="I31" s="114">
        <v>1028.229</v>
      </c>
      <c r="J31" s="114">
        <v>1233.311</v>
      </c>
      <c r="K31" s="114">
        <v>831.7306</v>
      </c>
    </row>
    <row r="32">
      <c r="A32" s="110" t="s">
        <v>784</v>
      </c>
      <c r="B32" s="110" t="s">
        <v>785</v>
      </c>
      <c r="C32" s="110" t="s">
        <v>786</v>
      </c>
      <c r="D32" s="110" t="s">
        <v>787</v>
      </c>
      <c r="E32" s="110" t="s">
        <v>788</v>
      </c>
      <c r="F32" s="110" t="s">
        <v>179</v>
      </c>
      <c r="G32" s="110" t="s">
        <v>855</v>
      </c>
      <c r="H32" s="114">
        <v>2019.0</v>
      </c>
      <c r="I32" s="114">
        <v>260.3519</v>
      </c>
      <c r="J32" s="114">
        <v>357.9693</v>
      </c>
      <c r="K32" s="114">
        <v>179.3296</v>
      </c>
    </row>
    <row r="33">
      <c r="A33" s="110" t="s">
        <v>784</v>
      </c>
      <c r="B33" s="110" t="s">
        <v>785</v>
      </c>
      <c r="C33" s="110" t="s">
        <v>786</v>
      </c>
      <c r="D33" s="110" t="s">
        <v>787</v>
      </c>
      <c r="E33" s="110" t="s">
        <v>788</v>
      </c>
      <c r="F33" s="110" t="s">
        <v>219</v>
      </c>
      <c r="G33" s="110" t="s">
        <v>855</v>
      </c>
      <c r="H33" s="114">
        <v>2019.0</v>
      </c>
      <c r="I33" s="114">
        <v>36.61407</v>
      </c>
      <c r="J33" s="114">
        <v>105.5986</v>
      </c>
      <c r="K33" s="114">
        <v>-3.12945</v>
      </c>
    </row>
    <row r="34">
      <c r="A34" s="110" t="s">
        <v>784</v>
      </c>
      <c r="B34" s="110" t="s">
        <v>399</v>
      </c>
      <c r="C34" s="110" t="s">
        <v>786</v>
      </c>
      <c r="D34" s="110" t="s">
        <v>787</v>
      </c>
      <c r="E34" s="110" t="s">
        <v>788</v>
      </c>
      <c r="F34" s="110" t="s">
        <v>179</v>
      </c>
      <c r="G34" s="110" t="s">
        <v>855</v>
      </c>
      <c r="H34" s="114">
        <v>2019.0</v>
      </c>
      <c r="I34" s="114">
        <v>226.0792</v>
      </c>
      <c r="J34" s="114">
        <v>291.9049</v>
      </c>
      <c r="K34" s="114">
        <v>168.4307</v>
      </c>
    </row>
    <row r="35">
      <c r="A35" s="110" t="s">
        <v>784</v>
      </c>
      <c r="B35" s="110" t="s">
        <v>399</v>
      </c>
      <c r="C35" s="110" t="s">
        <v>786</v>
      </c>
      <c r="D35" s="110" t="s">
        <v>787</v>
      </c>
      <c r="E35" s="110" t="s">
        <v>788</v>
      </c>
      <c r="F35" s="110" t="s">
        <v>219</v>
      </c>
      <c r="G35" s="110" t="s">
        <v>855</v>
      </c>
      <c r="H35" s="114">
        <v>2019.0</v>
      </c>
      <c r="I35" s="114">
        <v>318.3916</v>
      </c>
      <c r="J35" s="114">
        <v>459.1785</v>
      </c>
      <c r="K35" s="114">
        <v>194.3871</v>
      </c>
    </row>
    <row r="36">
      <c r="A36" s="110" t="s">
        <v>784</v>
      </c>
      <c r="B36" s="110" t="s">
        <v>351</v>
      </c>
      <c r="C36" s="110" t="s">
        <v>786</v>
      </c>
      <c r="D36" s="110" t="s">
        <v>787</v>
      </c>
      <c r="E36" s="110" t="s">
        <v>788</v>
      </c>
      <c r="F36" s="110" t="s">
        <v>179</v>
      </c>
      <c r="G36" s="110" t="s">
        <v>855</v>
      </c>
      <c r="H36" s="114">
        <v>2019.0</v>
      </c>
      <c r="I36" s="114">
        <v>273.1979</v>
      </c>
      <c r="J36" s="114">
        <v>347.6688</v>
      </c>
      <c r="K36" s="114">
        <v>206.0231</v>
      </c>
    </row>
    <row r="37">
      <c r="A37" s="110" t="s">
        <v>784</v>
      </c>
      <c r="B37" s="110" t="s">
        <v>351</v>
      </c>
      <c r="C37" s="110" t="s">
        <v>786</v>
      </c>
      <c r="D37" s="110" t="s">
        <v>787</v>
      </c>
      <c r="E37" s="110" t="s">
        <v>788</v>
      </c>
      <c r="F37" s="110" t="s">
        <v>219</v>
      </c>
      <c r="G37" s="110" t="s">
        <v>855</v>
      </c>
      <c r="H37" s="114">
        <v>2019.0</v>
      </c>
      <c r="I37" s="114">
        <v>607.8527</v>
      </c>
      <c r="J37" s="114">
        <v>816.6795</v>
      </c>
      <c r="K37" s="114">
        <v>431.8308</v>
      </c>
    </row>
    <row r="38">
      <c r="A38" s="110" t="s">
        <v>784</v>
      </c>
      <c r="B38" s="110" t="s">
        <v>347</v>
      </c>
      <c r="C38" s="110" t="s">
        <v>786</v>
      </c>
      <c r="D38" s="110" t="s">
        <v>787</v>
      </c>
      <c r="E38" s="110" t="s">
        <v>788</v>
      </c>
      <c r="F38" s="110" t="s">
        <v>179</v>
      </c>
      <c r="G38" s="110" t="s">
        <v>855</v>
      </c>
      <c r="H38" s="114">
        <v>2019.0</v>
      </c>
      <c r="I38" s="114">
        <v>781.3945</v>
      </c>
      <c r="J38" s="114">
        <v>1018.048</v>
      </c>
      <c r="K38" s="114">
        <v>571.7919</v>
      </c>
    </row>
    <row r="39">
      <c r="A39" s="110" t="s">
        <v>784</v>
      </c>
      <c r="B39" s="110" t="s">
        <v>347</v>
      </c>
      <c r="C39" s="110" t="s">
        <v>786</v>
      </c>
      <c r="D39" s="110" t="s">
        <v>787</v>
      </c>
      <c r="E39" s="110" t="s">
        <v>788</v>
      </c>
      <c r="F39" s="110" t="s">
        <v>219</v>
      </c>
      <c r="G39" s="110" t="s">
        <v>855</v>
      </c>
      <c r="H39" s="114">
        <v>2019.0</v>
      </c>
      <c r="I39" s="114">
        <v>842.9109</v>
      </c>
      <c r="J39" s="114">
        <v>1168.456</v>
      </c>
      <c r="K39" s="114">
        <v>551.8258</v>
      </c>
    </row>
    <row r="40">
      <c r="A40" s="110" t="s">
        <v>784</v>
      </c>
      <c r="B40" s="110" t="s">
        <v>470</v>
      </c>
      <c r="C40" s="110" t="s">
        <v>786</v>
      </c>
      <c r="D40" s="110" t="s">
        <v>787</v>
      </c>
      <c r="E40" s="110" t="s">
        <v>788</v>
      </c>
      <c r="F40" s="110" t="s">
        <v>179</v>
      </c>
      <c r="G40" s="110" t="s">
        <v>855</v>
      </c>
      <c r="H40" s="114">
        <v>2019.0</v>
      </c>
      <c r="I40" s="114">
        <v>470.7829</v>
      </c>
      <c r="J40" s="114">
        <v>584.9218</v>
      </c>
      <c r="K40" s="114">
        <v>357.6822</v>
      </c>
    </row>
    <row r="41">
      <c r="A41" s="110" t="s">
        <v>784</v>
      </c>
      <c r="B41" s="110" t="s">
        <v>470</v>
      </c>
      <c r="C41" s="110" t="s">
        <v>786</v>
      </c>
      <c r="D41" s="110" t="s">
        <v>787</v>
      </c>
      <c r="E41" s="110" t="s">
        <v>788</v>
      </c>
      <c r="F41" s="110" t="s">
        <v>219</v>
      </c>
      <c r="G41" s="110" t="s">
        <v>855</v>
      </c>
      <c r="H41" s="114">
        <v>2019.0</v>
      </c>
      <c r="I41" s="114">
        <v>449.6605</v>
      </c>
      <c r="J41" s="114">
        <v>538.1951</v>
      </c>
      <c r="K41" s="114">
        <v>369.5589</v>
      </c>
    </row>
    <row r="42">
      <c r="A42" s="110" t="s">
        <v>784</v>
      </c>
      <c r="B42" s="110" t="s">
        <v>380</v>
      </c>
      <c r="C42" s="110" t="s">
        <v>786</v>
      </c>
      <c r="D42" s="110" t="s">
        <v>787</v>
      </c>
      <c r="E42" s="110" t="s">
        <v>788</v>
      </c>
      <c r="F42" s="110" t="s">
        <v>179</v>
      </c>
      <c r="G42" s="110" t="s">
        <v>855</v>
      </c>
      <c r="H42" s="114">
        <v>2019.0</v>
      </c>
      <c r="I42" s="114">
        <v>209.3694</v>
      </c>
      <c r="J42" s="114">
        <v>264.1978</v>
      </c>
      <c r="K42" s="114">
        <v>158.6038</v>
      </c>
    </row>
    <row r="43">
      <c r="A43" s="110" t="s">
        <v>784</v>
      </c>
      <c r="B43" s="110" t="s">
        <v>380</v>
      </c>
      <c r="C43" s="110" t="s">
        <v>786</v>
      </c>
      <c r="D43" s="110" t="s">
        <v>787</v>
      </c>
      <c r="E43" s="110" t="s">
        <v>788</v>
      </c>
      <c r="F43" s="110" t="s">
        <v>219</v>
      </c>
      <c r="G43" s="110" t="s">
        <v>855</v>
      </c>
      <c r="H43" s="114">
        <v>2019.0</v>
      </c>
      <c r="I43" s="114">
        <v>438.5867</v>
      </c>
      <c r="J43" s="114">
        <v>631.209</v>
      </c>
      <c r="K43" s="114">
        <v>261.4748</v>
      </c>
    </row>
    <row r="44">
      <c r="A44" s="110" t="s">
        <v>784</v>
      </c>
      <c r="B44" s="110" t="s">
        <v>807</v>
      </c>
      <c r="C44" s="110" t="s">
        <v>786</v>
      </c>
      <c r="D44" s="110" t="s">
        <v>787</v>
      </c>
      <c r="E44" s="110" t="s">
        <v>788</v>
      </c>
      <c r="F44" s="110" t="s">
        <v>179</v>
      </c>
      <c r="G44" s="110" t="s">
        <v>855</v>
      </c>
      <c r="H44" s="114">
        <v>2019.0</v>
      </c>
      <c r="I44" s="114">
        <v>541.8778</v>
      </c>
      <c r="J44" s="114">
        <v>697.8351</v>
      </c>
      <c r="K44" s="114">
        <v>400.0787</v>
      </c>
    </row>
    <row r="45">
      <c r="A45" s="110" t="s">
        <v>784</v>
      </c>
      <c r="B45" s="110" t="s">
        <v>807</v>
      </c>
      <c r="C45" s="110" t="s">
        <v>786</v>
      </c>
      <c r="D45" s="110" t="s">
        <v>787</v>
      </c>
      <c r="E45" s="110" t="s">
        <v>788</v>
      </c>
      <c r="F45" s="110" t="s">
        <v>219</v>
      </c>
      <c r="G45" s="110" t="s">
        <v>855</v>
      </c>
      <c r="H45" s="114">
        <v>2019.0</v>
      </c>
      <c r="I45" s="114">
        <v>220.7445</v>
      </c>
      <c r="J45" s="114">
        <v>334.7355</v>
      </c>
      <c r="K45" s="114">
        <v>152.0059</v>
      </c>
    </row>
    <row r="46">
      <c r="A46" s="110" t="s">
        <v>784</v>
      </c>
      <c r="B46" s="110" t="s">
        <v>374</v>
      </c>
      <c r="C46" s="110" t="s">
        <v>786</v>
      </c>
      <c r="D46" s="110" t="s">
        <v>787</v>
      </c>
      <c r="E46" s="110" t="s">
        <v>788</v>
      </c>
      <c r="F46" s="110" t="s">
        <v>179</v>
      </c>
      <c r="G46" s="110" t="s">
        <v>855</v>
      </c>
      <c r="H46" s="114">
        <v>2019.0</v>
      </c>
      <c r="I46" s="114">
        <v>867.3987</v>
      </c>
      <c r="J46" s="114">
        <v>1125.781</v>
      </c>
      <c r="K46" s="114">
        <v>638.9084</v>
      </c>
    </row>
    <row r="47">
      <c r="A47" s="110" t="s">
        <v>784</v>
      </c>
      <c r="B47" s="110" t="s">
        <v>374</v>
      </c>
      <c r="C47" s="110" t="s">
        <v>786</v>
      </c>
      <c r="D47" s="110" t="s">
        <v>787</v>
      </c>
      <c r="E47" s="110" t="s">
        <v>788</v>
      </c>
      <c r="F47" s="110" t="s">
        <v>219</v>
      </c>
      <c r="G47" s="110" t="s">
        <v>855</v>
      </c>
      <c r="H47" s="114">
        <v>2019.0</v>
      </c>
      <c r="I47" s="114">
        <v>989.2287</v>
      </c>
      <c r="J47" s="114">
        <v>1477.974</v>
      </c>
      <c r="K47" s="114">
        <v>542.1019</v>
      </c>
    </row>
    <row r="48">
      <c r="A48" s="110" t="s">
        <v>784</v>
      </c>
      <c r="B48" s="110" t="s">
        <v>800</v>
      </c>
      <c r="C48" s="110" t="s">
        <v>786</v>
      </c>
      <c r="D48" s="110" t="s">
        <v>787</v>
      </c>
      <c r="E48" s="110" t="s">
        <v>788</v>
      </c>
      <c r="F48" s="110" t="s">
        <v>179</v>
      </c>
      <c r="G48" s="110" t="s">
        <v>855</v>
      </c>
      <c r="H48" s="114">
        <v>2019.0</v>
      </c>
      <c r="I48" s="114">
        <v>1251.429</v>
      </c>
      <c r="J48" s="114">
        <v>1777.151</v>
      </c>
      <c r="K48" s="114">
        <v>796.1671</v>
      </c>
    </row>
    <row r="49">
      <c r="A49" s="110" t="s">
        <v>784</v>
      </c>
      <c r="B49" s="110" t="s">
        <v>800</v>
      </c>
      <c r="C49" s="110" t="s">
        <v>786</v>
      </c>
      <c r="D49" s="110" t="s">
        <v>787</v>
      </c>
      <c r="E49" s="110" t="s">
        <v>788</v>
      </c>
      <c r="F49" s="110" t="s">
        <v>219</v>
      </c>
      <c r="G49" s="110" t="s">
        <v>855</v>
      </c>
      <c r="H49" s="114">
        <v>2019.0</v>
      </c>
      <c r="I49" s="114">
        <v>258.0282</v>
      </c>
      <c r="J49" s="114">
        <v>780.7007</v>
      </c>
      <c r="K49" s="114">
        <v>50.67297</v>
      </c>
    </row>
    <row r="50">
      <c r="A50" s="110" t="s">
        <v>784</v>
      </c>
      <c r="B50" s="110" t="s">
        <v>337</v>
      </c>
      <c r="C50" s="110" t="s">
        <v>786</v>
      </c>
      <c r="D50" s="110" t="s">
        <v>787</v>
      </c>
      <c r="E50" s="110" t="s">
        <v>788</v>
      </c>
      <c r="F50" s="110" t="s">
        <v>179</v>
      </c>
      <c r="G50" s="110" t="s">
        <v>855</v>
      </c>
      <c r="H50" s="114">
        <v>2019.0</v>
      </c>
      <c r="I50" s="114">
        <v>212.8188</v>
      </c>
      <c r="J50" s="114">
        <v>268.2225</v>
      </c>
      <c r="K50" s="114">
        <v>163.7276</v>
      </c>
    </row>
    <row r="51">
      <c r="A51" s="110" t="s">
        <v>784</v>
      </c>
      <c r="B51" s="110" t="s">
        <v>337</v>
      </c>
      <c r="C51" s="110" t="s">
        <v>786</v>
      </c>
      <c r="D51" s="110" t="s">
        <v>787</v>
      </c>
      <c r="E51" s="110" t="s">
        <v>788</v>
      </c>
      <c r="F51" s="110" t="s">
        <v>219</v>
      </c>
      <c r="G51" s="110" t="s">
        <v>855</v>
      </c>
      <c r="H51" s="114">
        <v>2019.0</v>
      </c>
      <c r="I51" s="114">
        <v>361.4736</v>
      </c>
      <c r="J51" s="114">
        <v>609.8724</v>
      </c>
      <c r="K51" s="114">
        <v>123.784</v>
      </c>
    </row>
    <row r="52">
      <c r="A52" s="110" t="s">
        <v>784</v>
      </c>
      <c r="B52" s="110" t="s">
        <v>398</v>
      </c>
      <c r="C52" s="110" t="s">
        <v>786</v>
      </c>
      <c r="D52" s="110" t="s">
        <v>787</v>
      </c>
      <c r="E52" s="110" t="s">
        <v>788</v>
      </c>
      <c r="F52" s="110" t="s">
        <v>179</v>
      </c>
      <c r="G52" s="110" t="s">
        <v>855</v>
      </c>
      <c r="H52" s="114">
        <v>2019.0</v>
      </c>
      <c r="I52" s="114">
        <v>441.1825</v>
      </c>
      <c r="J52" s="114">
        <v>564.5188</v>
      </c>
      <c r="K52" s="114">
        <v>336.9431</v>
      </c>
    </row>
    <row r="53">
      <c r="A53" s="110" t="s">
        <v>784</v>
      </c>
      <c r="B53" s="110" t="s">
        <v>398</v>
      </c>
      <c r="C53" s="110" t="s">
        <v>786</v>
      </c>
      <c r="D53" s="110" t="s">
        <v>787</v>
      </c>
      <c r="E53" s="110" t="s">
        <v>788</v>
      </c>
      <c r="F53" s="110" t="s">
        <v>219</v>
      </c>
      <c r="G53" s="110" t="s">
        <v>855</v>
      </c>
      <c r="H53" s="114">
        <v>2019.0</v>
      </c>
      <c r="I53" s="114">
        <v>743.4716</v>
      </c>
      <c r="J53" s="114">
        <v>1226.95</v>
      </c>
      <c r="K53" s="114">
        <v>306.8537</v>
      </c>
    </row>
    <row r="54">
      <c r="A54" s="110" t="s">
        <v>784</v>
      </c>
      <c r="B54" s="110" t="s">
        <v>457</v>
      </c>
      <c r="C54" s="110" t="s">
        <v>786</v>
      </c>
      <c r="D54" s="110" t="s">
        <v>787</v>
      </c>
      <c r="E54" s="110" t="s">
        <v>788</v>
      </c>
      <c r="F54" s="110" t="s">
        <v>179</v>
      </c>
      <c r="G54" s="110" t="s">
        <v>855</v>
      </c>
      <c r="H54" s="114">
        <v>2019.0</v>
      </c>
      <c r="I54" s="114">
        <v>593.7237</v>
      </c>
      <c r="J54" s="114">
        <v>781.0116</v>
      </c>
      <c r="K54" s="114">
        <v>430.006</v>
      </c>
    </row>
    <row r="55">
      <c r="A55" s="110" t="s">
        <v>784</v>
      </c>
      <c r="B55" s="110" t="s">
        <v>457</v>
      </c>
      <c r="C55" s="110" t="s">
        <v>786</v>
      </c>
      <c r="D55" s="110" t="s">
        <v>787</v>
      </c>
      <c r="E55" s="110" t="s">
        <v>788</v>
      </c>
      <c r="F55" s="110" t="s">
        <v>219</v>
      </c>
      <c r="G55" s="110" t="s">
        <v>855</v>
      </c>
      <c r="H55" s="114">
        <v>2019.0</v>
      </c>
      <c r="I55" s="114">
        <v>920.8983</v>
      </c>
      <c r="J55" s="114">
        <v>1396.031</v>
      </c>
      <c r="K55" s="114">
        <v>529.8695</v>
      </c>
    </row>
    <row r="56">
      <c r="A56" s="110" t="s">
        <v>784</v>
      </c>
      <c r="B56" s="110" t="s">
        <v>802</v>
      </c>
      <c r="C56" s="110" t="s">
        <v>786</v>
      </c>
      <c r="D56" s="110" t="s">
        <v>787</v>
      </c>
      <c r="E56" s="110" t="s">
        <v>788</v>
      </c>
      <c r="F56" s="110" t="s">
        <v>179</v>
      </c>
      <c r="G56" s="110" t="s">
        <v>855</v>
      </c>
      <c r="H56" s="114">
        <v>2019.0</v>
      </c>
      <c r="I56" s="114">
        <v>962.4247</v>
      </c>
      <c r="J56" s="114">
        <v>1283.489</v>
      </c>
      <c r="K56" s="114">
        <v>687.2961</v>
      </c>
    </row>
    <row r="57">
      <c r="A57" s="110" t="s">
        <v>784</v>
      </c>
      <c r="B57" s="110" t="s">
        <v>802</v>
      </c>
      <c r="C57" s="110" t="s">
        <v>786</v>
      </c>
      <c r="D57" s="110" t="s">
        <v>787</v>
      </c>
      <c r="E57" s="110" t="s">
        <v>788</v>
      </c>
      <c r="F57" s="110" t="s">
        <v>219</v>
      </c>
      <c r="G57" s="110" t="s">
        <v>855</v>
      </c>
      <c r="H57" s="114">
        <v>2019.0</v>
      </c>
      <c r="I57" s="114">
        <v>48.74316</v>
      </c>
      <c r="J57" s="114">
        <v>126.1585</v>
      </c>
      <c r="K57" s="114">
        <v>7.263165</v>
      </c>
    </row>
    <row r="58">
      <c r="A58" s="110" t="s">
        <v>784</v>
      </c>
      <c r="B58" s="110" t="s">
        <v>361</v>
      </c>
      <c r="C58" s="110" t="s">
        <v>786</v>
      </c>
      <c r="D58" s="110" t="s">
        <v>787</v>
      </c>
      <c r="E58" s="110" t="s">
        <v>788</v>
      </c>
      <c r="F58" s="110" t="s">
        <v>179</v>
      </c>
      <c r="G58" s="110" t="s">
        <v>855</v>
      </c>
      <c r="H58" s="114">
        <v>2019.0</v>
      </c>
      <c r="I58" s="114">
        <v>148.4631</v>
      </c>
      <c r="J58" s="114">
        <v>189.0597</v>
      </c>
      <c r="K58" s="114">
        <v>113.218</v>
      </c>
    </row>
    <row r="59">
      <c r="A59" s="110" t="s">
        <v>784</v>
      </c>
      <c r="B59" s="110" t="s">
        <v>361</v>
      </c>
      <c r="C59" s="110" t="s">
        <v>786</v>
      </c>
      <c r="D59" s="110" t="s">
        <v>787</v>
      </c>
      <c r="E59" s="110" t="s">
        <v>788</v>
      </c>
      <c r="F59" s="110" t="s">
        <v>219</v>
      </c>
      <c r="G59" s="110" t="s">
        <v>855</v>
      </c>
      <c r="H59" s="114">
        <v>2019.0</v>
      </c>
      <c r="I59" s="114">
        <v>334.493</v>
      </c>
      <c r="J59" s="114">
        <v>424.4001</v>
      </c>
      <c r="K59" s="114">
        <v>251.7884</v>
      </c>
    </row>
    <row r="60">
      <c r="A60" s="110" t="s">
        <v>784</v>
      </c>
      <c r="B60" s="110" t="s">
        <v>402</v>
      </c>
      <c r="C60" s="110" t="s">
        <v>786</v>
      </c>
      <c r="D60" s="110" t="s">
        <v>787</v>
      </c>
      <c r="E60" s="110" t="s">
        <v>788</v>
      </c>
      <c r="F60" s="110" t="s">
        <v>179</v>
      </c>
      <c r="G60" s="110" t="s">
        <v>855</v>
      </c>
      <c r="H60" s="114">
        <v>2019.0</v>
      </c>
      <c r="I60" s="114">
        <v>530.4908</v>
      </c>
      <c r="J60" s="114">
        <v>701.7583</v>
      </c>
      <c r="K60" s="114">
        <v>378.5445</v>
      </c>
    </row>
    <row r="61">
      <c r="A61" s="110" t="s">
        <v>784</v>
      </c>
      <c r="B61" s="110" t="s">
        <v>402</v>
      </c>
      <c r="C61" s="110" t="s">
        <v>786</v>
      </c>
      <c r="D61" s="110" t="s">
        <v>787</v>
      </c>
      <c r="E61" s="110" t="s">
        <v>788</v>
      </c>
      <c r="F61" s="110" t="s">
        <v>219</v>
      </c>
      <c r="G61" s="110" t="s">
        <v>855</v>
      </c>
      <c r="H61" s="114">
        <v>2019.0</v>
      </c>
      <c r="I61" s="114">
        <v>96.84175</v>
      </c>
      <c r="J61" s="114">
        <v>186.8563</v>
      </c>
      <c r="K61" s="114">
        <v>50.74563</v>
      </c>
    </row>
    <row r="62">
      <c r="A62" s="110" t="s">
        <v>784</v>
      </c>
      <c r="B62" s="110" t="s">
        <v>804</v>
      </c>
      <c r="C62" s="110" t="s">
        <v>786</v>
      </c>
      <c r="D62" s="110" t="s">
        <v>787</v>
      </c>
      <c r="E62" s="110" t="s">
        <v>788</v>
      </c>
      <c r="F62" s="110" t="s">
        <v>179</v>
      </c>
      <c r="G62" s="110" t="s">
        <v>855</v>
      </c>
      <c r="H62" s="114">
        <v>2019.0</v>
      </c>
      <c r="I62" s="114">
        <v>467.8001</v>
      </c>
      <c r="J62" s="114">
        <v>615.1519</v>
      </c>
      <c r="K62" s="114">
        <v>331.7807</v>
      </c>
    </row>
    <row r="63">
      <c r="A63" s="110" t="s">
        <v>784</v>
      </c>
      <c r="B63" s="110" t="s">
        <v>804</v>
      </c>
      <c r="C63" s="110" t="s">
        <v>786</v>
      </c>
      <c r="D63" s="110" t="s">
        <v>787</v>
      </c>
      <c r="E63" s="110" t="s">
        <v>788</v>
      </c>
      <c r="F63" s="110" t="s">
        <v>219</v>
      </c>
      <c r="G63" s="110" t="s">
        <v>855</v>
      </c>
      <c r="H63" s="114">
        <v>2019.0</v>
      </c>
      <c r="I63" s="114">
        <v>227.4575</v>
      </c>
      <c r="J63" s="114">
        <v>305.6387</v>
      </c>
      <c r="K63" s="114">
        <v>170.9802</v>
      </c>
    </row>
    <row r="64">
      <c r="A64" s="110" t="s">
        <v>784</v>
      </c>
      <c r="B64" s="110" t="s">
        <v>385</v>
      </c>
      <c r="C64" s="110" t="s">
        <v>786</v>
      </c>
      <c r="D64" s="110" t="s">
        <v>787</v>
      </c>
      <c r="E64" s="110" t="s">
        <v>788</v>
      </c>
      <c r="F64" s="110" t="s">
        <v>179</v>
      </c>
      <c r="G64" s="110" t="s">
        <v>855</v>
      </c>
      <c r="H64" s="114">
        <v>2019.0</v>
      </c>
      <c r="I64" s="114">
        <v>255.666</v>
      </c>
      <c r="J64" s="114">
        <v>324.5022</v>
      </c>
      <c r="K64" s="114">
        <v>192.1418</v>
      </c>
    </row>
    <row r="65">
      <c r="A65" s="110" t="s">
        <v>784</v>
      </c>
      <c r="B65" s="110" t="s">
        <v>385</v>
      </c>
      <c r="C65" s="110" t="s">
        <v>786</v>
      </c>
      <c r="D65" s="110" t="s">
        <v>787</v>
      </c>
      <c r="E65" s="110" t="s">
        <v>788</v>
      </c>
      <c r="F65" s="110" t="s">
        <v>219</v>
      </c>
      <c r="G65" s="110" t="s">
        <v>855</v>
      </c>
      <c r="H65" s="114">
        <v>2019.0</v>
      </c>
      <c r="I65" s="114">
        <v>459.3698</v>
      </c>
      <c r="J65" s="114">
        <v>544.4369</v>
      </c>
      <c r="K65" s="114">
        <v>363.8118</v>
      </c>
    </row>
    <row r="66">
      <c r="A66" s="110" t="s">
        <v>784</v>
      </c>
      <c r="B66" s="110" t="s">
        <v>426</v>
      </c>
      <c r="C66" s="110" t="s">
        <v>786</v>
      </c>
      <c r="D66" s="110" t="s">
        <v>787</v>
      </c>
      <c r="E66" s="110" t="s">
        <v>788</v>
      </c>
      <c r="F66" s="110" t="s">
        <v>179</v>
      </c>
      <c r="G66" s="110" t="s">
        <v>855</v>
      </c>
      <c r="H66" s="114">
        <v>2019.0</v>
      </c>
      <c r="I66" s="114">
        <v>147.962</v>
      </c>
      <c r="J66" s="114">
        <v>206.6186</v>
      </c>
      <c r="K66" s="114">
        <v>101.2654</v>
      </c>
    </row>
    <row r="67">
      <c r="A67" s="110" t="s">
        <v>784</v>
      </c>
      <c r="B67" s="110" t="s">
        <v>426</v>
      </c>
      <c r="C67" s="110" t="s">
        <v>786</v>
      </c>
      <c r="D67" s="110" t="s">
        <v>787</v>
      </c>
      <c r="E67" s="110" t="s">
        <v>788</v>
      </c>
      <c r="F67" s="110" t="s">
        <v>219</v>
      </c>
      <c r="G67" s="110" t="s">
        <v>855</v>
      </c>
      <c r="H67" s="114">
        <v>2019.0</v>
      </c>
      <c r="I67" s="114">
        <v>46.2172</v>
      </c>
      <c r="J67" s="114">
        <v>96.93087</v>
      </c>
      <c r="K67" s="114">
        <v>10.76326</v>
      </c>
    </row>
    <row r="68">
      <c r="A68" s="110" t="s">
        <v>784</v>
      </c>
      <c r="B68" s="110" t="s">
        <v>506</v>
      </c>
      <c r="C68" s="110" t="s">
        <v>786</v>
      </c>
      <c r="D68" s="110" t="s">
        <v>787</v>
      </c>
      <c r="E68" s="110" t="s">
        <v>788</v>
      </c>
      <c r="F68" s="110" t="s">
        <v>179</v>
      </c>
      <c r="G68" s="110" t="s">
        <v>855</v>
      </c>
      <c r="H68" s="114">
        <v>2019.0</v>
      </c>
      <c r="I68" s="114">
        <v>268.6246</v>
      </c>
      <c r="J68" s="114">
        <v>369.054</v>
      </c>
      <c r="K68" s="114">
        <v>178.1033</v>
      </c>
    </row>
    <row r="69">
      <c r="A69" s="110" t="s">
        <v>784</v>
      </c>
      <c r="B69" s="110" t="s">
        <v>506</v>
      </c>
      <c r="C69" s="110" t="s">
        <v>786</v>
      </c>
      <c r="D69" s="110" t="s">
        <v>787</v>
      </c>
      <c r="E69" s="110" t="s">
        <v>788</v>
      </c>
      <c r="F69" s="110" t="s">
        <v>219</v>
      </c>
      <c r="G69" s="110" t="s">
        <v>855</v>
      </c>
      <c r="H69" s="114">
        <v>2019.0</v>
      </c>
      <c r="I69" s="114">
        <v>102.0223</v>
      </c>
      <c r="J69" s="114">
        <v>208.0203</v>
      </c>
      <c r="K69" s="114">
        <v>40.95705</v>
      </c>
    </row>
    <row r="70">
      <c r="A70" s="110" t="s">
        <v>784</v>
      </c>
      <c r="B70" s="110" t="s">
        <v>411</v>
      </c>
      <c r="C70" s="110" t="s">
        <v>786</v>
      </c>
      <c r="D70" s="110" t="s">
        <v>787</v>
      </c>
      <c r="E70" s="110" t="s">
        <v>788</v>
      </c>
      <c r="F70" s="110" t="s">
        <v>179</v>
      </c>
      <c r="G70" s="110" t="s">
        <v>855</v>
      </c>
      <c r="H70" s="114">
        <v>2019.0</v>
      </c>
      <c r="I70" s="114">
        <v>919.191</v>
      </c>
      <c r="J70" s="114">
        <v>1169.664</v>
      </c>
      <c r="K70" s="114">
        <v>703.2498</v>
      </c>
    </row>
    <row r="71">
      <c r="A71" s="110" t="s">
        <v>784</v>
      </c>
      <c r="B71" s="110" t="s">
        <v>411</v>
      </c>
      <c r="C71" s="110" t="s">
        <v>786</v>
      </c>
      <c r="D71" s="110" t="s">
        <v>787</v>
      </c>
      <c r="E71" s="110" t="s">
        <v>788</v>
      </c>
      <c r="F71" s="110" t="s">
        <v>219</v>
      </c>
      <c r="G71" s="110" t="s">
        <v>855</v>
      </c>
      <c r="H71" s="114">
        <v>2019.0</v>
      </c>
      <c r="I71" s="114">
        <v>957.3828</v>
      </c>
      <c r="J71" s="114">
        <v>1239.482</v>
      </c>
      <c r="K71" s="114">
        <v>719.1515</v>
      </c>
    </row>
    <row r="72">
      <c r="A72" s="110" t="s">
        <v>784</v>
      </c>
      <c r="B72" s="110" t="s">
        <v>317</v>
      </c>
      <c r="C72" s="110" t="s">
        <v>786</v>
      </c>
      <c r="D72" s="110" t="s">
        <v>787</v>
      </c>
      <c r="E72" s="110" t="s">
        <v>788</v>
      </c>
      <c r="F72" s="110" t="s">
        <v>179</v>
      </c>
      <c r="G72" s="110" t="s">
        <v>855</v>
      </c>
      <c r="H72" s="114">
        <v>2019.0</v>
      </c>
      <c r="I72" s="114">
        <v>804.9814</v>
      </c>
      <c r="J72" s="114">
        <v>1003.099</v>
      </c>
      <c r="K72" s="114">
        <v>624.1741</v>
      </c>
    </row>
    <row r="73">
      <c r="A73" s="110" t="s">
        <v>784</v>
      </c>
      <c r="B73" s="110" t="s">
        <v>317</v>
      </c>
      <c r="C73" s="110" t="s">
        <v>786</v>
      </c>
      <c r="D73" s="110" t="s">
        <v>787</v>
      </c>
      <c r="E73" s="110" t="s">
        <v>788</v>
      </c>
      <c r="F73" s="110" t="s">
        <v>219</v>
      </c>
      <c r="G73" s="110" t="s">
        <v>855</v>
      </c>
      <c r="H73" s="114">
        <v>2019.0</v>
      </c>
      <c r="I73" s="114">
        <v>795.7657</v>
      </c>
      <c r="J73" s="114">
        <v>1128.978</v>
      </c>
      <c r="K73" s="114">
        <v>537.3196</v>
      </c>
    </row>
    <row r="74">
      <c r="A74" s="110" t="s">
        <v>784</v>
      </c>
      <c r="B74" s="110" t="s">
        <v>448</v>
      </c>
      <c r="C74" s="110" t="s">
        <v>786</v>
      </c>
      <c r="D74" s="110" t="s">
        <v>787</v>
      </c>
      <c r="E74" s="110" t="s">
        <v>788</v>
      </c>
      <c r="F74" s="110" t="s">
        <v>179</v>
      </c>
      <c r="G74" s="110" t="s">
        <v>855</v>
      </c>
      <c r="H74" s="114">
        <v>2019.0</v>
      </c>
      <c r="I74" s="114">
        <v>295.7302</v>
      </c>
      <c r="J74" s="114">
        <v>379.4604</v>
      </c>
      <c r="K74" s="114">
        <v>221.2489</v>
      </c>
    </row>
    <row r="75">
      <c r="A75" s="110" t="s">
        <v>784</v>
      </c>
      <c r="B75" s="110" t="s">
        <v>448</v>
      </c>
      <c r="C75" s="110" t="s">
        <v>786</v>
      </c>
      <c r="D75" s="110" t="s">
        <v>787</v>
      </c>
      <c r="E75" s="110" t="s">
        <v>788</v>
      </c>
      <c r="F75" s="110" t="s">
        <v>219</v>
      </c>
      <c r="G75" s="110" t="s">
        <v>855</v>
      </c>
      <c r="H75" s="114">
        <v>2019.0</v>
      </c>
      <c r="I75" s="114">
        <v>480.5067</v>
      </c>
      <c r="J75" s="114">
        <v>557.7589</v>
      </c>
      <c r="K75" s="114">
        <v>403.8519</v>
      </c>
    </row>
    <row r="76">
      <c r="A76" s="110" t="s">
        <v>784</v>
      </c>
      <c r="B76" s="110" t="s">
        <v>452</v>
      </c>
      <c r="C76" s="110" t="s">
        <v>786</v>
      </c>
      <c r="D76" s="110" t="s">
        <v>787</v>
      </c>
      <c r="E76" s="110" t="s">
        <v>788</v>
      </c>
      <c r="F76" s="110" t="s">
        <v>179</v>
      </c>
      <c r="G76" s="110" t="s">
        <v>855</v>
      </c>
      <c r="H76" s="114">
        <v>2019.0</v>
      </c>
      <c r="I76" s="114">
        <v>538.936</v>
      </c>
      <c r="J76" s="114">
        <v>711.9742</v>
      </c>
      <c r="K76" s="114">
        <v>390.0439</v>
      </c>
    </row>
    <row r="77">
      <c r="A77" s="110" t="s">
        <v>784</v>
      </c>
      <c r="B77" s="110" t="s">
        <v>452</v>
      </c>
      <c r="C77" s="110" t="s">
        <v>786</v>
      </c>
      <c r="D77" s="110" t="s">
        <v>787</v>
      </c>
      <c r="E77" s="110" t="s">
        <v>788</v>
      </c>
      <c r="F77" s="110" t="s">
        <v>219</v>
      </c>
      <c r="G77" s="110" t="s">
        <v>855</v>
      </c>
      <c r="H77" s="114">
        <v>2019.0</v>
      </c>
      <c r="I77" s="114">
        <v>85.48586</v>
      </c>
      <c r="J77" s="114">
        <v>182.71</v>
      </c>
      <c r="K77" s="114">
        <v>22.14105</v>
      </c>
    </row>
    <row r="78">
      <c r="A78" s="110" t="s">
        <v>784</v>
      </c>
      <c r="B78" s="110" t="s">
        <v>810</v>
      </c>
      <c r="C78" s="110" t="s">
        <v>786</v>
      </c>
      <c r="D78" s="110" t="s">
        <v>787</v>
      </c>
      <c r="E78" s="110" t="s">
        <v>788</v>
      </c>
      <c r="F78" s="110" t="s">
        <v>179</v>
      </c>
      <c r="G78" s="110" t="s">
        <v>855</v>
      </c>
      <c r="H78" s="114">
        <v>2019.0</v>
      </c>
      <c r="I78" s="114">
        <v>1196.179</v>
      </c>
      <c r="J78" s="114">
        <v>1703.98</v>
      </c>
      <c r="K78" s="114">
        <v>727.7981</v>
      </c>
    </row>
    <row r="79">
      <c r="A79" s="110" t="s">
        <v>784</v>
      </c>
      <c r="B79" s="110" t="s">
        <v>810</v>
      </c>
      <c r="C79" s="110" t="s">
        <v>786</v>
      </c>
      <c r="D79" s="110" t="s">
        <v>787</v>
      </c>
      <c r="E79" s="110" t="s">
        <v>788</v>
      </c>
      <c r="F79" s="110" t="s">
        <v>219</v>
      </c>
      <c r="G79" s="110" t="s">
        <v>855</v>
      </c>
      <c r="H79" s="114">
        <v>2019.0</v>
      </c>
      <c r="I79" s="114">
        <v>97.39183</v>
      </c>
      <c r="J79" s="114">
        <v>207.7927</v>
      </c>
      <c r="K79" s="114">
        <v>4.407161</v>
      </c>
    </row>
    <row r="80">
      <c r="A80" s="110" t="s">
        <v>784</v>
      </c>
      <c r="B80" s="110" t="s">
        <v>442</v>
      </c>
      <c r="C80" s="110" t="s">
        <v>786</v>
      </c>
      <c r="D80" s="110" t="s">
        <v>787</v>
      </c>
      <c r="E80" s="110" t="s">
        <v>788</v>
      </c>
      <c r="F80" s="110" t="s">
        <v>179</v>
      </c>
      <c r="G80" s="110" t="s">
        <v>855</v>
      </c>
      <c r="H80" s="114">
        <v>2019.0</v>
      </c>
      <c r="I80" s="114">
        <v>381.3446</v>
      </c>
      <c r="J80" s="114">
        <v>506.2477</v>
      </c>
      <c r="K80" s="114">
        <v>276.178</v>
      </c>
    </row>
    <row r="81">
      <c r="A81" s="110" t="s">
        <v>784</v>
      </c>
      <c r="B81" s="110" t="s">
        <v>442</v>
      </c>
      <c r="C81" s="110" t="s">
        <v>786</v>
      </c>
      <c r="D81" s="110" t="s">
        <v>787</v>
      </c>
      <c r="E81" s="110" t="s">
        <v>788</v>
      </c>
      <c r="F81" s="110" t="s">
        <v>219</v>
      </c>
      <c r="G81" s="110" t="s">
        <v>855</v>
      </c>
      <c r="H81" s="114">
        <v>2019.0</v>
      </c>
      <c r="I81" s="114">
        <v>456.5763</v>
      </c>
      <c r="J81" s="114">
        <v>631.4267</v>
      </c>
      <c r="K81" s="114">
        <v>314.3424</v>
      </c>
    </row>
    <row r="82">
      <c r="A82" s="110" t="s">
        <v>784</v>
      </c>
      <c r="B82" s="110" t="s">
        <v>414</v>
      </c>
      <c r="C82" s="110" t="s">
        <v>786</v>
      </c>
      <c r="D82" s="110" t="s">
        <v>787</v>
      </c>
      <c r="E82" s="110" t="s">
        <v>788</v>
      </c>
      <c r="F82" s="110" t="s">
        <v>179</v>
      </c>
      <c r="G82" s="110" t="s">
        <v>855</v>
      </c>
      <c r="H82" s="114">
        <v>2019.0</v>
      </c>
      <c r="I82" s="114">
        <v>619.6637</v>
      </c>
      <c r="J82" s="114">
        <v>825.1098</v>
      </c>
      <c r="K82" s="114">
        <v>435.8147</v>
      </c>
    </row>
    <row r="83">
      <c r="A83" s="110" t="s">
        <v>784</v>
      </c>
      <c r="B83" s="110" t="s">
        <v>414</v>
      </c>
      <c r="C83" s="110" t="s">
        <v>786</v>
      </c>
      <c r="D83" s="110" t="s">
        <v>787</v>
      </c>
      <c r="E83" s="110" t="s">
        <v>788</v>
      </c>
      <c r="F83" s="110" t="s">
        <v>219</v>
      </c>
      <c r="G83" s="110" t="s">
        <v>855</v>
      </c>
      <c r="H83" s="114">
        <v>2019.0</v>
      </c>
      <c r="I83" s="114">
        <v>417.5987</v>
      </c>
      <c r="J83" s="114">
        <v>543.7155</v>
      </c>
      <c r="K83" s="114">
        <v>318.8836</v>
      </c>
    </row>
    <row r="84">
      <c r="A84" s="110" t="s">
        <v>784</v>
      </c>
      <c r="B84" s="110" t="s">
        <v>375</v>
      </c>
      <c r="C84" s="110" t="s">
        <v>786</v>
      </c>
      <c r="D84" s="110" t="s">
        <v>787</v>
      </c>
      <c r="E84" s="110" t="s">
        <v>788</v>
      </c>
      <c r="F84" s="110" t="s">
        <v>179</v>
      </c>
      <c r="G84" s="110" t="s">
        <v>855</v>
      </c>
      <c r="H84" s="114">
        <v>2019.0</v>
      </c>
      <c r="I84" s="114">
        <v>215.7999</v>
      </c>
      <c r="J84" s="114">
        <v>268.1731</v>
      </c>
      <c r="K84" s="114">
        <v>167.583</v>
      </c>
    </row>
    <row r="85">
      <c r="A85" s="110" t="s">
        <v>784</v>
      </c>
      <c r="B85" s="110" t="s">
        <v>375</v>
      </c>
      <c r="C85" s="110" t="s">
        <v>786</v>
      </c>
      <c r="D85" s="110" t="s">
        <v>787</v>
      </c>
      <c r="E85" s="110" t="s">
        <v>788</v>
      </c>
      <c r="F85" s="110" t="s">
        <v>219</v>
      </c>
      <c r="G85" s="110" t="s">
        <v>855</v>
      </c>
      <c r="H85" s="114">
        <v>2019.0</v>
      </c>
      <c r="I85" s="114">
        <v>335.9452</v>
      </c>
      <c r="J85" s="114">
        <v>531.2886</v>
      </c>
      <c r="K85" s="114">
        <v>167.4013</v>
      </c>
    </row>
    <row r="86">
      <c r="A86" s="110" t="s">
        <v>784</v>
      </c>
      <c r="B86" s="110" t="s">
        <v>803</v>
      </c>
      <c r="C86" s="110" t="s">
        <v>786</v>
      </c>
      <c r="D86" s="110" t="s">
        <v>787</v>
      </c>
      <c r="E86" s="110" t="s">
        <v>788</v>
      </c>
      <c r="F86" s="110" t="s">
        <v>179</v>
      </c>
      <c r="G86" s="110" t="s">
        <v>855</v>
      </c>
      <c r="H86" s="114">
        <v>2019.0</v>
      </c>
      <c r="I86" s="114">
        <v>729.17</v>
      </c>
      <c r="J86" s="114">
        <v>1000.226</v>
      </c>
      <c r="K86" s="114">
        <v>499.9412</v>
      </c>
    </row>
    <row r="87">
      <c r="A87" s="110" t="s">
        <v>784</v>
      </c>
      <c r="B87" s="110" t="s">
        <v>803</v>
      </c>
      <c r="C87" s="110" t="s">
        <v>786</v>
      </c>
      <c r="D87" s="110" t="s">
        <v>787</v>
      </c>
      <c r="E87" s="110" t="s">
        <v>788</v>
      </c>
      <c r="F87" s="110" t="s">
        <v>219</v>
      </c>
      <c r="G87" s="110" t="s">
        <v>855</v>
      </c>
      <c r="H87" s="114">
        <v>2019.0</v>
      </c>
      <c r="I87" s="114">
        <v>85.23147</v>
      </c>
      <c r="J87" s="114">
        <v>140.564</v>
      </c>
      <c r="K87" s="114">
        <v>43.50229</v>
      </c>
    </row>
    <row r="88">
      <c r="A88" s="110" t="s">
        <v>784</v>
      </c>
      <c r="B88" s="110" t="s">
        <v>449</v>
      </c>
      <c r="C88" s="110" t="s">
        <v>786</v>
      </c>
      <c r="D88" s="110" t="s">
        <v>787</v>
      </c>
      <c r="E88" s="110" t="s">
        <v>788</v>
      </c>
      <c r="F88" s="110" t="s">
        <v>179</v>
      </c>
      <c r="G88" s="110" t="s">
        <v>855</v>
      </c>
      <c r="H88" s="114">
        <v>2019.0</v>
      </c>
      <c r="I88" s="114">
        <v>422.8117</v>
      </c>
      <c r="J88" s="114">
        <v>600.6117</v>
      </c>
      <c r="K88" s="114">
        <v>272.9692</v>
      </c>
    </row>
    <row r="89">
      <c r="A89" s="110" t="s">
        <v>784</v>
      </c>
      <c r="B89" s="110" t="s">
        <v>449</v>
      </c>
      <c r="C89" s="110" t="s">
        <v>786</v>
      </c>
      <c r="D89" s="110" t="s">
        <v>787</v>
      </c>
      <c r="E89" s="110" t="s">
        <v>788</v>
      </c>
      <c r="F89" s="110" t="s">
        <v>219</v>
      </c>
      <c r="G89" s="110" t="s">
        <v>855</v>
      </c>
      <c r="H89" s="114">
        <v>2019.0</v>
      </c>
      <c r="I89" s="114">
        <v>197.2971</v>
      </c>
      <c r="J89" s="114">
        <v>393.7263</v>
      </c>
      <c r="K89" s="114">
        <v>113.036</v>
      </c>
    </row>
    <row r="90">
      <c r="A90" s="110" t="s">
        <v>784</v>
      </c>
      <c r="B90" s="110" t="s">
        <v>387</v>
      </c>
      <c r="C90" s="110" t="s">
        <v>786</v>
      </c>
      <c r="D90" s="110" t="s">
        <v>787</v>
      </c>
      <c r="E90" s="110" t="s">
        <v>788</v>
      </c>
      <c r="F90" s="110" t="s">
        <v>179</v>
      </c>
      <c r="G90" s="110" t="s">
        <v>855</v>
      </c>
      <c r="H90" s="114">
        <v>2019.0</v>
      </c>
      <c r="I90" s="114">
        <v>560.6888</v>
      </c>
      <c r="J90" s="114">
        <v>697.3499</v>
      </c>
      <c r="K90" s="114">
        <v>424.8728</v>
      </c>
    </row>
    <row r="91">
      <c r="A91" s="110" t="s">
        <v>784</v>
      </c>
      <c r="B91" s="110" t="s">
        <v>387</v>
      </c>
      <c r="C91" s="110" t="s">
        <v>786</v>
      </c>
      <c r="D91" s="110" t="s">
        <v>787</v>
      </c>
      <c r="E91" s="110" t="s">
        <v>788</v>
      </c>
      <c r="F91" s="110" t="s">
        <v>219</v>
      </c>
      <c r="G91" s="110" t="s">
        <v>855</v>
      </c>
      <c r="H91" s="114">
        <v>2019.0</v>
      </c>
      <c r="I91" s="114">
        <v>624.1067</v>
      </c>
      <c r="J91" s="114">
        <v>818.9857</v>
      </c>
      <c r="K91" s="114">
        <v>463.0336</v>
      </c>
    </row>
    <row r="92">
      <c r="A92" s="110" t="s">
        <v>784</v>
      </c>
      <c r="B92" s="110" t="s">
        <v>418</v>
      </c>
      <c r="C92" s="110" t="s">
        <v>786</v>
      </c>
      <c r="D92" s="110" t="s">
        <v>787</v>
      </c>
      <c r="E92" s="110" t="s">
        <v>788</v>
      </c>
      <c r="F92" s="110" t="s">
        <v>179</v>
      </c>
      <c r="G92" s="110" t="s">
        <v>855</v>
      </c>
      <c r="H92" s="114">
        <v>2019.0</v>
      </c>
      <c r="I92" s="114">
        <v>200.6897</v>
      </c>
      <c r="J92" s="114">
        <v>252.0901</v>
      </c>
      <c r="K92" s="114">
        <v>153.5958</v>
      </c>
    </row>
    <row r="93">
      <c r="A93" s="110" t="s">
        <v>784</v>
      </c>
      <c r="B93" s="110" t="s">
        <v>418</v>
      </c>
      <c r="C93" s="110" t="s">
        <v>786</v>
      </c>
      <c r="D93" s="110" t="s">
        <v>787</v>
      </c>
      <c r="E93" s="110" t="s">
        <v>788</v>
      </c>
      <c r="F93" s="110" t="s">
        <v>219</v>
      </c>
      <c r="G93" s="110" t="s">
        <v>855</v>
      </c>
      <c r="H93" s="114">
        <v>2019.0</v>
      </c>
      <c r="I93" s="114">
        <v>411.002</v>
      </c>
      <c r="J93" s="114">
        <v>493.9774</v>
      </c>
      <c r="K93" s="114">
        <v>333.3021</v>
      </c>
    </row>
    <row r="94">
      <c r="A94" s="110" t="s">
        <v>784</v>
      </c>
      <c r="B94" s="110" t="s">
        <v>808</v>
      </c>
      <c r="C94" s="110" t="s">
        <v>786</v>
      </c>
      <c r="D94" s="110" t="s">
        <v>787</v>
      </c>
      <c r="E94" s="110" t="s">
        <v>788</v>
      </c>
      <c r="F94" s="110" t="s">
        <v>179</v>
      </c>
      <c r="G94" s="110" t="s">
        <v>855</v>
      </c>
      <c r="H94" s="114">
        <v>2019.0</v>
      </c>
      <c r="I94" s="114">
        <v>1125.727</v>
      </c>
      <c r="J94" s="114">
        <v>1494.132</v>
      </c>
      <c r="K94" s="114">
        <v>789.9869</v>
      </c>
    </row>
    <row r="95">
      <c r="A95" s="110" t="s">
        <v>784</v>
      </c>
      <c r="B95" s="110" t="s">
        <v>808</v>
      </c>
      <c r="C95" s="110" t="s">
        <v>786</v>
      </c>
      <c r="D95" s="110" t="s">
        <v>787</v>
      </c>
      <c r="E95" s="110" t="s">
        <v>788</v>
      </c>
      <c r="F95" s="110" t="s">
        <v>219</v>
      </c>
      <c r="G95" s="110" t="s">
        <v>855</v>
      </c>
      <c r="H95" s="114">
        <v>2019.0</v>
      </c>
      <c r="I95" s="114">
        <v>226.933</v>
      </c>
      <c r="J95" s="114">
        <v>748.673</v>
      </c>
      <c r="K95" s="114">
        <v>51.22946</v>
      </c>
    </row>
    <row r="96">
      <c r="A96" s="110" t="s">
        <v>784</v>
      </c>
      <c r="B96" s="110" t="s">
        <v>331</v>
      </c>
      <c r="C96" s="110" t="s">
        <v>786</v>
      </c>
      <c r="D96" s="110" t="s">
        <v>787</v>
      </c>
      <c r="E96" s="110" t="s">
        <v>788</v>
      </c>
      <c r="F96" s="110" t="s">
        <v>179</v>
      </c>
      <c r="G96" s="110" t="s">
        <v>855</v>
      </c>
      <c r="H96" s="114">
        <v>2019.0</v>
      </c>
      <c r="I96" s="114">
        <v>355.9883</v>
      </c>
      <c r="J96" s="114">
        <v>441.5441</v>
      </c>
      <c r="K96" s="114">
        <v>270.3729</v>
      </c>
    </row>
    <row r="97">
      <c r="A97" s="110" t="s">
        <v>784</v>
      </c>
      <c r="B97" s="110" t="s">
        <v>331</v>
      </c>
      <c r="C97" s="110" t="s">
        <v>786</v>
      </c>
      <c r="D97" s="110" t="s">
        <v>787</v>
      </c>
      <c r="E97" s="110" t="s">
        <v>788</v>
      </c>
      <c r="F97" s="110" t="s">
        <v>219</v>
      </c>
      <c r="G97" s="110" t="s">
        <v>855</v>
      </c>
      <c r="H97" s="114">
        <v>2019.0</v>
      </c>
      <c r="I97" s="114">
        <v>208.745</v>
      </c>
      <c r="J97" s="114">
        <v>341.1041</v>
      </c>
      <c r="K97" s="114">
        <v>146.7221</v>
      </c>
    </row>
    <row r="98">
      <c r="A98" s="110" t="s">
        <v>784</v>
      </c>
      <c r="B98" s="110" t="s">
        <v>471</v>
      </c>
      <c r="C98" s="110" t="s">
        <v>786</v>
      </c>
      <c r="D98" s="110" t="s">
        <v>787</v>
      </c>
      <c r="E98" s="110" t="s">
        <v>788</v>
      </c>
      <c r="F98" s="110" t="s">
        <v>179</v>
      </c>
      <c r="G98" s="110" t="s">
        <v>855</v>
      </c>
      <c r="H98" s="114">
        <v>2019.0</v>
      </c>
      <c r="I98" s="114">
        <v>659.8423</v>
      </c>
      <c r="J98" s="114">
        <v>847.0762</v>
      </c>
      <c r="K98" s="114">
        <v>488.7729</v>
      </c>
    </row>
    <row r="99">
      <c r="A99" s="110" t="s">
        <v>784</v>
      </c>
      <c r="B99" s="110" t="s">
        <v>471</v>
      </c>
      <c r="C99" s="110" t="s">
        <v>786</v>
      </c>
      <c r="D99" s="110" t="s">
        <v>787</v>
      </c>
      <c r="E99" s="110" t="s">
        <v>788</v>
      </c>
      <c r="F99" s="110" t="s">
        <v>219</v>
      </c>
      <c r="G99" s="110" t="s">
        <v>855</v>
      </c>
      <c r="H99" s="114">
        <v>2019.0</v>
      </c>
      <c r="I99" s="114">
        <v>1160.822</v>
      </c>
      <c r="J99" s="114">
        <v>1454.928</v>
      </c>
      <c r="K99" s="114">
        <v>921.7118</v>
      </c>
    </row>
    <row r="100">
      <c r="A100" s="110" t="s">
        <v>784</v>
      </c>
      <c r="B100" s="110" t="s">
        <v>814</v>
      </c>
      <c r="C100" s="110" t="s">
        <v>786</v>
      </c>
      <c r="D100" s="110" t="s">
        <v>787</v>
      </c>
      <c r="E100" s="110" t="s">
        <v>788</v>
      </c>
      <c r="F100" s="110" t="s">
        <v>179</v>
      </c>
      <c r="G100" s="110" t="s">
        <v>855</v>
      </c>
      <c r="H100" s="114">
        <v>2019.0</v>
      </c>
      <c r="I100" s="114">
        <v>529.3021</v>
      </c>
      <c r="J100" s="114">
        <v>716.5505</v>
      </c>
      <c r="K100" s="114">
        <v>341.521</v>
      </c>
    </row>
    <row r="101">
      <c r="A101" s="110" t="s">
        <v>784</v>
      </c>
      <c r="B101" s="110" t="s">
        <v>814</v>
      </c>
      <c r="C101" s="110" t="s">
        <v>786</v>
      </c>
      <c r="D101" s="110" t="s">
        <v>787</v>
      </c>
      <c r="E101" s="110" t="s">
        <v>788</v>
      </c>
      <c r="F101" s="110" t="s">
        <v>219</v>
      </c>
      <c r="G101" s="110" t="s">
        <v>855</v>
      </c>
      <c r="H101" s="114">
        <v>2019.0</v>
      </c>
      <c r="I101" s="114">
        <v>41.15857</v>
      </c>
      <c r="J101" s="114">
        <v>103.3229</v>
      </c>
      <c r="K101" s="114">
        <v>1.602519</v>
      </c>
    </row>
    <row r="102">
      <c r="A102" s="110" t="s">
        <v>784</v>
      </c>
      <c r="B102" s="110" t="s">
        <v>384</v>
      </c>
      <c r="C102" s="110" t="s">
        <v>786</v>
      </c>
      <c r="D102" s="110" t="s">
        <v>787</v>
      </c>
      <c r="E102" s="110" t="s">
        <v>788</v>
      </c>
      <c r="F102" s="110" t="s">
        <v>179</v>
      </c>
      <c r="G102" s="110" t="s">
        <v>855</v>
      </c>
      <c r="H102" s="114">
        <v>2019.0</v>
      </c>
      <c r="I102" s="114">
        <v>328.634</v>
      </c>
      <c r="J102" s="114">
        <v>453.0115</v>
      </c>
      <c r="K102" s="114">
        <v>222.7133</v>
      </c>
    </row>
    <row r="103">
      <c r="A103" s="110" t="s">
        <v>784</v>
      </c>
      <c r="B103" s="110" t="s">
        <v>384</v>
      </c>
      <c r="C103" s="110" t="s">
        <v>786</v>
      </c>
      <c r="D103" s="110" t="s">
        <v>787</v>
      </c>
      <c r="E103" s="110" t="s">
        <v>788</v>
      </c>
      <c r="F103" s="110" t="s">
        <v>219</v>
      </c>
      <c r="G103" s="110" t="s">
        <v>855</v>
      </c>
      <c r="H103" s="114">
        <v>2019.0</v>
      </c>
      <c r="I103" s="114">
        <v>65.66412</v>
      </c>
      <c r="J103" s="114">
        <v>132.8101</v>
      </c>
      <c r="K103" s="114">
        <v>25.70347</v>
      </c>
    </row>
    <row r="104">
      <c r="A104" s="110" t="s">
        <v>784</v>
      </c>
      <c r="B104" s="110" t="s">
        <v>819</v>
      </c>
      <c r="C104" s="110" t="s">
        <v>786</v>
      </c>
      <c r="D104" s="110" t="s">
        <v>787</v>
      </c>
      <c r="E104" s="110" t="s">
        <v>788</v>
      </c>
      <c r="F104" s="110" t="s">
        <v>179</v>
      </c>
      <c r="G104" s="110" t="s">
        <v>855</v>
      </c>
      <c r="H104" s="114">
        <v>2019.0</v>
      </c>
      <c r="I104" s="114">
        <v>946.6589</v>
      </c>
      <c r="J104" s="114">
        <v>1213.25</v>
      </c>
      <c r="K104" s="114">
        <v>710.9997</v>
      </c>
    </row>
    <row r="105">
      <c r="A105" s="110" t="s">
        <v>784</v>
      </c>
      <c r="B105" s="110" t="s">
        <v>819</v>
      </c>
      <c r="C105" s="110" t="s">
        <v>786</v>
      </c>
      <c r="D105" s="110" t="s">
        <v>787</v>
      </c>
      <c r="E105" s="110" t="s">
        <v>788</v>
      </c>
      <c r="F105" s="110" t="s">
        <v>219</v>
      </c>
      <c r="G105" s="110" t="s">
        <v>855</v>
      </c>
      <c r="H105" s="114">
        <v>2019.0</v>
      </c>
      <c r="I105" s="114">
        <v>1038.956</v>
      </c>
      <c r="J105" s="114">
        <v>1352.939</v>
      </c>
      <c r="K105" s="114">
        <v>778.4292</v>
      </c>
    </row>
    <row r="106">
      <c r="A106" s="110" t="s">
        <v>784</v>
      </c>
      <c r="B106" s="110" t="s">
        <v>365</v>
      </c>
      <c r="C106" s="110" t="s">
        <v>786</v>
      </c>
      <c r="D106" s="110" t="s">
        <v>787</v>
      </c>
      <c r="E106" s="110" t="s">
        <v>788</v>
      </c>
      <c r="F106" s="110" t="s">
        <v>179</v>
      </c>
      <c r="G106" s="110" t="s">
        <v>855</v>
      </c>
      <c r="H106" s="114">
        <v>2019.0</v>
      </c>
      <c r="I106" s="114">
        <v>267.7572</v>
      </c>
      <c r="J106" s="114">
        <v>338.361</v>
      </c>
      <c r="K106" s="114">
        <v>200.9032</v>
      </c>
    </row>
    <row r="107">
      <c r="A107" s="110" t="s">
        <v>784</v>
      </c>
      <c r="B107" s="110" t="s">
        <v>365</v>
      </c>
      <c r="C107" s="110" t="s">
        <v>786</v>
      </c>
      <c r="D107" s="110" t="s">
        <v>787</v>
      </c>
      <c r="E107" s="110" t="s">
        <v>788</v>
      </c>
      <c r="F107" s="110" t="s">
        <v>219</v>
      </c>
      <c r="G107" s="110" t="s">
        <v>855</v>
      </c>
      <c r="H107" s="114">
        <v>2019.0</v>
      </c>
      <c r="I107" s="114">
        <v>614.0497</v>
      </c>
      <c r="J107" s="114">
        <v>810.2847</v>
      </c>
      <c r="K107" s="114">
        <v>429.7074</v>
      </c>
    </row>
    <row r="108">
      <c r="A108" s="110" t="s">
        <v>784</v>
      </c>
      <c r="B108" s="110" t="s">
        <v>319</v>
      </c>
      <c r="C108" s="110" t="s">
        <v>786</v>
      </c>
      <c r="D108" s="110" t="s">
        <v>787</v>
      </c>
      <c r="E108" s="110" t="s">
        <v>788</v>
      </c>
      <c r="F108" s="110" t="s">
        <v>179</v>
      </c>
      <c r="G108" s="110" t="s">
        <v>855</v>
      </c>
      <c r="H108" s="114">
        <v>2019.0</v>
      </c>
      <c r="I108" s="114">
        <v>316.7644</v>
      </c>
      <c r="J108" s="114">
        <v>391.6841</v>
      </c>
      <c r="K108" s="114">
        <v>246.308</v>
      </c>
    </row>
    <row r="109">
      <c r="A109" s="110" t="s">
        <v>784</v>
      </c>
      <c r="B109" s="110" t="s">
        <v>319</v>
      </c>
      <c r="C109" s="110" t="s">
        <v>786</v>
      </c>
      <c r="D109" s="110" t="s">
        <v>787</v>
      </c>
      <c r="E109" s="110" t="s">
        <v>788</v>
      </c>
      <c r="F109" s="110" t="s">
        <v>219</v>
      </c>
      <c r="G109" s="110" t="s">
        <v>855</v>
      </c>
      <c r="H109" s="114">
        <v>2019.0</v>
      </c>
      <c r="I109" s="114">
        <v>422.7725</v>
      </c>
      <c r="J109" s="114">
        <v>562.2256</v>
      </c>
      <c r="K109" s="114">
        <v>292.4355</v>
      </c>
    </row>
    <row r="110">
      <c r="A110" s="110" t="s">
        <v>784</v>
      </c>
      <c r="B110" s="110" t="s">
        <v>335</v>
      </c>
      <c r="C110" s="110" t="s">
        <v>786</v>
      </c>
      <c r="D110" s="110" t="s">
        <v>787</v>
      </c>
      <c r="E110" s="110" t="s">
        <v>788</v>
      </c>
      <c r="F110" s="110" t="s">
        <v>179</v>
      </c>
      <c r="G110" s="110" t="s">
        <v>855</v>
      </c>
      <c r="H110" s="114">
        <v>2019.0</v>
      </c>
      <c r="I110" s="114">
        <v>769.8336</v>
      </c>
      <c r="J110" s="114">
        <v>1006.416</v>
      </c>
      <c r="K110" s="114">
        <v>553.0765</v>
      </c>
    </row>
    <row r="111">
      <c r="A111" s="110" t="s">
        <v>784</v>
      </c>
      <c r="B111" s="110" t="s">
        <v>335</v>
      </c>
      <c r="C111" s="110" t="s">
        <v>786</v>
      </c>
      <c r="D111" s="110" t="s">
        <v>787</v>
      </c>
      <c r="E111" s="110" t="s">
        <v>788</v>
      </c>
      <c r="F111" s="110" t="s">
        <v>219</v>
      </c>
      <c r="G111" s="110" t="s">
        <v>855</v>
      </c>
      <c r="H111" s="114">
        <v>2019.0</v>
      </c>
      <c r="I111" s="114">
        <v>406.0819</v>
      </c>
      <c r="J111" s="114">
        <v>1152.226</v>
      </c>
      <c r="K111" s="114">
        <v>217.7163</v>
      </c>
    </row>
    <row r="112">
      <c r="A112" s="110" t="s">
        <v>784</v>
      </c>
      <c r="B112" s="110" t="s">
        <v>316</v>
      </c>
      <c r="C112" s="110" t="s">
        <v>786</v>
      </c>
      <c r="D112" s="110" t="s">
        <v>787</v>
      </c>
      <c r="E112" s="110" t="s">
        <v>788</v>
      </c>
      <c r="F112" s="110" t="s">
        <v>179</v>
      </c>
      <c r="G112" s="110" t="s">
        <v>855</v>
      </c>
      <c r="H112" s="114">
        <v>2019.0</v>
      </c>
      <c r="I112" s="114">
        <v>422.7758</v>
      </c>
      <c r="J112" s="114">
        <v>529.1669</v>
      </c>
      <c r="K112" s="114">
        <v>318.5228</v>
      </c>
    </row>
    <row r="113">
      <c r="A113" s="110" t="s">
        <v>784</v>
      </c>
      <c r="B113" s="110" t="s">
        <v>316</v>
      </c>
      <c r="C113" s="110" t="s">
        <v>786</v>
      </c>
      <c r="D113" s="110" t="s">
        <v>787</v>
      </c>
      <c r="E113" s="110" t="s">
        <v>788</v>
      </c>
      <c r="F113" s="110" t="s">
        <v>219</v>
      </c>
      <c r="G113" s="110" t="s">
        <v>855</v>
      </c>
      <c r="H113" s="114">
        <v>2019.0</v>
      </c>
      <c r="I113" s="114">
        <v>551.2924</v>
      </c>
      <c r="J113" s="114">
        <v>666.4525</v>
      </c>
      <c r="K113" s="114">
        <v>455.3305</v>
      </c>
    </row>
    <row r="114">
      <c r="A114" s="110" t="s">
        <v>784</v>
      </c>
      <c r="B114" s="110" t="s">
        <v>454</v>
      </c>
      <c r="C114" s="110" t="s">
        <v>786</v>
      </c>
      <c r="D114" s="110" t="s">
        <v>787</v>
      </c>
      <c r="E114" s="110" t="s">
        <v>788</v>
      </c>
      <c r="F114" s="110" t="s">
        <v>179</v>
      </c>
      <c r="G114" s="110" t="s">
        <v>855</v>
      </c>
      <c r="H114" s="114">
        <v>2019.0</v>
      </c>
      <c r="I114" s="114">
        <v>190.1292</v>
      </c>
      <c r="J114" s="114">
        <v>243.9199</v>
      </c>
      <c r="K114" s="114">
        <v>141.9992</v>
      </c>
    </row>
    <row r="115">
      <c r="A115" s="110" t="s">
        <v>784</v>
      </c>
      <c r="B115" s="110" t="s">
        <v>454</v>
      </c>
      <c r="C115" s="110" t="s">
        <v>786</v>
      </c>
      <c r="D115" s="110" t="s">
        <v>787</v>
      </c>
      <c r="E115" s="110" t="s">
        <v>788</v>
      </c>
      <c r="F115" s="110" t="s">
        <v>219</v>
      </c>
      <c r="G115" s="110" t="s">
        <v>855</v>
      </c>
      <c r="H115" s="114">
        <v>2019.0</v>
      </c>
      <c r="I115" s="114">
        <v>333.0004</v>
      </c>
      <c r="J115" s="114">
        <v>446.8547</v>
      </c>
      <c r="K115" s="114">
        <v>227.3118</v>
      </c>
    </row>
    <row r="116">
      <c r="A116" s="110" t="s">
        <v>784</v>
      </c>
      <c r="B116" s="110" t="s">
        <v>417</v>
      </c>
      <c r="C116" s="110" t="s">
        <v>786</v>
      </c>
      <c r="D116" s="110" t="s">
        <v>787</v>
      </c>
      <c r="E116" s="110" t="s">
        <v>788</v>
      </c>
      <c r="F116" s="110" t="s">
        <v>179</v>
      </c>
      <c r="G116" s="110" t="s">
        <v>855</v>
      </c>
      <c r="H116" s="114">
        <v>2019.0</v>
      </c>
      <c r="I116" s="114">
        <v>254.3606</v>
      </c>
      <c r="J116" s="114">
        <v>325.7431</v>
      </c>
      <c r="K116" s="114">
        <v>190.1898</v>
      </c>
    </row>
    <row r="117">
      <c r="A117" s="110" t="s">
        <v>784</v>
      </c>
      <c r="B117" s="110" t="s">
        <v>417</v>
      </c>
      <c r="C117" s="110" t="s">
        <v>786</v>
      </c>
      <c r="D117" s="110" t="s">
        <v>787</v>
      </c>
      <c r="E117" s="110" t="s">
        <v>788</v>
      </c>
      <c r="F117" s="110" t="s">
        <v>219</v>
      </c>
      <c r="G117" s="110" t="s">
        <v>855</v>
      </c>
      <c r="H117" s="114">
        <v>2019.0</v>
      </c>
      <c r="I117" s="114">
        <v>513.7087</v>
      </c>
      <c r="J117" s="114">
        <v>676.6062</v>
      </c>
      <c r="K117" s="114">
        <v>354.2769</v>
      </c>
    </row>
    <row r="118">
      <c r="A118" s="110" t="s">
        <v>784</v>
      </c>
      <c r="B118" s="110" t="s">
        <v>313</v>
      </c>
      <c r="C118" s="110" t="s">
        <v>786</v>
      </c>
      <c r="D118" s="110" t="s">
        <v>787</v>
      </c>
      <c r="E118" s="110" t="s">
        <v>788</v>
      </c>
      <c r="F118" s="110" t="s">
        <v>179</v>
      </c>
      <c r="G118" s="110" t="s">
        <v>855</v>
      </c>
      <c r="H118" s="114">
        <v>2019.0</v>
      </c>
      <c r="I118" s="114">
        <v>621.5946</v>
      </c>
      <c r="J118" s="114">
        <v>816.7222</v>
      </c>
      <c r="K118" s="114">
        <v>450.5269</v>
      </c>
    </row>
    <row r="119">
      <c r="A119" s="110" t="s">
        <v>784</v>
      </c>
      <c r="B119" s="110" t="s">
        <v>313</v>
      </c>
      <c r="C119" s="110" t="s">
        <v>786</v>
      </c>
      <c r="D119" s="110" t="s">
        <v>787</v>
      </c>
      <c r="E119" s="110" t="s">
        <v>788</v>
      </c>
      <c r="F119" s="110" t="s">
        <v>219</v>
      </c>
      <c r="G119" s="110" t="s">
        <v>855</v>
      </c>
      <c r="H119" s="114">
        <v>2019.0</v>
      </c>
      <c r="I119" s="114">
        <v>753.5009</v>
      </c>
      <c r="J119" s="114">
        <v>1009.804</v>
      </c>
      <c r="K119" s="114">
        <v>530.7141</v>
      </c>
    </row>
    <row r="120">
      <c r="A120" s="110" t="s">
        <v>784</v>
      </c>
      <c r="B120" s="110" t="s">
        <v>818</v>
      </c>
      <c r="C120" s="110" t="s">
        <v>786</v>
      </c>
      <c r="D120" s="110" t="s">
        <v>787</v>
      </c>
      <c r="E120" s="110" t="s">
        <v>788</v>
      </c>
      <c r="F120" s="110" t="s">
        <v>179</v>
      </c>
      <c r="G120" s="110" t="s">
        <v>855</v>
      </c>
      <c r="H120" s="114">
        <v>2019.0</v>
      </c>
      <c r="I120" s="114">
        <v>298.3186</v>
      </c>
      <c r="J120" s="114">
        <v>388.7189</v>
      </c>
      <c r="K120" s="114">
        <v>212.2928</v>
      </c>
    </row>
    <row r="121">
      <c r="A121" s="110" t="s">
        <v>784</v>
      </c>
      <c r="B121" s="110" t="s">
        <v>818</v>
      </c>
      <c r="C121" s="110" t="s">
        <v>786</v>
      </c>
      <c r="D121" s="110" t="s">
        <v>787</v>
      </c>
      <c r="E121" s="110" t="s">
        <v>788</v>
      </c>
      <c r="F121" s="110" t="s">
        <v>219</v>
      </c>
      <c r="G121" s="110" t="s">
        <v>855</v>
      </c>
      <c r="H121" s="114">
        <v>2019.0</v>
      </c>
      <c r="I121" s="114">
        <v>89.54557</v>
      </c>
      <c r="J121" s="114">
        <v>191.7163</v>
      </c>
      <c r="K121" s="114">
        <v>33.80696</v>
      </c>
    </row>
    <row r="122">
      <c r="A122" s="110" t="s">
        <v>784</v>
      </c>
      <c r="B122" s="110" t="s">
        <v>350</v>
      </c>
      <c r="C122" s="110" t="s">
        <v>786</v>
      </c>
      <c r="D122" s="110" t="s">
        <v>787</v>
      </c>
      <c r="E122" s="110" t="s">
        <v>788</v>
      </c>
      <c r="F122" s="110" t="s">
        <v>179</v>
      </c>
      <c r="G122" s="110" t="s">
        <v>855</v>
      </c>
      <c r="H122" s="114">
        <v>2019.0</v>
      </c>
      <c r="I122" s="114">
        <v>543.0321</v>
      </c>
      <c r="J122" s="114">
        <v>707.1205</v>
      </c>
      <c r="K122" s="114">
        <v>401.5859</v>
      </c>
    </row>
    <row r="123">
      <c r="A123" s="110" t="s">
        <v>784</v>
      </c>
      <c r="B123" s="110" t="s">
        <v>350</v>
      </c>
      <c r="C123" s="110" t="s">
        <v>786</v>
      </c>
      <c r="D123" s="110" t="s">
        <v>787</v>
      </c>
      <c r="E123" s="110" t="s">
        <v>788</v>
      </c>
      <c r="F123" s="110" t="s">
        <v>219</v>
      </c>
      <c r="G123" s="110" t="s">
        <v>855</v>
      </c>
      <c r="H123" s="114">
        <v>2019.0</v>
      </c>
      <c r="I123" s="114">
        <v>682.4914</v>
      </c>
      <c r="J123" s="114">
        <v>929.6852</v>
      </c>
      <c r="K123" s="114">
        <v>454.9714</v>
      </c>
    </row>
    <row r="124">
      <c r="A124" s="110" t="s">
        <v>784</v>
      </c>
      <c r="B124" s="110" t="s">
        <v>433</v>
      </c>
      <c r="C124" s="110" t="s">
        <v>786</v>
      </c>
      <c r="D124" s="110" t="s">
        <v>787</v>
      </c>
      <c r="E124" s="110" t="s">
        <v>788</v>
      </c>
      <c r="F124" s="110" t="s">
        <v>179</v>
      </c>
      <c r="G124" s="110" t="s">
        <v>855</v>
      </c>
      <c r="H124" s="114">
        <v>2019.0</v>
      </c>
      <c r="I124" s="114">
        <v>741.6572</v>
      </c>
      <c r="J124" s="114">
        <v>942.1596</v>
      </c>
      <c r="K124" s="114">
        <v>563.1195</v>
      </c>
    </row>
    <row r="125">
      <c r="A125" s="110" t="s">
        <v>784</v>
      </c>
      <c r="B125" s="110" t="s">
        <v>433</v>
      </c>
      <c r="C125" s="110" t="s">
        <v>786</v>
      </c>
      <c r="D125" s="110" t="s">
        <v>787</v>
      </c>
      <c r="E125" s="110" t="s">
        <v>788</v>
      </c>
      <c r="F125" s="110" t="s">
        <v>219</v>
      </c>
      <c r="G125" s="110" t="s">
        <v>855</v>
      </c>
      <c r="H125" s="114">
        <v>2019.0</v>
      </c>
      <c r="I125" s="114">
        <v>1196.618</v>
      </c>
      <c r="J125" s="114">
        <v>1556.25</v>
      </c>
      <c r="K125" s="114">
        <v>865.1896</v>
      </c>
    </row>
    <row r="126">
      <c r="A126" s="110" t="s">
        <v>784</v>
      </c>
      <c r="B126" s="110" t="s">
        <v>410</v>
      </c>
      <c r="C126" s="110" t="s">
        <v>786</v>
      </c>
      <c r="D126" s="110" t="s">
        <v>787</v>
      </c>
      <c r="E126" s="110" t="s">
        <v>788</v>
      </c>
      <c r="F126" s="110" t="s">
        <v>179</v>
      </c>
      <c r="G126" s="110" t="s">
        <v>855</v>
      </c>
      <c r="H126" s="114">
        <v>2019.0</v>
      </c>
      <c r="I126" s="114">
        <v>569.5676</v>
      </c>
      <c r="J126" s="114">
        <v>747.2496</v>
      </c>
      <c r="K126" s="114">
        <v>410.9198</v>
      </c>
    </row>
    <row r="127">
      <c r="A127" s="110" t="s">
        <v>784</v>
      </c>
      <c r="B127" s="110" t="s">
        <v>410</v>
      </c>
      <c r="C127" s="110" t="s">
        <v>786</v>
      </c>
      <c r="D127" s="110" t="s">
        <v>787</v>
      </c>
      <c r="E127" s="110" t="s">
        <v>788</v>
      </c>
      <c r="F127" s="110" t="s">
        <v>219</v>
      </c>
      <c r="G127" s="110" t="s">
        <v>855</v>
      </c>
      <c r="H127" s="114">
        <v>2019.0</v>
      </c>
      <c r="I127" s="114">
        <v>485.0258</v>
      </c>
      <c r="J127" s="114">
        <v>948.8277</v>
      </c>
      <c r="K127" s="114">
        <v>102.9657</v>
      </c>
    </row>
    <row r="128">
      <c r="A128" s="110" t="s">
        <v>784</v>
      </c>
      <c r="B128" s="110" t="s">
        <v>371</v>
      </c>
      <c r="C128" s="110" t="s">
        <v>786</v>
      </c>
      <c r="D128" s="110" t="s">
        <v>787</v>
      </c>
      <c r="E128" s="110" t="s">
        <v>788</v>
      </c>
      <c r="F128" s="110" t="s">
        <v>179</v>
      </c>
      <c r="G128" s="110" t="s">
        <v>855</v>
      </c>
      <c r="H128" s="114">
        <v>2019.0</v>
      </c>
      <c r="I128" s="114">
        <v>276.3278</v>
      </c>
      <c r="J128" s="114">
        <v>385.1878</v>
      </c>
      <c r="K128" s="114">
        <v>178.8554</v>
      </c>
    </row>
    <row r="129">
      <c r="A129" s="110" t="s">
        <v>784</v>
      </c>
      <c r="B129" s="110" t="s">
        <v>371</v>
      </c>
      <c r="C129" s="110" t="s">
        <v>786</v>
      </c>
      <c r="D129" s="110" t="s">
        <v>787</v>
      </c>
      <c r="E129" s="110" t="s">
        <v>788</v>
      </c>
      <c r="F129" s="110" t="s">
        <v>219</v>
      </c>
      <c r="G129" s="110" t="s">
        <v>855</v>
      </c>
      <c r="H129" s="114">
        <v>2019.0</v>
      </c>
      <c r="I129" s="114">
        <v>69.21295</v>
      </c>
      <c r="J129" s="114">
        <v>220.6052</v>
      </c>
      <c r="K129" s="114">
        <v>-20.6422</v>
      </c>
    </row>
    <row r="130">
      <c r="A130" s="110" t="s">
        <v>784</v>
      </c>
      <c r="B130" s="110" t="s">
        <v>419</v>
      </c>
      <c r="C130" s="110" t="s">
        <v>786</v>
      </c>
      <c r="D130" s="110" t="s">
        <v>787</v>
      </c>
      <c r="E130" s="110" t="s">
        <v>788</v>
      </c>
      <c r="F130" s="110" t="s">
        <v>179</v>
      </c>
      <c r="G130" s="110" t="s">
        <v>855</v>
      </c>
      <c r="H130" s="114">
        <v>2019.0</v>
      </c>
      <c r="I130" s="114">
        <v>235.406</v>
      </c>
      <c r="J130" s="114">
        <v>316.5106</v>
      </c>
      <c r="K130" s="114">
        <v>162.499</v>
      </c>
    </row>
    <row r="131">
      <c r="A131" s="110" t="s">
        <v>784</v>
      </c>
      <c r="B131" s="110" t="s">
        <v>419</v>
      </c>
      <c r="C131" s="110" t="s">
        <v>786</v>
      </c>
      <c r="D131" s="110" t="s">
        <v>787</v>
      </c>
      <c r="E131" s="110" t="s">
        <v>788</v>
      </c>
      <c r="F131" s="110" t="s">
        <v>219</v>
      </c>
      <c r="G131" s="110" t="s">
        <v>855</v>
      </c>
      <c r="H131" s="114">
        <v>2019.0</v>
      </c>
      <c r="I131" s="114">
        <v>69.66469</v>
      </c>
      <c r="J131" s="114">
        <v>129.6964</v>
      </c>
      <c r="K131" s="114">
        <v>34.43435</v>
      </c>
    </row>
    <row r="132">
      <c r="A132" s="110" t="s">
        <v>784</v>
      </c>
      <c r="B132" s="110" t="s">
        <v>323</v>
      </c>
      <c r="C132" s="110" t="s">
        <v>786</v>
      </c>
      <c r="D132" s="110" t="s">
        <v>787</v>
      </c>
      <c r="E132" s="110" t="s">
        <v>788</v>
      </c>
      <c r="F132" s="110" t="s">
        <v>179</v>
      </c>
      <c r="G132" s="110" t="s">
        <v>855</v>
      </c>
      <c r="H132" s="114">
        <v>2019.0</v>
      </c>
      <c r="I132" s="114">
        <v>588.9838</v>
      </c>
      <c r="J132" s="114">
        <v>762.3947</v>
      </c>
      <c r="K132" s="114">
        <v>451.0695</v>
      </c>
    </row>
    <row r="133">
      <c r="A133" s="110" t="s">
        <v>784</v>
      </c>
      <c r="B133" s="110" t="s">
        <v>323</v>
      </c>
      <c r="C133" s="110" t="s">
        <v>786</v>
      </c>
      <c r="D133" s="110" t="s">
        <v>787</v>
      </c>
      <c r="E133" s="110" t="s">
        <v>788</v>
      </c>
      <c r="F133" s="110" t="s">
        <v>219</v>
      </c>
      <c r="G133" s="110" t="s">
        <v>855</v>
      </c>
      <c r="H133" s="114">
        <v>2019.0</v>
      </c>
      <c r="I133" s="114">
        <v>862.9788</v>
      </c>
      <c r="J133" s="114">
        <v>1340.846</v>
      </c>
      <c r="K133" s="114">
        <v>443.263</v>
      </c>
    </row>
    <row r="134">
      <c r="A134" s="110" t="s">
        <v>784</v>
      </c>
      <c r="B134" s="110" t="s">
        <v>393</v>
      </c>
      <c r="C134" s="110" t="s">
        <v>786</v>
      </c>
      <c r="D134" s="110" t="s">
        <v>787</v>
      </c>
      <c r="E134" s="110" t="s">
        <v>788</v>
      </c>
      <c r="F134" s="110" t="s">
        <v>179</v>
      </c>
      <c r="G134" s="110" t="s">
        <v>855</v>
      </c>
      <c r="H134" s="114">
        <v>2019.0</v>
      </c>
      <c r="I134" s="114">
        <v>547.7675</v>
      </c>
      <c r="J134" s="114">
        <v>688.2856</v>
      </c>
      <c r="K134" s="114">
        <v>423.0653</v>
      </c>
    </row>
    <row r="135">
      <c r="A135" s="110" t="s">
        <v>784</v>
      </c>
      <c r="B135" s="110" t="s">
        <v>393</v>
      </c>
      <c r="C135" s="110" t="s">
        <v>786</v>
      </c>
      <c r="D135" s="110" t="s">
        <v>787</v>
      </c>
      <c r="E135" s="110" t="s">
        <v>788</v>
      </c>
      <c r="F135" s="110" t="s">
        <v>219</v>
      </c>
      <c r="G135" s="110" t="s">
        <v>855</v>
      </c>
      <c r="H135" s="114">
        <v>2019.0</v>
      </c>
      <c r="I135" s="114">
        <v>850.7672</v>
      </c>
      <c r="J135" s="114">
        <v>1350.445</v>
      </c>
      <c r="K135" s="114">
        <v>462.0664</v>
      </c>
    </row>
    <row r="136">
      <c r="A136" s="110" t="s">
        <v>784</v>
      </c>
      <c r="B136" s="110" t="s">
        <v>382</v>
      </c>
      <c r="C136" s="110" t="s">
        <v>786</v>
      </c>
      <c r="D136" s="110" t="s">
        <v>787</v>
      </c>
      <c r="E136" s="110" t="s">
        <v>788</v>
      </c>
      <c r="F136" s="110" t="s">
        <v>179</v>
      </c>
      <c r="G136" s="110" t="s">
        <v>855</v>
      </c>
      <c r="H136" s="114">
        <v>2019.0</v>
      </c>
      <c r="I136" s="114">
        <v>324.6464</v>
      </c>
      <c r="J136" s="114">
        <v>411.5434</v>
      </c>
      <c r="K136" s="114">
        <v>244.5066</v>
      </c>
    </row>
    <row r="137">
      <c r="A137" s="110" t="s">
        <v>784</v>
      </c>
      <c r="B137" s="110" t="s">
        <v>382</v>
      </c>
      <c r="C137" s="110" t="s">
        <v>786</v>
      </c>
      <c r="D137" s="110" t="s">
        <v>787</v>
      </c>
      <c r="E137" s="110" t="s">
        <v>788</v>
      </c>
      <c r="F137" s="110" t="s">
        <v>219</v>
      </c>
      <c r="G137" s="110" t="s">
        <v>855</v>
      </c>
      <c r="H137" s="114">
        <v>2019.0</v>
      </c>
      <c r="I137" s="114">
        <v>538.4351</v>
      </c>
      <c r="J137" s="114">
        <v>626.3635</v>
      </c>
      <c r="K137" s="114">
        <v>449.6073</v>
      </c>
    </row>
    <row r="138">
      <c r="A138" s="110" t="s">
        <v>784</v>
      </c>
      <c r="B138" s="110" t="s">
        <v>466</v>
      </c>
      <c r="C138" s="110" t="s">
        <v>786</v>
      </c>
      <c r="D138" s="110" t="s">
        <v>787</v>
      </c>
      <c r="E138" s="110" t="s">
        <v>788</v>
      </c>
      <c r="F138" s="110" t="s">
        <v>179</v>
      </c>
      <c r="G138" s="110" t="s">
        <v>855</v>
      </c>
      <c r="H138" s="114">
        <v>2019.0</v>
      </c>
      <c r="I138" s="114">
        <v>867.3463</v>
      </c>
      <c r="J138" s="114">
        <v>1065.251</v>
      </c>
      <c r="K138" s="114">
        <v>677.0005</v>
      </c>
    </row>
    <row r="139">
      <c r="A139" s="110" t="s">
        <v>784</v>
      </c>
      <c r="B139" s="110" t="s">
        <v>466</v>
      </c>
      <c r="C139" s="110" t="s">
        <v>786</v>
      </c>
      <c r="D139" s="110" t="s">
        <v>787</v>
      </c>
      <c r="E139" s="110" t="s">
        <v>788</v>
      </c>
      <c r="F139" s="110" t="s">
        <v>219</v>
      </c>
      <c r="G139" s="110" t="s">
        <v>855</v>
      </c>
      <c r="H139" s="114">
        <v>2019.0</v>
      </c>
      <c r="I139" s="114">
        <v>1294.182</v>
      </c>
      <c r="J139" s="114">
        <v>1874.13</v>
      </c>
      <c r="K139" s="114">
        <v>856.1065</v>
      </c>
    </row>
    <row r="140">
      <c r="A140" s="110" t="s">
        <v>784</v>
      </c>
      <c r="B140" s="110" t="s">
        <v>360</v>
      </c>
      <c r="C140" s="110" t="s">
        <v>786</v>
      </c>
      <c r="D140" s="110" t="s">
        <v>787</v>
      </c>
      <c r="E140" s="110" t="s">
        <v>788</v>
      </c>
      <c r="F140" s="110" t="s">
        <v>179</v>
      </c>
      <c r="G140" s="110" t="s">
        <v>855</v>
      </c>
      <c r="H140" s="114">
        <v>2019.0</v>
      </c>
      <c r="I140" s="114">
        <v>184.7469</v>
      </c>
      <c r="J140" s="114">
        <v>234.0289</v>
      </c>
      <c r="K140" s="114">
        <v>142.4642</v>
      </c>
    </row>
    <row r="141">
      <c r="A141" s="110" t="s">
        <v>784</v>
      </c>
      <c r="B141" s="110" t="s">
        <v>360</v>
      </c>
      <c r="C141" s="110" t="s">
        <v>786</v>
      </c>
      <c r="D141" s="110" t="s">
        <v>787</v>
      </c>
      <c r="E141" s="110" t="s">
        <v>788</v>
      </c>
      <c r="F141" s="110" t="s">
        <v>219</v>
      </c>
      <c r="G141" s="110" t="s">
        <v>855</v>
      </c>
      <c r="H141" s="114">
        <v>2019.0</v>
      </c>
      <c r="I141" s="114">
        <v>456.5377</v>
      </c>
      <c r="J141" s="114">
        <v>784.4791</v>
      </c>
      <c r="K141" s="114">
        <v>174.0341</v>
      </c>
    </row>
    <row r="142">
      <c r="A142" s="110" t="s">
        <v>784</v>
      </c>
      <c r="B142" s="110" t="s">
        <v>332</v>
      </c>
      <c r="C142" s="110" t="s">
        <v>786</v>
      </c>
      <c r="D142" s="110" t="s">
        <v>787</v>
      </c>
      <c r="E142" s="110" t="s">
        <v>788</v>
      </c>
      <c r="F142" s="110" t="s">
        <v>179</v>
      </c>
      <c r="G142" s="110" t="s">
        <v>855</v>
      </c>
      <c r="H142" s="114">
        <v>2019.0</v>
      </c>
      <c r="I142" s="114">
        <v>1020.225</v>
      </c>
      <c r="J142" s="114">
        <v>1328.678</v>
      </c>
      <c r="K142" s="114">
        <v>745.8047</v>
      </c>
    </row>
    <row r="143">
      <c r="A143" s="110" t="s">
        <v>784</v>
      </c>
      <c r="B143" s="110" t="s">
        <v>332</v>
      </c>
      <c r="C143" s="110" t="s">
        <v>786</v>
      </c>
      <c r="D143" s="110" t="s">
        <v>787</v>
      </c>
      <c r="E143" s="110" t="s">
        <v>788</v>
      </c>
      <c r="F143" s="110" t="s">
        <v>219</v>
      </c>
      <c r="G143" s="110" t="s">
        <v>855</v>
      </c>
      <c r="H143" s="114">
        <v>2019.0</v>
      </c>
      <c r="I143" s="114">
        <v>1897.196</v>
      </c>
      <c r="J143" s="114">
        <v>2516.867</v>
      </c>
      <c r="K143" s="114">
        <v>1352.05</v>
      </c>
    </row>
    <row r="144">
      <c r="A144" s="110" t="s">
        <v>784</v>
      </c>
      <c r="B144" s="110" t="s">
        <v>422</v>
      </c>
      <c r="C144" s="110" t="s">
        <v>786</v>
      </c>
      <c r="D144" s="110" t="s">
        <v>787</v>
      </c>
      <c r="E144" s="110" t="s">
        <v>788</v>
      </c>
      <c r="F144" s="110" t="s">
        <v>179</v>
      </c>
      <c r="G144" s="110" t="s">
        <v>855</v>
      </c>
      <c r="H144" s="114">
        <v>2019.0</v>
      </c>
      <c r="I144" s="114">
        <v>1009.944</v>
      </c>
      <c r="J144" s="114">
        <v>1328.73</v>
      </c>
      <c r="K144" s="114">
        <v>739.9571</v>
      </c>
    </row>
    <row r="145">
      <c r="A145" s="110" t="s">
        <v>784</v>
      </c>
      <c r="B145" s="110" t="s">
        <v>422</v>
      </c>
      <c r="C145" s="110" t="s">
        <v>786</v>
      </c>
      <c r="D145" s="110" t="s">
        <v>787</v>
      </c>
      <c r="E145" s="110" t="s">
        <v>788</v>
      </c>
      <c r="F145" s="110" t="s">
        <v>219</v>
      </c>
      <c r="G145" s="110" t="s">
        <v>855</v>
      </c>
      <c r="H145" s="114">
        <v>2019.0</v>
      </c>
      <c r="I145" s="114">
        <v>1258.677</v>
      </c>
      <c r="J145" s="114">
        <v>1681.054</v>
      </c>
      <c r="K145" s="114">
        <v>896.4104</v>
      </c>
    </row>
    <row r="146">
      <c r="A146" s="110" t="s">
        <v>784</v>
      </c>
      <c r="B146" s="110" t="s">
        <v>318</v>
      </c>
      <c r="C146" s="110" t="s">
        <v>786</v>
      </c>
      <c r="D146" s="110" t="s">
        <v>787</v>
      </c>
      <c r="E146" s="110" t="s">
        <v>788</v>
      </c>
      <c r="F146" s="110" t="s">
        <v>179</v>
      </c>
      <c r="G146" s="110" t="s">
        <v>855</v>
      </c>
      <c r="H146" s="114">
        <v>2019.0</v>
      </c>
      <c r="I146" s="114">
        <v>167.8983</v>
      </c>
      <c r="J146" s="114">
        <v>215.3191</v>
      </c>
      <c r="K146" s="114">
        <v>127.6129</v>
      </c>
    </row>
    <row r="147">
      <c r="A147" s="110" t="s">
        <v>784</v>
      </c>
      <c r="B147" s="110" t="s">
        <v>318</v>
      </c>
      <c r="C147" s="110" t="s">
        <v>786</v>
      </c>
      <c r="D147" s="110" t="s">
        <v>787</v>
      </c>
      <c r="E147" s="110" t="s">
        <v>788</v>
      </c>
      <c r="F147" s="110" t="s">
        <v>219</v>
      </c>
      <c r="G147" s="110" t="s">
        <v>855</v>
      </c>
      <c r="H147" s="114">
        <v>2019.0</v>
      </c>
      <c r="I147" s="114">
        <v>276.7481</v>
      </c>
      <c r="J147" s="114">
        <v>317.124</v>
      </c>
      <c r="K147" s="114">
        <v>231.9196</v>
      </c>
    </row>
    <row r="148">
      <c r="A148" s="110" t="s">
        <v>784</v>
      </c>
      <c r="B148" s="110" t="s">
        <v>364</v>
      </c>
      <c r="C148" s="110" t="s">
        <v>786</v>
      </c>
      <c r="D148" s="110" t="s">
        <v>787</v>
      </c>
      <c r="E148" s="110" t="s">
        <v>788</v>
      </c>
      <c r="F148" s="110" t="s">
        <v>179</v>
      </c>
      <c r="G148" s="110" t="s">
        <v>855</v>
      </c>
      <c r="H148" s="114">
        <v>2019.0</v>
      </c>
      <c r="I148" s="114">
        <v>1011.1</v>
      </c>
      <c r="J148" s="114">
        <v>1259.382</v>
      </c>
      <c r="K148" s="114">
        <v>793.2146</v>
      </c>
    </row>
    <row r="149">
      <c r="A149" s="110" t="s">
        <v>784</v>
      </c>
      <c r="B149" s="110" t="s">
        <v>364</v>
      </c>
      <c r="C149" s="110" t="s">
        <v>786</v>
      </c>
      <c r="D149" s="110" t="s">
        <v>787</v>
      </c>
      <c r="E149" s="110" t="s">
        <v>788</v>
      </c>
      <c r="F149" s="110" t="s">
        <v>219</v>
      </c>
      <c r="G149" s="110" t="s">
        <v>855</v>
      </c>
      <c r="H149" s="114">
        <v>2019.0</v>
      </c>
      <c r="I149" s="114">
        <v>1270.781</v>
      </c>
      <c r="J149" s="114">
        <v>1684.284</v>
      </c>
      <c r="K149" s="114">
        <v>944.4325</v>
      </c>
    </row>
    <row r="150">
      <c r="A150" s="110" t="s">
        <v>784</v>
      </c>
      <c r="B150" s="110" t="s">
        <v>822</v>
      </c>
      <c r="C150" s="110" t="s">
        <v>786</v>
      </c>
      <c r="D150" s="110" t="s">
        <v>787</v>
      </c>
      <c r="E150" s="110" t="s">
        <v>788</v>
      </c>
      <c r="F150" s="110" t="s">
        <v>179</v>
      </c>
      <c r="G150" s="110" t="s">
        <v>855</v>
      </c>
      <c r="H150" s="114">
        <v>2019.0</v>
      </c>
      <c r="I150" s="114">
        <v>384.5346</v>
      </c>
      <c r="J150" s="114">
        <v>519.8287</v>
      </c>
      <c r="K150" s="114">
        <v>256.2079</v>
      </c>
    </row>
    <row r="151">
      <c r="A151" s="110" t="s">
        <v>784</v>
      </c>
      <c r="B151" s="110" t="s">
        <v>822</v>
      </c>
      <c r="C151" s="110" t="s">
        <v>786</v>
      </c>
      <c r="D151" s="110" t="s">
        <v>787</v>
      </c>
      <c r="E151" s="110" t="s">
        <v>788</v>
      </c>
      <c r="F151" s="110" t="s">
        <v>219</v>
      </c>
      <c r="G151" s="110" t="s">
        <v>855</v>
      </c>
      <c r="H151" s="114">
        <v>2019.0</v>
      </c>
      <c r="I151" s="114">
        <v>127.1011</v>
      </c>
      <c r="J151" s="114">
        <v>265.291</v>
      </c>
      <c r="K151" s="114">
        <v>50.30594</v>
      </c>
    </row>
    <row r="152">
      <c r="A152" s="110" t="s">
        <v>784</v>
      </c>
      <c r="B152" s="110" t="s">
        <v>406</v>
      </c>
      <c r="C152" s="110" t="s">
        <v>786</v>
      </c>
      <c r="D152" s="110" t="s">
        <v>787</v>
      </c>
      <c r="E152" s="110" t="s">
        <v>788</v>
      </c>
      <c r="F152" s="110" t="s">
        <v>179</v>
      </c>
      <c r="G152" s="110" t="s">
        <v>855</v>
      </c>
      <c r="H152" s="114">
        <v>2019.0</v>
      </c>
      <c r="I152" s="114">
        <v>179.6865</v>
      </c>
      <c r="J152" s="114">
        <v>267.3711</v>
      </c>
      <c r="K152" s="114">
        <v>113.1984</v>
      </c>
    </row>
    <row r="153">
      <c r="A153" s="110" t="s">
        <v>784</v>
      </c>
      <c r="B153" s="110" t="s">
        <v>406</v>
      </c>
      <c r="C153" s="110" t="s">
        <v>786</v>
      </c>
      <c r="D153" s="110" t="s">
        <v>787</v>
      </c>
      <c r="E153" s="110" t="s">
        <v>788</v>
      </c>
      <c r="F153" s="110" t="s">
        <v>219</v>
      </c>
      <c r="G153" s="110" t="s">
        <v>855</v>
      </c>
      <c r="H153" s="114">
        <v>2019.0</v>
      </c>
      <c r="I153" s="114">
        <v>487.1517</v>
      </c>
      <c r="J153" s="114">
        <v>827.1102</v>
      </c>
      <c r="K153" s="114">
        <v>218.2115</v>
      </c>
    </row>
    <row r="154">
      <c r="A154" s="110" t="s">
        <v>784</v>
      </c>
      <c r="B154" s="110" t="s">
        <v>349</v>
      </c>
      <c r="C154" s="110" t="s">
        <v>786</v>
      </c>
      <c r="D154" s="110" t="s">
        <v>787</v>
      </c>
      <c r="E154" s="110" t="s">
        <v>788</v>
      </c>
      <c r="F154" s="110" t="s">
        <v>179</v>
      </c>
      <c r="G154" s="110" t="s">
        <v>855</v>
      </c>
      <c r="H154" s="114">
        <v>2019.0</v>
      </c>
      <c r="I154" s="114">
        <v>311.4412</v>
      </c>
      <c r="J154" s="114">
        <v>397.8282</v>
      </c>
      <c r="K154" s="114">
        <v>236.4286</v>
      </c>
    </row>
    <row r="155">
      <c r="A155" s="110" t="s">
        <v>784</v>
      </c>
      <c r="B155" s="110" t="s">
        <v>349</v>
      </c>
      <c r="C155" s="110" t="s">
        <v>786</v>
      </c>
      <c r="D155" s="110" t="s">
        <v>787</v>
      </c>
      <c r="E155" s="110" t="s">
        <v>788</v>
      </c>
      <c r="F155" s="110" t="s">
        <v>219</v>
      </c>
      <c r="G155" s="110" t="s">
        <v>855</v>
      </c>
      <c r="H155" s="114">
        <v>2019.0</v>
      </c>
      <c r="I155" s="114">
        <v>307.3275</v>
      </c>
      <c r="J155" s="114">
        <v>410.5516</v>
      </c>
      <c r="K155" s="114">
        <v>225.3298</v>
      </c>
    </row>
    <row r="156">
      <c r="A156" s="110" t="s">
        <v>784</v>
      </c>
      <c r="B156" s="110" t="s">
        <v>428</v>
      </c>
      <c r="C156" s="110" t="s">
        <v>786</v>
      </c>
      <c r="D156" s="110" t="s">
        <v>787</v>
      </c>
      <c r="E156" s="110" t="s">
        <v>788</v>
      </c>
      <c r="F156" s="110" t="s">
        <v>179</v>
      </c>
      <c r="G156" s="110" t="s">
        <v>855</v>
      </c>
      <c r="H156" s="114">
        <v>2019.0</v>
      </c>
      <c r="I156" s="114">
        <v>105.8112</v>
      </c>
      <c r="J156" s="114">
        <v>156.9962</v>
      </c>
      <c r="K156" s="114">
        <v>65.07486</v>
      </c>
    </row>
    <row r="157">
      <c r="A157" s="110" t="s">
        <v>784</v>
      </c>
      <c r="B157" s="110" t="s">
        <v>428</v>
      </c>
      <c r="C157" s="110" t="s">
        <v>786</v>
      </c>
      <c r="D157" s="110" t="s">
        <v>787</v>
      </c>
      <c r="E157" s="110" t="s">
        <v>788</v>
      </c>
      <c r="F157" s="110" t="s">
        <v>219</v>
      </c>
      <c r="G157" s="110" t="s">
        <v>855</v>
      </c>
      <c r="H157" s="114">
        <v>2019.0</v>
      </c>
      <c r="I157" s="114">
        <v>200.6531</v>
      </c>
      <c r="J157" s="114">
        <v>291.9371</v>
      </c>
      <c r="K157" s="114">
        <v>125.9174</v>
      </c>
    </row>
    <row r="158">
      <c r="A158" s="110" t="s">
        <v>784</v>
      </c>
      <c r="B158" s="110" t="s">
        <v>823</v>
      </c>
      <c r="C158" s="110" t="s">
        <v>786</v>
      </c>
      <c r="D158" s="110" t="s">
        <v>787</v>
      </c>
      <c r="E158" s="110" t="s">
        <v>788</v>
      </c>
      <c r="F158" s="110" t="s">
        <v>179</v>
      </c>
      <c r="G158" s="110" t="s">
        <v>855</v>
      </c>
      <c r="H158" s="114">
        <v>2019.0</v>
      </c>
      <c r="I158" s="114">
        <v>1569.659</v>
      </c>
      <c r="J158" s="114">
        <v>2079.179</v>
      </c>
      <c r="K158" s="114">
        <v>1133.732</v>
      </c>
    </row>
    <row r="159">
      <c r="A159" s="110" t="s">
        <v>784</v>
      </c>
      <c r="B159" s="110" t="s">
        <v>823</v>
      </c>
      <c r="C159" s="110" t="s">
        <v>786</v>
      </c>
      <c r="D159" s="110" t="s">
        <v>787</v>
      </c>
      <c r="E159" s="110" t="s">
        <v>788</v>
      </c>
      <c r="F159" s="110" t="s">
        <v>219</v>
      </c>
      <c r="G159" s="110" t="s">
        <v>855</v>
      </c>
      <c r="H159" s="114">
        <v>2019.0</v>
      </c>
      <c r="I159" s="114">
        <v>155.3351</v>
      </c>
      <c r="J159" s="114">
        <v>422.8198</v>
      </c>
      <c r="K159" s="114">
        <v>37.741</v>
      </c>
    </row>
    <row r="160">
      <c r="A160" s="110" t="s">
        <v>784</v>
      </c>
      <c r="B160" s="110" t="s">
        <v>348</v>
      </c>
      <c r="C160" s="110" t="s">
        <v>786</v>
      </c>
      <c r="D160" s="110" t="s">
        <v>787</v>
      </c>
      <c r="E160" s="110" t="s">
        <v>788</v>
      </c>
      <c r="F160" s="110" t="s">
        <v>179</v>
      </c>
      <c r="G160" s="110" t="s">
        <v>855</v>
      </c>
      <c r="H160" s="114">
        <v>2019.0</v>
      </c>
      <c r="I160" s="114">
        <v>477.276</v>
      </c>
      <c r="J160" s="114">
        <v>623.0758</v>
      </c>
      <c r="K160" s="114">
        <v>351.6913</v>
      </c>
    </row>
    <row r="161">
      <c r="A161" s="110" t="s">
        <v>784</v>
      </c>
      <c r="B161" s="110" t="s">
        <v>348</v>
      </c>
      <c r="C161" s="110" t="s">
        <v>786</v>
      </c>
      <c r="D161" s="110" t="s">
        <v>787</v>
      </c>
      <c r="E161" s="110" t="s">
        <v>788</v>
      </c>
      <c r="F161" s="110" t="s">
        <v>219</v>
      </c>
      <c r="G161" s="110" t="s">
        <v>855</v>
      </c>
      <c r="H161" s="114">
        <v>2019.0</v>
      </c>
      <c r="I161" s="114">
        <v>95.07456</v>
      </c>
      <c r="J161" s="114">
        <v>138.6191</v>
      </c>
      <c r="K161" s="114">
        <v>64.68467</v>
      </c>
    </row>
    <row r="162">
      <c r="A162" s="110" t="s">
        <v>784</v>
      </c>
      <c r="B162" s="110" t="s">
        <v>805</v>
      </c>
      <c r="C162" s="110" t="s">
        <v>786</v>
      </c>
      <c r="D162" s="110" t="s">
        <v>787</v>
      </c>
      <c r="E162" s="110" t="s">
        <v>788</v>
      </c>
      <c r="F162" s="110" t="s">
        <v>179</v>
      </c>
      <c r="G162" s="110" t="s">
        <v>855</v>
      </c>
      <c r="H162" s="114">
        <v>2019.0</v>
      </c>
      <c r="I162" s="114">
        <v>291.9621</v>
      </c>
      <c r="J162" s="114">
        <v>387.7846</v>
      </c>
      <c r="K162" s="114">
        <v>207.8083</v>
      </c>
    </row>
    <row r="163">
      <c r="A163" s="110" t="s">
        <v>784</v>
      </c>
      <c r="B163" s="110" t="s">
        <v>805</v>
      </c>
      <c r="C163" s="110" t="s">
        <v>786</v>
      </c>
      <c r="D163" s="110" t="s">
        <v>787</v>
      </c>
      <c r="E163" s="110" t="s">
        <v>788</v>
      </c>
      <c r="F163" s="110" t="s">
        <v>219</v>
      </c>
      <c r="G163" s="110" t="s">
        <v>855</v>
      </c>
      <c r="H163" s="114">
        <v>2019.0</v>
      </c>
      <c r="I163" s="114">
        <v>81.23179</v>
      </c>
      <c r="J163" s="114">
        <v>170.0949</v>
      </c>
      <c r="K163" s="114">
        <v>19.39724</v>
      </c>
    </row>
    <row r="164">
      <c r="A164" s="110" t="s">
        <v>784</v>
      </c>
      <c r="B164" s="110" t="s">
        <v>379</v>
      </c>
      <c r="C164" s="110" t="s">
        <v>786</v>
      </c>
      <c r="D164" s="110" t="s">
        <v>787</v>
      </c>
      <c r="E164" s="110" t="s">
        <v>788</v>
      </c>
      <c r="F164" s="110" t="s">
        <v>179</v>
      </c>
      <c r="G164" s="110" t="s">
        <v>855</v>
      </c>
      <c r="H164" s="114">
        <v>2019.0</v>
      </c>
      <c r="I164" s="114">
        <v>501.0359</v>
      </c>
      <c r="J164" s="114">
        <v>647.53</v>
      </c>
      <c r="K164" s="114">
        <v>363.5362</v>
      </c>
    </row>
    <row r="165">
      <c r="A165" s="110" t="s">
        <v>784</v>
      </c>
      <c r="B165" s="110" t="s">
        <v>379</v>
      </c>
      <c r="C165" s="110" t="s">
        <v>786</v>
      </c>
      <c r="D165" s="110" t="s">
        <v>787</v>
      </c>
      <c r="E165" s="110" t="s">
        <v>788</v>
      </c>
      <c r="F165" s="110" t="s">
        <v>219</v>
      </c>
      <c r="G165" s="110" t="s">
        <v>855</v>
      </c>
      <c r="H165" s="114">
        <v>2019.0</v>
      </c>
      <c r="I165" s="114">
        <v>457.7196</v>
      </c>
      <c r="J165" s="114">
        <v>594.6957</v>
      </c>
      <c r="K165" s="114">
        <v>335.2446</v>
      </c>
    </row>
    <row r="166">
      <c r="A166" s="110" t="s">
        <v>784</v>
      </c>
      <c r="B166" s="110" t="s">
        <v>811</v>
      </c>
      <c r="C166" s="110" t="s">
        <v>786</v>
      </c>
      <c r="D166" s="110" t="s">
        <v>787</v>
      </c>
      <c r="E166" s="110" t="s">
        <v>788</v>
      </c>
      <c r="F166" s="110" t="s">
        <v>179</v>
      </c>
      <c r="G166" s="110" t="s">
        <v>855</v>
      </c>
      <c r="H166" s="114">
        <v>2019.0</v>
      </c>
      <c r="I166" s="114">
        <v>742.8257</v>
      </c>
      <c r="J166" s="114">
        <v>1011.623</v>
      </c>
      <c r="K166" s="114">
        <v>511.8008</v>
      </c>
    </row>
    <row r="167">
      <c r="A167" s="110" t="s">
        <v>784</v>
      </c>
      <c r="B167" s="110" t="s">
        <v>811</v>
      </c>
      <c r="C167" s="110" t="s">
        <v>786</v>
      </c>
      <c r="D167" s="110" t="s">
        <v>787</v>
      </c>
      <c r="E167" s="110" t="s">
        <v>788</v>
      </c>
      <c r="F167" s="110" t="s">
        <v>219</v>
      </c>
      <c r="G167" s="110" t="s">
        <v>855</v>
      </c>
      <c r="H167" s="114">
        <v>2019.0</v>
      </c>
      <c r="I167" s="114">
        <v>186.1687</v>
      </c>
      <c r="J167" s="114">
        <v>290.9592</v>
      </c>
      <c r="K167" s="114">
        <v>103.796</v>
      </c>
    </row>
    <row r="168">
      <c r="A168" s="110" t="s">
        <v>784</v>
      </c>
      <c r="B168" s="110" t="s">
        <v>376</v>
      </c>
      <c r="C168" s="110" t="s">
        <v>786</v>
      </c>
      <c r="D168" s="110" t="s">
        <v>787</v>
      </c>
      <c r="E168" s="110" t="s">
        <v>788</v>
      </c>
      <c r="F168" s="110" t="s">
        <v>179</v>
      </c>
      <c r="G168" s="110" t="s">
        <v>855</v>
      </c>
      <c r="H168" s="114">
        <v>2019.0</v>
      </c>
      <c r="I168" s="114">
        <v>537.3331</v>
      </c>
      <c r="J168" s="114">
        <v>676.3739</v>
      </c>
      <c r="K168" s="114">
        <v>399.0483</v>
      </c>
    </row>
    <row r="169">
      <c r="A169" s="110" t="s">
        <v>784</v>
      </c>
      <c r="B169" s="110" t="s">
        <v>376</v>
      </c>
      <c r="C169" s="110" t="s">
        <v>786</v>
      </c>
      <c r="D169" s="110" t="s">
        <v>787</v>
      </c>
      <c r="E169" s="110" t="s">
        <v>788</v>
      </c>
      <c r="F169" s="110" t="s">
        <v>219</v>
      </c>
      <c r="G169" s="110" t="s">
        <v>855</v>
      </c>
      <c r="H169" s="114">
        <v>2019.0</v>
      </c>
      <c r="I169" s="114">
        <v>464.8061</v>
      </c>
      <c r="J169" s="114">
        <v>589.5774</v>
      </c>
      <c r="K169" s="114">
        <v>353.6068</v>
      </c>
    </row>
    <row r="170">
      <c r="A170" s="110" t="s">
        <v>784</v>
      </c>
      <c r="B170" s="110" t="s">
        <v>403</v>
      </c>
      <c r="C170" s="110" t="s">
        <v>786</v>
      </c>
      <c r="D170" s="110" t="s">
        <v>787</v>
      </c>
      <c r="E170" s="110" t="s">
        <v>788</v>
      </c>
      <c r="F170" s="110" t="s">
        <v>179</v>
      </c>
      <c r="G170" s="110" t="s">
        <v>855</v>
      </c>
      <c r="H170" s="114">
        <v>2019.0</v>
      </c>
      <c r="I170" s="114">
        <v>288.2084</v>
      </c>
      <c r="J170" s="114">
        <v>363.9986</v>
      </c>
      <c r="K170" s="114">
        <v>215.5476</v>
      </c>
    </row>
    <row r="171">
      <c r="A171" s="110" t="s">
        <v>784</v>
      </c>
      <c r="B171" s="110" t="s">
        <v>403</v>
      </c>
      <c r="C171" s="110" t="s">
        <v>786</v>
      </c>
      <c r="D171" s="110" t="s">
        <v>787</v>
      </c>
      <c r="E171" s="110" t="s">
        <v>788</v>
      </c>
      <c r="F171" s="110" t="s">
        <v>219</v>
      </c>
      <c r="G171" s="110" t="s">
        <v>855</v>
      </c>
      <c r="H171" s="114">
        <v>2019.0</v>
      </c>
      <c r="I171" s="114">
        <v>65.67085</v>
      </c>
      <c r="J171" s="114">
        <v>146.5212</v>
      </c>
      <c r="K171" s="114">
        <v>20.48429</v>
      </c>
    </row>
    <row r="172">
      <c r="A172" s="110" t="s">
        <v>784</v>
      </c>
      <c r="B172" s="110" t="s">
        <v>390</v>
      </c>
      <c r="C172" s="110" t="s">
        <v>786</v>
      </c>
      <c r="D172" s="110" t="s">
        <v>787</v>
      </c>
      <c r="E172" s="110" t="s">
        <v>788</v>
      </c>
      <c r="F172" s="110" t="s">
        <v>179</v>
      </c>
      <c r="G172" s="110" t="s">
        <v>855</v>
      </c>
      <c r="H172" s="114">
        <v>2019.0</v>
      </c>
      <c r="I172" s="114">
        <v>304.3229</v>
      </c>
      <c r="J172" s="114">
        <v>388.7155</v>
      </c>
      <c r="K172" s="114">
        <v>229.5365</v>
      </c>
    </row>
    <row r="173">
      <c r="A173" s="110" t="s">
        <v>784</v>
      </c>
      <c r="B173" s="110" t="s">
        <v>390</v>
      </c>
      <c r="C173" s="110" t="s">
        <v>786</v>
      </c>
      <c r="D173" s="110" t="s">
        <v>787</v>
      </c>
      <c r="E173" s="110" t="s">
        <v>788</v>
      </c>
      <c r="F173" s="110" t="s">
        <v>219</v>
      </c>
      <c r="G173" s="110" t="s">
        <v>855</v>
      </c>
      <c r="H173" s="114">
        <v>2019.0</v>
      </c>
      <c r="I173" s="114">
        <v>289.0819</v>
      </c>
      <c r="J173" s="114">
        <v>406.5362</v>
      </c>
      <c r="K173" s="114">
        <v>176.1125</v>
      </c>
    </row>
    <row r="174">
      <c r="A174" s="110" t="s">
        <v>784</v>
      </c>
      <c r="B174" s="110" t="s">
        <v>813</v>
      </c>
      <c r="C174" s="110" t="s">
        <v>786</v>
      </c>
      <c r="D174" s="110" t="s">
        <v>787</v>
      </c>
      <c r="E174" s="110" t="s">
        <v>788</v>
      </c>
      <c r="F174" s="110" t="s">
        <v>179</v>
      </c>
      <c r="G174" s="110" t="s">
        <v>855</v>
      </c>
      <c r="H174" s="114">
        <v>2019.0</v>
      </c>
      <c r="I174" s="114">
        <v>247.8455</v>
      </c>
      <c r="J174" s="114">
        <v>331.9539</v>
      </c>
      <c r="K174" s="114">
        <v>175.227</v>
      </c>
    </row>
    <row r="175">
      <c r="A175" s="110" t="s">
        <v>784</v>
      </c>
      <c r="B175" s="110" t="s">
        <v>813</v>
      </c>
      <c r="C175" s="110" t="s">
        <v>786</v>
      </c>
      <c r="D175" s="110" t="s">
        <v>787</v>
      </c>
      <c r="E175" s="110" t="s">
        <v>788</v>
      </c>
      <c r="F175" s="110" t="s">
        <v>219</v>
      </c>
      <c r="G175" s="110" t="s">
        <v>855</v>
      </c>
      <c r="H175" s="114">
        <v>2019.0</v>
      </c>
      <c r="I175" s="114">
        <v>270.4464</v>
      </c>
      <c r="J175" s="114">
        <v>437.8463</v>
      </c>
      <c r="K175" s="114">
        <v>135.2138</v>
      </c>
    </row>
    <row r="176">
      <c r="A176" s="110" t="s">
        <v>784</v>
      </c>
      <c r="B176" s="110" t="s">
        <v>440</v>
      </c>
      <c r="C176" s="110" t="s">
        <v>786</v>
      </c>
      <c r="D176" s="110" t="s">
        <v>787</v>
      </c>
      <c r="E176" s="110" t="s">
        <v>788</v>
      </c>
      <c r="F176" s="110" t="s">
        <v>179</v>
      </c>
      <c r="G176" s="110" t="s">
        <v>855</v>
      </c>
      <c r="H176" s="114">
        <v>2019.0</v>
      </c>
      <c r="I176" s="114">
        <v>155.257</v>
      </c>
      <c r="J176" s="114">
        <v>200.1851</v>
      </c>
      <c r="K176" s="114">
        <v>115.3432</v>
      </c>
    </row>
    <row r="177">
      <c r="A177" s="110" t="s">
        <v>784</v>
      </c>
      <c r="B177" s="110" t="s">
        <v>440</v>
      </c>
      <c r="C177" s="110" t="s">
        <v>786</v>
      </c>
      <c r="D177" s="110" t="s">
        <v>787</v>
      </c>
      <c r="E177" s="110" t="s">
        <v>788</v>
      </c>
      <c r="F177" s="110" t="s">
        <v>219</v>
      </c>
      <c r="G177" s="110" t="s">
        <v>855</v>
      </c>
      <c r="H177" s="114">
        <v>2019.0</v>
      </c>
      <c r="I177" s="114">
        <v>60.19857</v>
      </c>
      <c r="J177" s="114">
        <v>197.964</v>
      </c>
      <c r="K177" s="114">
        <v>25.89715</v>
      </c>
    </row>
    <row r="178">
      <c r="A178" s="110" t="s">
        <v>784</v>
      </c>
      <c r="B178" s="110" t="s">
        <v>354</v>
      </c>
      <c r="C178" s="110" t="s">
        <v>786</v>
      </c>
      <c r="D178" s="110" t="s">
        <v>787</v>
      </c>
      <c r="E178" s="110" t="s">
        <v>788</v>
      </c>
      <c r="F178" s="110" t="s">
        <v>179</v>
      </c>
      <c r="G178" s="110" t="s">
        <v>855</v>
      </c>
      <c r="H178" s="114">
        <v>2019.0</v>
      </c>
      <c r="I178" s="114">
        <v>131.169</v>
      </c>
      <c r="J178" s="114">
        <v>181.8717</v>
      </c>
      <c r="K178" s="114">
        <v>83.62923</v>
      </c>
    </row>
    <row r="179">
      <c r="A179" s="110" t="s">
        <v>784</v>
      </c>
      <c r="B179" s="110" t="s">
        <v>431</v>
      </c>
      <c r="C179" s="110" t="s">
        <v>786</v>
      </c>
      <c r="D179" s="110" t="s">
        <v>787</v>
      </c>
      <c r="E179" s="110" t="s">
        <v>788</v>
      </c>
      <c r="F179" s="110" t="s">
        <v>179</v>
      </c>
      <c r="G179" s="110" t="s">
        <v>855</v>
      </c>
      <c r="H179" s="114">
        <v>2019.0</v>
      </c>
      <c r="I179" s="114">
        <v>355.5539</v>
      </c>
      <c r="J179" s="114">
        <v>455.1327</v>
      </c>
      <c r="K179" s="114">
        <v>266.8565</v>
      </c>
    </row>
    <row r="180">
      <c r="A180" s="110" t="s">
        <v>784</v>
      </c>
      <c r="B180" s="110" t="s">
        <v>431</v>
      </c>
      <c r="C180" s="110" t="s">
        <v>786</v>
      </c>
      <c r="D180" s="110" t="s">
        <v>787</v>
      </c>
      <c r="E180" s="110" t="s">
        <v>788</v>
      </c>
      <c r="F180" s="110" t="s">
        <v>219</v>
      </c>
      <c r="G180" s="110" t="s">
        <v>855</v>
      </c>
      <c r="H180" s="114">
        <v>2019.0</v>
      </c>
      <c r="I180" s="114">
        <v>688.4209</v>
      </c>
      <c r="J180" s="114">
        <v>785.5168</v>
      </c>
      <c r="K180" s="114">
        <v>590.7429</v>
      </c>
    </row>
    <row r="181">
      <c r="A181" s="110" t="s">
        <v>784</v>
      </c>
      <c r="B181" s="110" t="s">
        <v>321</v>
      </c>
      <c r="C181" s="110" t="s">
        <v>786</v>
      </c>
      <c r="D181" s="110" t="s">
        <v>787</v>
      </c>
      <c r="E181" s="110" t="s">
        <v>788</v>
      </c>
      <c r="F181" s="110" t="s">
        <v>179</v>
      </c>
      <c r="G181" s="110" t="s">
        <v>855</v>
      </c>
      <c r="H181" s="114">
        <v>2019.0</v>
      </c>
      <c r="I181" s="114">
        <v>372.308</v>
      </c>
      <c r="J181" s="114">
        <v>514.7083</v>
      </c>
      <c r="K181" s="114">
        <v>247.265</v>
      </c>
    </row>
    <row r="182">
      <c r="A182" s="110" t="s">
        <v>784</v>
      </c>
      <c r="B182" s="110" t="s">
        <v>321</v>
      </c>
      <c r="C182" s="110" t="s">
        <v>786</v>
      </c>
      <c r="D182" s="110" t="s">
        <v>787</v>
      </c>
      <c r="E182" s="110" t="s">
        <v>788</v>
      </c>
      <c r="F182" s="110" t="s">
        <v>219</v>
      </c>
      <c r="G182" s="110" t="s">
        <v>855</v>
      </c>
      <c r="H182" s="114">
        <v>2019.0</v>
      </c>
      <c r="I182" s="114">
        <v>325.5583</v>
      </c>
      <c r="J182" s="114">
        <v>470.5767</v>
      </c>
      <c r="K182" s="114">
        <v>195.4774</v>
      </c>
    </row>
    <row r="183">
      <c r="A183" s="110" t="s">
        <v>784</v>
      </c>
      <c r="B183" s="110" t="s">
        <v>462</v>
      </c>
      <c r="C183" s="110" t="s">
        <v>786</v>
      </c>
      <c r="D183" s="110" t="s">
        <v>787</v>
      </c>
      <c r="E183" s="110" t="s">
        <v>788</v>
      </c>
      <c r="F183" s="110" t="s">
        <v>179</v>
      </c>
      <c r="G183" s="110" t="s">
        <v>855</v>
      </c>
      <c r="H183" s="114">
        <v>2019.0</v>
      </c>
      <c r="I183" s="114">
        <v>582.5996</v>
      </c>
      <c r="J183" s="114">
        <v>780.5724</v>
      </c>
      <c r="K183" s="114">
        <v>412.0071</v>
      </c>
    </row>
    <row r="184">
      <c r="A184" s="110" t="s">
        <v>784</v>
      </c>
      <c r="B184" s="110" t="s">
        <v>462</v>
      </c>
      <c r="C184" s="110" t="s">
        <v>786</v>
      </c>
      <c r="D184" s="110" t="s">
        <v>787</v>
      </c>
      <c r="E184" s="110" t="s">
        <v>788</v>
      </c>
      <c r="F184" s="110" t="s">
        <v>219</v>
      </c>
      <c r="G184" s="110" t="s">
        <v>855</v>
      </c>
      <c r="H184" s="114">
        <v>2019.0</v>
      </c>
      <c r="I184" s="114">
        <v>513.3944</v>
      </c>
      <c r="J184" s="114">
        <v>719.9032</v>
      </c>
      <c r="K184" s="114">
        <v>352.9548</v>
      </c>
    </row>
    <row r="185">
      <c r="A185" s="110" t="s">
        <v>784</v>
      </c>
      <c r="B185" s="110" t="s">
        <v>476</v>
      </c>
      <c r="C185" s="110" t="s">
        <v>786</v>
      </c>
      <c r="D185" s="110" t="s">
        <v>787</v>
      </c>
      <c r="E185" s="110" t="s">
        <v>788</v>
      </c>
      <c r="F185" s="110" t="s">
        <v>179</v>
      </c>
      <c r="G185" s="110" t="s">
        <v>855</v>
      </c>
      <c r="H185" s="114">
        <v>2019.0</v>
      </c>
      <c r="I185" s="114">
        <v>493.7885</v>
      </c>
      <c r="J185" s="114">
        <v>692.2862</v>
      </c>
      <c r="K185" s="114">
        <v>314.8796</v>
      </c>
    </row>
    <row r="186">
      <c r="A186" s="110" t="s">
        <v>784</v>
      </c>
      <c r="B186" s="110" t="s">
        <v>476</v>
      </c>
      <c r="C186" s="110" t="s">
        <v>786</v>
      </c>
      <c r="D186" s="110" t="s">
        <v>787</v>
      </c>
      <c r="E186" s="110" t="s">
        <v>788</v>
      </c>
      <c r="F186" s="110" t="s">
        <v>219</v>
      </c>
      <c r="G186" s="110" t="s">
        <v>855</v>
      </c>
      <c r="H186" s="114">
        <v>2019.0</v>
      </c>
      <c r="I186" s="114">
        <v>177.1822</v>
      </c>
      <c r="J186" s="114">
        <v>382.9438</v>
      </c>
      <c r="K186" s="114">
        <v>-24.909</v>
      </c>
    </row>
    <row r="187">
      <c r="A187" s="110" t="s">
        <v>784</v>
      </c>
      <c r="B187" s="110" t="s">
        <v>429</v>
      </c>
      <c r="C187" s="110" t="s">
        <v>786</v>
      </c>
      <c r="D187" s="110" t="s">
        <v>787</v>
      </c>
      <c r="E187" s="110" t="s">
        <v>788</v>
      </c>
      <c r="F187" s="110" t="s">
        <v>179</v>
      </c>
      <c r="G187" s="110" t="s">
        <v>855</v>
      </c>
      <c r="H187" s="114">
        <v>2019.0</v>
      </c>
      <c r="I187" s="114">
        <v>627.2701</v>
      </c>
      <c r="J187" s="114">
        <v>802.3943</v>
      </c>
      <c r="K187" s="114">
        <v>461.4127</v>
      </c>
    </row>
    <row r="188">
      <c r="A188" s="110" t="s">
        <v>784</v>
      </c>
      <c r="B188" s="110" t="s">
        <v>429</v>
      </c>
      <c r="C188" s="110" t="s">
        <v>786</v>
      </c>
      <c r="D188" s="110" t="s">
        <v>787</v>
      </c>
      <c r="E188" s="110" t="s">
        <v>788</v>
      </c>
      <c r="F188" s="110" t="s">
        <v>219</v>
      </c>
      <c r="G188" s="110" t="s">
        <v>855</v>
      </c>
      <c r="H188" s="114">
        <v>2019.0</v>
      </c>
      <c r="I188" s="114">
        <v>189.2248</v>
      </c>
      <c r="J188" s="114">
        <v>523.4833</v>
      </c>
      <c r="K188" s="114">
        <v>101.6383</v>
      </c>
    </row>
    <row r="189">
      <c r="A189" s="110" t="s">
        <v>784</v>
      </c>
      <c r="B189" s="110" t="s">
        <v>405</v>
      </c>
      <c r="C189" s="110" t="s">
        <v>786</v>
      </c>
      <c r="D189" s="110" t="s">
        <v>787</v>
      </c>
      <c r="E189" s="110" t="s">
        <v>788</v>
      </c>
      <c r="F189" s="110" t="s">
        <v>179</v>
      </c>
      <c r="G189" s="110" t="s">
        <v>855</v>
      </c>
      <c r="H189" s="114">
        <v>2019.0</v>
      </c>
      <c r="I189" s="114">
        <v>297.9831</v>
      </c>
      <c r="J189" s="114">
        <v>375.0291</v>
      </c>
      <c r="K189" s="114">
        <v>227.8582</v>
      </c>
    </row>
    <row r="190">
      <c r="A190" s="110" t="s">
        <v>784</v>
      </c>
      <c r="B190" s="110" t="s">
        <v>405</v>
      </c>
      <c r="C190" s="110" t="s">
        <v>786</v>
      </c>
      <c r="D190" s="110" t="s">
        <v>787</v>
      </c>
      <c r="E190" s="110" t="s">
        <v>788</v>
      </c>
      <c r="F190" s="110" t="s">
        <v>219</v>
      </c>
      <c r="G190" s="110" t="s">
        <v>855</v>
      </c>
      <c r="H190" s="114">
        <v>2019.0</v>
      </c>
      <c r="I190" s="114">
        <v>386.1556</v>
      </c>
      <c r="J190" s="114">
        <v>599.2026</v>
      </c>
      <c r="K190" s="114">
        <v>193.6922</v>
      </c>
    </row>
    <row r="191">
      <c r="A191" s="110" t="s">
        <v>784</v>
      </c>
      <c r="B191" s="110" t="s">
        <v>816</v>
      </c>
      <c r="C191" s="110" t="s">
        <v>786</v>
      </c>
      <c r="D191" s="110" t="s">
        <v>787</v>
      </c>
      <c r="E191" s="110" t="s">
        <v>788</v>
      </c>
      <c r="F191" s="110" t="s">
        <v>179</v>
      </c>
      <c r="G191" s="110" t="s">
        <v>855</v>
      </c>
      <c r="H191" s="114">
        <v>2019.0</v>
      </c>
      <c r="I191" s="114">
        <v>391.1004</v>
      </c>
      <c r="J191" s="114">
        <v>489.1344</v>
      </c>
      <c r="K191" s="114">
        <v>294.8342</v>
      </c>
    </row>
    <row r="192">
      <c r="A192" s="110" t="s">
        <v>784</v>
      </c>
      <c r="B192" s="110" t="s">
        <v>816</v>
      </c>
      <c r="C192" s="110" t="s">
        <v>786</v>
      </c>
      <c r="D192" s="110" t="s">
        <v>787</v>
      </c>
      <c r="E192" s="110" t="s">
        <v>788</v>
      </c>
      <c r="F192" s="110" t="s">
        <v>219</v>
      </c>
      <c r="G192" s="110" t="s">
        <v>855</v>
      </c>
      <c r="H192" s="114">
        <v>2019.0</v>
      </c>
      <c r="I192" s="114">
        <v>245.6671</v>
      </c>
      <c r="J192" s="114">
        <v>325.4638</v>
      </c>
      <c r="K192" s="114">
        <v>176.627</v>
      </c>
    </row>
    <row r="193">
      <c r="A193" s="110" t="s">
        <v>784</v>
      </c>
      <c r="B193" s="110" t="s">
        <v>370</v>
      </c>
      <c r="C193" s="110" t="s">
        <v>786</v>
      </c>
      <c r="D193" s="110" t="s">
        <v>787</v>
      </c>
      <c r="E193" s="110" t="s">
        <v>788</v>
      </c>
      <c r="F193" s="110" t="s">
        <v>179</v>
      </c>
      <c r="G193" s="110" t="s">
        <v>855</v>
      </c>
      <c r="H193" s="114">
        <v>2019.0</v>
      </c>
      <c r="I193" s="114">
        <v>495.9024</v>
      </c>
      <c r="J193" s="114">
        <v>688.0636</v>
      </c>
      <c r="K193" s="114">
        <v>337.0781</v>
      </c>
    </row>
    <row r="194">
      <c r="A194" s="110" t="s">
        <v>784</v>
      </c>
      <c r="B194" s="110" t="s">
        <v>370</v>
      </c>
      <c r="C194" s="110" t="s">
        <v>786</v>
      </c>
      <c r="D194" s="110" t="s">
        <v>787</v>
      </c>
      <c r="E194" s="110" t="s">
        <v>788</v>
      </c>
      <c r="F194" s="110" t="s">
        <v>219</v>
      </c>
      <c r="G194" s="110" t="s">
        <v>855</v>
      </c>
      <c r="H194" s="114">
        <v>2019.0</v>
      </c>
      <c r="I194" s="114">
        <v>109.7561</v>
      </c>
      <c r="J194" s="114">
        <v>231.1525</v>
      </c>
      <c r="K194" s="114">
        <v>30.95371</v>
      </c>
    </row>
    <row r="195">
      <c r="A195" s="110" t="s">
        <v>784</v>
      </c>
      <c r="B195" s="110" t="s">
        <v>407</v>
      </c>
      <c r="C195" s="110" t="s">
        <v>786</v>
      </c>
      <c r="D195" s="110" t="s">
        <v>787</v>
      </c>
      <c r="E195" s="110" t="s">
        <v>788</v>
      </c>
      <c r="F195" s="110" t="s">
        <v>179</v>
      </c>
      <c r="G195" s="110" t="s">
        <v>855</v>
      </c>
      <c r="H195" s="114">
        <v>2019.0</v>
      </c>
      <c r="I195" s="114">
        <v>870.4184</v>
      </c>
      <c r="J195" s="114">
        <v>1217.524</v>
      </c>
      <c r="K195" s="114">
        <v>551.7176</v>
      </c>
    </row>
    <row r="196">
      <c r="A196" s="110" t="s">
        <v>784</v>
      </c>
      <c r="B196" s="110" t="s">
        <v>407</v>
      </c>
      <c r="C196" s="110" t="s">
        <v>786</v>
      </c>
      <c r="D196" s="110" t="s">
        <v>787</v>
      </c>
      <c r="E196" s="110" t="s">
        <v>788</v>
      </c>
      <c r="F196" s="110" t="s">
        <v>219</v>
      </c>
      <c r="G196" s="110" t="s">
        <v>855</v>
      </c>
      <c r="H196" s="114">
        <v>2019.0</v>
      </c>
      <c r="I196" s="114">
        <v>114.6917</v>
      </c>
      <c r="J196" s="114">
        <v>331.5917</v>
      </c>
      <c r="K196" s="114">
        <v>-60.6774</v>
      </c>
    </row>
    <row r="197">
      <c r="A197" s="110" t="s">
        <v>784</v>
      </c>
      <c r="B197" s="110" t="s">
        <v>824</v>
      </c>
      <c r="C197" s="110" t="s">
        <v>786</v>
      </c>
      <c r="D197" s="110" t="s">
        <v>787</v>
      </c>
      <c r="E197" s="110" t="s">
        <v>788</v>
      </c>
      <c r="F197" s="110" t="s">
        <v>179</v>
      </c>
      <c r="G197" s="110" t="s">
        <v>855</v>
      </c>
      <c r="H197" s="114">
        <v>2019.0</v>
      </c>
      <c r="I197" s="114">
        <v>389.3997</v>
      </c>
      <c r="J197" s="114">
        <v>551.2954</v>
      </c>
      <c r="K197" s="114">
        <v>262.9778</v>
      </c>
    </row>
    <row r="198">
      <c r="A198" s="110" t="s">
        <v>784</v>
      </c>
      <c r="B198" s="110" t="s">
        <v>824</v>
      </c>
      <c r="C198" s="110" t="s">
        <v>786</v>
      </c>
      <c r="D198" s="110" t="s">
        <v>787</v>
      </c>
      <c r="E198" s="110" t="s">
        <v>788</v>
      </c>
      <c r="F198" s="110" t="s">
        <v>219</v>
      </c>
      <c r="G198" s="110" t="s">
        <v>855</v>
      </c>
      <c r="H198" s="114">
        <v>2019.0</v>
      </c>
      <c r="I198" s="114">
        <v>269.358</v>
      </c>
      <c r="J198" s="114">
        <v>503.6515</v>
      </c>
      <c r="K198" s="114">
        <v>166.6406</v>
      </c>
    </row>
    <row r="199">
      <c r="A199" s="110" t="s">
        <v>784</v>
      </c>
      <c r="B199" s="110" t="s">
        <v>353</v>
      </c>
      <c r="C199" s="110" t="s">
        <v>786</v>
      </c>
      <c r="D199" s="110" t="s">
        <v>787</v>
      </c>
      <c r="E199" s="110" t="s">
        <v>788</v>
      </c>
      <c r="F199" s="110" t="s">
        <v>179</v>
      </c>
      <c r="G199" s="110" t="s">
        <v>855</v>
      </c>
      <c r="H199" s="114">
        <v>2019.0</v>
      </c>
      <c r="I199" s="114">
        <v>275.781</v>
      </c>
      <c r="J199" s="114">
        <v>377.6681</v>
      </c>
      <c r="K199" s="114">
        <v>195.0929</v>
      </c>
    </row>
    <row r="200">
      <c r="A200" s="110" t="s">
        <v>784</v>
      </c>
      <c r="B200" s="110" t="s">
        <v>353</v>
      </c>
      <c r="C200" s="110" t="s">
        <v>786</v>
      </c>
      <c r="D200" s="110" t="s">
        <v>787</v>
      </c>
      <c r="E200" s="110" t="s">
        <v>788</v>
      </c>
      <c r="F200" s="110" t="s">
        <v>219</v>
      </c>
      <c r="G200" s="110" t="s">
        <v>855</v>
      </c>
      <c r="H200" s="114">
        <v>2019.0</v>
      </c>
      <c r="I200" s="114">
        <v>101.9524</v>
      </c>
      <c r="J200" s="114">
        <v>169.4903</v>
      </c>
      <c r="K200" s="114">
        <v>55.28435</v>
      </c>
    </row>
    <row r="201">
      <c r="A201" s="110" t="s">
        <v>784</v>
      </c>
      <c r="B201" s="110" t="s">
        <v>326</v>
      </c>
      <c r="C201" s="110" t="s">
        <v>786</v>
      </c>
      <c r="D201" s="110" t="s">
        <v>787</v>
      </c>
      <c r="E201" s="110" t="s">
        <v>788</v>
      </c>
      <c r="F201" s="110" t="s">
        <v>179</v>
      </c>
      <c r="G201" s="110" t="s">
        <v>855</v>
      </c>
      <c r="H201" s="114">
        <v>2019.0</v>
      </c>
      <c r="I201" s="114">
        <v>256.4828</v>
      </c>
      <c r="J201" s="114">
        <v>399.1549</v>
      </c>
      <c r="K201" s="114">
        <v>147.4234</v>
      </c>
    </row>
    <row r="202">
      <c r="A202" s="110" t="s">
        <v>784</v>
      </c>
      <c r="B202" s="110" t="s">
        <v>326</v>
      </c>
      <c r="C202" s="110" t="s">
        <v>786</v>
      </c>
      <c r="D202" s="110" t="s">
        <v>787</v>
      </c>
      <c r="E202" s="110" t="s">
        <v>788</v>
      </c>
      <c r="F202" s="110" t="s">
        <v>219</v>
      </c>
      <c r="G202" s="110" t="s">
        <v>855</v>
      </c>
      <c r="H202" s="114">
        <v>2019.0</v>
      </c>
      <c r="I202" s="114">
        <v>349.4101</v>
      </c>
      <c r="J202" s="114">
        <v>1323.256</v>
      </c>
      <c r="K202" s="114">
        <v>136.0963</v>
      </c>
    </row>
    <row r="203">
      <c r="A203" s="110" t="s">
        <v>784</v>
      </c>
      <c r="B203" s="110" t="s">
        <v>447</v>
      </c>
      <c r="C203" s="110" t="s">
        <v>786</v>
      </c>
      <c r="D203" s="110" t="s">
        <v>787</v>
      </c>
      <c r="E203" s="110" t="s">
        <v>788</v>
      </c>
      <c r="F203" s="110" t="s">
        <v>179</v>
      </c>
      <c r="G203" s="110" t="s">
        <v>855</v>
      </c>
      <c r="H203" s="114">
        <v>2019.0</v>
      </c>
      <c r="I203" s="114">
        <v>299.4083</v>
      </c>
      <c r="J203" s="114">
        <v>496.1372</v>
      </c>
      <c r="K203" s="114">
        <v>158.2763</v>
      </c>
    </row>
    <row r="204">
      <c r="A204" s="110" t="s">
        <v>784</v>
      </c>
      <c r="B204" s="110" t="s">
        <v>447</v>
      </c>
      <c r="C204" s="110" t="s">
        <v>786</v>
      </c>
      <c r="D204" s="110" t="s">
        <v>787</v>
      </c>
      <c r="E204" s="110" t="s">
        <v>788</v>
      </c>
      <c r="F204" s="110" t="s">
        <v>219</v>
      </c>
      <c r="G204" s="110" t="s">
        <v>855</v>
      </c>
      <c r="H204" s="114">
        <v>2019.0</v>
      </c>
      <c r="I204" s="114">
        <v>600.0175</v>
      </c>
      <c r="J204" s="114">
        <v>1864.029</v>
      </c>
      <c r="K204" s="114">
        <v>218.2836</v>
      </c>
    </row>
    <row r="205">
      <c r="A205" s="110" t="s">
        <v>784</v>
      </c>
      <c r="B205" s="110" t="s">
        <v>381</v>
      </c>
      <c r="C205" s="110" t="s">
        <v>786</v>
      </c>
      <c r="D205" s="110" t="s">
        <v>787</v>
      </c>
      <c r="E205" s="110" t="s">
        <v>788</v>
      </c>
      <c r="F205" s="110" t="s">
        <v>179</v>
      </c>
      <c r="G205" s="110" t="s">
        <v>855</v>
      </c>
      <c r="H205" s="114">
        <v>2019.0</v>
      </c>
      <c r="I205" s="114">
        <v>155.6046</v>
      </c>
      <c r="J205" s="114">
        <v>199.4572</v>
      </c>
      <c r="K205" s="114">
        <v>112.9679</v>
      </c>
    </row>
    <row r="206">
      <c r="A206" s="110" t="s">
        <v>784</v>
      </c>
      <c r="B206" s="110" t="s">
        <v>381</v>
      </c>
      <c r="C206" s="110" t="s">
        <v>786</v>
      </c>
      <c r="D206" s="110" t="s">
        <v>787</v>
      </c>
      <c r="E206" s="110" t="s">
        <v>788</v>
      </c>
      <c r="F206" s="110" t="s">
        <v>219</v>
      </c>
      <c r="G206" s="110" t="s">
        <v>855</v>
      </c>
      <c r="H206" s="114">
        <v>2019.0</v>
      </c>
      <c r="I206" s="114">
        <v>159.4505</v>
      </c>
      <c r="J206" s="114">
        <v>207.1331</v>
      </c>
      <c r="K206" s="114">
        <v>118.5667</v>
      </c>
    </row>
    <row r="207">
      <c r="A207" s="110" t="s">
        <v>784</v>
      </c>
      <c r="B207" s="110" t="s">
        <v>430</v>
      </c>
      <c r="C207" s="110" t="s">
        <v>786</v>
      </c>
      <c r="D207" s="110" t="s">
        <v>787</v>
      </c>
      <c r="E207" s="110" t="s">
        <v>788</v>
      </c>
      <c r="F207" s="110" t="s">
        <v>179</v>
      </c>
      <c r="G207" s="110" t="s">
        <v>855</v>
      </c>
      <c r="H207" s="114">
        <v>2019.0</v>
      </c>
      <c r="I207" s="114">
        <v>480.0683</v>
      </c>
      <c r="J207" s="114">
        <v>618.836</v>
      </c>
      <c r="K207" s="114">
        <v>360.383</v>
      </c>
    </row>
    <row r="208">
      <c r="A208" s="110" t="s">
        <v>784</v>
      </c>
      <c r="B208" s="110" t="s">
        <v>430</v>
      </c>
      <c r="C208" s="110" t="s">
        <v>786</v>
      </c>
      <c r="D208" s="110" t="s">
        <v>787</v>
      </c>
      <c r="E208" s="110" t="s">
        <v>788</v>
      </c>
      <c r="F208" s="110" t="s">
        <v>219</v>
      </c>
      <c r="G208" s="110" t="s">
        <v>855</v>
      </c>
      <c r="H208" s="114">
        <v>2019.0</v>
      </c>
      <c r="I208" s="114">
        <v>624.4092</v>
      </c>
      <c r="J208" s="114">
        <v>881.0196</v>
      </c>
      <c r="K208" s="114">
        <v>396.2664</v>
      </c>
    </row>
    <row r="209">
      <c r="A209" s="110" t="s">
        <v>784</v>
      </c>
      <c r="B209" s="110" t="s">
        <v>461</v>
      </c>
      <c r="C209" s="110" t="s">
        <v>786</v>
      </c>
      <c r="D209" s="110" t="s">
        <v>787</v>
      </c>
      <c r="E209" s="110" t="s">
        <v>788</v>
      </c>
      <c r="F209" s="110" t="s">
        <v>179</v>
      </c>
      <c r="G209" s="110" t="s">
        <v>855</v>
      </c>
      <c r="H209" s="114">
        <v>2019.0</v>
      </c>
      <c r="I209" s="114">
        <v>601.7155</v>
      </c>
      <c r="J209" s="114">
        <v>874.3866</v>
      </c>
      <c r="K209" s="114">
        <v>369.8579</v>
      </c>
    </row>
    <row r="210">
      <c r="A210" s="110" t="s">
        <v>784</v>
      </c>
      <c r="B210" s="110" t="s">
        <v>461</v>
      </c>
      <c r="C210" s="110" t="s">
        <v>786</v>
      </c>
      <c r="D210" s="110" t="s">
        <v>787</v>
      </c>
      <c r="E210" s="110" t="s">
        <v>788</v>
      </c>
      <c r="F210" s="110" t="s">
        <v>219</v>
      </c>
      <c r="G210" s="110" t="s">
        <v>855</v>
      </c>
      <c r="H210" s="114">
        <v>2019.0</v>
      </c>
      <c r="I210" s="114">
        <v>72.43035</v>
      </c>
      <c r="J210" s="114">
        <v>249.0044</v>
      </c>
      <c r="K210" s="114">
        <v>-12.7836</v>
      </c>
    </row>
    <row r="211">
      <c r="A211" s="110" t="s">
        <v>784</v>
      </c>
      <c r="B211" s="110" t="s">
        <v>342</v>
      </c>
      <c r="C211" s="110" t="s">
        <v>786</v>
      </c>
      <c r="D211" s="110" t="s">
        <v>787</v>
      </c>
      <c r="E211" s="110" t="s">
        <v>788</v>
      </c>
      <c r="F211" s="110" t="s">
        <v>179</v>
      </c>
      <c r="G211" s="110" t="s">
        <v>855</v>
      </c>
      <c r="H211" s="114">
        <v>2019.0</v>
      </c>
      <c r="I211" s="114">
        <v>213.1568</v>
      </c>
      <c r="J211" s="114">
        <v>294.7176</v>
      </c>
      <c r="K211" s="114">
        <v>145.5482</v>
      </c>
    </row>
    <row r="212">
      <c r="A212" s="110" t="s">
        <v>784</v>
      </c>
      <c r="B212" s="110" t="s">
        <v>342</v>
      </c>
      <c r="C212" s="110" t="s">
        <v>786</v>
      </c>
      <c r="D212" s="110" t="s">
        <v>787</v>
      </c>
      <c r="E212" s="110" t="s">
        <v>788</v>
      </c>
      <c r="F212" s="110" t="s">
        <v>219</v>
      </c>
      <c r="G212" s="110" t="s">
        <v>855</v>
      </c>
      <c r="H212" s="114">
        <v>2019.0</v>
      </c>
      <c r="I212" s="114">
        <v>169.8849</v>
      </c>
      <c r="J212" s="114">
        <v>256.8982</v>
      </c>
      <c r="K212" s="114">
        <v>114.0632</v>
      </c>
    </row>
    <row r="213">
      <c r="A213" s="110" t="s">
        <v>784</v>
      </c>
      <c r="B213" s="110" t="s">
        <v>817</v>
      </c>
      <c r="C213" s="110" t="s">
        <v>786</v>
      </c>
      <c r="D213" s="110" t="s">
        <v>787</v>
      </c>
      <c r="E213" s="110" t="s">
        <v>788</v>
      </c>
      <c r="F213" s="110" t="s">
        <v>179</v>
      </c>
      <c r="G213" s="110" t="s">
        <v>855</v>
      </c>
      <c r="H213" s="114">
        <v>2019.0</v>
      </c>
      <c r="I213" s="114">
        <v>531.0135</v>
      </c>
      <c r="J213" s="114">
        <v>644.617</v>
      </c>
      <c r="K213" s="114">
        <v>415.9725</v>
      </c>
    </row>
    <row r="214">
      <c r="A214" s="110" t="s">
        <v>784</v>
      </c>
      <c r="B214" s="110" t="s">
        <v>817</v>
      </c>
      <c r="C214" s="110" t="s">
        <v>786</v>
      </c>
      <c r="D214" s="110" t="s">
        <v>787</v>
      </c>
      <c r="E214" s="110" t="s">
        <v>788</v>
      </c>
      <c r="F214" s="110" t="s">
        <v>219</v>
      </c>
      <c r="G214" s="110" t="s">
        <v>855</v>
      </c>
      <c r="H214" s="114">
        <v>2019.0</v>
      </c>
      <c r="I214" s="114">
        <v>1034.275</v>
      </c>
      <c r="J214" s="114">
        <v>1585.421</v>
      </c>
      <c r="K214" s="114">
        <v>512.7199</v>
      </c>
    </row>
    <row r="215">
      <c r="A215" s="110" t="s">
        <v>784</v>
      </c>
      <c r="B215" s="110" t="s">
        <v>338</v>
      </c>
      <c r="C215" s="110" t="s">
        <v>786</v>
      </c>
      <c r="D215" s="110" t="s">
        <v>787</v>
      </c>
      <c r="E215" s="110" t="s">
        <v>788</v>
      </c>
      <c r="F215" s="110" t="s">
        <v>179</v>
      </c>
      <c r="G215" s="110" t="s">
        <v>855</v>
      </c>
      <c r="H215" s="114">
        <v>2019.0</v>
      </c>
      <c r="I215" s="114">
        <v>380.0342</v>
      </c>
      <c r="J215" s="114">
        <v>597.8235</v>
      </c>
      <c r="K215" s="114">
        <v>212.6974</v>
      </c>
    </row>
    <row r="216">
      <c r="A216" s="110" t="s">
        <v>784</v>
      </c>
      <c r="B216" s="110" t="s">
        <v>338</v>
      </c>
      <c r="C216" s="110" t="s">
        <v>786</v>
      </c>
      <c r="D216" s="110" t="s">
        <v>787</v>
      </c>
      <c r="E216" s="110" t="s">
        <v>788</v>
      </c>
      <c r="F216" s="110" t="s">
        <v>219</v>
      </c>
      <c r="G216" s="110" t="s">
        <v>855</v>
      </c>
      <c r="H216" s="114">
        <v>2019.0</v>
      </c>
      <c r="I216" s="114">
        <v>515.0362</v>
      </c>
      <c r="J216" s="114">
        <v>958.7769</v>
      </c>
      <c r="K216" s="114">
        <v>285.7708</v>
      </c>
    </row>
    <row r="217">
      <c r="A217" s="110" t="s">
        <v>784</v>
      </c>
      <c r="B217" s="110" t="s">
        <v>397</v>
      </c>
      <c r="C217" s="110" t="s">
        <v>786</v>
      </c>
      <c r="D217" s="110" t="s">
        <v>787</v>
      </c>
      <c r="E217" s="110" t="s">
        <v>788</v>
      </c>
      <c r="F217" s="110" t="s">
        <v>179</v>
      </c>
      <c r="G217" s="110" t="s">
        <v>855</v>
      </c>
      <c r="H217" s="114">
        <v>2019.0</v>
      </c>
      <c r="I217" s="114">
        <v>585.3034</v>
      </c>
      <c r="J217" s="114">
        <v>750.5559</v>
      </c>
      <c r="K217" s="114">
        <v>444.6384</v>
      </c>
    </row>
    <row r="218">
      <c r="A218" s="110" t="s">
        <v>784</v>
      </c>
      <c r="B218" s="110" t="s">
        <v>397</v>
      </c>
      <c r="C218" s="110" t="s">
        <v>786</v>
      </c>
      <c r="D218" s="110" t="s">
        <v>787</v>
      </c>
      <c r="E218" s="110" t="s">
        <v>788</v>
      </c>
      <c r="F218" s="110" t="s">
        <v>219</v>
      </c>
      <c r="G218" s="110" t="s">
        <v>855</v>
      </c>
      <c r="H218" s="114">
        <v>2019.0</v>
      </c>
      <c r="I218" s="114">
        <v>341.0145</v>
      </c>
      <c r="J218" s="114">
        <v>479.1076</v>
      </c>
      <c r="K218" s="114">
        <v>230.9916</v>
      </c>
    </row>
    <row r="219">
      <c r="A219" s="110" t="s">
        <v>784</v>
      </c>
      <c r="B219" s="110" t="s">
        <v>812</v>
      </c>
      <c r="C219" s="110" t="s">
        <v>786</v>
      </c>
      <c r="D219" s="110" t="s">
        <v>787</v>
      </c>
      <c r="E219" s="110" t="s">
        <v>788</v>
      </c>
      <c r="F219" s="110" t="s">
        <v>179</v>
      </c>
      <c r="G219" s="110" t="s">
        <v>855</v>
      </c>
      <c r="H219" s="114">
        <v>2019.0</v>
      </c>
      <c r="I219" s="114">
        <v>1154.415</v>
      </c>
      <c r="J219" s="114">
        <v>1669.296</v>
      </c>
      <c r="K219" s="114">
        <v>739.4765</v>
      </c>
    </row>
    <row r="220">
      <c r="A220" s="110" t="s">
        <v>784</v>
      </c>
      <c r="B220" s="110" t="s">
        <v>812</v>
      </c>
      <c r="C220" s="110" t="s">
        <v>786</v>
      </c>
      <c r="D220" s="110" t="s">
        <v>787</v>
      </c>
      <c r="E220" s="110" t="s">
        <v>788</v>
      </c>
      <c r="F220" s="110" t="s">
        <v>219</v>
      </c>
      <c r="G220" s="110" t="s">
        <v>855</v>
      </c>
      <c r="H220" s="114">
        <v>2019.0</v>
      </c>
      <c r="I220" s="114">
        <v>308.0119</v>
      </c>
      <c r="J220" s="114">
        <v>490.7415</v>
      </c>
      <c r="K220" s="114">
        <v>182.8617</v>
      </c>
    </row>
    <row r="221">
      <c r="A221" s="110" t="s">
        <v>784</v>
      </c>
      <c r="B221" s="110" t="s">
        <v>451</v>
      </c>
      <c r="C221" s="110" t="s">
        <v>786</v>
      </c>
      <c r="D221" s="110" t="s">
        <v>787</v>
      </c>
      <c r="E221" s="110" t="s">
        <v>788</v>
      </c>
      <c r="F221" s="110" t="s">
        <v>179</v>
      </c>
      <c r="G221" s="110" t="s">
        <v>855</v>
      </c>
      <c r="H221" s="114">
        <v>2019.0</v>
      </c>
      <c r="I221" s="114">
        <v>399.7317</v>
      </c>
      <c r="J221" s="114">
        <v>519.0765</v>
      </c>
      <c r="K221" s="114">
        <v>291.1655</v>
      </c>
    </row>
    <row r="222">
      <c r="A222" s="110" t="s">
        <v>784</v>
      </c>
      <c r="B222" s="110" t="s">
        <v>451</v>
      </c>
      <c r="C222" s="110" t="s">
        <v>786</v>
      </c>
      <c r="D222" s="110" t="s">
        <v>787</v>
      </c>
      <c r="E222" s="110" t="s">
        <v>788</v>
      </c>
      <c r="F222" s="110" t="s">
        <v>219</v>
      </c>
      <c r="G222" s="110" t="s">
        <v>855</v>
      </c>
      <c r="H222" s="114">
        <v>2019.0</v>
      </c>
      <c r="I222" s="114">
        <v>455.4706</v>
      </c>
      <c r="J222" s="114">
        <v>628.2656</v>
      </c>
      <c r="K222" s="114">
        <v>312.5133</v>
      </c>
    </row>
    <row r="223">
      <c r="A223" s="110" t="s">
        <v>784</v>
      </c>
      <c r="B223" s="110" t="s">
        <v>421</v>
      </c>
      <c r="C223" s="110" t="s">
        <v>786</v>
      </c>
      <c r="D223" s="110" t="s">
        <v>787</v>
      </c>
      <c r="E223" s="110" t="s">
        <v>788</v>
      </c>
      <c r="F223" s="110" t="s">
        <v>179</v>
      </c>
      <c r="G223" s="110" t="s">
        <v>855</v>
      </c>
      <c r="H223" s="114">
        <v>2019.0</v>
      </c>
      <c r="I223" s="114">
        <v>235.2178</v>
      </c>
      <c r="J223" s="114">
        <v>341.2484</v>
      </c>
      <c r="K223" s="114">
        <v>143.3378</v>
      </c>
    </row>
    <row r="224">
      <c r="A224" s="110" t="s">
        <v>784</v>
      </c>
      <c r="B224" s="110" t="s">
        <v>421</v>
      </c>
      <c r="C224" s="110" t="s">
        <v>786</v>
      </c>
      <c r="D224" s="110" t="s">
        <v>787</v>
      </c>
      <c r="E224" s="110" t="s">
        <v>788</v>
      </c>
      <c r="F224" s="110" t="s">
        <v>219</v>
      </c>
      <c r="G224" s="110" t="s">
        <v>855</v>
      </c>
      <c r="H224" s="114">
        <v>2019.0</v>
      </c>
      <c r="I224" s="114">
        <v>780.8023</v>
      </c>
      <c r="J224" s="114">
        <v>2426.856</v>
      </c>
      <c r="K224" s="114">
        <v>303.2081</v>
      </c>
    </row>
    <row r="225">
      <c r="A225" s="110" t="s">
        <v>784</v>
      </c>
      <c r="B225" s="110" t="s">
        <v>441</v>
      </c>
      <c r="C225" s="110" t="s">
        <v>786</v>
      </c>
      <c r="D225" s="110" t="s">
        <v>787</v>
      </c>
      <c r="E225" s="110" t="s">
        <v>788</v>
      </c>
      <c r="F225" s="110" t="s">
        <v>179</v>
      </c>
      <c r="G225" s="110" t="s">
        <v>855</v>
      </c>
      <c r="H225" s="114">
        <v>2019.0</v>
      </c>
      <c r="I225" s="114">
        <v>537.4238</v>
      </c>
      <c r="J225" s="114">
        <v>710.13</v>
      </c>
      <c r="K225" s="114">
        <v>384.458</v>
      </c>
    </row>
    <row r="226">
      <c r="A226" s="110" t="s">
        <v>784</v>
      </c>
      <c r="B226" s="110" t="s">
        <v>441</v>
      </c>
      <c r="C226" s="110" t="s">
        <v>786</v>
      </c>
      <c r="D226" s="110" t="s">
        <v>787</v>
      </c>
      <c r="E226" s="110" t="s">
        <v>788</v>
      </c>
      <c r="F226" s="110" t="s">
        <v>219</v>
      </c>
      <c r="G226" s="110" t="s">
        <v>855</v>
      </c>
      <c r="H226" s="114">
        <v>2019.0</v>
      </c>
      <c r="I226" s="114">
        <v>691.8344</v>
      </c>
      <c r="J226" s="114">
        <v>958.3255</v>
      </c>
      <c r="K226" s="114">
        <v>472.5156</v>
      </c>
    </row>
    <row r="227">
      <c r="A227" s="110" t="s">
        <v>784</v>
      </c>
      <c r="B227" s="110" t="s">
        <v>315</v>
      </c>
      <c r="C227" s="110" t="s">
        <v>786</v>
      </c>
      <c r="D227" s="110" t="s">
        <v>787</v>
      </c>
      <c r="E227" s="110" t="s">
        <v>788</v>
      </c>
      <c r="F227" s="110" t="s">
        <v>179</v>
      </c>
      <c r="G227" s="110" t="s">
        <v>855</v>
      </c>
      <c r="H227" s="114">
        <v>2019.0</v>
      </c>
      <c r="I227" s="114">
        <v>270.4682</v>
      </c>
      <c r="J227" s="114">
        <v>387.0878</v>
      </c>
      <c r="K227" s="114">
        <v>173.797</v>
      </c>
    </row>
    <row r="228">
      <c r="A228" s="110" t="s">
        <v>784</v>
      </c>
      <c r="B228" s="110" t="s">
        <v>315</v>
      </c>
      <c r="C228" s="110" t="s">
        <v>786</v>
      </c>
      <c r="D228" s="110" t="s">
        <v>787</v>
      </c>
      <c r="E228" s="110" t="s">
        <v>788</v>
      </c>
      <c r="F228" s="110" t="s">
        <v>219</v>
      </c>
      <c r="G228" s="110" t="s">
        <v>855</v>
      </c>
      <c r="H228" s="114">
        <v>2019.0</v>
      </c>
      <c r="I228" s="114">
        <v>81.34539</v>
      </c>
      <c r="J228" s="114">
        <v>183.3935</v>
      </c>
      <c r="K228" s="114">
        <v>-5.68243</v>
      </c>
    </row>
    <row r="229">
      <c r="A229" s="110" t="s">
        <v>784</v>
      </c>
      <c r="B229" s="110" t="s">
        <v>467</v>
      </c>
      <c r="C229" s="110" t="s">
        <v>786</v>
      </c>
      <c r="D229" s="110" t="s">
        <v>787</v>
      </c>
      <c r="E229" s="110" t="s">
        <v>788</v>
      </c>
      <c r="F229" s="110" t="s">
        <v>179</v>
      </c>
      <c r="G229" s="110" t="s">
        <v>855</v>
      </c>
      <c r="H229" s="114">
        <v>2019.0</v>
      </c>
      <c r="I229" s="114">
        <v>439.9965</v>
      </c>
      <c r="J229" s="114">
        <v>600.1206</v>
      </c>
      <c r="K229" s="114">
        <v>314.8247</v>
      </c>
    </row>
    <row r="230">
      <c r="A230" s="110" t="s">
        <v>784</v>
      </c>
      <c r="B230" s="110" t="s">
        <v>467</v>
      </c>
      <c r="C230" s="110" t="s">
        <v>786</v>
      </c>
      <c r="D230" s="110" t="s">
        <v>787</v>
      </c>
      <c r="E230" s="110" t="s">
        <v>788</v>
      </c>
      <c r="F230" s="110" t="s">
        <v>219</v>
      </c>
      <c r="G230" s="110" t="s">
        <v>855</v>
      </c>
      <c r="H230" s="114">
        <v>2019.0</v>
      </c>
      <c r="I230" s="114">
        <v>684.9434</v>
      </c>
      <c r="J230" s="114">
        <v>1049.15</v>
      </c>
      <c r="K230" s="114">
        <v>377.4645</v>
      </c>
    </row>
    <row r="231">
      <c r="A231" s="110" t="s">
        <v>784</v>
      </c>
      <c r="B231" s="110" t="s">
        <v>322</v>
      </c>
      <c r="C231" s="110" t="s">
        <v>786</v>
      </c>
      <c r="D231" s="110" t="s">
        <v>787</v>
      </c>
      <c r="E231" s="110" t="s">
        <v>788</v>
      </c>
      <c r="F231" s="110" t="s">
        <v>179</v>
      </c>
      <c r="G231" s="110" t="s">
        <v>855</v>
      </c>
      <c r="H231" s="114">
        <v>2019.0</v>
      </c>
      <c r="I231" s="114">
        <v>469.664</v>
      </c>
      <c r="J231" s="114">
        <v>616.4534</v>
      </c>
      <c r="K231" s="114">
        <v>337.039</v>
      </c>
    </row>
    <row r="232">
      <c r="A232" s="110" t="s">
        <v>784</v>
      </c>
      <c r="B232" s="110" t="s">
        <v>322</v>
      </c>
      <c r="C232" s="110" t="s">
        <v>786</v>
      </c>
      <c r="D232" s="110" t="s">
        <v>787</v>
      </c>
      <c r="E232" s="110" t="s">
        <v>788</v>
      </c>
      <c r="F232" s="110" t="s">
        <v>219</v>
      </c>
      <c r="G232" s="110" t="s">
        <v>855</v>
      </c>
      <c r="H232" s="114">
        <v>2019.0</v>
      </c>
      <c r="I232" s="114">
        <v>283.1456</v>
      </c>
      <c r="J232" s="114">
        <v>368.4489</v>
      </c>
      <c r="K232" s="114">
        <v>206.9098</v>
      </c>
    </row>
    <row r="233">
      <c r="A233" s="110" t="s">
        <v>784</v>
      </c>
      <c r="B233" s="110" t="s">
        <v>828</v>
      </c>
      <c r="C233" s="110" t="s">
        <v>786</v>
      </c>
      <c r="D233" s="110" t="s">
        <v>787</v>
      </c>
      <c r="E233" s="110" t="s">
        <v>788</v>
      </c>
      <c r="F233" s="110" t="s">
        <v>179</v>
      </c>
      <c r="G233" s="110" t="s">
        <v>855</v>
      </c>
      <c r="H233" s="114">
        <v>2019.0</v>
      </c>
      <c r="I233" s="114">
        <v>204.8647</v>
      </c>
      <c r="J233" s="114">
        <v>265.2744</v>
      </c>
      <c r="K233" s="114">
        <v>146.4697</v>
      </c>
    </row>
    <row r="234">
      <c r="A234" s="110" t="s">
        <v>784</v>
      </c>
      <c r="B234" s="110" t="s">
        <v>828</v>
      </c>
      <c r="C234" s="110" t="s">
        <v>786</v>
      </c>
      <c r="D234" s="110" t="s">
        <v>787</v>
      </c>
      <c r="E234" s="110" t="s">
        <v>788</v>
      </c>
      <c r="F234" s="110" t="s">
        <v>219</v>
      </c>
      <c r="G234" s="110" t="s">
        <v>855</v>
      </c>
      <c r="H234" s="114">
        <v>2019.0</v>
      </c>
      <c r="I234" s="114">
        <v>23.08679</v>
      </c>
      <c r="J234" s="114">
        <v>142.6063</v>
      </c>
      <c r="K234" s="114">
        <v>-63.3333</v>
      </c>
    </row>
    <row r="235">
      <c r="A235" s="110" t="s">
        <v>784</v>
      </c>
      <c r="B235" s="110" t="s">
        <v>453</v>
      </c>
      <c r="C235" s="110" t="s">
        <v>786</v>
      </c>
      <c r="D235" s="110" t="s">
        <v>787</v>
      </c>
      <c r="E235" s="110" t="s">
        <v>788</v>
      </c>
      <c r="F235" s="110" t="s">
        <v>179</v>
      </c>
      <c r="G235" s="110" t="s">
        <v>855</v>
      </c>
      <c r="H235" s="114">
        <v>2019.0</v>
      </c>
      <c r="I235" s="114">
        <v>169.7092</v>
      </c>
      <c r="J235" s="114">
        <v>212.7339</v>
      </c>
      <c r="K235" s="114">
        <v>131.8685</v>
      </c>
    </row>
    <row r="236">
      <c r="A236" s="110" t="s">
        <v>784</v>
      </c>
      <c r="B236" s="110" t="s">
        <v>453</v>
      </c>
      <c r="C236" s="110" t="s">
        <v>786</v>
      </c>
      <c r="D236" s="110" t="s">
        <v>787</v>
      </c>
      <c r="E236" s="110" t="s">
        <v>788</v>
      </c>
      <c r="F236" s="110" t="s">
        <v>219</v>
      </c>
      <c r="G236" s="110" t="s">
        <v>855</v>
      </c>
      <c r="H236" s="114">
        <v>2019.0</v>
      </c>
      <c r="I236" s="114">
        <v>421.1418</v>
      </c>
      <c r="J236" s="114">
        <v>593.5451</v>
      </c>
      <c r="K236" s="114">
        <v>272.305</v>
      </c>
    </row>
    <row r="237">
      <c r="A237" s="110" t="s">
        <v>784</v>
      </c>
      <c r="B237" s="110" t="s">
        <v>821</v>
      </c>
      <c r="C237" s="110" t="s">
        <v>786</v>
      </c>
      <c r="D237" s="110" t="s">
        <v>787</v>
      </c>
      <c r="E237" s="110" t="s">
        <v>788</v>
      </c>
      <c r="F237" s="110" t="s">
        <v>179</v>
      </c>
      <c r="G237" s="110" t="s">
        <v>855</v>
      </c>
      <c r="H237" s="114">
        <v>2019.0</v>
      </c>
      <c r="I237" s="114">
        <v>162.3534</v>
      </c>
      <c r="J237" s="114">
        <v>231.8545</v>
      </c>
      <c r="K237" s="114">
        <v>98.76726</v>
      </c>
    </row>
    <row r="238">
      <c r="A238" s="110" t="s">
        <v>784</v>
      </c>
      <c r="B238" s="110" t="s">
        <v>821</v>
      </c>
      <c r="C238" s="110" t="s">
        <v>786</v>
      </c>
      <c r="D238" s="110" t="s">
        <v>787</v>
      </c>
      <c r="E238" s="110" t="s">
        <v>788</v>
      </c>
      <c r="F238" s="110" t="s">
        <v>219</v>
      </c>
      <c r="G238" s="110" t="s">
        <v>855</v>
      </c>
      <c r="H238" s="114">
        <v>2019.0</v>
      </c>
      <c r="I238" s="114">
        <v>386.91</v>
      </c>
      <c r="J238" s="114">
        <v>509.7368</v>
      </c>
      <c r="K238" s="114">
        <v>285.9584</v>
      </c>
    </row>
    <row r="239">
      <c r="A239" s="110" t="s">
        <v>784</v>
      </c>
      <c r="B239" s="110" t="s">
        <v>400</v>
      </c>
      <c r="C239" s="110" t="s">
        <v>786</v>
      </c>
      <c r="D239" s="110" t="s">
        <v>787</v>
      </c>
      <c r="E239" s="110" t="s">
        <v>788</v>
      </c>
      <c r="F239" s="110" t="s">
        <v>179</v>
      </c>
      <c r="G239" s="110" t="s">
        <v>855</v>
      </c>
      <c r="H239" s="114">
        <v>2019.0</v>
      </c>
      <c r="I239" s="114">
        <v>239.3665</v>
      </c>
      <c r="J239" s="114">
        <v>358.1089</v>
      </c>
      <c r="K239" s="114">
        <v>135.3167</v>
      </c>
    </row>
    <row r="240">
      <c r="A240" s="110" t="s">
        <v>784</v>
      </c>
      <c r="B240" s="110" t="s">
        <v>400</v>
      </c>
      <c r="C240" s="110" t="s">
        <v>786</v>
      </c>
      <c r="D240" s="110" t="s">
        <v>787</v>
      </c>
      <c r="E240" s="110" t="s">
        <v>788</v>
      </c>
      <c r="F240" s="110" t="s">
        <v>219</v>
      </c>
      <c r="G240" s="110" t="s">
        <v>855</v>
      </c>
      <c r="H240" s="114">
        <v>2019.0</v>
      </c>
      <c r="I240" s="114">
        <v>189.6713</v>
      </c>
      <c r="J240" s="114">
        <v>296.8039</v>
      </c>
      <c r="K240" s="114">
        <v>102.9055</v>
      </c>
    </row>
    <row r="241">
      <c r="A241" s="110" t="s">
        <v>784</v>
      </c>
      <c r="B241" s="110" t="s">
        <v>825</v>
      </c>
      <c r="C241" s="110" t="s">
        <v>786</v>
      </c>
      <c r="D241" s="110" t="s">
        <v>787</v>
      </c>
      <c r="E241" s="110" t="s">
        <v>788</v>
      </c>
      <c r="F241" s="110" t="s">
        <v>179</v>
      </c>
      <c r="G241" s="110" t="s">
        <v>855</v>
      </c>
      <c r="H241" s="114">
        <v>2019.0</v>
      </c>
      <c r="I241" s="114">
        <v>102.6783</v>
      </c>
      <c r="J241" s="114">
        <v>155.3536</v>
      </c>
      <c r="K241" s="114">
        <v>61.87701</v>
      </c>
    </row>
    <row r="242">
      <c r="A242" s="110" t="s">
        <v>784</v>
      </c>
      <c r="B242" s="110" t="s">
        <v>825</v>
      </c>
      <c r="C242" s="110" t="s">
        <v>786</v>
      </c>
      <c r="D242" s="110" t="s">
        <v>787</v>
      </c>
      <c r="E242" s="110" t="s">
        <v>788</v>
      </c>
      <c r="F242" s="110" t="s">
        <v>219</v>
      </c>
      <c r="G242" s="110" t="s">
        <v>855</v>
      </c>
      <c r="H242" s="114">
        <v>2019.0</v>
      </c>
      <c r="I242" s="114">
        <v>102.139</v>
      </c>
      <c r="J242" s="114">
        <v>197.7373</v>
      </c>
      <c r="K242" s="114">
        <v>30.02407</v>
      </c>
    </row>
    <row r="243">
      <c r="A243" s="110" t="s">
        <v>784</v>
      </c>
      <c r="B243" s="110" t="s">
        <v>340</v>
      </c>
      <c r="C243" s="110" t="s">
        <v>786</v>
      </c>
      <c r="D243" s="110" t="s">
        <v>787</v>
      </c>
      <c r="E243" s="110" t="s">
        <v>788</v>
      </c>
      <c r="F243" s="110" t="s">
        <v>179</v>
      </c>
      <c r="G243" s="110" t="s">
        <v>855</v>
      </c>
      <c r="H243" s="114">
        <v>2019.0</v>
      </c>
      <c r="I243" s="114">
        <v>309.6061</v>
      </c>
      <c r="J243" s="114">
        <v>392.1609</v>
      </c>
      <c r="K243" s="114">
        <v>225.4045</v>
      </c>
    </row>
    <row r="244">
      <c r="A244" s="110" t="s">
        <v>784</v>
      </c>
      <c r="B244" s="110" t="s">
        <v>343</v>
      </c>
      <c r="C244" s="110" t="s">
        <v>786</v>
      </c>
      <c r="D244" s="110" t="s">
        <v>787</v>
      </c>
      <c r="E244" s="110" t="s">
        <v>788</v>
      </c>
      <c r="F244" s="110" t="s">
        <v>179</v>
      </c>
      <c r="G244" s="110" t="s">
        <v>855</v>
      </c>
      <c r="H244" s="114">
        <v>2019.0</v>
      </c>
      <c r="I244" s="114">
        <v>348.359</v>
      </c>
      <c r="J244" s="114">
        <v>474.7792</v>
      </c>
      <c r="K244" s="114">
        <v>231.4696</v>
      </c>
    </row>
    <row r="245">
      <c r="A245" s="110" t="s">
        <v>784</v>
      </c>
      <c r="B245" s="110" t="s">
        <v>343</v>
      </c>
      <c r="C245" s="110" t="s">
        <v>786</v>
      </c>
      <c r="D245" s="110" t="s">
        <v>787</v>
      </c>
      <c r="E245" s="110" t="s">
        <v>788</v>
      </c>
      <c r="F245" s="110" t="s">
        <v>219</v>
      </c>
      <c r="G245" s="110" t="s">
        <v>855</v>
      </c>
      <c r="H245" s="114">
        <v>2019.0</v>
      </c>
      <c r="I245" s="114">
        <v>41.34296</v>
      </c>
      <c r="J245" s="114">
        <v>122.5007</v>
      </c>
      <c r="K245" s="114">
        <v>-33.3238</v>
      </c>
    </row>
    <row r="246">
      <c r="A246" s="110" t="s">
        <v>784</v>
      </c>
      <c r="B246" s="110" t="s">
        <v>464</v>
      </c>
      <c r="C246" s="110" t="s">
        <v>786</v>
      </c>
      <c r="D246" s="110" t="s">
        <v>787</v>
      </c>
      <c r="E246" s="110" t="s">
        <v>788</v>
      </c>
      <c r="F246" s="110" t="s">
        <v>179</v>
      </c>
      <c r="G246" s="110" t="s">
        <v>855</v>
      </c>
      <c r="H246" s="114">
        <v>2019.0</v>
      </c>
      <c r="I246" s="114">
        <v>1046.216</v>
      </c>
      <c r="J246" s="114">
        <v>1317.597</v>
      </c>
      <c r="K246" s="114">
        <v>797.099</v>
      </c>
    </row>
    <row r="247">
      <c r="A247" s="110" t="s">
        <v>784</v>
      </c>
      <c r="B247" s="110" t="s">
        <v>464</v>
      </c>
      <c r="C247" s="110" t="s">
        <v>786</v>
      </c>
      <c r="D247" s="110" t="s">
        <v>787</v>
      </c>
      <c r="E247" s="110" t="s">
        <v>788</v>
      </c>
      <c r="F247" s="110" t="s">
        <v>219</v>
      </c>
      <c r="G247" s="110" t="s">
        <v>855</v>
      </c>
      <c r="H247" s="114">
        <v>2019.0</v>
      </c>
      <c r="I247" s="114">
        <v>1073.28</v>
      </c>
      <c r="J247" s="114">
        <v>1329.67</v>
      </c>
      <c r="K247" s="114">
        <v>855.6092</v>
      </c>
    </row>
    <row r="248">
      <c r="A248" s="110" t="s">
        <v>784</v>
      </c>
      <c r="B248" s="110" t="s">
        <v>468</v>
      </c>
      <c r="C248" s="110" t="s">
        <v>786</v>
      </c>
      <c r="D248" s="110" t="s">
        <v>787</v>
      </c>
      <c r="E248" s="110" t="s">
        <v>788</v>
      </c>
      <c r="F248" s="110" t="s">
        <v>179</v>
      </c>
      <c r="G248" s="110" t="s">
        <v>855</v>
      </c>
      <c r="H248" s="114">
        <v>2019.0</v>
      </c>
      <c r="I248" s="114">
        <v>305.1826</v>
      </c>
      <c r="J248" s="114">
        <v>381.7327</v>
      </c>
      <c r="K248" s="114">
        <v>225.4917</v>
      </c>
    </row>
    <row r="249">
      <c r="A249" s="110" t="s">
        <v>784</v>
      </c>
      <c r="B249" s="110" t="s">
        <v>468</v>
      </c>
      <c r="C249" s="110" t="s">
        <v>786</v>
      </c>
      <c r="D249" s="110" t="s">
        <v>787</v>
      </c>
      <c r="E249" s="110" t="s">
        <v>788</v>
      </c>
      <c r="F249" s="110" t="s">
        <v>219</v>
      </c>
      <c r="G249" s="110" t="s">
        <v>855</v>
      </c>
      <c r="H249" s="114">
        <v>2019.0</v>
      </c>
      <c r="I249" s="114">
        <v>647.4063</v>
      </c>
      <c r="J249" s="114">
        <v>824.387</v>
      </c>
      <c r="K249" s="114">
        <v>480.5928</v>
      </c>
    </row>
    <row r="250">
      <c r="A250" s="110" t="s">
        <v>784</v>
      </c>
      <c r="B250" s="110" t="s">
        <v>815</v>
      </c>
      <c r="C250" s="110" t="s">
        <v>786</v>
      </c>
      <c r="D250" s="110" t="s">
        <v>787</v>
      </c>
      <c r="E250" s="110" t="s">
        <v>788</v>
      </c>
      <c r="F250" s="110" t="s">
        <v>179</v>
      </c>
      <c r="G250" s="110" t="s">
        <v>855</v>
      </c>
      <c r="H250" s="114">
        <v>2019.0</v>
      </c>
      <c r="I250" s="114">
        <v>780.0637</v>
      </c>
      <c r="J250" s="114">
        <v>1056.18</v>
      </c>
      <c r="K250" s="114">
        <v>548.5235</v>
      </c>
    </row>
    <row r="251">
      <c r="A251" s="110" t="s">
        <v>784</v>
      </c>
      <c r="B251" s="110" t="s">
        <v>815</v>
      </c>
      <c r="C251" s="110" t="s">
        <v>786</v>
      </c>
      <c r="D251" s="110" t="s">
        <v>787</v>
      </c>
      <c r="E251" s="110" t="s">
        <v>788</v>
      </c>
      <c r="F251" s="110" t="s">
        <v>219</v>
      </c>
      <c r="G251" s="110" t="s">
        <v>855</v>
      </c>
      <c r="H251" s="114">
        <v>2019.0</v>
      </c>
      <c r="I251" s="114">
        <v>66.11737</v>
      </c>
      <c r="J251" s="114">
        <v>159.5254</v>
      </c>
      <c r="K251" s="114">
        <v>14.10911</v>
      </c>
    </row>
    <row r="252">
      <c r="A252" s="110" t="s">
        <v>784</v>
      </c>
      <c r="B252" s="110" t="s">
        <v>809</v>
      </c>
      <c r="C252" s="110" t="s">
        <v>786</v>
      </c>
      <c r="D252" s="110" t="s">
        <v>787</v>
      </c>
      <c r="E252" s="110" t="s">
        <v>788</v>
      </c>
      <c r="F252" s="110" t="s">
        <v>179</v>
      </c>
      <c r="G252" s="110" t="s">
        <v>855</v>
      </c>
      <c r="H252" s="114">
        <v>2019.0</v>
      </c>
      <c r="I252" s="114">
        <v>368.6523</v>
      </c>
      <c r="J252" s="114">
        <v>452.8393</v>
      </c>
      <c r="K252" s="114">
        <v>289.3298</v>
      </c>
    </row>
    <row r="253">
      <c r="A253" s="110" t="s">
        <v>784</v>
      </c>
      <c r="B253" s="110" t="s">
        <v>809</v>
      </c>
      <c r="C253" s="110" t="s">
        <v>786</v>
      </c>
      <c r="D253" s="110" t="s">
        <v>787</v>
      </c>
      <c r="E253" s="110" t="s">
        <v>788</v>
      </c>
      <c r="F253" s="110" t="s">
        <v>219</v>
      </c>
      <c r="G253" s="110" t="s">
        <v>855</v>
      </c>
      <c r="H253" s="114">
        <v>2019.0</v>
      </c>
      <c r="I253" s="114">
        <v>413.3038</v>
      </c>
      <c r="J253" s="114">
        <v>473.0137</v>
      </c>
      <c r="K253" s="114">
        <v>356.9032</v>
      </c>
    </row>
    <row r="254">
      <c r="A254" s="110" t="s">
        <v>784</v>
      </c>
      <c r="B254" s="110" t="s">
        <v>427</v>
      </c>
      <c r="C254" s="110" t="s">
        <v>786</v>
      </c>
      <c r="D254" s="110" t="s">
        <v>787</v>
      </c>
      <c r="E254" s="110" t="s">
        <v>788</v>
      </c>
      <c r="F254" s="110" t="s">
        <v>179</v>
      </c>
      <c r="G254" s="110" t="s">
        <v>855</v>
      </c>
      <c r="H254" s="114">
        <v>2019.0</v>
      </c>
      <c r="I254" s="114">
        <v>282.091</v>
      </c>
      <c r="J254" s="114">
        <v>389.1978</v>
      </c>
      <c r="K254" s="114">
        <v>196.9077</v>
      </c>
    </row>
    <row r="255">
      <c r="A255" s="110" t="s">
        <v>784</v>
      </c>
      <c r="B255" s="110" t="s">
        <v>427</v>
      </c>
      <c r="C255" s="110" t="s">
        <v>786</v>
      </c>
      <c r="D255" s="110" t="s">
        <v>787</v>
      </c>
      <c r="E255" s="110" t="s">
        <v>788</v>
      </c>
      <c r="F255" s="110" t="s">
        <v>219</v>
      </c>
      <c r="G255" s="110" t="s">
        <v>855</v>
      </c>
      <c r="H255" s="114">
        <v>2019.0</v>
      </c>
      <c r="I255" s="114">
        <v>176.2632</v>
      </c>
      <c r="J255" s="114">
        <v>244.1647</v>
      </c>
      <c r="K255" s="114">
        <v>120.1539</v>
      </c>
    </row>
    <row r="256">
      <c r="A256" s="110" t="s">
        <v>784</v>
      </c>
      <c r="B256" s="110" t="s">
        <v>831</v>
      </c>
      <c r="C256" s="110" t="s">
        <v>786</v>
      </c>
      <c r="D256" s="110" t="s">
        <v>787</v>
      </c>
      <c r="E256" s="110" t="s">
        <v>788</v>
      </c>
      <c r="F256" s="110" t="s">
        <v>179</v>
      </c>
      <c r="G256" s="110" t="s">
        <v>855</v>
      </c>
      <c r="H256" s="114">
        <v>2019.0</v>
      </c>
      <c r="I256" s="114">
        <v>1705.081</v>
      </c>
      <c r="J256" s="114">
        <v>2280.27</v>
      </c>
      <c r="K256" s="114">
        <v>1197.405</v>
      </c>
    </row>
    <row r="257">
      <c r="A257" s="110" t="s">
        <v>784</v>
      </c>
      <c r="B257" s="110" t="s">
        <v>831</v>
      </c>
      <c r="C257" s="110" t="s">
        <v>786</v>
      </c>
      <c r="D257" s="110" t="s">
        <v>787</v>
      </c>
      <c r="E257" s="110" t="s">
        <v>788</v>
      </c>
      <c r="F257" s="110" t="s">
        <v>219</v>
      </c>
      <c r="G257" s="110" t="s">
        <v>855</v>
      </c>
      <c r="H257" s="114">
        <v>2019.0</v>
      </c>
      <c r="I257" s="114">
        <v>159.7468</v>
      </c>
      <c r="J257" s="114">
        <v>275.3604</v>
      </c>
      <c r="K257" s="114">
        <v>98.94214</v>
      </c>
    </row>
    <row r="258">
      <c r="A258" s="110" t="s">
        <v>784</v>
      </c>
      <c r="B258" s="110" t="s">
        <v>423</v>
      </c>
      <c r="C258" s="110" t="s">
        <v>786</v>
      </c>
      <c r="D258" s="110" t="s">
        <v>787</v>
      </c>
      <c r="E258" s="110" t="s">
        <v>788</v>
      </c>
      <c r="F258" s="110" t="s">
        <v>179</v>
      </c>
      <c r="G258" s="110" t="s">
        <v>855</v>
      </c>
      <c r="H258" s="114">
        <v>2019.0</v>
      </c>
      <c r="I258" s="114">
        <v>196.4397</v>
      </c>
      <c r="J258" s="114">
        <v>250.9381</v>
      </c>
      <c r="K258" s="114">
        <v>148.3848</v>
      </c>
    </row>
    <row r="259">
      <c r="A259" s="110" t="s">
        <v>784</v>
      </c>
      <c r="B259" s="110" t="s">
        <v>423</v>
      </c>
      <c r="C259" s="110" t="s">
        <v>786</v>
      </c>
      <c r="D259" s="110" t="s">
        <v>787</v>
      </c>
      <c r="E259" s="110" t="s">
        <v>788</v>
      </c>
      <c r="F259" s="110" t="s">
        <v>219</v>
      </c>
      <c r="G259" s="110" t="s">
        <v>855</v>
      </c>
      <c r="H259" s="114">
        <v>2019.0</v>
      </c>
      <c r="I259" s="114">
        <v>373.4061</v>
      </c>
      <c r="J259" s="114">
        <v>529.4564</v>
      </c>
      <c r="K259" s="114">
        <v>241.177</v>
      </c>
    </row>
    <row r="260">
      <c r="A260" s="110" t="s">
        <v>784</v>
      </c>
      <c r="B260" s="110" t="s">
        <v>827</v>
      </c>
      <c r="C260" s="110" t="s">
        <v>786</v>
      </c>
      <c r="D260" s="110" t="s">
        <v>787</v>
      </c>
      <c r="E260" s="110" t="s">
        <v>788</v>
      </c>
      <c r="F260" s="110" t="s">
        <v>179</v>
      </c>
      <c r="G260" s="110" t="s">
        <v>855</v>
      </c>
      <c r="H260" s="114">
        <v>2019.0</v>
      </c>
      <c r="I260" s="114">
        <v>244.5834</v>
      </c>
      <c r="J260" s="114">
        <v>369.3402</v>
      </c>
      <c r="K260" s="114">
        <v>149.7251</v>
      </c>
    </row>
    <row r="261">
      <c r="A261" s="110" t="s">
        <v>784</v>
      </c>
      <c r="B261" s="110" t="s">
        <v>827</v>
      </c>
      <c r="C261" s="110" t="s">
        <v>786</v>
      </c>
      <c r="D261" s="110" t="s">
        <v>787</v>
      </c>
      <c r="E261" s="110" t="s">
        <v>788</v>
      </c>
      <c r="F261" s="110" t="s">
        <v>219</v>
      </c>
      <c r="G261" s="110" t="s">
        <v>855</v>
      </c>
      <c r="H261" s="114">
        <v>2019.0</v>
      </c>
      <c r="I261" s="114">
        <v>471.2693</v>
      </c>
      <c r="J261" s="114">
        <v>1246.272</v>
      </c>
      <c r="K261" s="114">
        <v>239.7827</v>
      </c>
    </row>
    <row r="262">
      <c r="A262" s="110" t="s">
        <v>784</v>
      </c>
      <c r="B262" s="110" t="s">
        <v>425</v>
      </c>
      <c r="C262" s="110" t="s">
        <v>786</v>
      </c>
      <c r="D262" s="110" t="s">
        <v>787</v>
      </c>
      <c r="E262" s="110" t="s">
        <v>788</v>
      </c>
      <c r="F262" s="110" t="s">
        <v>179</v>
      </c>
      <c r="G262" s="110" t="s">
        <v>855</v>
      </c>
      <c r="H262" s="114">
        <v>2019.0</v>
      </c>
      <c r="I262" s="114">
        <v>552.7342</v>
      </c>
      <c r="J262" s="114">
        <v>709.7037</v>
      </c>
      <c r="K262" s="114">
        <v>397.5815</v>
      </c>
    </row>
    <row r="263">
      <c r="A263" s="110" t="s">
        <v>784</v>
      </c>
      <c r="B263" s="110" t="s">
        <v>425</v>
      </c>
      <c r="C263" s="110" t="s">
        <v>786</v>
      </c>
      <c r="D263" s="110" t="s">
        <v>787</v>
      </c>
      <c r="E263" s="110" t="s">
        <v>788</v>
      </c>
      <c r="F263" s="110" t="s">
        <v>219</v>
      </c>
      <c r="G263" s="110" t="s">
        <v>855</v>
      </c>
      <c r="H263" s="114">
        <v>2019.0</v>
      </c>
      <c r="I263" s="114">
        <v>764.9205</v>
      </c>
      <c r="J263" s="114">
        <v>990.6949</v>
      </c>
      <c r="K263" s="114">
        <v>553.0285</v>
      </c>
    </row>
    <row r="264">
      <c r="A264" s="110" t="s">
        <v>784</v>
      </c>
      <c r="B264" s="110" t="s">
        <v>475</v>
      </c>
      <c r="C264" s="110" t="s">
        <v>786</v>
      </c>
      <c r="D264" s="110" t="s">
        <v>787</v>
      </c>
      <c r="E264" s="110" t="s">
        <v>788</v>
      </c>
      <c r="F264" s="110" t="s">
        <v>179</v>
      </c>
      <c r="G264" s="110" t="s">
        <v>855</v>
      </c>
      <c r="H264" s="114">
        <v>2019.0</v>
      </c>
      <c r="I264" s="114">
        <v>224.4762</v>
      </c>
      <c r="J264" s="114">
        <v>353.1415</v>
      </c>
      <c r="K264" s="114">
        <v>128.1948</v>
      </c>
    </row>
    <row r="265">
      <c r="A265" s="110" t="s">
        <v>784</v>
      </c>
      <c r="B265" s="110" t="s">
        <v>475</v>
      </c>
      <c r="C265" s="110" t="s">
        <v>786</v>
      </c>
      <c r="D265" s="110" t="s">
        <v>787</v>
      </c>
      <c r="E265" s="110" t="s">
        <v>788</v>
      </c>
      <c r="F265" s="110" t="s">
        <v>219</v>
      </c>
      <c r="G265" s="110" t="s">
        <v>855</v>
      </c>
      <c r="H265" s="114">
        <v>2019.0</v>
      </c>
      <c r="I265" s="114">
        <v>84.92911</v>
      </c>
      <c r="J265" s="114">
        <v>238.145</v>
      </c>
      <c r="K265" s="114">
        <v>-45.4025</v>
      </c>
    </row>
    <row r="266">
      <c r="A266" s="110" t="s">
        <v>784</v>
      </c>
      <c r="B266" s="110" t="s">
        <v>806</v>
      </c>
      <c r="C266" s="110" t="s">
        <v>786</v>
      </c>
      <c r="D266" s="110" t="s">
        <v>787</v>
      </c>
      <c r="E266" s="110" t="s">
        <v>788</v>
      </c>
      <c r="F266" s="110" t="s">
        <v>179</v>
      </c>
      <c r="G266" s="110" t="s">
        <v>855</v>
      </c>
      <c r="H266" s="114">
        <v>2019.0</v>
      </c>
      <c r="I266" s="114">
        <v>650.4283</v>
      </c>
      <c r="J266" s="114">
        <v>862.0833</v>
      </c>
      <c r="K266" s="114">
        <v>481.9198</v>
      </c>
    </row>
    <row r="267">
      <c r="A267" s="110" t="s">
        <v>784</v>
      </c>
      <c r="B267" s="110" t="s">
        <v>806</v>
      </c>
      <c r="C267" s="110" t="s">
        <v>786</v>
      </c>
      <c r="D267" s="110" t="s">
        <v>787</v>
      </c>
      <c r="E267" s="110" t="s">
        <v>788</v>
      </c>
      <c r="F267" s="110" t="s">
        <v>219</v>
      </c>
      <c r="G267" s="110" t="s">
        <v>855</v>
      </c>
      <c r="H267" s="114">
        <v>2019.0</v>
      </c>
      <c r="I267" s="114">
        <v>745.5475</v>
      </c>
      <c r="J267" s="114">
        <v>1011.447</v>
      </c>
      <c r="K267" s="114">
        <v>531.5508</v>
      </c>
    </row>
    <row r="268">
      <c r="A268" s="110" t="s">
        <v>784</v>
      </c>
      <c r="B268" s="110" t="s">
        <v>435</v>
      </c>
      <c r="C268" s="110" t="s">
        <v>786</v>
      </c>
      <c r="D268" s="110" t="s">
        <v>787</v>
      </c>
      <c r="E268" s="110" t="s">
        <v>788</v>
      </c>
      <c r="F268" s="110" t="s">
        <v>179</v>
      </c>
      <c r="G268" s="110" t="s">
        <v>855</v>
      </c>
      <c r="H268" s="114">
        <v>2019.0</v>
      </c>
      <c r="I268" s="114">
        <v>187.4568</v>
      </c>
      <c r="J268" s="114">
        <v>266.0074</v>
      </c>
      <c r="K268" s="114">
        <v>121.1658</v>
      </c>
    </row>
    <row r="269">
      <c r="A269" s="110" t="s">
        <v>784</v>
      </c>
      <c r="B269" s="110" t="s">
        <v>435</v>
      </c>
      <c r="C269" s="110" t="s">
        <v>786</v>
      </c>
      <c r="D269" s="110" t="s">
        <v>787</v>
      </c>
      <c r="E269" s="110" t="s">
        <v>788</v>
      </c>
      <c r="F269" s="110" t="s">
        <v>219</v>
      </c>
      <c r="G269" s="110" t="s">
        <v>855</v>
      </c>
      <c r="H269" s="114">
        <v>2019.0</v>
      </c>
      <c r="I269" s="114">
        <v>175.6776</v>
      </c>
      <c r="J269" s="114">
        <v>327.9648</v>
      </c>
      <c r="K269" s="114">
        <v>58.01865</v>
      </c>
    </row>
    <row r="270">
      <c r="A270" s="110" t="s">
        <v>784</v>
      </c>
      <c r="B270" s="110" t="s">
        <v>372</v>
      </c>
      <c r="C270" s="110" t="s">
        <v>786</v>
      </c>
      <c r="D270" s="110" t="s">
        <v>787</v>
      </c>
      <c r="E270" s="110" t="s">
        <v>788</v>
      </c>
      <c r="F270" s="110" t="s">
        <v>179</v>
      </c>
      <c r="G270" s="110" t="s">
        <v>855</v>
      </c>
      <c r="H270" s="114">
        <v>2019.0</v>
      </c>
      <c r="I270" s="114">
        <v>255.2785</v>
      </c>
      <c r="J270" s="114">
        <v>338.655</v>
      </c>
      <c r="K270" s="114">
        <v>184.0432</v>
      </c>
    </row>
    <row r="271">
      <c r="A271" s="110" t="s">
        <v>784</v>
      </c>
      <c r="B271" s="110" t="s">
        <v>372</v>
      </c>
      <c r="C271" s="110" t="s">
        <v>786</v>
      </c>
      <c r="D271" s="110" t="s">
        <v>787</v>
      </c>
      <c r="E271" s="110" t="s">
        <v>788</v>
      </c>
      <c r="F271" s="110" t="s">
        <v>219</v>
      </c>
      <c r="G271" s="110" t="s">
        <v>855</v>
      </c>
      <c r="H271" s="114">
        <v>2019.0</v>
      </c>
      <c r="I271" s="114">
        <v>76.54437</v>
      </c>
      <c r="J271" s="114">
        <v>136.2618</v>
      </c>
      <c r="K271" s="114">
        <v>35.23052</v>
      </c>
    </row>
    <row r="272">
      <c r="A272" s="110" t="s">
        <v>784</v>
      </c>
      <c r="B272" s="110" t="s">
        <v>324</v>
      </c>
      <c r="C272" s="110" t="s">
        <v>786</v>
      </c>
      <c r="D272" s="110" t="s">
        <v>787</v>
      </c>
      <c r="E272" s="110" t="s">
        <v>788</v>
      </c>
      <c r="F272" s="110" t="s">
        <v>179</v>
      </c>
      <c r="G272" s="110" t="s">
        <v>855</v>
      </c>
      <c r="H272" s="114">
        <v>2019.0</v>
      </c>
      <c r="I272" s="114">
        <v>284.1981</v>
      </c>
      <c r="J272" s="114">
        <v>358.0207</v>
      </c>
      <c r="K272" s="114">
        <v>212.8201</v>
      </c>
    </row>
    <row r="273">
      <c r="A273" s="110" t="s">
        <v>784</v>
      </c>
      <c r="B273" s="110" t="s">
        <v>324</v>
      </c>
      <c r="C273" s="110" t="s">
        <v>786</v>
      </c>
      <c r="D273" s="110" t="s">
        <v>787</v>
      </c>
      <c r="E273" s="110" t="s">
        <v>788</v>
      </c>
      <c r="F273" s="110" t="s">
        <v>219</v>
      </c>
      <c r="G273" s="110" t="s">
        <v>855</v>
      </c>
      <c r="H273" s="114">
        <v>2019.0</v>
      </c>
      <c r="I273" s="114">
        <v>558.472</v>
      </c>
      <c r="J273" s="114">
        <v>730.5552</v>
      </c>
      <c r="K273" s="114">
        <v>411.9376</v>
      </c>
    </row>
    <row r="274">
      <c r="A274" s="110" t="s">
        <v>784</v>
      </c>
      <c r="B274" s="110" t="s">
        <v>356</v>
      </c>
      <c r="C274" s="110" t="s">
        <v>786</v>
      </c>
      <c r="D274" s="110" t="s">
        <v>787</v>
      </c>
      <c r="E274" s="110" t="s">
        <v>788</v>
      </c>
      <c r="F274" s="110" t="s">
        <v>179</v>
      </c>
      <c r="G274" s="110" t="s">
        <v>855</v>
      </c>
      <c r="H274" s="114">
        <v>2019.0</v>
      </c>
      <c r="I274" s="114">
        <v>174.0812</v>
      </c>
      <c r="J274" s="114">
        <v>248.287</v>
      </c>
      <c r="K274" s="114">
        <v>115.0815</v>
      </c>
    </row>
    <row r="275">
      <c r="A275" s="110" t="s">
        <v>784</v>
      </c>
      <c r="B275" s="110" t="s">
        <v>356</v>
      </c>
      <c r="C275" s="110" t="s">
        <v>786</v>
      </c>
      <c r="D275" s="110" t="s">
        <v>787</v>
      </c>
      <c r="E275" s="110" t="s">
        <v>788</v>
      </c>
      <c r="F275" s="110" t="s">
        <v>219</v>
      </c>
      <c r="G275" s="110" t="s">
        <v>855</v>
      </c>
      <c r="H275" s="114">
        <v>2019.0</v>
      </c>
      <c r="I275" s="114">
        <v>214.7098</v>
      </c>
      <c r="J275" s="114">
        <v>411.277</v>
      </c>
      <c r="K275" s="114">
        <v>103.6337</v>
      </c>
    </row>
    <row r="276">
      <c r="A276" s="110" t="s">
        <v>784</v>
      </c>
      <c r="B276" s="110" t="s">
        <v>432</v>
      </c>
      <c r="C276" s="110" t="s">
        <v>786</v>
      </c>
      <c r="D276" s="110" t="s">
        <v>787</v>
      </c>
      <c r="E276" s="110" t="s">
        <v>788</v>
      </c>
      <c r="F276" s="110" t="s">
        <v>179</v>
      </c>
      <c r="G276" s="110" t="s">
        <v>855</v>
      </c>
      <c r="H276" s="114">
        <v>2019.0</v>
      </c>
      <c r="I276" s="114">
        <v>200.2185</v>
      </c>
      <c r="J276" s="114">
        <v>280.7832</v>
      </c>
      <c r="K276" s="114">
        <v>132.4919</v>
      </c>
    </row>
    <row r="277">
      <c r="A277" s="110" t="s">
        <v>784</v>
      </c>
      <c r="B277" s="110" t="s">
        <v>432</v>
      </c>
      <c r="C277" s="110" t="s">
        <v>786</v>
      </c>
      <c r="D277" s="110" t="s">
        <v>787</v>
      </c>
      <c r="E277" s="110" t="s">
        <v>788</v>
      </c>
      <c r="F277" s="110" t="s">
        <v>219</v>
      </c>
      <c r="G277" s="110" t="s">
        <v>855</v>
      </c>
      <c r="H277" s="114">
        <v>2019.0</v>
      </c>
      <c r="I277" s="114">
        <v>253.5902</v>
      </c>
      <c r="J277" s="114">
        <v>423.8712</v>
      </c>
      <c r="K277" s="114">
        <v>144.6466</v>
      </c>
    </row>
    <row r="278">
      <c r="A278" s="110" t="s">
        <v>784</v>
      </c>
      <c r="B278" s="110" t="s">
        <v>835</v>
      </c>
      <c r="C278" s="110" t="s">
        <v>786</v>
      </c>
      <c r="D278" s="110" t="s">
        <v>787</v>
      </c>
      <c r="E278" s="110" t="s">
        <v>788</v>
      </c>
      <c r="F278" s="110" t="s">
        <v>179</v>
      </c>
      <c r="G278" s="110" t="s">
        <v>855</v>
      </c>
      <c r="H278" s="114">
        <v>2019.0</v>
      </c>
      <c r="I278" s="114">
        <v>2039.349</v>
      </c>
      <c r="J278" s="114">
        <v>2730.324</v>
      </c>
      <c r="K278" s="114">
        <v>1435.232</v>
      </c>
    </row>
    <row r="279">
      <c r="A279" s="110" t="s">
        <v>784</v>
      </c>
      <c r="B279" s="110" t="s">
        <v>835</v>
      </c>
      <c r="C279" s="110" t="s">
        <v>786</v>
      </c>
      <c r="D279" s="110" t="s">
        <v>787</v>
      </c>
      <c r="E279" s="110" t="s">
        <v>788</v>
      </c>
      <c r="F279" s="110" t="s">
        <v>219</v>
      </c>
      <c r="G279" s="110" t="s">
        <v>855</v>
      </c>
      <c r="H279" s="114">
        <v>2019.0</v>
      </c>
      <c r="I279" s="114">
        <v>277.3829</v>
      </c>
      <c r="J279" s="114">
        <v>1229.099</v>
      </c>
      <c r="K279" s="114">
        <v>44.70339</v>
      </c>
    </row>
    <row r="280">
      <c r="A280" s="110" t="s">
        <v>784</v>
      </c>
      <c r="B280" s="110" t="s">
        <v>340</v>
      </c>
      <c r="C280" s="110" t="s">
        <v>786</v>
      </c>
      <c r="D280" s="110" t="s">
        <v>787</v>
      </c>
      <c r="E280" s="110" t="s">
        <v>788</v>
      </c>
      <c r="F280" s="110" t="s">
        <v>219</v>
      </c>
      <c r="G280" s="110" t="s">
        <v>855</v>
      </c>
      <c r="H280" s="114">
        <v>2019.0</v>
      </c>
      <c r="I280" s="114">
        <v>299.1291</v>
      </c>
      <c r="J280" s="114">
        <v>399.485</v>
      </c>
      <c r="K280" s="114">
        <v>212.3393</v>
      </c>
    </row>
    <row r="281">
      <c r="A281" s="110" t="s">
        <v>784</v>
      </c>
      <c r="B281" s="110" t="s">
        <v>412</v>
      </c>
      <c r="C281" s="110" t="s">
        <v>786</v>
      </c>
      <c r="D281" s="110" t="s">
        <v>787</v>
      </c>
      <c r="E281" s="110" t="s">
        <v>788</v>
      </c>
      <c r="F281" s="110" t="s">
        <v>179</v>
      </c>
      <c r="G281" s="110" t="s">
        <v>855</v>
      </c>
      <c r="H281" s="114">
        <v>2019.0</v>
      </c>
      <c r="I281" s="114">
        <v>543.1565</v>
      </c>
      <c r="J281" s="114">
        <v>688.1562</v>
      </c>
      <c r="K281" s="114">
        <v>412.8427</v>
      </c>
    </row>
    <row r="282">
      <c r="A282" s="110" t="s">
        <v>784</v>
      </c>
      <c r="B282" s="110" t="s">
        <v>412</v>
      </c>
      <c r="C282" s="110" t="s">
        <v>786</v>
      </c>
      <c r="D282" s="110" t="s">
        <v>787</v>
      </c>
      <c r="E282" s="110" t="s">
        <v>788</v>
      </c>
      <c r="F282" s="110" t="s">
        <v>219</v>
      </c>
      <c r="G282" s="110" t="s">
        <v>855</v>
      </c>
      <c r="H282" s="114">
        <v>2019.0</v>
      </c>
      <c r="I282" s="114">
        <v>665.8188</v>
      </c>
      <c r="J282" s="114">
        <v>829.375</v>
      </c>
      <c r="K282" s="114">
        <v>517.2087</v>
      </c>
    </row>
    <row r="283">
      <c r="A283" s="110" t="s">
        <v>784</v>
      </c>
      <c r="B283" s="110" t="s">
        <v>314</v>
      </c>
      <c r="C283" s="110" t="s">
        <v>786</v>
      </c>
      <c r="D283" s="110" t="s">
        <v>787</v>
      </c>
      <c r="E283" s="110" t="s">
        <v>788</v>
      </c>
      <c r="F283" s="110" t="s">
        <v>179</v>
      </c>
      <c r="G283" s="110" t="s">
        <v>855</v>
      </c>
      <c r="H283" s="114">
        <v>2019.0</v>
      </c>
      <c r="I283" s="114">
        <v>534.8156</v>
      </c>
      <c r="J283" s="114">
        <v>676.0118</v>
      </c>
      <c r="K283" s="114">
        <v>408.9288</v>
      </c>
    </row>
    <row r="284">
      <c r="A284" s="110" t="s">
        <v>784</v>
      </c>
      <c r="B284" s="110" t="s">
        <v>314</v>
      </c>
      <c r="C284" s="110" t="s">
        <v>786</v>
      </c>
      <c r="D284" s="110" t="s">
        <v>787</v>
      </c>
      <c r="E284" s="110" t="s">
        <v>788</v>
      </c>
      <c r="F284" s="110" t="s">
        <v>219</v>
      </c>
      <c r="G284" s="110" t="s">
        <v>855</v>
      </c>
      <c r="H284" s="114">
        <v>2019.0</v>
      </c>
      <c r="I284" s="114">
        <v>472.2928</v>
      </c>
      <c r="J284" s="114">
        <v>610.1807</v>
      </c>
      <c r="K284" s="114">
        <v>355.7652</v>
      </c>
    </row>
    <row r="285">
      <c r="A285" s="110" t="s">
        <v>784</v>
      </c>
      <c r="B285" s="110" t="s">
        <v>820</v>
      </c>
      <c r="C285" s="110" t="s">
        <v>786</v>
      </c>
      <c r="D285" s="110" t="s">
        <v>787</v>
      </c>
      <c r="E285" s="110" t="s">
        <v>788</v>
      </c>
      <c r="F285" s="110" t="s">
        <v>179</v>
      </c>
      <c r="G285" s="110" t="s">
        <v>855</v>
      </c>
      <c r="H285" s="114">
        <v>2019.0</v>
      </c>
      <c r="I285" s="114">
        <v>320.9095</v>
      </c>
      <c r="J285" s="114">
        <v>444.365</v>
      </c>
      <c r="K285" s="114">
        <v>213.1107</v>
      </c>
    </row>
    <row r="286">
      <c r="A286" s="110" t="s">
        <v>784</v>
      </c>
      <c r="B286" s="110" t="s">
        <v>820</v>
      </c>
      <c r="C286" s="110" t="s">
        <v>786</v>
      </c>
      <c r="D286" s="110" t="s">
        <v>787</v>
      </c>
      <c r="E286" s="110" t="s">
        <v>788</v>
      </c>
      <c r="F286" s="110" t="s">
        <v>219</v>
      </c>
      <c r="G286" s="110" t="s">
        <v>855</v>
      </c>
      <c r="H286" s="114">
        <v>2019.0</v>
      </c>
      <c r="I286" s="114">
        <v>59.57547</v>
      </c>
      <c r="J286" s="114">
        <v>122.9999</v>
      </c>
      <c r="K286" s="114">
        <v>4.652335</v>
      </c>
    </row>
    <row r="287">
      <c r="A287" s="110" t="s">
        <v>784</v>
      </c>
      <c r="B287" s="110" t="s">
        <v>420</v>
      </c>
      <c r="C287" s="110" t="s">
        <v>786</v>
      </c>
      <c r="D287" s="110" t="s">
        <v>787</v>
      </c>
      <c r="E287" s="110" t="s">
        <v>788</v>
      </c>
      <c r="F287" s="110" t="s">
        <v>179</v>
      </c>
      <c r="G287" s="110" t="s">
        <v>855</v>
      </c>
      <c r="H287" s="114">
        <v>2019.0</v>
      </c>
      <c r="I287" s="114">
        <v>356.4928</v>
      </c>
      <c r="J287" s="114">
        <v>585.1557</v>
      </c>
      <c r="K287" s="114">
        <v>195.1471</v>
      </c>
    </row>
    <row r="288">
      <c r="A288" s="110" t="s">
        <v>784</v>
      </c>
      <c r="B288" s="110" t="s">
        <v>420</v>
      </c>
      <c r="C288" s="110" t="s">
        <v>786</v>
      </c>
      <c r="D288" s="110" t="s">
        <v>787</v>
      </c>
      <c r="E288" s="110" t="s">
        <v>788</v>
      </c>
      <c r="F288" s="110" t="s">
        <v>219</v>
      </c>
      <c r="G288" s="110" t="s">
        <v>855</v>
      </c>
      <c r="H288" s="114">
        <v>2019.0</v>
      </c>
      <c r="I288" s="114">
        <v>1077.759</v>
      </c>
      <c r="J288" s="114">
        <v>2495.065</v>
      </c>
      <c r="K288" s="114">
        <v>103.9722</v>
      </c>
    </row>
    <row r="289">
      <c r="A289" s="110" t="s">
        <v>784</v>
      </c>
      <c r="B289" s="110" t="s">
        <v>842</v>
      </c>
      <c r="C289" s="110" t="s">
        <v>786</v>
      </c>
      <c r="D289" s="110" t="s">
        <v>787</v>
      </c>
      <c r="E289" s="110" t="s">
        <v>788</v>
      </c>
      <c r="F289" s="110" t="s">
        <v>179</v>
      </c>
      <c r="G289" s="110" t="s">
        <v>855</v>
      </c>
      <c r="H289" s="114">
        <v>2019.0</v>
      </c>
      <c r="I289" s="114">
        <v>1114.346</v>
      </c>
      <c r="J289" s="114">
        <v>1505.024</v>
      </c>
      <c r="K289" s="114">
        <v>795.5713</v>
      </c>
    </row>
    <row r="290">
      <c r="A290" s="110" t="s">
        <v>784</v>
      </c>
      <c r="B290" s="110" t="s">
        <v>842</v>
      </c>
      <c r="C290" s="110" t="s">
        <v>786</v>
      </c>
      <c r="D290" s="110" t="s">
        <v>787</v>
      </c>
      <c r="E290" s="110" t="s">
        <v>788</v>
      </c>
      <c r="F290" s="110" t="s">
        <v>219</v>
      </c>
      <c r="G290" s="110" t="s">
        <v>855</v>
      </c>
      <c r="H290" s="114">
        <v>2019.0</v>
      </c>
      <c r="I290" s="114">
        <v>593.5499</v>
      </c>
      <c r="J290" s="114">
        <v>1490.585</v>
      </c>
      <c r="K290" s="114">
        <v>264.0327</v>
      </c>
    </row>
    <row r="291">
      <c r="A291" s="110" t="s">
        <v>784</v>
      </c>
      <c r="B291" s="110" t="s">
        <v>829</v>
      </c>
      <c r="C291" s="110" t="s">
        <v>786</v>
      </c>
      <c r="D291" s="110" t="s">
        <v>787</v>
      </c>
      <c r="E291" s="110" t="s">
        <v>788</v>
      </c>
      <c r="F291" s="110" t="s">
        <v>179</v>
      </c>
      <c r="G291" s="110" t="s">
        <v>855</v>
      </c>
      <c r="H291" s="114">
        <v>2019.0</v>
      </c>
      <c r="I291" s="114">
        <v>1199.58</v>
      </c>
      <c r="J291" s="114">
        <v>1646.561</v>
      </c>
      <c r="K291" s="114">
        <v>794.3488</v>
      </c>
    </row>
    <row r="292">
      <c r="A292" s="110" t="s">
        <v>784</v>
      </c>
      <c r="B292" s="110" t="s">
        <v>829</v>
      </c>
      <c r="C292" s="110" t="s">
        <v>786</v>
      </c>
      <c r="D292" s="110" t="s">
        <v>787</v>
      </c>
      <c r="E292" s="110" t="s">
        <v>788</v>
      </c>
      <c r="F292" s="110" t="s">
        <v>219</v>
      </c>
      <c r="G292" s="110" t="s">
        <v>855</v>
      </c>
      <c r="H292" s="114">
        <v>2019.0</v>
      </c>
      <c r="I292" s="114">
        <v>151.1108</v>
      </c>
      <c r="J292" s="114">
        <v>314.0314</v>
      </c>
      <c r="K292" s="114">
        <v>84.86494</v>
      </c>
    </row>
    <row r="293">
      <c r="A293" s="110" t="s">
        <v>784</v>
      </c>
      <c r="B293" s="110" t="s">
        <v>325</v>
      </c>
      <c r="C293" s="110" t="s">
        <v>786</v>
      </c>
      <c r="D293" s="110" t="s">
        <v>787</v>
      </c>
      <c r="E293" s="110" t="s">
        <v>788</v>
      </c>
      <c r="F293" s="110" t="s">
        <v>179</v>
      </c>
      <c r="G293" s="110" t="s">
        <v>855</v>
      </c>
      <c r="H293" s="114">
        <v>2019.0</v>
      </c>
      <c r="I293" s="114">
        <v>233.2971</v>
      </c>
      <c r="J293" s="114">
        <v>313.712</v>
      </c>
      <c r="K293" s="114">
        <v>162.4405</v>
      </c>
    </row>
    <row r="294">
      <c r="A294" s="110" t="s">
        <v>784</v>
      </c>
      <c r="B294" s="110" t="s">
        <v>325</v>
      </c>
      <c r="C294" s="110" t="s">
        <v>786</v>
      </c>
      <c r="D294" s="110" t="s">
        <v>787</v>
      </c>
      <c r="E294" s="110" t="s">
        <v>788</v>
      </c>
      <c r="F294" s="110" t="s">
        <v>219</v>
      </c>
      <c r="G294" s="110" t="s">
        <v>855</v>
      </c>
      <c r="H294" s="114">
        <v>2019.0</v>
      </c>
      <c r="I294" s="114">
        <v>102.7607</v>
      </c>
      <c r="J294" s="114">
        <v>225.3775</v>
      </c>
      <c r="K294" s="114">
        <v>20.13695</v>
      </c>
    </row>
    <row r="295">
      <c r="A295" s="110" t="s">
        <v>784</v>
      </c>
      <c r="B295" s="110" t="s">
        <v>330</v>
      </c>
      <c r="C295" s="110" t="s">
        <v>786</v>
      </c>
      <c r="D295" s="110" t="s">
        <v>787</v>
      </c>
      <c r="E295" s="110" t="s">
        <v>788</v>
      </c>
      <c r="F295" s="110" t="s">
        <v>179</v>
      </c>
      <c r="G295" s="110" t="s">
        <v>855</v>
      </c>
      <c r="H295" s="114">
        <v>2019.0</v>
      </c>
      <c r="I295" s="114">
        <v>626.5123</v>
      </c>
      <c r="J295" s="114">
        <v>883.9755</v>
      </c>
      <c r="K295" s="114">
        <v>409.825</v>
      </c>
    </row>
    <row r="296">
      <c r="A296" s="110" t="s">
        <v>784</v>
      </c>
      <c r="B296" s="110" t="s">
        <v>330</v>
      </c>
      <c r="C296" s="110" t="s">
        <v>786</v>
      </c>
      <c r="D296" s="110" t="s">
        <v>787</v>
      </c>
      <c r="E296" s="110" t="s">
        <v>788</v>
      </c>
      <c r="F296" s="110" t="s">
        <v>219</v>
      </c>
      <c r="G296" s="110" t="s">
        <v>855</v>
      </c>
      <c r="H296" s="114">
        <v>2019.0</v>
      </c>
      <c r="I296" s="114">
        <v>276.9448</v>
      </c>
      <c r="J296" s="114">
        <v>465.2771</v>
      </c>
      <c r="K296" s="114">
        <v>121.1076</v>
      </c>
    </row>
    <row r="297">
      <c r="A297" s="110" t="s">
        <v>784</v>
      </c>
      <c r="B297" s="110" t="s">
        <v>437</v>
      </c>
      <c r="C297" s="110" t="s">
        <v>786</v>
      </c>
      <c r="D297" s="110" t="s">
        <v>787</v>
      </c>
      <c r="E297" s="110" t="s">
        <v>788</v>
      </c>
      <c r="F297" s="110" t="s">
        <v>179</v>
      </c>
      <c r="G297" s="110" t="s">
        <v>855</v>
      </c>
      <c r="H297" s="114">
        <v>2019.0</v>
      </c>
      <c r="I297" s="114">
        <v>364.9396</v>
      </c>
      <c r="J297" s="114">
        <v>502.6019</v>
      </c>
      <c r="K297" s="114">
        <v>244.6555</v>
      </c>
    </row>
    <row r="298">
      <c r="A298" s="110" t="s">
        <v>784</v>
      </c>
      <c r="B298" s="110" t="s">
        <v>437</v>
      </c>
      <c r="C298" s="110" t="s">
        <v>786</v>
      </c>
      <c r="D298" s="110" t="s">
        <v>787</v>
      </c>
      <c r="E298" s="110" t="s">
        <v>788</v>
      </c>
      <c r="F298" s="110" t="s">
        <v>219</v>
      </c>
      <c r="G298" s="110" t="s">
        <v>855</v>
      </c>
      <c r="H298" s="114">
        <v>2019.0</v>
      </c>
      <c r="I298" s="114">
        <v>360.117</v>
      </c>
      <c r="J298" s="114">
        <v>1021.421</v>
      </c>
      <c r="K298" s="114">
        <v>171.6256</v>
      </c>
    </row>
    <row r="299">
      <c r="A299" s="110" t="s">
        <v>784</v>
      </c>
      <c r="B299" s="110" t="s">
        <v>413</v>
      </c>
      <c r="C299" s="110" t="s">
        <v>786</v>
      </c>
      <c r="D299" s="110" t="s">
        <v>787</v>
      </c>
      <c r="E299" s="110" t="s">
        <v>788</v>
      </c>
      <c r="F299" s="110" t="s">
        <v>179</v>
      </c>
      <c r="G299" s="110" t="s">
        <v>855</v>
      </c>
      <c r="H299" s="114">
        <v>2019.0</v>
      </c>
      <c r="I299" s="114">
        <v>207.1389</v>
      </c>
      <c r="J299" s="114">
        <v>328.4728</v>
      </c>
      <c r="K299" s="114">
        <v>114.0844</v>
      </c>
    </row>
    <row r="300">
      <c r="A300" s="110" t="s">
        <v>784</v>
      </c>
      <c r="B300" s="110" t="s">
        <v>413</v>
      </c>
      <c r="C300" s="110" t="s">
        <v>786</v>
      </c>
      <c r="D300" s="110" t="s">
        <v>787</v>
      </c>
      <c r="E300" s="110" t="s">
        <v>788</v>
      </c>
      <c r="F300" s="110" t="s">
        <v>219</v>
      </c>
      <c r="G300" s="110" t="s">
        <v>855</v>
      </c>
      <c r="H300" s="114">
        <v>2019.0</v>
      </c>
      <c r="I300" s="114">
        <v>140.3645</v>
      </c>
      <c r="J300" s="114">
        <v>245.5297</v>
      </c>
      <c r="K300" s="114">
        <v>50.42508</v>
      </c>
    </row>
    <row r="301">
      <c r="A301" s="110" t="s">
        <v>784</v>
      </c>
      <c r="B301" s="110" t="s">
        <v>830</v>
      </c>
      <c r="C301" s="110" t="s">
        <v>786</v>
      </c>
      <c r="D301" s="110" t="s">
        <v>787</v>
      </c>
      <c r="E301" s="110" t="s">
        <v>788</v>
      </c>
      <c r="F301" s="110" t="s">
        <v>179</v>
      </c>
      <c r="G301" s="110" t="s">
        <v>855</v>
      </c>
      <c r="H301" s="114">
        <v>2019.0</v>
      </c>
      <c r="I301" s="114">
        <v>933.9742</v>
      </c>
      <c r="J301" s="114">
        <v>1259.791</v>
      </c>
      <c r="K301" s="114">
        <v>646.4324</v>
      </c>
    </row>
    <row r="302">
      <c r="A302" s="110" t="s">
        <v>784</v>
      </c>
      <c r="B302" s="110" t="s">
        <v>830</v>
      </c>
      <c r="C302" s="110" t="s">
        <v>786</v>
      </c>
      <c r="D302" s="110" t="s">
        <v>787</v>
      </c>
      <c r="E302" s="110" t="s">
        <v>788</v>
      </c>
      <c r="F302" s="110" t="s">
        <v>219</v>
      </c>
      <c r="G302" s="110" t="s">
        <v>855</v>
      </c>
      <c r="H302" s="114">
        <v>2019.0</v>
      </c>
      <c r="I302" s="114">
        <v>215.1232</v>
      </c>
      <c r="J302" s="114">
        <v>433.0024</v>
      </c>
      <c r="K302" s="114">
        <v>93.53449</v>
      </c>
    </row>
    <row r="303">
      <c r="A303" s="110" t="s">
        <v>784</v>
      </c>
      <c r="B303" s="110" t="s">
        <v>362</v>
      </c>
      <c r="C303" s="110" t="s">
        <v>786</v>
      </c>
      <c r="D303" s="110" t="s">
        <v>787</v>
      </c>
      <c r="E303" s="110" t="s">
        <v>788</v>
      </c>
      <c r="F303" s="110" t="s">
        <v>179</v>
      </c>
      <c r="G303" s="110" t="s">
        <v>855</v>
      </c>
      <c r="H303" s="114">
        <v>2019.0</v>
      </c>
      <c r="I303" s="114">
        <v>229.0967</v>
      </c>
      <c r="J303" s="114">
        <v>313.7807</v>
      </c>
      <c r="K303" s="114">
        <v>149.2306</v>
      </c>
    </row>
    <row r="304">
      <c r="A304" s="110" t="s">
        <v>784</v>
      </c>
      <c r="B304" s="110" t="s">
        <v>362</v>
      </c>
      <c r="C304" s="110" t="s">
        <v>786</v>
      </c>
      <c r="D304" s="110" t="s">
        <v>787</v>
      </c>
      <c r="E304" s="110" t="s">
        <v>788</v>
      </c>
      <c r="F304" s="110" t="s">
        <v>219</v>
      </c>
      <c r="G304" s="110" t="s">
        <v>855</v>
      </c>
      <c r="H304" s="114">
        <v>2019.0</v>
      </c>
      <c r="I304" s="114">
        <v>29.62448</v>
      </c>
      <c r="J304" s="114">
        <v>85.91696</v>
      </c>
      <c r="K304" s="114">
        <v>-9.70321</v>
      </c>
    </row>
    <row r="305">
      <c r="A305" s="110" t="s">
        <v>784</v>
      </c>
      <c r="B305" s="110" t="s">
        <v>354</v>
      </c>
      <c r="C305" s="110" t="s">
        <v>786</v>
      </c>
      <c r="D305" s="110" t="s">
        <v>787</v>
      </c>
      <c r="E305" s="110" t="s">
        <v>788</v>
      </c>
      <c r="F305" s="110" t="s">
        <v>219</v>
      </c>
      <c r="G305" s="110" t="s">
        <v>855</v>
      </c>
      <c r="H305" s="114">
        <v>2019.0</v>
      </c>
      <c r="I305" s="114">
        <v>146.8536</v>
      </c>
      <c r="J305" s="114">
        <v>205.9328</v>
      </c>
      <c r="K305" s="114">
        <v>100.973</v>
      </c>
    </row>
    <row r="306">
      <c r="A306" s="110" t="s">
        <v>784</v>
      </c>
      <c r="B306" s="110" t="s">
        <v>832</v>
      </c>
      <c r="C306" s="110" t="s">
        <v>786</v>
      </c>
      <c r="D306" s="110" t="s">
        <v>787</v>
      </c>
      <c r="E306" s="110" t="s">
        <v>788</v>
      </c>
      <c r="F306" s="110" t="s">
        <v>179</v>
      </c>
      <c r="G306" s="110" t="s">
        <v>855</v>
      </c>
      <c r="H306" s="114">
        <v>2019.0</v>
      </c>
      <c r="I306" s="114">
        <v>425.7777</v>
      </c>
      <c r="J306" s="114">
        <v>627.6997</v>
      </c>
      <c r="K306" s="114">
        <v>256.4702</v>
      </c>
    </row>
    <row r="307">
      <c r="A307" s="110" t="s">
        <v>784</v>
      </c>
      <c r="B307" s="110" t="s">
        <v>832</v>
      </c>
      <c r="C307" s="110" t="s">
        <v>786</v>
      </c>
      <c r="D307" s="110" t="s">
        <v>787</v>
      </c>
      <c r="E307" s="110" t="s">
        <v>788</v>
      </c>
      <c r="F307" s="110" t="s">
        <v>219</v>
      </c>
      <c r="G307" s="110" t="s">
        <v>855</v>
      </c>
      <c r="H307" s="114">
        <v>2019.0</v>
      </c>
      <c r="I307" s="114">
        <v>148.5724</v>
      </c>
      <c r="J307" s="114">
        <v>436.5332</v>
      </c>
      <c r="K307" s="114">
        <v>62.73837</v>
      </c>
    </row>
    <row r="308">
      <c r="A308" s="110" t="s">
        <v>784</v>
      </c>
      <c r="B308" s="110" t="s">
        <v>443</v>
      </c>
      <c r="C308" s="110" t="s">
        <v>786</v>
      </c>
      <c r="D308" s="110" t="s">
        <v>787</v>
      </c>
      <c r="E308" s="110" t="s">
        <v>788</v>
      </c>
      <c r="F308" s="110" t="s">
        <v>179</v>
      </c>
      <c r="G308" s="110" t="s">
        <v>855</v>
      </c>
      <c r="H308" s="114">
        <v>2019.0</v>
      </c>
      <c r="I308" s="114">
        <v>365.294</v>
      </c>
      <c r="J308" s="114">
        <v>625.8939</v>
      </c>
      <c r="K308" s="114">
        <v>183.9178</v>
      </c>
    </row>
    <row r="309">
      <c r="A309" s="110" t="s">
        <v>784</v>
      </c>
      <c r="B309" s="110" t="s">
        <v>443</v>
      </c>
      <c r="C309" s="110" t="s">
        <v>786</v>
      </c>
      <c r="D309" s="110" t="s">
        <v>787</v>
      </c>
      <c r="E309" s="110" t="s">
        <v>788</v>
      </c>
      <c r="F309" s="110" t="s">
        <v>219</v>
      </c>
      <c r="G309" s="110" t="s">
        <v>855</v>
      </c>
      <c r="H309" s="114">
        <v>2019.0</v>
      </c>
      <c r="I309" s="114">
        <v>386.6331</v>
      </c>
      <c r="J309" s="114">
        <v>1563.234</v>
      </c>
      <c r="K309" s="114">
        <v>109.329</v>
      </c>
    </row>
    <row r="310">
      <c r="A310" s="110" t="s">
        <v>784</v>
      </c>
      <c r="B310" s="110" t="s">
        <v>416</v>
      </c>
      <c r="C310" s="110" t="s">
        <v>786</v>
      </c>
      <c r="D310" s="110" t="s">
        <v>787</v>
      </c>
      <c r="E310" s="110" t="s">
        <v>788</v>
      </c>
      <c r="F310" s="110" t="s">
        <v>179</v>
      </c>
      <c r="G310" s="110" t="s">
        <v>855</v>
      </c>
      <c r="H310" s="114">
        <v>2019.0</v>
      </c>
      <c r="I310" s="114">
        <v>427.2648</v>
      </c>
      <c r="J310" s="114">
        <v>577.03</v>
      </c>
      <c r="K310" s="114">
        <v>284.7585</v>
      </c>
    </row>
    <row r="311">
      <c r="A311" s="110" t="s">
        <v>784</v>
      </c>
      <c r="B311" s="110" t="s">
        <v>416</v>
      </c>
      <c r="C311" s="110" t="s">
        <v>786</v>
      </c>
      <c r="D311" s="110" t="s">
        <v>787</v>
      </c>
      <c r="E311" s="110" t="s">
        <v>788</v>
      </c>
      <c r="F311" s="110" t="s">
        <v>219</v>
      </c>
      <c r="G311" s="110" t="s">
        <v>855</v>
      </c>
      <c r="H311" s="114">
        <v>2019.0</v>
      </c>
      <c r="I311" s="114">
        <v>667.737</v>
      </c>
      <c r="J311" s="114">
        <v>837.9449</v>
      </c>
      <c r="K311" s="114">
        <v>510.7563</v>
      </c>
    </row>
    <row r="312">
      <c r="A312" s="110" t="s">
        <v>784</v>
      </c>
      <c r="B312" s="110" t="s">
        <v>415</v>
      </c>
      <c r="C312" s="110" t="s">
        <v>786</v>
      </c>
      <c r="D312" s="110" t="s">
        <v>787</v>
      </c>
      <c r="E312" s="110" t="s">
        <v>788</v>
      </c>
      <c r="F312" s="110" t="s">
        <v>179</v>
      </c>
      <c r="G312" s="110" t="s">
        <v>855</v>
      </c>
      <c r="H312" s="114">
        <v>2019.0</v>
      </c>
      <c r="I312" s="114">
        <v>300.5257</v>
      </c>
      <c r="J312" s="114">
        <v>439.481</v>
      </c>
      <c r="K312" s="114">
        <v>187.9268</v>
      </c>
    </row>
    <row r="313">
      <c r="A313" s="110" t="s">
        <v>784</v>
      </c>
      <c r="B313" s="110" t="s">
        <v>415</v>
      </c>
      <c r="C313" s="110" t="s">
        <v>786</v>
      </c>
      <c r="D313" s="110" t="s">
        <v>787</v>
      </c>
      <c r="E313" s="110" t="s">
        <v>788</v>
      </c>
      <c r="F313" s="110" t="s">
        <v>219</v>
      </c>
      <c r="G313" s="110" t="s">
        <v>855</v>
      </c>
      <c r="H313" s="114">
        <v>2019.0</v>
      </c>
      <c r="I313" s="114">
        <v>244.863</v>
      </c>
      <c r="J313" s="114">
        <v>399.6555</v>
      </c>
      <c r="K313" s="114">
        <v>135.6963</v>
      </c>
    </row>
    <row r="314">
      <c r="A314" s="110" t="s">
        <v>784</v>
      </c>
      <c r="B314" s="110" t="s">
        <v>401</v>
      </c>
      <c r="C314" s="110" t="s">
        <v>786</v>
      </c>
      <c r="D314" s="110" t="s">
        <v>787</v>
      </c>
      <c r="E314" s="110" t="s">
        <v>788</v>
      </c>
      <c r="F314" s="110" t="s">
        <v>179</v>
      </c>
      <c r="G314" s="110" t="s">
        <v>855</v>
      </c>
      <c r="H314" s="114">
        <v>2019.0</v>
      </c>
      <c r="I314" s="114">
        <v>175.1901</v>
      </c>
      <c r="J314" s="114">
        <v>266.7266</v>
      </c>
      <c r="K314" s="114">
        <v>106.2369</v>
      </c>
    </row>
    <row r="315">
      <c r="A315" s="110" t="s">
        <v>784</v>
      </c>
      <c r="B315" s="110" t="s">
        <v>401</v>
      </c>
      <c r="C315" s="110" t="s">
        <v>786</v>
      </c>
      <c r="D315" s="110" t="s">
        <v>787</v>
      </c>
      <c r="E315" s="110" t="s">
        <v>788</v>
      </c>
      <c r="F315" s="110" t="s">
        <v>219</v>
      </c>
      <c r="G315" s="110" t="s">
        <v>855</v>
      </c>
      <c r="H315" s="114">
        <v>2019.0</v>
      </c>
      <c r="I315" s="114">
        <v>85.67793</v>
      </c>
      <c r="J315" s="114">
        <v>213.6886</v>
      </c>
      <c r="K315" s="114">
        <v>-25.0249</v>
      </c>
    </row>
    <row r="316">
      <c r="A316" s="110" t="s">
        <v>784</v>
      </c>
      <c r="B316" s="110" t="s">
        <v>333</v>
      </c>
      <c r="C316" s="110" t="s">
        <v>786</v>
      </c>
      <c r="D316" s="110" t="s">
        <v>787</v>
      </c>
      <c r="E316" s="110" t="s">
        <v>788</v>
      </c>
      <c r="F316" s="110" t="s">
        <v>179</v>
      </c>
      <c r="G316" s="110" t="s">
        <v>855</v>
      </c>
      <c r="H316" s="114">
        <v>2019.0</v>
      </c>
      <c r="I316" s="114">
        <v>392.4796</v>
      </c>
      <c r="J316" s="114">
        <v>658.2928</v>
      </c>
      <c r="K316" s="114">
        <v>200.7772</v>
      </c>
    </row>
    <row r="317">
      <c r="A317" s="110" t="s">
        <v>784</v>
      </c>
      <c r="B317" s="110" t="s">
        <v>333</v>
      </c>
      <c r="C317" s="110" t="s">
        <v>786</v>
      </c>
      <c r="D317" s="110" t="s">
        <v>787</v>
      </c>
      <c r="E317" s="110" t="s">
        <v>788</v>
      </c>
      <c r="F317" s="110" t="s">
        <v>219</v>
      </c>
      <c r="G317" s="110" t="s">
        <v>855</v>
      </c>
      <c r="H317" s="114">
        <v>2019.0</v>
      </c>
      <c r="I317" s="114">
        <v>739.8091</v>
      </c>
      <c r="J317" s="114">
        <v>3286.691</v>
      </c>
      <c r="K317" s="114">
        <v>116.5322</v>
      </c>
    </row>
    <row r="318">
      <c r="A318" s="110" t="s">
        <v>784</v>
      </c>
      <c r="B318" s="110" t="s">
        <v>388</v>
      </c>
      <c r="C318" s="110" t="s">
        <v>786</v>
      </c>
      <c r="D318" s="110" t="s">
        <v>787</v>
      </c>
      <c r="E318" s="110" t="s">
        <v>788</v>
      </c>
      <c r="F318" s="110" t="s">
        <v>179</v>
      </c>
      <c r="G318" s="110" t="s">
        <v>855</v>
      </c>
      <c r="H318" s="114">
        <v>2019.0</v>
      </c>
      <c r="I318" s="114">
        <v>149.5531</v>
      </c>
      <c r="J318" s="114">
        <v>212.9141</v>
      </c>
      <c r="K318" s="114">
        <v>94.5736</v>
      </c>
    </row>
    <row r="319">
      <c r="A319" s="110" t="s">
        <v>784</v>
      </c>
      <c r="B319" s="110" t="s">
        <v>388</v>
      </c>
      <c r="C319" s="110" t="s">
        <v>786</v>
      </c>
      <c r="D319" s="110" t="s">
        <v>787</v>
      </c>
      <c r="E319" s="110" t="s">
        <v>788</v>
      </c>
      <c r="F319" s="110" t="s">
        <v>219</v>
      </c>
      <c r="G319" s="110" t="s">
        <v>855</v>
      </c>
      <c r="H319" s="114">
        <v>2019.0</v>
      </c>
      <c r="I319" s="114">
        <v>238.0823</v>
      </c>
      <c r="J319" s="114">
        <v>440.4172</v>
      </c>
      <c r="K319" s="114">
        <v>152.6102</v>
      </c>
    </row>
    <row r="320">
      <c r="A320" s="110" t="s">
        <v>784</v>
      </c>
      <c r="B320" s="110" t="s">
        <v>336</v>
      </c>
      <c r="C320" s="110" t="s">
        <v>786</v>
      </c>
      <c r="D320" s="110" t="s">
        <v>787</v>
      </c>
      <c r="E320" s="110" t="s">
        <v>788</v>
      </c>
      <c r="F320" s="110" t="s">
        <v>179</v>
      </c>
      <c r="G320" s="110" t="s">
        <v>855</v>
      </c>
      <c r="H320" s="114">
        <v>2019.0</v>
      </c>
      <c r="I320" s="114">
        <v>219.1234</v>
      </c>
      <c r="J320" s="114">
        <v>334.3967</v>
      </c>
      <c r="K320" s="114">
        <v>132.9845</v>
      </c>
    </row>
    <row r="321">
      <c r="A321" s="110" t="s">
        <v>784</v>
      </c>
      <c r="B321" s="110" t="s">
        <v>336</v>
      </c>
      <c r="C321" s="110" t="s">
        <v>786</v>
      </c>
      <c r="D321" s="110" t="s">
        <v>787</v>
      </c>
      <c r="E321" s="110" t="s">
        <v>788</v>
      </c>
      <c r="F321" s="110" t="s">
        <v>219</v>
      </c>
      <c r="G321" s="110" t="s">
        <v>855</v>
      </c>
      <c r="H321" s="114">
        <v>2019.0</v>
      </c>
      <c r="I321" s="114">
        <v>151.7055</v>
      </c>
      <c r="J321" s="114">
        <v>378.0811</v>
      </c>
      <c r="K321" s="114">
        <v>46.75939</v>
      </c>
    </row>
    <row r="322">
      <c r="A322" s="110" t="s">
        <v>784</v>
      </c>
      <c r="B322" s="110" t="s">
        <v>386</v>
      </c>
      <c r="C322" s="110" t="s">
        <v>786</v>
      </c>
      <c r="D322" s="110" t="s">
        <v>787</v>
      </c>
      <c r="E322" s="110" t="s">
        <v>788</v>
      </c>
      <c r="F322" s="110" t="s">
        <v>179</v>
      </c>
      <c r="G322" s="110" t="s">
        <v>855</v>
      </c>
      <c r="H322" s="114">
        <v>2019.0</v>
      </c>
      <c r="I322" s="114">
        <v>313.0377</v>
      </c>
      <c r="J322" s="114">
        <v>394.2831</v>
      </c>
      <c r="K322" s="114">
        <v>239.039</v>
      </c>
    </row>
    <row r="323">
      <c r="A323" s="110" t="s">
        <v>784</v>
      </c>
      <c r="B323" s="110" t="s">
        <v>386</v>
      </c>
      <c r="C323" s="110" t="s">
        <v>786</v>
      </c>
      <c r="D323" s="110" t="s">
        <v>787</v>
      </c>
      <c r="E323" s="110" t="s">
        <v>788</v>
      </c>
      <c r="F323" s="110" t="s">
        <v>219</v>
      </c>
      <c r="G323" s="110" t="s">
        <v>855</v>
      </c>
      <c r="H323" s="114">
        <v>2019.0</v>
      </c>
      <c r="I323" s="114">
        <v>248.1601</v>
      </c>
      <c r="J323" s="114">
        <v>317.0522</v>
      </c>
      <c r="K323" s="114">
        <v>191.5272</v>
      </c>
    </row>
    <row r="324">
      <c r="A324" s="110" t="s">
        <v>784</v>
      </c>
      <c r="B324" s="110" t="s">
        <v>826</v>
      </c>
      <c r="C324" s="110" t="s">
        <v>786</v>
      </c>
      <c r="D324" s="110" t="s">
        <v>787</v>
      </c>
      <c r="E324" s="110" t="s">
        <v>788</v>
      </c>
      <c r="F324" s="110" t="s">
        <v>179</v>
      </c>
      <c r="G324" s="110" t="s">
        <v>855</v>
      </c>
      <c r="H324" s="114">
        <v>2019.0</v>
      </c>
      <c r="I324" s="114">
        <v>337.8335</v>
      </c>
      <c r="J324" s="114">
        <v>451.3442</v>
      </c>
      <c r="K324" s="114">
        <v>228.7205</v>
      </c>
    </row>
    <row r="325">
      <c r="A325" s="110" t="s">
        <v>784</v>
      </c>
      <c r="B325" s="110" t="s">
        <v>826</v>
      </c>
      <c r="C325" s="110" t="s">
        <v>786</v>
      </c>
      <c r="D325" s="110" t="s">
        <v>787</v>
      </c>
      <c r="E325" s="110" t="s">
        <v>788</v>
      </c>
      <c r="F325" s="110" t="s">
        <v>219</v>
      </c>
      <c r="G325" s="110" t="s">
        <v>855</v>
      </c>
      <c r="H325" s="114">
        <v>2019.0</v>
      </c>
      <c r="I325" s="114">
        <v>113.4255</v>
      </c>
      <c r="J325" s="114">
        <v>210.2649</v>
      </c>
      <c r="K325" s="114">
        <v>54.01913</v>
      </c>
    </row>
    <row r="326">
      <c r="A326" s="110" t="s">
        <v>784</v>
      </c>
      <c r="B326" s="110" t="s">
        <v>851</v>
      </c>
      <c r="C326" s="110" t="s">
        <v>786</v>
      </c>
      <c r="D326" s="110" t="s">
        <v>787</v>
      </c>
      <c r="E326" s="110" t="s">
        <v>788</v>
      </c>
      <c r="F326" s="110" t="s">
        <v>179</v>
      </c>
      <c r="G326" s="110" t="s">
        <v>855</v>
      </c>
      <c r="H326" s="114">
        <v>2019.0</v>
      </c>
      <c r="I326" s="114">
        <v>412.1919</v>
      </c>
      <c r="J326" s="114">
        <v>544.5866</v>
      </c>
      <c r="K326" s="114">
        <v>300.8368</v>
      </c>
    </row>
    <row r="327">
      <c r="A327" s="110" t="s">
        <v>784</v>
      </c>
      <c r="B327" s="110" t="s">
        <v>851</v>
      </c>
      <c r="C327" s="110" t="s">
        <v>786</v>
      </c>
      <c r="D327" s="110" t="s">
        <v>787</v>
      </c>
      <c r="E327" s="110" t="s">
        <v>788</v>
      </c>
      <c r="F327" s="110" t="s">
        <v>219</v>
      </c>
      <c r="G327" s="110" t="s">
        <v>855</v>
      </c>
      <c r="H327" s="114">
        <v>2019.0</v>
      </c>
      <c r="I327" s="114">
        <v>587.5915</v>
      </c>
      <c r="J327" s="114">
        <v>790.8674</v>
      </c>
      <c r="K327" s="114">
        <v>402.3436</v>
      </c>
    </row>
    <row r="328">
      <c r="A328" s="110" t="s">
        <v>784</v>
      </c>
      <c r="B328" s="110" t="s">
        <v>837</v>
      </c>
      <c r="C328" s="110" t="s">
        <v>786</v>
      </c>
      <c r="D328" s="110" t="s">
        <v>787</v>
      </c>
      <c r="E328" s="110" t="s">
        <v>788</v>
      </c>
      <c r="F328" s="110" t="s">
        <v>179</v>
      </c>
      <c r="G328" s="110" t="s">
        <v>855</v>
      </c>
      <c r="H328" s="114">
        <v>2019.0</v>
      </c>
      <c r="I328" s="114">
        <v>210.387</v>
      </c>
      <c r="J328" s="114">
        <v>293.0701</v>
      </c>
      <c r="K328" s="114">
        <v>139.2958</v>
      </c>
    </row>
    <row r="329">
      <c r="A329" s="110" t="s">
        <v>784</v>
      </c>
      <c r="B329" s="110" t="s">
        <v>837</v>
      </c>
      <c r="C329" s="110" t="s">
        <v>786</v>
      </c>
      <c r="D329" s="110" t="s">
        <v>787</v>
      </c>
      <c r="E329" s="110" t="s">
        <v>788</v>
      </c>
      <c r="F329" s="110" t="s">
        <v>219</v>
      </c>
      <c r="G329" s="110" t="s">
        <v>855</v>
      </c>
      <c r="H329" s="114">
        <v>2019.0</v>
      </c>
      <c r="I329" s="114">
        <v>36.66196</v>
      </c>
      <c r="J329" s="114">
        <v>98.75767</v>
      </c>
      <c r="K329" s="114">
        <v>-7.38316</v>
      </c>
    </row>
    <row r="330">
      <c r="A330" s="110" t="s">
        <v>784</v>
      </c>
      <c r="B330" s="110" t="s">
        <v>394</v>
      </c>
      <c r="C330" s="110" t="s">
        <v>786</v>
      </c>
      <c r="D330" s="110" t="s">
        <v>787</v>
      </c>
      <c r="E330" s="110" t="s">
        <v>788</v>
      </c>
      <c r="F330" s="110" t="s">
        <v>179</v>
      </c>
      <c r="G330" s="110" t="s">
        <v>855</v>
      </c>
      <c r="H330" s="114">
        <v>2019.0</v>
      </c>
      <c r="I330" s="114">
        <v>706.6524</v>
      </c>
      <c r="J330" s="114">
        <v>869.3114</v>
      </c>
      <c r="K330" s="114">
        <v>558.8585</v>
      </c>
    </row>
    <row r="331">
      <c r="A331" s="110" t="s">
        <v>784</v>
      </c>
      <c r="B331" s="110" t="s">
        <v>394</v>
      </c>
      <c r="C331" s="110" t="s">
        <v>786</v>
      </c>
      <c r="D331" s="110" t="s">
        <v>787</v>
      </c>
      <c r="E331" s="110" t="s">
        <v>788</v>
      </c>
      <c r="F331" s="110" t="s">
        <v>219</v>
      </c>
      <c r="G331" s="110" t="s">
        <v>855</v>
      </c>
      <c r="H331" s="114">
        <v>2019.0</v>
      </c>
      <c r="I331" s="114">
        <v>576.919</v>
      </c>
      <c r="J331" s="114">
        <v>747.9293</v>
      </c>
      <c r="K331" s="114">
        <v>409.7018</v>
      </c>
    </row>
    <row r="332">
      <c r="A332" s="110" t="s">
        <v>784</v>
      </c>
      <c r="B332" s="110" t="s">
        <v>355</v>
      </c>
      <c r="C332" s="110" t="s">
        <v>786</v>
      </c>
      <c r="D332" s="110" t="s">
        <v>787</v>
      </c>
      <c r="E332" s="110" t="s">
        <v>788</v>
      </c>
      <c r="F332" s="110" t="s">
        <v>179</v>
      </c>
      <c r="G332" s="110" t="s">
        <v>855</v>
      </c>
      <c r="H332" s="114">
        <v>2019.0</v>
      </c>
      <c r="I332" s="114">
        <v>690.1496</v>
      </c>
      <c r="J332" s="114">
        <v>912.0252</v>
      </c>
      <c r="K332" s="114">
        <v>492.2043</v>
      </c>
    </row>
    <row r="333">
      <c r="A333" s="110" t="s">
        <v>784</v>
      </c>
      <c r="B333" s="110" t="s">
        <v>355</v>
      </c>
      <c r="C333" s="110" t="s">
        <v>786</v>
      </c>
      <c r="D333" s="110" t="s">
        <v>787</v>
      </c>
      <c r="E333" s="110" t="s">
        <v>788</v>
      </c>
      <c r="F333" s="110" t="s">
        <v>219</v>
      </c>
      <c r="G333" s="110" t="s">
        <v>855</v>
      </c>
      <c r="H333" s="114">
        <v>2019.0</v>
      </c>
      <c r="I333" s="114">
        <v>619.5349</v>
      </c>
      <c r="J333" s="114">
        <v>851.7197</v>
      </c>
      <c r="K333" s="114">
        <v>436.7775</v>
      </c>
    </row>
    <row r="334">
      <c r="A334" s="110" t="s">
        <v>784</v>
      </c>
      <c r="B334" s="110" t="s">
        <v>424</v>
      </c>
      <c r="C334" s="110" t="s">
        <v>786</v>
      </c>
      <c r="D334" s="110" t="s">
        <v>787</v>
      </c>
      <c r="E334" s="110" t="s">
        <v>788</v>
      </c>
      <c r="F334" s="110" t="s">
        <v>179</v>
      </c>
      <c r="G334" s="110" t="s">
        <v>855</v>
      </c>
      <c r="H334" s="114">
        <v>2019.0</v>
      </c>
      <c r="I334" s="114">
        <v>213.1892</v>
      </c>
      <c r="J334" s="114">
        <v>266.5137</v>
      </c>
      <c r="K334" s="114">
        <v>165.0126</v>
      </c>
    </row>
    <row r="335">
      <c r="A335" s="110" t="s">
        <v>784</v>
      </c>
      <c r="B335" s="110" t="s">
        <v>424</v>
      </c>
      <c r="C335" s="110" t="s">
        <v>786</v>
      </c>
      <c r="D335" s="110" t="s">
        <v>787</v>
      </c>
      <c r="E335" s="110" t="s">
        <v>788</v>
      </c>
      <c r="F335" s="110" t="s">
        <v>219</v>
      </c>
      <c r="G335" s="110" t="s">
        <v>855</v>
      </c>
      <c r="H335" s="114">
        <v>2019.0</v>
      </c>
      <c r="I335" s="114">
        <v>477.0864</v>
      </c>
      <c r="J335" s="114">
        <v>754.383</v>
      </c>
      <c r="K335" s="114">
        <v>306.6854</v>
      </c>
    </row>
    <row r="336">
      <c r="A336" s="110" t="s">
        <v>784</v>
      </c>
      <c r="B336" s="110" t="s">
        <v>849</v>
      </c>
      <c r="C336" s="110" t="s">
        <v>786</v>
      </c>
      <c r="D336" s="110" t="s">
        <v>787</v>
      </c>
      <c r="E336" s="110" t="s">
        <v>788</v>
      </c>
      <c r="F336" s="110" t="s">
        <v>179</v>
      </c>
      <c r="G336" s="110" t="s">
        <v>855</v>
      </c>
      <c r="H336" s="114">
        <v>2019.0</v>
      </c>
      <c r="I336" s="114">
        <v>112.7753</v>
      </c>
      <c r="J336" s="114">
        <v>157.2751</v>
      </c>
      <c r="K336" s="114">
        <v>74.7283</v>
      </c>
    </row>
    <row r="337">
      <c r="A337" s="110" t="s">
        <v>784</v>
      </c>
      <c r="B337" s="110" t="s">
        <v>849</v>
      </c>
      <c r="C337" s="110" t="s">
        <v>786</v>
      </c>
      <c r="D337" s="110" t="s">
        <v>787</v>
      </c>
      <c r="E337" s="110" t="s">
        <v>788</v>
      </c>
      <c r="F337" s="110" t="s">
        <v>219</v>
      </c>
      <c r="G337" s="110" t="s">
        <v>855</v>
      </c>
      <c r="H337" s="114">
        <v>2019.0</v>
      </c>
      <c r="I337" s="114">
        <v>35.67723</v>
      </c>
      <c r="J337" s="114">
        <v>99.42532</v>
      </c>
      <c r="K337" s="114">
        <v>-4.68615</v>
      </c>
    </row>
    <row r="338">
      <c r="A338" s="110" t="s">
        <v>784</v>
      </c>
      <c r="B338" s="110" t="s">
        <v>312</v>
      </c>
      <c r="C338" s="110" t="s">
        <v>786</v>
      </c>
      <c r="D338" s="110" t="s">
        <v>787</v>
      </c>
      <c r="E338" s="110" t="s">
        <v>788</v>
      </c>
      <c r="F338" s="110" t="s">
        <v>179</v>
      </c>
      <c r="G338" s="110" t="s">
        <v>855</v>
      </c>
      <c r="H338" s="114">
        <v>2019.0</v>
      </c>
      <c r="I338" s="114">
        <v>754.3407</v>
      </c>
      <c r="J338" s="114">
        <v>1048.485</v>
      </c>
      <c r="K338" s="114">
        <v>515.1378</v>
      </c>
    </row>
    <row r="339">
      <c r="A339" s="110" t="s">
        <v>784</v>
      </c>
      <c r="B339" s="110" t="s">
        <v>312</v>
      </c>
      <c r="C339" s="110" t="s">
        <v>786</v>
      </c>
      <c r="D339" s="110" t="s">
        <v>787</v>
      </c>
      <c r="E339" s="110" t="s">
        <v>788</v>
      </c>
      <c r="F339" s="110" t="s">
        <v>219</v>
      </c>
      <c r="G339" s="110" t="s">
        <v>855</v>
      </c>
      <c r="H339" s="114">
        <v>2019.0</v>
      </c>
      <c r="I339" s="114">
        <v>820.5121</v>
      </c>
      <c r="J339" s="114">
        <v>1115.059</v>
      </c>
      <c r="K339" s="114">
        <v>579.5266</v>
      </c>
    </row>
    <row r="340">
      <c r="A340" s="110" t="s">
        <v>784</v>
      </c>
      <c r="B340" s="110" t="s">
        <v>334</v>
      </c>
      <c r="C340" s="110" t="s">
        <v>786</v>
      </c>
      <c r="D340" s="110" t="s">
        <v>787</v>
      </c>
      <c r="E340" s="110" t="s">
        <v>788</v>
      </c>
      <c r="F340" s="110" t="s">
        <v>179</v>
      </c>
      <c r="G340" s="110" t="s">
        <v>855</v>
      </c>
      <c r="H340" s="114">
        <v>2019.0</v>
      </c>
      <c r="I340" s="114">
        <v>143.6118</v>
      </c>
      <c r="J340" s="114">
        <v>232.4204</v>
      </c>
      <c r="K340" s="114">
        <v>84.11387</v>
      </c>
    </row>
    <row r="341">
      <c r="A341" s="110" t="s">
        <v>784</v>
      </c>
      <c r="B341" s="110" t="s">
        <v>334</v>
      </c>
      <c r="C341" s="110" t="s">
        <v>786</v>
      </c>
      <c r="D341" s="110" t="s">
        <v>787</v>
      </c>
      <c r="E341" s="110" t="s">
        <v>788</v>
      </c>
      <c r="F341" s="110" t="s">
        <v>219</v>
      </c>
      <c r="G341" s="110" t="s">
        <v>855</v>
      </c>
      <c r="H341" s="114">
        <v>2019.0</v>
      </c>
      <c r="I341" s="114">
        <v>92.97679</v>
      </c>
      <c r="J341" s="114">
        <v>307.6003</v>
      </c>
      <c r="K341" s="114">
        <v>-86.3833</v>
      </c>
    </row>
    <row r="342">
      <c r="A342" s="110" t="s">
        <v>784</v>
      </c>
      <c r="B342" s="110" t="s">
        <v>366</v>
      </c>
      <c r="C342" s="110" t="s">
        <v>786</v>
      </c>
      <c r="D342" s="110" t="s">
        <v>787</v>
      </c>
      <c r="E342" s="110" t="s">
        <v>788</v>
      </c>
      <c r="F342" s="110" t="s">
        <v>179</v>
      </c>
      <c r="G342" s="110" t="s">
        <v>855</v>
      </c>
      <c r="H342" s="114">
        <v>2019.0</v>
      </c>
      <c r="I342" s="114">
        <v>149.5549</v>
      </c>
      <c r="J342" s="114">
        <v>206.6643</v>
      </c>
      <c r="K342" s="114">
        <v>100.0883</v>
      </c>
    </row>
    <row r="343">
      <c r="A343" s="110" t="s">
        <v>784</v>
      </c>
      <c r="B343" s="110" t="s">
        <v>366</v>
      </c>
      <c r="C343" s="110" t="s">
        <v>786</v>
      </c>
      <c r="D343" s="110" t="s">
        <v>787</v>
      </c>
      <c r="E343" s="110" t="s">
        <v>788</v>
      </c>
      <c r="F343" s="110" t="s">
        <v>219</v>
      </c>
      <c r="G343" s="110" t="s">
        <v>855</v>
      </c>
      <c r="H343" s="114">
        <v>2019.0</v>
      </c>
      <c r="I343" s="114">
        <v>283.6163</v>
      </c>
      <c r="J343" s="114">
        <v>763.5114</v>
      </c>
      <c r="K343" s="114">
        <v>158.7509</v>
      </c>
    </row>
    <row r="344">
      <c r="A344" s="110" t="s">
        <v>784</v>
      </c>
      <c r="B344" s="110" t="s">
        <v>833</v>
      </c>
      <c r="C344" s="110" t="s">
        <v>786</v>
      </c>
      <c r="D344" s="110" t="s">
        <v>787</v>
      </c>
      <c r="E344" s="110" t="s">
        <v>788</v>
      </c>
      <c r="F344" s="110" t="s">
        <v>179</v>
      </c>
      <c r="G344" s="110" t="s">
        <v>855</v>
      </c>
      <c r="H344" s="114">
        <v>2019.0</v>
      </c>
      <c r="I344" s="114">
        <v>302.2229</v>
      </c>
      <c r="J344" s="114">
        <v>427.4875</v>
      </c>
      <c r="K344" s="114">
        <v>198.4936</v>
      </c>
    </row>
    <row r="345">
      <c r="A345" s="110" t="s">
        <v>784</v>
      </c>
      <c r="B345" s="110" t="s">
        <v>833</v>
      </c>
      <c r="C345" s="110" t="s">
        <v>786</v>
      </c>
      <c r="D345" s="110" t="s">
        <v>787</v>
      </c>
      <c r="E345" s="110" t="s">
        <v>788</v>
      </c>
      <c r="F345" s="110" t="s">
        <v>219</v>
      </c>
      <c r="G345" s="110" t="s">
        <v>855</v>
      </c>
      <c r="H345" s="114">
        <v>2019.0</v>
      </c>
      <c r="I345" s="114">
        <v>326.2567</v>
      </c>
      <c r="J345" s="114">
        <v>1287.382</v>
      </c>
      <c r="K345" s="114">
        <v>152.0399</v>
      </c>
    </row>
    <row r="346">
      <c r="A346" s="110" t="s">
        <v>784</v>
      </c>
      <c r="B346" s="110" t="s">
        <v>346</v>
      </c>
      <c r="C346" s="110" t="s">
        <v>786</v>
      </c>
      <c r="D346" s="110" t="s">
        <v>787</v>
      </c>
      <c r="E346" s="110" t="s">
        <v>788</v>
      </c>
      <c r="F346" s="110" t="s">
        <v>179</v>
      </c>
      <c r="G346" s="110" t="s">
        <v>855</v>
      </c>
      <c r="H346" s="114">
        <v>2019.0</v>
      </c>
      <c r="I346" s="114">
        <v>211.3852</v>
      </c>
      <c r="J346" s="114">
        <v>290.844</v>
      </c>
      <c r="K346" s="114">
        <v>148.9085</v>
      </c>
    </row>
    <row r="347">
      <c r="A347" s="110" t="s">
        <v>784</v>
      </c>
      <c r="B347" s="110" t="s">
        <v>346</v>
      </c>
      <c r="C347" s="110" t="s">
        <v>786</v>
      </c>
      <c r="D347" s="110" t="s">
        <v>787</v>
      </c>
      <c r="E347" s="110" t="s">
        <v>788</v>
      </c>
      <c r="F347" s="110" t="s">
        <v>219</v>
      </c>
      <c r="G347" s="110" t="s">
        <v>855</v>
      </c>
      <c r="H347" s="114">
        <v>2019.0</v>
      </c>
      <c r="I347" s="114">
        <v>74.24589</v>
      </c>
      <c r="J347" s="114">
        <v>115.5643</v>
      </c>
      <c r="K347" s="114">
        <v>46.69024</v>
      </c>
    </row>
    <row r="348">
      <c r="A348" s="110" t="s">
        <v>784</v>
      </c>
      <c r="B348" s="110" t="s">
        <v>834</v>
      </c>
      <c r="C348" s="110" t="s">
        <v>786</v>
      </c>
      <c r="D348" s="110" t="s">
        <v>787</v>
      </c>
      <c r="E348" s="110" t="s">
        <v>788</v>
      </c>
      <c r="F348" s="110" t="s">
        <v>179</v>
      </c>
      <c r="G348" s="110" t="s">
        <v>855</v>
      </c>
      <c r="H348" s="114">
        <v>2019.0</v>
      </c>
      <c r="I348" s="114">
        <v>747.0976</v>
      </c>
      <c r="J348" s="114">
        <v>965.761</v>
      </c>
      <c r="K348" s="114">
        <v>558.3287</v>
      </c>
    </row>
    <row r="349">
      <c r="A349" s="110" t="s">
        <v>784</v>
      </c>
      <c r="B349" s="110" t="s">
        <v>834</v>
      </c>
      <c r="C349" s="110" t="s">
        <v>786</v>
      </c>
      <c r="D349" s="110" t="s">
        <v>787</v>
      </c>
      <c r="E349" s="110" t="s">
        <v>788</v>
      </c>
      <c r="F349" s="110" t="s">
        <v>219</v>
      </c>
      <c r="G349" s="110" t="s">
        <v>855</v>
      </c>
      <c r="H349" s="114">
        <v>2019.0</v>
      </c>
      <c r="I349" s="114">
        <v>172.8189</v>
      </c>
      <c r="J349" s="114">
        <v>299.1388</v>
      </c>
      <c r="K349" s="114">
        <v>80.56367</v>
      </c>
    </row>
    <row r="350">
      <c r="A350" s="110" t="s">
        <v>784</v>
      </c>
      <c r="B350" s="110" t="s">
        <v>436</v>
      </c>
      <c r="C350" s="110" t="s">
        <v>786</v>
      </c>
      <c r="D350" s="110" t="s">
        <v>787</v>
      </c>
      <c r="E350" s="110" t="s">
        <v>788</v>
      </c>
      <c r="F350" s="110" t="s">
        <v>179</v>
      </c>
      <c r="G350" s="110" t="s">
        <v>855</v>
      </c>
      <c r="H350" s="114">
        <v>2019.0</v>
      </c>
      <c r="I350" s="114">
        <v>431.9563</v>
      </c>
      <c r="J350" s="114">
        <v>549.6959</v>
      </c>
      <c r="K350" s="114">
        <v>327.5533</v>
      </c>
    </row>
    <row r="351">
      <c r="A351" s="110" t="s">
        <v>784</v>
      </c>
      <c r="B351" s="110" t="s">
        <v>436</v>
      </c>
      <c r="C351" s="110" t="s">
        <v>786</v>
      </c>
      <c r="D351" s="110" t="s">
        <v>787</v>
      </c>
      <c r="E351" s="110" t="s">
        <v>788</v>
      </c>
      <c r="F351" s="110" t="s">
        <v>219</v>
      </c>
      <c r="G351" s="110" t="s">
        <v>855</v>
      </c>
      <c r="H351" s="114">
        <v>2019.0</v>
      </c>
      <c r="I351" s="114">
        <v>461.9495</v>
      </c>
      <c r="J351" s="114">
        <v>639.8301</v>
      </c>
      <c r="K351" s="114">
        <v>326.6241</v>
      </c>
    </row>
    <row r="352">
      <c r="A352" s="110" t="s">
        <v>784</v>
      </c>
      <c r="B352" s="110" t="s">
        <v>474</v>
      </c>
      <c r="C352" s="110" t="s">
        <v>786</v>
      </c>
      <c r="D352" s="110" t="s">
        <v>787</v>
      </c>
      <c r="E352" s="110" t="s">
        <v>788</v>
      </c>
      <c r="F352" s="110" t="s">
        <v>179</v>
      </c>
      <c r="G352" s="110" t="s">
        <v>855</v>
      </c>
      <c r="H352" s="114">
        <v>2019.0</v>
      </c>
      <c r="I352" s="114">
        <v>521.0533</v>
      </c>
      <c r="J352" s="114">
        <v>700.9518</v>
      </c>
      <c r="K352" s="114">
        <v>374.359</v>
      </c>
    </row>
    <row r="353">
      <c r="A353" s="110" t="s">
        <v>784</v>
      </c>
      <c r="B353" s="110" t="s">
        <v>474</v>
      </c>
      <c r="C353" s="110" t="s">
        <v>786</v>
      </c>
      <c r="D353" s="110" t="s">
        <v>787</v>
      </c>
      <c r="E353" s="110" t="s">
        <v>788</v>
      </c>
      <c r="F353" s="110" t="s">
        <v>219</v>
      </c>
      <c r="G353" s="110" t="s">
        <v>855</v>
      </c>
      <c r="H353" s="114">
        <v>2019.0</v>
      </c>
      <c r="I353" s="114">
        <v>437.6293</v>
      </c>
      <c r="J353" s="114">
        <v>634.1025</v>
      </c>
      <c r="K353" s="114">
        <v>295.9848</v>
      </c>
    </row>
    <row r="354">
      <c r="A354" s="110" t="s">
        <v>784</v>
      </c>
      <c r="B354" s="110" t="s">
        <v>836</v>
      </c>
      <c r="C354" s="110" t="s">
        <v>786</v>
      </c>
      <c r="D354" s="110" t="s">
        <v>787</v>
      </c>
      <c r="E354" s="110" t="s">
        <v>788</v>
      </c>
      <c r="F354" s="110" t="s">
        <v>179</v>
      </c>
      <c r="G354" s="110" t="s">
        <v>855</v>
      </c>
      <c r="H354" s="114">
        <v>2019.0</v>
      </c>
      <c r="I354" s="114">
        <v>362.7784</v>
      </c>
      <c r="J354" s="114">
        <v>491.986</v>
      </c>
      <c r="K354" s="114">
        <v>248.0518</v>
      </c>
    </row>
    <row r="355">
      <c r="A355" s="110" t="s">
        <v>784</v>
      </c>
      <c r="B355" s="110" t="s">
        <v>836</v>
      </c>
      <c r="C355" s="110" t="s">
        <v>786</v>
      </c>
      <c r="D355" s="110" t="s">
        <v>787</v>
      </c>
      <c r="E355" s="110" t="s">
        <v>788</v>
      </c>
      <c r="F355" s="110" t="s">
        <v>219</v>
      </c>
      <c r="G355" s="110" t="s">
        <v>855</v>
      </c>
      <c r="H355" s="114">
        <v>2019.0</v>
      </c>
      <c r="I355" s="114">
        <v>112.5149</v>
      </c>
      <c r="J355" s="114">
        <v>263.1143</v>
      </c>
      <c r="K355" s="114">
        <v>55.441</v>
      </c>
    </row>
    <row r="356">
      <c r="A356" s="110" t="s">
        <v>784</v>
      </c>
      <c r="B356" s="110" t="s">
        <v>460</v>
      </c>
      <c r="C356" s="110" t="s">
        <v>786</v>
      </c>
      <c r="D356" s="110" t="s">
        <v>787</v>
      </c>
      <c r="E356" s="110" t="s">
        <v>788</v>
      </c>
      <c r="F356" s="110" t="s">
        <v>179</v>
      </c>
      <c r="G356" s="110" t="s">
        <v>855</v>
      </c>
      <c r="H356" s="114">
        <v>2019.0</v>
      </c>
      <c r="I356" s="114">
        <v>272.5895</v>
      </c>
      <c r="J356" s="114">
        <v>377.424</v>
      </c>
      <c r="K356" s="114">
        <v>180.9003</v>
      </c>
    </row>
    <row r="357">
      <c r="A357" s="110" t="s">
        <v>784</v>
      </c>
      <c r="B357" s="110" t="s">
        <v>460</v>
      </c>
      <c r="C357" s="110" t="s">
        <v>786</v>
      </c>
      <c r="D357" s="110" t="s">
        <v>787</v>
      </c>
      <c r="E357" s="110" t="s">
        <v>788</v>
      </c>
      <c r="F357" s="110" t="s">
        <v>219</v>
      </c>
      <c r="G357" s="110" t="s">
        <v>855</v>
      </c>
      <c r="H357" s="114">
        <v>2019.0</v>
      </c>
      <c r="I357" s="114">
        <v>247.8832</v>
      </c>
      <c r="J357" s="114">
        <v>716.382</v>
      </c>
      <c r="K357" s="114">
        <v>134.2616</v>
      </c>
    </row>
    <row r="358">
      <c r="A358" s="110" t="s">
        <v>784</v>
      </c>
      <c r="B358" s="110" t="s">
        <v>846</v>
      </c>
      <c r="C358" s="110" t="s">
        <v>786</v>
      </c>
      <c r="D358" s="110" t="s">
        <v>787</v>
      </c>
      <c r="E358" s="110" t="s">
        <v>788</v>
      </c>
      <c r="F358" s="110" t="s">
        <v>179</v>
      </c>
      <c r="G358" s="110" t="s">
        <v>855</v>
      </c>
      <c r="H358" s="114">
        <v>2019.0</v>
      </c>
      <c r="I358" s="114">
        <v>968.2006</v>
      </c>
      <c r="J358" s="114">
        <v>1274.11</v>
      </c>
      <c r="K358" s="114">
        <v>700.4356</v>
      </c>
    </row>
    <row r="359">
      <c r="A359" s="110" t="s">
        <v>784</v>
      </c>
      <c r="B359" s="110" t="s">
        <v>846</v>
      </c>
      <c r="C359" s="110" t="s">
        <v>786</v>
      </c>
      <c r="D359" s="110" t="s">
        <v>787</v>
      </c>
      <c r="E359" s="110" t="s">
        <v>788</v>
      </c>
      <c r="F359" s="110" t="s">
        <v>219</v>
      </c>
      <c r="G359" s="110" t="s">
        <v>855</v>
      </c>
      <c r="H359" s="114">
        <v>2019.0</v>
      </c>
      <c r="I359" s="114">
        <v>245.4949</v>
      </c>
      <c r="J359" s="114">
        <v>432.4252</v>
      </c>
      <c r="K359" s="114">
        <v>125.0857</v>
      </c>
    </row>
    <row r="360">
      <c r="A360" s="110" t="s">
        <v>784</v>
      </c>
      <c r="B360" s="110" t="s">
        <v>740</v>
      </c>
      <c r="C360" s="110" t="s">
        <v>786</v>
      </c>
      <c r="D360" s="110" t="s">
        <v>787</v>
      </c>
      <c r="E360" s="110" t="s">
        <v>788</v>
      </c>
      <c r="F360" s="110" t="s">
        <v>179</v>
      </c>
      <c r="G360" s="110" t="s">
        <v>855</v>
      </c>
      <c r="H360" s="114">
        <v>2019.0</v>
      </c>
      <c r="I360" s="114">
        <v>464.9984</v>
      </c>
      <c r="J360" s="114">
        <v>601.3925</v>
      </c>
      <c r="K360" s="114">
        <v>343.9231</v>
      </c>
    </row>
    <row r="361">
      <c r="A361" s="110" t="s">
        <v>784</v>
      </c>
      <c r="B361" s="110" t="s">
        <v>740</v>
      </c>
      <c r="C361" s="110" t="s">
        <v>786</v>
      </c>
      <c r="D361" s="110" t="s">
        <v>787</v>
      </c>
      <c r="E361" s="110" t="s">
        <v>788</v>
      </c>
      <c r="F361" s="110" t="s">
        <v>219</v>
      </c>
      <c r="G361" s="110" t="s">
        <v>855</v>
      </c>
      <c r="H361" s="114">
        <v>2019.0</v>
      </c>
      <c r="I361" s="114">
        <v>518.5232</v>
      </c>
      <c r="J361" s="114">
        <v>655.1951</v>
      </c>
      <c r="K361" s="114">
        <v>399.0533</v>
      </c>
    </row>
    <row r="362">
      <c r="A362" s="110" t="s">
        <v>784</v>
      </c>
      <c r="B362" s="110" t="s">
        <v>841</v>
      </c>
      <c r="C362" s="110" t="s">
        <v>786</v>
      </c>
      <c r="D362" s="110" t="s">
        <v>787</v>
      </c>
      <c r="E362" s="110" t="s">
        <v>788</v>
      </c>
      <c r="F362" s="110" t="s">
        <v>179</v>
      </c>
      <c r="G362" s="110" t="s">
        <v>855</v>
      </c>
      <c r="H362" s="114">
        <v>2019.0</v>
      </c>
      <c r="I362" s="114">
        <v>125.5219</v>
      </c>
      <c r="J362" s="114">
        <v>191.4246</v>
      </c>
      <c r="K362" s="114">
        <v>73.95979</v>
      </c>
    </row>
    <row r="363">
      <c r="A363" s="110" t="s">
        <v>784</v>
      </c>
      <c r="B363" s="110" t="s">
        <v>841</v>
      </c>
      <c r="C363" s="110" t="s">
        <v>786</v>
      </c>
      <c r="D363" s="110" t="s">
        <v>787</v>
      </c>
      <c r="E363" s="110" t="s">
        <v>788</v>
      </c>
      <c r="F363" s="110" t="s">
        <v>219</v>
      </c>
      <c r="G363" s="110" t="s">
        <v>855</v>
      </c>
      <c r="H363" s="114">
        <v>2019.0</v>
      </c>
      <c r="I363" s="114">
        <v>-4.85101</v>
      </c>
      <c r="J363" s="114">
        <v>54.83971</v>
      </c>
      <c r="K363" s="114">
        <v>-56.4628</v>
      </c>
    </row>
    <row r="364">
      <c r="A364" s="110" t="s">
        <v>784</v>
      </c>
      <c r="B364" s="110" t="s">
        <v>339</v>
      </c>
      <c r="C364" s="110" t="s">
        <v>786</v>
      </c>
      <c r="D364" s="110" t="s">
        <v>787</v>
      </c>
      <c r="E364" s="110" t="s">
        <v>788</v>
      </c>
      <c r="F364" s="110" t="s">
        <v>179</v>
      </c>
      <c r="G364" s="110" t="s">
        <v>855</v>
      </c>
      <c r="H364" s="114">
        <v>2019.0</v>
      </c>
      <c r="I364" s="114">
        <v>484.2138</v>
      </c>
      <c r="J364" s="114">
        <v>796.9319</v>
      </c>
      <c r="K364" s="114">
        <v>244.0514</v>
      </c>
    </row>
    <row r="365">
      <c r="A365" s="110" t="s">
        <v>784</v>
      </c>
      <c r="B365" s="110" t="s">
        <v>339</v>
      </c>
      <c r="C365" s="110" t="s">
        <v>786</v>
      </c>
      <c r="D365" s="110" t="s">
        <v>787</v>
      </c>
      <c r="E365" s="110" t="s">
        <v>788</v>
      </c>
      <c r="F365" s="110" t="s">
        <v>219</v>
      </c>
      <c r="G365" s="110" t="s">
        <v>855</v>
      </c>
      <c r="H365" s="114">
        <v>2019.0</v>
      </c>
      <c r="I365" s="114">
        <v>1023.543</v>
      </c>
      <c r="J365" s="114">
        <v>2447.114</v>
      </c>
      <c r="K365" s="114">
        <v>192.384</v>
      </c>
    </row>
    <row r="366">
      <c r="A366" s="110" t="s">
        <v>784</v>
      </c>
      <c r="B366" s="110" t="s">
        <v>847</v>
      </c>
      <c r="C366" s="110" t="s">
        <v>786</v>
      </c>
      <c r="D366" s="110" t="s">
        <v>787</v>
      </c>
      <c r="E366" s="110" t="s">
        <v>788</v>
      </c>
      <c r="F366" s="110" t="s">
        <v>179</v>
      </c>
      <c r="G366" s="110" t="s">
        <v>855</v>
      </c>
      <c r="H366" s="114">
        <v>2019.0</v>
      </c>
      <c r="I366" s="114">
        <v>565.1981</v>
      </c>
      <c r="J366" s="114">
        <v>722.5062</v>
      </c>
      <c r="K366" s="114">
        <v>418.9438</v>
      </c>
    </row>
    <row r="367">
      <c r="A367" s="110" t="s">
        <v>784</v>
      </c>
      <c r="B367" s="110" t="s">
        <v>847</v>
      </c>
      <c r="C367" s="110" t="s">
        <v>786</v>
      </c>
      <c r="D367" s="110" t="s">
        <v>787</v>
      </c>
      <c r="E367" s="110" t="s">
        <v>788</v>
      </c>
      <c r="F367" s="110" t="s">
        <v>219</v>
      </c>
      <c r="G367" s="110" t="s">
        <v>855</v>
      </c>
      <c r="H367" s="114">
        <v>2019.0</v>
      </c>
      <c r="I367" s="114">
        <v>98.4819</v>
      </c>
      <c r="J367" s="114">
        <v>231.8264</v>
      </c>
      <c r="K367" s="114">
        <v>32.03147</v>
      </c>
    </row>
    <row r="368">
      <c r="A368" s="110" t="s">
        <v>784</v>
      </c>
      <c r="B368" s="110" t="s">
        <v>352</v>
      </c>
      <c r="C368" s="110" t="s">
        <v>786</v>
      </c>
      <c r="D368" s="110" t="s">
        <v>787</v>
      </c>
      <c r="E368" s="110" t="s">
        <v>788</v>
      </c>
      <c r="F368" s="110" t="s">
        <v>179</v>
      </c>
      <c r="G368" s="110" t="s">
        <v>855</v>
      </c>
      <c r="H368" s="114">
        <v>2019.0</v>
      </c>
      <c r="I368" s="114">
        <v>406.1204</v>
      </c>
      <c r="J368" s="114">
        <v>609.2239</v>
      </c>
      <c r="K368" s="114">
        <v>242.5762</v>
      </c>
    </row>
    <row r="369">
      <c r="A369" s="110" t="s">
        <v>784</v>
      </c>
      <c r="B369" s="110" t="s">
        <v>352</v>
      </c>
      <c r="C369" s="110" t="s">
        <v>786</v>
      </c>
      <c r="D369" s="110" t="s">
        <v>787</v>
      </c>
      <c r="E369" s="110" t="s">
        <v>788</v>
      </c>
      <c r="F369" s="110" t="s">
        <v>219</v>
      </c>
      <c r="G369" s="110" t="s">
        <v>855</v>
      </c>
      <c r="H369" s="114">
        <v>2019.0</v>
      </c>
      <c r="I369" s="114">
        <v>508.3625</v>
      </c>
      <c r="J369" s="114">
        <v>1253.297</v>
      </c>
      <c r="K369" s="114">
        <v>227.774</v>
      </c>
    </row>
    <row r="370">
      <c r="A370" s="110" t="s">
        <v>784</v>
      </c>
      <c r="B370" s="110" t="s">
        <v>439</v>
      </c>
      <c r="C370" s="110" t="s">
        <v>786</v>
      </c>
      <c r="D370" s="110" t="s">
        <v>787</v>
      </c>
      <c r="E370" s="110" t="s">
        <v>788</v>
      </c>
      <c r="F370" s="110" t="s">
        <v>179</v>
      </c>
      <c r="G370" s="110" t="s">
        <v>855</v>
      </c>
      <c r="H370" s="114">
        <v>2019.0</v>
      </c>
      <c r="I370" s="114">
        <v>463.7979</v>
      </c>
      <c r="J370" s="114">
        <v>762.8946</v>
      </c>
      <c r="K370" s="114">
        <v>237.751</v>
      </c>
    </row>
    <row r="371">
      <c r="A371" s="110" t="s">
        <v>784</v>
      </c>
      <c r="B371" s="110" t="s">
        <v>439</v>
      </c>
      <c r="C371" s="110" t="s">
        <v>786</v>
      </c>
      <c r="D371" s="110" t="s">
        <v>787</v>
      </c>
      <c r="E371" s="110" t="s">
        <v>788</v>
      </c>
      <c r="F371" s="110" t="s">
        <v>219</v>
      </c>
      <c r="G371" s="110" t="s">
        <v>855</v>
      </c>
      <c r="H371" s="114">
        <v>2019.0</v>
      </c>
      <c r="I371" s="114">
        <v>175.4171</v>
      </c>
      <c r="J371" s="114">
        <v>358.7726</v>
      </c>
      <c r="K371" s="114">
        <v>74.10204</v>
      </c>
    </row>
    <row r="372">
      <c r="A372" s="110" t="s">
        <v>784</v>
      </c>
      <c r="B372" s="110" t="s">
        <v>839</v>
      </c>
      <c r="C372" s="110" t="s">
        <v>786</v>
      </c>
      <c r="D372" s="110" t="s">
        <v>787</v>
      </c>
      <c r="E372" s="110" t="s">
        <v>788</v>
      </c>
      <c r="F372" s="110" t="s">
        <v>179</v>
      </c>
      <c r="G372" s="110" t="s">
        <v>855</v>
      </c>
      <c r="H372" s="114">
        <v>2019.0</v>
      </c>
      <c r="I372" s="114">
        <v>487.8913</v>
      </c>
      <c r="J372" s="114">
        <v>633.6531</v>
      </c>
      <c r="K372" s="114">
        <v>361.2174</v>
      </c>
    </row>
    <row r="373">
      <c r="A373" s="110" t="s">
        <v>784</v>
      </c>
      <c r="B373" s="110" t="s">
        <v>839</v>
      </c>
      <c r="C373" s="110" t="s">
        <v>786</v>
      </c>
      <c r="D373" s="110" t="s">
        <v>787</v>
      </c>
      <c r="E373" s="110" t="s">
        <v>788</v>
      </c>
      <c r="F373" s="110" t="s">
        <v>219</v>
      </c>
      <c r="G373" s="110" t="s">
        <v>855</v>
      </c>
      <c r="H373" s="114">
        <v>2019.0</v>
      </c>
      <c r="I373" s="114">
        <v>136.8576</v>
      </c>
      <c r="J373" s="114">
        <v>262.9822</v>
      </c>
      <c r="K373" s="114">
        <v>71.38614</v>
      </c>
    </row>
    <row r="374">
      <c r="A374" s="110" t="s">
        <v>784</v>
      </c>
      <c r="B374" s="110" t="s">
        <v>327</v>
      </c>
      <c r="C374" s="110" t="s">
        <v>786</v>
      </c>
      <c r="D374" s="110" t="s">
        <v>787</v>
      </c>
      <c r="E374" s="110" t="s">
        <v>788</v>
      </c>
      <c r="F374" s="110" t="s">
        <v>179</v>
      </c>
      <c r="G374" s="110" t="s">
        <v>855</v>
      </c>
      <c r="H374" s="114">
        <v>2019.0</v>
      </c>
      <c r="I374" s="114">
        <v>262.1414</v>
      </c>
      <c r="J374" s="114">
        <v>357.1361</v>
      </c>
      <c r="K374" s="114">
        <v>179.3914</v>
      </c>
    </row>
    <row r="375">
      <c r="A375" s="110" t="s">
        <v>784</v>
      </c>
      <c r="B375" s="110" t="s">
        <v>327</v>
      </c>
      <c r="C375" s="110" t="s">
        <v>786</v>
      </c>
      <c r="D375" s="110" t="s">
        <v>787</v>
      </c>
      <c r="E375" s="110" t="s">
        <v>788</v>
      </c>
      <c r="F375" s="110" t="s">
        <v>219</v>
      </c>
      <c r="G375" s="110" t="s">
        <v>855</v>
      </c>
      <c r="H375" s="114">
        <v>2019.0</v>
      </c>
      <c r="I375" s="114">
        <v>584.5505</v>
      </c>
      <c r="J375" s="114">
        <v>776.2873</v>
      </c>
      <c r="K375" s="114">
        <v>421.6409</v>
      </c>
    </row>
    <row r="376">
      <c r="A376" s="110" t="s">
        <v>784</v>
      </c>
      <c r="B376" s="110" t="s">
        <v>465</v>
      </c>
      <c r="C376" s="110" t="s">
        <v>786</v>
      </c>
      <c r="D376" s="110" t="s">
        <v>787</v>
      </c>
      <c r="E376" s="110" t="s">
        <v>788</v>
      </c>
      <c r="F376" s="110" t="s">
        <v>179</v>
      </c>
      <c r="G376" s="110" t="s">
        <v>855</v>
      </c>
      <c r="H376" s="114">
        <v>2019.0</v>
      </c>
      <c r="I376" s="114">
        <v>136.4836</v>
      </c>
      <c r="J376" s="114">
        <v>211.5018</v>
      </c>
      <c r="K376" s="114">
        <v>81.71716</v>
      </c>
    </row>
    <row r="377">
      <c r="A377" s="110" t="s">
        <v>784</v>
      </c>
      <c r="B377" s="110" t="s">
        <v>465</v>
      </c>
      <c r="C377" s="110" t="s">
        <v>786</v>
      </c>
      <c r="D377" s="110" t="s">
        <v>787</v>
      </c>
      <c r="E377" s="110" t="s">
        <v>788</v>
      </c>
      <c r="F377" s="110" t="s">
        <v>219</v>
      </c>
      <c r="G377" s="110" t="s">
        <v>855</v>
      </c>
      <c r="H377" s="114">
        <v>2019.0</v>
      </c>
      <c r="I377" s="114">
        <v>36.10059</v>
      </c>
      <c r="J377" s="114">
        <v>128.0423</v>
      </c>
      <c r="K377" s="114">
        <v>-32.4935</v>
      </c>
    </row>
    <row r="378">
      <c r="A378" s="110" t="s">
        <v>784</v>
      </c>
      <c r="B378" s="110" t="s">
        <v>838</v>
      </c>
      <c r="C378" s="110" t="s">
        <v>786</v>
      </c>
      <c r="D378" s="110" t="s">
        <v>787</v>
      </c>
      <c r="E378" s="110" t="s">
        <v>788</v>
      </c>
      <c r="F378" s="110" t="s">
        <v>179</v>
      </c>
      <c r="G378" s="110" t="s">
        <v>855</v>
      </c>
      <c r="H378" s="114">
        <v>2019.0</v>
      </c>
      <c r="I378" s="114">
        <v>1109.403</v>
      </c>
      <c r="J378" s="114">
        <v>1522.522</v>
      </c>
      <c r="K378" s="114">
        <v>775.9215</v>
      </c>
    </row>
    <row r="379">
      <c r="A379" s="110" t="s">
        <v>784</v>
      </c>
      <c r="B379" s="110" t="s">
        <v>838</v>
      </c>
      <c r="C379" s="110" t="s">
        <v>786</v>
      </c>
      <c r="D379" s="110" t="s">
        <v>787</v>
      </c>
      <c r="E379" s="110" t="s">
        <v>788</v>
      </c>
      <c r="F379" s="110" t="s">
        <v>219</v>
      </c>
      <c r="G379" s="110" t="s">
        <v>855</v>
      </c>
      <c r="H379" s="114">
        <v>2019.0</v>
      </c>
      <c r="I379" s="114">
        <v>269.8691</v>
      </c>
      <c r="J379" s="114">
        <v>718.1012</v>
      </c>
      <c r="K379" s="114">
        <v>125.2835</v>
      </c>
    </row>
    <row r="380">
      <c r="A380" s="110" t="s">
        <v>784</v>
      </c>
      <c r="B380" s="110" t="s">
        <v>358</v>
      </c>
      <c r="C380" s="110" t="s">
        <v>786</v>
      </c>
      <c r="D380" s="110" t="s">
        <v>787</v>
      </c>
      <c r="E380" s="110" t="s">
        <v>788</v>
      </c>
      <c r="F380" s="110" t="s">
        <v>179</v>
      </c>
      <c r="G380" s="110" t="s">
        <v>855</v>
      </c>
      <c r="H380" s="114">
        <v>2019.0</v>
      </c>
      <c r="I380" s="114">
        <v>270.3838</v>
      </c>
      <c r="J380" s="114">
        <v>399.7584</v>
      </c>
      <c r="K380" s="114">
        <v>157.2889</v>
      </c>
    </row>
    <row r="381">
      <c r="A381" s="110" t="s">
        <v>784</v>
      </c>
      <c r="B381" s="110" t="s">
        <v>358</v>
      </c>
      <c r="C381" s="110" t="s">
        <v>786</v>
      </c>
      <c r="D381" s="110" t="s">
        <v>787</v>
      </c>
      <c r="E381" s="110" t="s">
        <v>788</v>
      </c>
      <c r="F381" s="110" t="s">
        <v>219</v>
      </c>
      <c r="G381" s="110" t="s">
        <v>855</v>
      </c>
      <c r="H381" s="114">
        <v>2019.0</v>
      </c>
      <c r="I381" s="114">
        <v>292.8312</v>
      </c>
      <c r="J381" s="114">
        <v>514.3962</v>
      </c>
      <c r="K381" s="114">
        <v>114.1227</v>
      </c>
    </row>
    <row r="382">
      <c r="A382" s="110" t="s">
        <v>784</v>
      </c>
      <c r="B382" s="110" t="s">
        <v>404</v>
      </c>
      <c r="C382" s="110" t="s">
        <v>786</v>
      </c>
      <c r="D382" s="110" t="s">
        <v>787</v>
      </c>
      <c r="E382" s="110" t="s">
        <v>788</v>
      </c>
      <c r="F382" s="110" t="s">
        <v>179</v>
      </c>
      <c r="G382" s="110" t="s">
        <v>855</v>
      </c>
      <c r="H382" s="114">
        <v>2019.0</v>
      </c>
      <c r="I382" s="114">
        <v>298.3351</v>
      </c>
      <c r="J382" s="114">
        <v>477.5381</v>
      </c>
      <c r="K382" s="114">
        <v>167.7489</v>
      </c>
    </row>
    <row r="383">
      <c r="A383" s="110" t="s">
        <v>784</v>
      </c>
      <c r="B383" s="110" t="s">
        <v>404</v>
      </c>
      <c r="C383" s="110" t="s">
        <v>786</v>
      </c>
      <c r="D383" s="110" t="s">
        <v>787</v>
      </c>
      <c r="E383" s="110" t="s">
        <v>788</v>
      </c>
      <c r="F383" s="110" t="s">
        <v>219</v>
      </c>
      <c r="G383" s="110" t="s">
        <v>855</v>
      </c>
      <c r="H383" s="114">
        <v>2019.0</v>
      </c>
      <c r="I383" s="114">
        <v>862.4658</v>
      </c>
      <c r="J383" s="114">
        <v>2083.143</v>
      </c>
      <c r="K383" s="114">
        <v>12.28786</v>
      </c>
    </row>
    <row r="384">
      <c r="A384" s="110" t="s">
        <v>784</v>
      </c>
      <c r="B384" s="110" t="s">
        <v>845</v>
      </c>
      <c r="C384" s="110" t="s">
        <v>786</v>
      </c>
      <c r="D384" s="110" t="s">
        <v>787</v>
      </c>
      <c r="E384" s="110" t="s">
        <v>788</v>
      </c>
      <c r="F384" s="110" t="s">
        <v>179</v>
      </c>
      <c r="G384" s="110" t="s">
        <v>855</v>
      </c>
      <c r="H384" s="114">
        <v>2019.0</v>
      </c>
      <c r="I384" s="114">
        <v>595.7479</v>
      </c>
      <c r="J384" s="114">
        <v>780.3968</v>
      </c>
      <c r="K384" s="114">
        <v>422.4329</v>
      </c>
    </row>
    <row r="385">
      <c r="A385" s="110" t="s">
        <v>784</v>
      </c>
      <c r="B385" s="110" t="s">
        <v>845</v>
      </c>
      <c r="C385" s="110" t="s">
        <v>786</v>
      </c>
      <c r="D385" s="110" t="s">
        <v>787</v>
      </c>
      <c r="E385" s="110" t="s">
        <v>788</v>
      </c>
      <c r="F385" s="110" t="s">
        <v>219</v>
      </c>
      <c r="G385" s="110" t="s">
        <v>855</v>
      </c>
      <c r="H385" s="114">
        <v>2019.0</v>
      </c>
      <c r="I385" s="114">
        <v>-56.9703</v>
      </c>
      <c r="J385" s="114">
        <v>712.0202</v>
      </c>
      <c r="K385" s="114">
        <v>-739.079</v>
      </c>
    </row>
    <row r="386">
      <c r="A386" s="110" t="s">
        <v>784</v>
      </c>
      <c r="B386" s="110" t="s">
        <v>368</v>
      </c>
      <c r="C386" s="110" t="s">
        <v>786</v>
      </c>
      <c r="D386" s="110" t="s">
        <v>787</v>
      </c>
      <c r="E386" s="110" t="s">
        <v>788</v>
      </c>
      <c r="F386" s="110" t="s">
        <v>179</v>
      </c>
      <c r="G386" s="110" t="s">
        <v>855</v>
      </c>
      <c r="H386" s="114">
        <v>2019.0</v>
      </c>
      <c r="I386" s="114">
        <v>215.4841</v>
      </c>
      <c r="J386" s="114">
        <v>313.8402</v>
      </c>
      <c r="K386" s="114">
        <v>133.4551</v>
      </c>
    </row>
    <row r="387">
      <c r="A387" s="110" t="s">
        <v>784</v>
      </c>
      <c r="B387" s="110" t="s">
        <v>368</v>
      </c>
      <c r="C387" s="110" t="s">
        <v>786</v>
      </c>
      <c r="D387" s="110" t="s">
        <v>787</v>
      </c>
      <c r="E387" s="110" t="s">
        <v>788</v>
      </c>
      <c r="F387" s="110" t="s">
        <v>219</v>
      </c>
      <c r="G387" s="110" t="s">
        <v>855</v>
      </c>
      <c r="H387" s="114">
        <v>2019.0</v>
      </c>
      <c r="I387" s="114">
        <v>189.1361</v>
      </c>
      <c r="J387" s="114">
        <v>297.0153</v>
      </c>
      <c r="K387" s="114">
        <v>118.1909</v>
      </c>
    </row>
    <row r="388">
      <c r="A388" s="110" t="s">
        <v>784</v>
      </c>
      <c r="B388" s="110" t="s">
        <v>445</v>
      </c>
      <c r="C388" s="110" t="s">
        <v>786</v>
      </c>
      <c r="D388" s="110" t="s">
        <v>787</v>
      </c>
      <c r="E388" s="110" t="s">
        <v>788</v>
      </c>
      <c r="F388" s="110" t="s">
        <v>179</v>
      </c>
      <c r="G388" s="110" t="s">
        <v>855</v>
      </c>
      <c r="H388" s="114">
        <v>2019.0</v>
      </c>
      <c r="I388" s="114">
        <v>415.0959</v>
      </c>
      <c r="J388" s="114">
        <v>550.4053</v>
      </c>
      <c r="K388" s="114">
        <v>281.1456</v>
      </c>
    </row>
    <row r="389">
      <c r="A389" s="110" t="s">
        <v>784</v>
      </c>
      <c r="B389" s="110" t="s">
        <v>445</v>
      </c>
      <c r="C389" s="110" t="s">
        <v>786</v>
      </c>
      <c r="D389" s="110" t="s">
        <v>787</v>
      </c>
      <c r="E389" s="110" t="s">
        <v>788</v>
      </c>
      <c r="F389" s="110" t="s">
        <v>219</v>
      </c>
      <c r="G389" s="110" t="s">
        <v>855</v>
      </c>
      <c r="H389" s="114">
        <v>2019.0</v>
      </c>
      <c r="I389" s="114">
        <v>409.687</v>
      </c>
      <c r="J389" s="114">
        <v>497.7165</v>
      </c>
      <c r="K389" s="114">
        <v>338.0471</v>
      </c>
    </row>
    <row r="390">
      <c r="A390" s="110" t="s">
        <v>784</v>
      </c>
      <c r="B390" s="110" t="s">
        <v>359</v>
      </c>
      <c r="C390" s="110" t="s">
        <v>786</v>
      </c>
      <c r="D390" s="110" t="s">
        <v>787</v>
      </c>
      <c r="E390" s="110" t="s">
        <v>788</v>
      </c>
      <c r="F390" s="110" t="s">
        <v>179</v>
      </c>
      <c r="G390" s="110" t="s">
        <v>855</v>
      </c>
      <c r="H390" s="114">
        <v>2019.0</v>
      </c>
      <c r="I390" s="114">
        <v>70.05973</v>
      </c>
      <c r="J390" s="114">
        <v>105.4105</v>
      </c>
      <c r="K390" s="114">
        <v>41.78264</v>
      </c>
    </row>
    <row r="391">
      <c r="A391" s="110" t="s">
        <v>784</v>
      </c>
      <c r="B391" s="110" t="s">
        <v>359</v>
      </c>
      <c r="C391" s="110" t="s">
        <v>786</v>
      </c>
      <c r="D391" s="110" t="s">
        <v>787</v>
      </c>
      <c r="E391" s="110" t="s">
        <v>788</v>
      </c>
      <c r="F391" s="110" t="s">
        <v>219</v>
      </c>
      <c r="G391" s="110" t="s">
        <v>855</v>
      </c>
      <c r="H391" s="114">
        <v>2019.0</v>
      </c>
      <c r="I391" s="114">
        <v>276.8239</v>
      </c>
      <c r="J391" s="114">
        <v>450.6222</v>
      </c>
      <c r="K391" s="114">
        <v>185.5107</v>
      </c>
    </row>
    <row r="392">
      <c r="A392" s="110" t="s">
        <v>784</v>
      </c>
      <c r="B392" s="110" t="s">
        <v>395</v>
      </c>
      <c r="C392" s="110" t="s">
        <v>786</v>
      </c>
      <c r="D392" s="110" t="s">
        <v>787</v>
      </c>
      <c r="E392" s="110" t="s">
        <v>788</v>
      </c>
      <c r="F392" s="110" t="s">
        <v>179</v>
      </c>
      <c r="G392" s="110" t="s">
        <v>855</v>
      </c>
      <c r="H392" s="114">
        <v>2019.0</v>
      </c>
      <c r="I392" s="114">
        <v>868.5449</v>
      </c>
      <c r="J392" s="114">
        <v>1229.305</v>
      </c>
      <c r="K392" s="114">
        <v>572.5998</v>
      </c>
    </row>
    <row r="393">
      <c r="A393" s="110" t="s">
        <v>784</v>
      </c>
      <c r="B393" s="110" t="s">
        <v>395</v>
      </c>
      <c r="C393" s="110" t="s">
        <v>786</v>
      </c>
      <c r="D393" s="110" t="s">
        <v>787</v>
      </c>
      <c r="E393" s="110" t="s">
        <v>788</v>
      </c>
      <c r="F393" s="110" t="s">
        <v>219</v>
      </c>
      <c r="G393" s="110" t="s">
        <v>855</v>
      </c>
      <c r="H393" s="114">
        <v>2019.0</v>
      </c>
      <c r="I393" s="114">
        <v>1331.275</v>
      </c>
      <c r="J393" s="114">
        <v>1872.267</v>
      </c>
      <c r="K393" s="114">
        <v>927.5963</v>
      </c>
    </row>
    <row r="394">
      <c r="A394" s="110" t="s">
        <v>784</v>
      </c>
      <c r="B394" s="110" t="s">
        <v>369</v>
      </c>
      <c r="C394" s="110" t="s">
        <v>786</v>
      </c>
      <c r="D394" s="110" t="s">
        <v>787</v>
      </c>
      <c r="E394" s="110" t="s">
        <v>788</v>
      </c>
      <c r="F394" s="110" t="s">
        <v>179</v>
      </c>
      <c r="G394" s="110" t="s">
        <v>855</v>
      </c>
      <c r="H394" s="114">
        <v>2019.0</v>
      </c>
      <c r="I394" s="114">
        <v>462.9526</v>
      </c>
      <c r="J394" s="114">
        <v>704.5572</v>
      </c>
      <c r="K394" s="114">
        <v>266.0646</v>
      </c>
    </row>
    <row r="395">
      <c r="A395" s="110" t="s">
        <v>784</v>
      </c>
      <c r="B395" s="110" t="s">
        <v>369</v>
      </c>
      <c r="C395" s="110" t="s">
        <v>786</v>
      </c>
      <c r="D395" s="110" t="s">
        <v>787</v>
      </c>
      <c r="E395" s="110" t="s">
        <v>788</v>
      </c>
      <c r="F395" s="110" t="s">
        <v>219</v>
      </c>
      <c r="G395" s="110" t="s">
        <v>855</v>
      </c>
      <c r="H395" s="114">
        <v>2019.0</v>
      </c>
      <c r="I395" s="114">
        <v>294.9811</v>
      </c>
      <c r="J395" s="114">
        <v>691.9541</v>
      </c>
      <c r="K395" s="114">
        <v>150.8418</v>
      </c>
    </row>
    <row r="396">
      <c r="A396" s="110" t="s">
        <v>784</v>
      </c>
      <c r="B396" s="110" t="s">
        <v>363</v>
      </c>
      <c r="C396" s="110" t="s">
        <v>786</v>
      </c>
      <c r="D396" s="110" t="s">
        <v>787</v>
      </c>
      <c r="E396" s="110" t="s">
        <v>788</v>
      </c>
      <c r="F396" s="110" t="s">
        <v>179</v>
      </c>
      <c r="G396" s="110" t="s">
        <v>855</v>
      </c>
      <c r="H396" s="114">
        <v>2019.0</v>
      </c>
      <c r="I396" s="114">
        <v>340.2812</v>
      </c>
      <c r="J396" s="114">
        <v>473.9716</v>
      </c>
      <c r="K396" s="114">
        <v>226.3161</v>
      </c>
    </row>
    <row r="397">
      <c r="A397" s="110" t="s">
        <v>784</v>
      </c>
      <c r="B397" s="110" t="s">
        <v>363</v>
      </c>
      <c r="C397" s="110" t="s">
        <v>786</v>
      </c>
      <c r="D397" s="110" t="s">
        <v>787</v>
      </c>
      <c r="E397" s="110" t="s">
        <v>788</v>
      </c>
      <c r="F397" s="110" t="s">
        <v>219</v>
      </c>
      <c r="G397" s="110" t="s">
        <v>855</v>
      </c>
      <c r="H397" s="114">
        <v>2019.0</v>
      </c>
      <c r="I397" s="114">
        <v>213.0071</v>
      </c>
      <c r="J397" s="114">
        <v>707.0551</v>
      </c>
      <c r="K397" s="114">
        <v>99.79676</v>
      </c>
    </row>
    <row r="398">
      <c r="A398" s="110" t="s">
        <v>784</v>
      </c>
      <c r="B398" s="110" t="s">
        <v>396</v>
      </c>
      <c r="C398" s="110" t="s">
        <v>786</v>
      </c>
      <c r="D398" s="110" t="s">
        <v>787</v>
      </c>
      <c r="E398" s="110" t="s">
        <v>788</v>
      </c>
      <c r="F398" s="110" t="s">
        <v>179</v>
      </c>
      <c r="G398" s="110" t="s">
        <v>855</v>
      </c>
      <c r="H398" s="114">
        <v>2019.0</v>
      </c>
      <c r="I398" s="114">
        <v>141.4689</v>
      </c>
      <c r="J398" s="114">
        <v>207.7227</v>
      </c>
      <c r="K398" s="114">
        <v>89.99546</v>
      </c>
    </row>
    <row r="399">
      <c r="A399" s="110" t="s">
        <v>784</v>
      </c>
      <c r="B399" s="110" t="s">
        <v>396</v>
      </c>
      <c r="C399" s="110" t="s">
        <v>786</v>
      </c>
      <c r="D399" s="110" t="s">
        <v>787</v>
      </c>
      <c r="E399" s="110" t="s">
        <v>788</v>
      </c>
      <c r="F399" s="110" t="s">
        <v>219</v>
      </c>
      <c r="G399" s="110" t="s">
        <v>855</v>
      </c>
      <c r="H399" s="114">
        <v>2019.0</v>
      </c>
      <c r="I399" s="114">
        <v>33.22922</v>
      </c>
      <c r="J399" s="114">
        <v>88.83789</v>
      </c>
      <c r="K399" s="114">
        <v>-8.59897</v>
      </c>
    </row>
    <row r="400">
      <c r="A400" s="110" t="s">
        <v>784</v>
      </c>
      <c r="B400" s="110" t="s">
        <v>840</v>
      </c>
      <c r="C400" s="110" t="s">
        <v>786</v>
      </c>
      <c r="D400" s="110" t="s">
        <v>787</v>
      </c>
      <c r="E400" s="110" t="s">
        <v>788</v>
      </c>
      <c r="F400" s="110" t="s">
        <v>179</v>
      </c>
      <c r="G400" s="110" t="s">
        <v>855</v>
      </c>
      <c r="H400" s="114">
        <v>2019.0</v>
      </c>
      <c r="I400" s="114">
        <v>288.8887</v>
      </c>
      <c r="J400" s="114">
        <v>383.6393</v>
      </c>
      <c r="K400" s="114">
        <v>209.5648</v>
      </c>
    </row>
    <row r="401">
      <c r="A401" s="110" t="s">
        <v>784</v>
      </c>
      <c r="B401" s="110" t="s">
        <v>840</v>
      </c>
      <c r="C401" s="110" t="s">
        <v>786</v>
      </c>
      <c r="D401" s="110" t="s">
        <v>787</v>
      </c>
      <c r="E401" s="110" t="s">
        <v>788</v>
      </c>
      <c r="F401" s="110" t="s">
        <v>219</v>
      </c>
      <c r="G401" s="110" t="s">
        <v>855</v>
      </c>
      <c r="H401" s="114">
        <v>2019.0</v>
      </c>
      <c r="I401" s="114">
        <v>193.6434</v>
      </c>
      <c r="J401" s="114">
        <v>411.095</v>
      </c>
      <c r="K401" s="114">
        <v>58.11003</v>
      </c>
    </row>
    <row r="402">
      <c r="A402" s="110" t="s">
        <v>784</v>
      </c>
      <c r="B402" s="110" t="s">
        <v>844</v>
      </c>
      <c r="C402" s="110" t="s">
        <v>786</v>
      </c>
      <c r="D402" s="110" t="s">
        <v>787</v>
      </c>
      <c r="E402" s="110" t="s">
        <v>788</v>
      </c>
      <c r="F402" s="110" t="s">
        <v>179</v>
      </c>
      <c r="G402" s="110" t="s">
        <v>855</v>
      </c>
      <c r="H402" s="114">
        <v>2019.0</v>
      </c>
      <c r="I402" s="114">
        <v>242.5912</v>
      </c>
      <c r="J402" s="114">
        <v>354.888</v>
      </c>
      <c r="K402" s="114">
        <v>155.8132</v>
      </c>
    </row>
    <row r="403">
      <c r="A403" s="110" t="s">
        <v>784</v>
      </c>
      <c r="B403" s="110" t="s">
        <v>844</v>
      </c>
      <c r="C403" s="110" t="s">
        <v>786</v>
      </c>
      <c r="D403" s="110" t="s">
        <v>787</v>
      </c>
      <c r="E403" s="110" t="s">
        <v>788</v>
      </c>
      <c r="F403" s="110" t="s">
        <v>219</v>
      </c>
      <c r="G403" s="110" t="s">
        <v>855</v>
      </c>
      <c r="H403" s="114">
        <v>2019.0</v>
      </c>
      <c r="I403" s="114">
        <v>355.8712</v>
      </c>
      <c r="J403" s="114">
        <v>532.6883</v>
      </c>
      <c r="K403" s="114">
        <v>221.8056</v>
      </c>
    </row>
    <row r="404">
      <c r="A404" s="110" t="s">
        <v>784</v>
      </c>
      <c r="B404" s="110" t="s">
        <v>850</v>
      </c>
      <c r="C404" s="110" t="s">
        <v>786</v>
      </c>
      <c r="D404" s="110" t="s">
        <v>787</v>
      </c>
      <c r="E404" s="110" t="s">
        <v>788</v>
      </c>
      <c r="F404" s="110" t="s">
        <v>179</v>
      </c>
      <c r="G404" s="110" t="s">
        <v>855</v>
      </c>
      <c r="H404" s="114">
        <v>2019.0</v>
      </c>
      <c r="I404" s="114">
        <v>309.3452</v>
      </c>
      <c r="J404" s="114">
        <v>474.418</v>
      </c>
      <c r="K404" s="114">
        <v>180.7662</v>
      </c>
    </row>
    <row r="405">
      <c r="A405" s="110" t="s">
        <v>784</v>
      </c>
      <c r="B405" s="110" t="s">
        <v>850</v>
      </c>
      <c r="C405" s="110" t="s">
        <v>786</v>
      </c>
      <c r="D405" s="110" t="s">
        <v>787</v>
      </c>
      <c r="E405" s="110" t="s">
        <v>788</v>
      </c>
      <c r="F405" s="110" t="s">
        <v>219</v>
      </c>
      <c r="G405" s="110" t="s">
        <v>855</v>
      </c>
      <c r="H405" s="114">
        <v>2019.0</v>
      </c>
      <c r="I405" s="114">
        <v>91.46607</v>
      </c>
      <c r="J405" s="114">
        <v>232.8525</v>
      </c>
      <c r="K405" s="114">
        <v>-32.5915</v>
      </c>
    </row>
    <row r="406">
      <c r="A406" s="110" t="s">
        <v>784</v>
      </c>
      <c r="B406" s="110" t="s">
        <v>848</v>
      </c>
      <c r="C406" s="110" t="s">
        <v>786</v>
      </c>
      <c r="D406" s="110" t="s">
        <v>787</v>
      </c>
      <c r="E406" s="110" t="s">
        <v>788</v>
      </c>
      <c r="F406" s="110" t="s">
        <v>179</v>
      </c>
      <c r="G406" s="110" t="s">
        <v>855</v>
      </c>
      <c r="H406" s="114">
        <v>2019.0</v>
      </c>
      <c r="I406" s="114">
        <v>1295.918</v>
      </c>
      <c r="J406" s="114">
        <v>1749.426</v>
      </c>
      <c r="K406" s="114">
        <v>915.1337</v>
      </c>
    </row>
    <row r="407">
      <c r="A407" s="110" t="s">
        <v>784</v>
      </c>
      <c r="B407" s="110" t="s">
        <v>848</v>
      </c>
      <c r="C407" s="110" t="s">
        <v>786</v>
      </c>
      <c r="D407" s="110" t="s">
        <v>787</v>
      </c>
      <c r="E407" s="110" t="s">
        <v>788</v>
      </c>
      <c r="F407" s="110" t="s">
        <v>219</v>
      </c>
      <c r="G407" s="110" t="s">
        <v>855</v>
      </c>
      <c r="H407" s="114">
        <v>2019.0</v>
      </c>
      <c r="I407" s="114">
        <v>437.6807</v>
      </c>
      <c r="J407" s="114">
        <v>971.0286</v>
      </c>
      <c r="K407" s="114">
        <v>203.7878</v>
      </c>
    </row>
    <row r="408">
      <c r="A408" s="110" t="s">
        <v>784</v>
      </c>
      <c r="B408" s="110" t="s">
        <v>843</v>
      </c>
      <c r="C408" s="110" t="s">
        <v>786</v>
      </c>
      <c r="D408" s="110" t="s">
        <v>787</v>
      </c>
      <c r="E408" s="110" t="s">
        <v>788</v>
      </c>
      <c r="F408" s="110" t="s">
        <v>179</v>
      </c>
      <c r="G408" s="110" t="s">
        <v>855</v>
      </c>
      <c r="H408" s="114">
        <v>2019.0</v>
      </c>
      <c r="I408" s="114">
        <v>318.0704</v>
      </c>
      <c r="J408" s="114">
        <v>446.4503</v>
      </c>
      <c r="K408" s="114">
        <v>208.0322</v>
      </c>
    </row>
    <row r="409">
      <c r="A409" s="110" t="s">
        <v>784</v>
      </c>
      <c r="B409" s="110" t="s">
        <v>843</v>
      </c>
      <c r="C409" s="110" t="s">
        <v>786</v>
      </c>
      <c r="D409" s="110" t="s">
        <v>787</v>
      </c>
      <c r="E409" s="110" t="s">
        <v>788</v>
      </c>
      <c r="F409" s="110" t="s">
        <v>219</v>
      </c>
      <c r="G409" s="110" t="s">
        <v>855</v>
      </c>
      <c r="H409" s="114">
        <v>2019.0</v>
      </c>
      <c r="I409" s="114">
        <v>27.11025</v>
      </c>
      <c r="J409" s="114">
        <v>76.42054</v>
      </c>
      <c r="K409" s="114">
        <v>-12.7751</v>
      </c>
    </row>
  </sheetData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8.0"/>
  </cols>
  <sheetData>
    <row r="1">
      <c r="A1" s="108"/>
      <c r="B1" s="108" t="s">
        <v>1408</v>
      </c>
    </row>
    <row r="2">
      <c r="A2" s="86" t="s">
        <v>905</v>
      </c>
      <c r="B2" s="8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20" t="s">
        <v>318</v>
      </c>
      <c r="B3" s="20">
        <v>19.36</v>
      </c>
    </row>
    <row r="4">
      <c r="A4" s="20" t="s">
        <v>319</v>
      </c>
      <c r="B4" s="20">
        <v>31.52</v>
      </c>
    </row>
    <row r="5">
      <c r="A5" s="20" t="s">
        <v>324</v>
      </c>
      <c r="B5" s="20">
        <v>42.3</v>
      </c>
    </row>
    <row r="6">
      <c r="A6" s="20" t="s">
        <v>332</v>
      </c>
      <c r="B6" s="20">
        <v>49.45</v>
      </c>
    </row>
    <row r="7">
      <c r="A7" s="20" t="s">
        <v>337</v>
      </c>
      <c r="B7" s="20">
        <v>16.33</v>
      </c>
    </row>
    <row r="8">
      <c r="A8" s="20" t="s">
        <v>342</v>
      </c>
      <c r="B8" s="20">
        <v>17.9</v>
      </c>
    </row>
    <row r="9">
      <c r="A9" s="20" t="s">
        <v>346</v>
      </c>
      <c r="B9" s="20">
        <v>20.88</v>
      </c>
    </row>
    <row r="10">
      <c r="A10" s="20" t="s">
        <v>347</v>
      </c>
      <c r="B10" s="20">
        <v>36.96</v>
      </c>
    </row>
    <row r="11">
      <c r="A11" s="20" t="s">
        <v>349</v>
      </c>
      <c r="B11" s="20">
        <v>34.17</v>
      </c>
    </row>
    <row r="12">
      <c r="A12" s="20" t="s">
        <v>565</v>
      </c>
      <c r="B12" s="20">
        <v>28.25</v>
      </c>
    </row>
    <row r="13">
      <c r="A13" s="20" t="s">
        <v>351</v>
      </c>
      <c r="B13" s="20">
        <v>20.29</v>
      </c>
    </row>
    <row r="14">
      <c r="A14" s="20" t="s">
        <v>357</v>
      </c>
      <c r="B14" s="20">
        <v>25.28</v>
      </c>
    </row>
    <row r="15">
      <c r="A15" s="20" t="s">
        <v>1407</v>
      </c>
      <c r="B15" s="20">
        <v>39.32</v>
      </c>
    </row>
    <row r="16">
      <c r="A16" s="20" t="s">
        <v>360</v>
      </c>
      <c r="B16" s="20">
        <v>24.16</v>
      </c>
    </row>
    <row r="17">
      <c r="A17" s="20" t="s">
        <v>361</v>
      </c>
      <c r="B17" s="20">
        <v>29.59</v>
      </c>
    </row>
    <row r="18">
      <c r="A18" s="20" t="s">
        <v>1409</v>
      </c>
      <c r="B18" s="20">
        <v>29.86</v>
      </c>
    </row>
    <row r="19">
      <c r="A19" s="20" t="s">
        <v>365</v>
      </c>
      <c r="B19" s="20">
        <v>32.57</v>
      </c>
    </row>
    <row r="20">
      <c r="A20" s="20" t="s">
        <v>367</v>
      </c>
      <c r="B20" s="20">
        <v>62.91</v>
      </c>
    </row>
    <row r="21">
      <c r="A21" s="20" t="s">
        <v>374</v>
      </c>
      <c r="B21" s="20">
        <v>31.15</v>
      </c>
    </row>
    <row r="22">
      <c r="A22" s="20" t="s">
        <v>375</v>
      </c>
      <c r="B22" s="20">
        <v>21.29</v>
      </c>
    </row>
    <row r="23">
      <c r="A23" s="20" t="s">
        <v>380</v>
      </c>
      <c r="B23" s="20">
        <v>29.94</v>
      </c>
    </row>
    <row r="24">
      <c r="A24" s="20" t="s">
        <v>381</v>
      </c>
      <c r="B24" s="20">
        <v>9.57</v>
      </c>
    </row>
    <row r="25">
      <c r="A25" s="20" t="s">
        <v>382</v>
      </c>
      <c r="B25" s="20">
        <v>57.98</v>
      </c>
    </row>
    <row r="26">
      <c r="A26" s="20" t="s">
        <v>385</v>
      </c>
      <c r="B26" s="20">
        <v>35.83</v>
      </c>
    </row>
    <row r="27">
      <c r="A27" s="20" t="s">
        <v>769</v>
      </c>
      <c r="B27" s="20">
        <v>1.22</v>
      </c>
    </row>
    <row r="28">
      <c r="A28" s="20" t="s">
        <v>393</v>
      </c>
      <c r="B28" s="20">
        <v>30.33</v>
      </c>
    </row>
    <row r="29">
      <c r="A29" s="20" t="s">
        <v>398</v>
      </c>
      <c r="B29" s="20">
        <v>36.67</v>
      </c>
    </row>
    <row r="30">
      <c r="A30" s="20" t="s">
        <v>399</v>
      </c>
      <c r="B30" s="20">
        <v>33.99</v>
      </c>
    </row>
    <row r="31">
      <c r="A31" s="20" t="s">
        <v>405</v>
      </c>
      <c r="B31" s="20">
        <v>27.08</v>
      </c>
    </row>
    <row r="32">
      <c r="A32" s="20" t="s">
        <v>408</v>
      </c>
      <c r="B32" s="20">
        <v>4.79</v>
      </c>
    </row>
    <row r="33">
      <c r="A33" s="20" t="s">
        <v>415</v>
      </c>
      <c r="B33" s="20">
        <v>19.03</v>
      </c>
    </row>
    <row r="34">
      <c r="A34" s="20" t="s">
        <v>417</v>
      </c>
      <c r="B34" s="20">
        <v>20.3</v>
      </c>
    </row>
    <row r="35">
      <c r="A35" s="20" t="s">
        <v>418</v>
      </c>
      <c r="B35" s="20">
        <v>11.23</v>
      </c>
    </row>
    <row r="36">
      <c r="A36" s="20" t="s">
        <v>422</v>
      </c>
      <c r="B36" s="20">
        <v>75.43</v>
      </c>
    </row>
    <row r="37">
      <c r="A37" s="20" t="s">
        <v>423</v>
      </c>
      <c r="B37" s="20">
        <v>24.13</v>
      </c>
    </row>
    <row r="38">
      <c r="A38" s="20" t="s">
        <v>900</v>
      </c>
      <c r="B38" s="20">
        <v>28.15</v>
      </c>
    </row>
    <row r="39">
      <c r="A39" s="20" t="s">
        <v>430</v>
      </c>
      <c r="B39" s="20">
        <v>26.58</v>
      </c>
    </row>
    <row r="40">
      <c r="A40" s="20" t="s">
        <v>431</v>
      </c>
      <c r="B40" s="20">
        <v>43.33</v>
      </c>
    </row>
    <row r="41">
      <c r="A41" s="20" t="s">
        <v>433</v>
      </c>
      <c r="B41" s="20">
        <v>36.58</v>
      </c>
    </row>
    <row r="42">
      <c r="A42" s="20" t="s">
        <v>434</v>
      </c>
      <c r="B42" s="20">
        <v>18.84</v>
      </c>
    </row>
    <row r="43">
      <c r="A43" s="20" t="s">
        <v>772</v>
      </c>
      <c r="B43" s="20">
        <v>56.62</v>
      </c>
    </row>
    <row r="44">
      <c r="A44" s="20" t="s">
        <v>442</v>
      </c>
      <c r="B44" s="20">
        <v>41.05</v>
      </c>
    </row>
    <row r="45">
      <c r="A45" s="20" t="s">
        <v>445</v>
      </c>
      <c r="B45" s="20">
        <v>71.45</v>
      </c>
    </row>
    <row r="46">
      <c r="A46" s="20" t="s">
        <v>448</v>
      </c>
      <c r="B46" s="20">
        <v>41.73</v>
      </c>
    </row>
    <row r="47">
      <c r="A47" s="20" t="s">
        <v>453</v>
      </c>
      <c r="B47" s="20">
        <v>19.31</v>
      </c>
    </row>
    <row r="48">
      <c r="A48" s="20" t="s">
        <v>454</v>
      </c>
      <c r="B48" s="20">
        <v>41.42</v>
      </c>
    </row>
    <row r="49">
      <c r="A49" s="20" t="s">
        <v>773</v>
      </c>
      <c r="B49" s="20">
        <v>31.16</v>
      </c>
    </row>
    <row r="50">
      <c r="A50" s="20" t="s">
        <v>468</v>
      </c>
      <c r="B50" s="20">
        <v>28.42</v>
      </c>
    </row>
    <row r="51">
      <c r="A51" s="20" t="s">
        <v>469</v>
      </c>
      <c r="B51" s="20">
        <v>23.14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.13"/>
    <col customWidth="1" min="2" max="2" width="22.13"/>
    <col customWidth="1" min="3" max="3" width="21.75"/>
    <col customWidth="1" min="4" max="4" width="33.75"/>
    <col customWidth="1" min="5" max="5" width="15.13"/>
    <col customWidth="1" min="6" max="6" width="27.0"/>
    <col customWidth="1" min="7" max="7" width="13.63"/>
    <col customWidth="1" min="8" max="8" width="10.75"/>
    <col customWidth="1" min="9" max="9" width="5.13"/>
    <col customWidth="1" min="10" max="10" width="7.25"/>
    <col customWidth="1" min="11" max="11" width="9.63"/>
  </cols>
  <sheetData>
    <row r="1">
      <c r="A1" s="31" t="s">
        <v>28</v>
      </c>
      <c r="B1" s="31" t="s">
        <v>29</v>
      </c>
      <c r="C1" s="32" t="s">
        <v>30</v>
      </c>
      <c r="D1" s="33" t="s">
        <v>31</v>
      </c>
      <c r="E1" s="34" t="s">
        <v>32</v>
      </c>
      <c r="F1" s="34" t="s">
        <v>33</v>
      </c>
      <c r="G1" s="35" t="s">
        <v>34</v>
      </c>
      <c r="H1" s="35" t="s">
        <v>35</v>
      </c>
      <c r="I1" s="35" t="s">
        <v>36</v>
      </c>
      <c r="J1" s="33" t="s">
        <v>37</v>
      </c>
      <c r="K1" s="36" t="s">
        <v>38</v>
      </c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>
      <c r="A2" s="38" t="s">
        <v>39</v>
      </c>
      <c r="B2" s="38" t="s">
        <v>40</v>
      </c>
      <c r="C2" s="39" t="s">
        <v>41</v>
      </c>
      <c r="D2" s="40"/>
      <c r="E2" s="41"/>
      <c r="F2" s="41"/>
      <c r="G2" s="42"/>
      <c r="H2" s="42"/>
      <c r="I2" s="42"/>
      <c r="J2" s="42"/>
      <c r="K2" s="43">
        <v>1.0</v>
      </c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>
      <c r="A3" s="38" t="s">
        <v>42</v>
      </c>
      <c r="B3" s="45"/>
      <c r="C3" s="39" t="s">
        <v>43</v>
      </c>
      <c r="D3" s="40"/>
      <c r="E3" s="41"/>
      <c r="F3" s="41"/>
      <c r="G3" s="42"/>
      <c r="H3" s="42"/>
      <c r="I3" s="42"/>
      <c r="J3" s="42"/>
      <c r="K3" s="43">
        <v>1.0</v>
      </c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</row>
    <row r="4">
      <c r="A4" s="38" t="s">
        <v>44</v>
      </c>
      <c r="B4" s="45"/>
      <c r="C4" s="39" t="s">
        <v>45</v>
      </c>
      <c r="D4" s="46" t="s">
        <v>46</v>
      </c>
      <c r="E4" s="47" t="s">
        <v>47</v>
      </c>
      <c r="F4" s="47" t="s">
        <v>48</v>
      </c>
      <c r="G4" s="48">
        <f>AVERAGEIF('Global Happiness Index Data'!B:B,2022,'Global Happiness Index Data'!J:J)</f>
        <v>0.6564649123</v>
      </c>
      <c r="H4" s="48">
        <f>AVERAGEIFS('Global Happiness Index Data'!J:J,'Global Happiness Index Data'!B:B,2022,'Global Happiness Index Data'!A:A,"Czechia")</f>
        <v>0.743</v>
      </c>
      <c r="I4" s="42">
        <f t="shared" ref="I4:I14" si="1">H4/G4</f>
        <v>1.131819822</v>
      </c>
      <c r="J4" s="49" t="s">
        <v>49</v>
      </c>
      <c r="K4" s="50">
        <f t="shared" ref="K4:K17" si="2">IF(J4="positive",I4^(-1),I4)</f>
        <v>0.8835328564</v>
      </c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</row>
    <row r="5">
      <c r="A5" s="38" t="s">
        <v>50</v>
      </c>
      <c r="B5" s="45"/>
      <c r="C5" s="39" t="s">
        <v>51</v>
      </c>
      <c r="D5" s="46" t="s">
        <v>52</v>
      </c>
      <c r="E5" s="47" t="s">
        <v>53</v>
      </c>
      <c r="F5" s="47" t="s">
        <v>54</v>
      </c>
      <c r="G5" s="48">
        <f>AVERAGE('Better Life Index'!W8:W49)</f>
        <v>6.602380952</v>
      </c>
      <c r="H5" s="48">
        <f>'Better Life Index'!W15</f>
        <v>6.9</v>
      </c>
      <c r="I5" s="42">
        <f t="shared" si="1"/>
        <v>1.045077533</v>
      </c>
      <c r="J5" s="49" t="s">
        <v>49</v>
      </c>
      <c r="K5" s="50">
        <f t="shared" si="2"/>
        <v>0.9568668047</v>
      </c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</row>
    <row r="6">
      <c r="A6" s="38" t="s">
        <v>55</v>
      </c>
      <c r="B6" s="45"/>
      <c r="C6" s="39" t="s">
        <v>56</v>
      </c>
      <c r="D6" s="51" t="s">
        <v>57</v>
      </c>
      <c r="E6" s="47" t="s">
        <v>58</v>
      </c>
      <c r="F6" s="47" t="s">
        <v>59</v>
      </c>
      <c r="G6" s="42">
        <f>AVERAGEIFS('IHME data - Prevalence of Menta'!$H:$H,'IHME data - Prevalence of Menta'!$E:$E,'IHME data - Prevalence of Menta'!$L$3)</f>
        <v>657.9833572</v>
      </c>
      <c r="H6" s="42">
        <f>AVERAGEIFS('IHME data - Prevalence of Menta'!$H:$H,'IHME data - Prevalence of Menta'!$E:$E,'IHME data - Prevalence of Menta'!$L$3,'IHME data - Prevalence of Menta'!$B:$B,"Czechia")</f>
        <v>1646.517</v>
      </c>
      <c r="I6" s="42">
        <f t="shared" si="1"/>
        <v>2.502368764</v>
      </c>
      <c r="J6" s="49" t="s">
        <v>60</v>
      </c>
      <c r="K6" s="50">
        <f t="shared" si="2"/>
        <v>2.502368764</v>
      </c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</row>
    <row r="7">
      <c r="A7" s="52" t="s">
        <v>61</v>
      </c>
      <c r="B7" s="53" t="s">
        <v>62</v>
      </c>
      <c r="C7" s="54" t="s">
        <v>63</v>
      </c>
      <c r="D7" s="55" t="s">
        <v>64</v>
      </c>
      <c r="E7" s="56" t="s">
        <v>58</v>
      </c>
      <c r="F7" s="56" t="s">
        <v>59</v>
      </c>
      <c r="G7" s="57">
        <f>AVERAGEIFS('IHME data - Prevalence of Menta'!$H:$H,'IHME data - Prevalence of Menta'!$E:$E,'IHME data - Prevalence of Menta'!$L$5)</f>
        <v>12636.0155</v>
      </c>
      <c r="H7" s="57">
        <f>AVERAGEIFS('IHME data - Prevalence of Menta'!$H:$H,'IHME data - Prevalence of Menta'!$E:$E,'IHME data - Prevalence of Menta'!$L$5,'IHME data - Prevalence of Menta'!$B:$B,"Czechia")</f>
        <v>11376.99</v>
      </c>
      <c r="I7" s="57">
        <f t="shared" si="1"/>
        <v>0.9003621431</v>
      </c>
      <c r="J7" s="58" t="s">
        <v>60</v>
      </c>
      <c r="K7" s="59">
        <f t="shared" si="2"/>
        <v>0.9003621431</v>
      </c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</row>
    <row r="8">
      <c r="A8" s="38" t="s">
        <v>65</v>
      </c>
      <c r="B8" s="45"/>
      <c r="C8" s="39" t="s">
        <v>66</v>
      </c>
      <c r="D8" s="46" t="s">
        <v>67</v>
      </c>
      <c r="E8" s="47" t="s">
        <v>47</v>
      </c>
      <c r="F8" s="47" t="s">
        <v>48</v>
      </c>
      <c r="G8" s="48">
        <f>AVERAGEIFS('Global Happiness Index Data'!K:K,'Global Happiness Index Data'!B:B,2022)</f>
        <v>0.2924912281</v>
      </c>
      <c r="H8" s="48">
        <f>AVERAGEIFS('Global Happiness Index Data'!K:K,'Global Happiness Index Data'!B:B,2022,'Global Happiness Index Data'!A:A,"Czechia")</f>
        <v>0.246</v>
      </c>
      <c r="I8" s="42">
        <f t="shared" si="1"/>
        <v>0.8410508637</v>
      </c>
      <c r="J8" s="49" t="s">
        <v>60</v>
      </c>
      <c r="K8" s="50">
        <f t="shared" si="2"/>
        <v>0.8410508637</v>
      </c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</row>
    <row r="9">
      <c r="A9" s="38" t="s">
        <v>68</v>
      </c>
      <c r="B9" s="45"/>
      <c r="C9" s="39" t="s">
        <v>69</v>
      </c>
      <c r="D9" s="61" t="s">
        <v>70</v>
      </c>
      <c r="E9" s="47" t="s">
        <v>58</v>
      </c>
      <c r="F9" s="47" t="s">
        <v>59</v>
      </c>
      <c r="G9" s="42">
        <f>AVERAGEIFS('IHME data - Prevalence of Menta'!$H:$H,'IHME data - Prevalence of Menta'!$E:$E,'IHME data - Prevalence of Menta'!$L$2)</f>
        <v>4233.096858</v>
      </c>
      <c r="H9" s="42">
        <f>AVERAGEIFS('IHME data - Prevalence of Menta'!$H:$H,'IHME data - Prevalence of Menta'!$E:$E,'IHME data - Prevalence of Menta'!$L$2,'IHME data - Prevalence of Menta'!$B:$B,"Czechia")</f>
        <v>3539.398</v>
      </c>
      <c r="I9" s="42">
        <f t="shared" si="1"/>
        <v>0.836124974</v>
      </c>
      <c r="J9" s="49" t="s">
        <v>60</v>
      </c>
      <c r="K9" s="50">
        <f t="shared" si="2"/>
        <v>0.836124974</v>
      </c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</row>
    <row r="10">
      <c r="A10" s="38" t="s">
        <v>71</v>
      </c>
      <c r="B10" s="45"/>
      <c r="C10" s="39" t="s">
        <v>72</v>
      </c>
      <c r="D10" s="61" t="s">
        <v>73</v>
      </c>
      <c r="E10" s="47" t="s">
        <v>58</v>
      </c>
      <c r="F10" s="47" t="s">
        <v>59</v>
      </c>
      <c r="G10" s="42">
        <f>AVERAGEIFS('IHME data - Prevalence of Menta'!$H:$H,'IHME data - Prevalence of Menta'!$E:$E,'IHME data - Prevalence of Menta'!$L$4)</f>
        <v>3691.738828</v>
      </c>
      <c r="H10" s="42">
        <f>AVERAGEIFS('IHME data - Prevalence of Menta'!$H:$H,'IHME data - Prevalence of Menta'!$E:$E,'IHME data - Prevalence of Menta'!$L$4,'IHME data - Prevalence of Menta'!$B:$B,"Czechia")</f>
        <v>3666.454</v>
      </c>
      <c r="I10" s="42">
        <f t="shared" si="1"/>
        <v>0.9931509704</v>
      </c>
      <c r="J10" s="49" t="s">
        <v>60</v>
      </c>
      <c r="K10" s="50">
        <f t="shared" si="2"/>
        <v>0.9931509704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</row>
    <row r="11">
      <c r="A11" s="52" t="s">
        <v>74</v>
      </c>
      <c r="B11" s="53" t="s">
        <v>75</v>
      </c>
      <c r="C11" s="54" t="s">
        <v>76</v>
      </c>
      <c r="D11" s="62" t="s">
        <v>77</v>
      </c>
      <c r="E11" s="56" t="s">
        <v>78</v>
      </c>
      <c r="F11" s="56" t="s">
        <v>79</v>
      </c>
      <c r="G11" s="57">
        <f>sum('Gun Related Violence'!C2:C77)/COUNT('Gun Related Violence'!C:C)</f>
        <v>6.455479452</v>
      </c>
      <c r="H11" s="57">
        <f>'Gun Related Violence'!C19</f>
        <v>1.64</v>
      </c>
      <c r="I11" s="57">
        <f t="shared" si="1"/>
        <v>0.2540477454</v>
      </c>
      <c r="J11" s="58" t="s">
        <v>60</v>
      </c>
      <c r="K11" s="59">
        <f t="shared" si="2"/>
        <v>0.2540477454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</row>
    <row r="12">
      <c r="A12" s="38" t="s">
        <v>80</v>
      </c>
      <c r="B12" s="45"/>
      <c r="C12" s="39" t="s">
        <v>81</v>
      </c>
      <c r="D12" s="61" t="s">
        <v>82</v>
      </c>
      <c r="E12" s="41"/>
      <c r="F12" s="47" t="s">
        <v>59</v>
      </c>
      <c r="G12" s="42">
        <f>AVERAGEIFS('IHME data - Individual Behaviou'!I:I,'IHME data - Individual Behaviou'!F:F,'IHME data - Individual Behaviou'!F7)</f>
        <v>0.02588449869</v>
      </c>
      <c r="H12" s="42">
        <f>AVERAGEIFS('IHME data - Individual Behaviou'!I:I,'IHME data - Individual Behaviou'!F:F,'IHME data - Individual Behaviou'!F7,'IHME data - Individual Behaviou'!B:B,"Czechia")</f>
        <v>0.003837209</v>
      </c>
      <c r="I12" s="42">
        <f t="shared" si="1"/>
        <v>0.1482435123</v>
      </c>
      <c r="J12" s="49" t="s">
        <v>60</v>
      </c>
      <c r="K12" s="50">
        <f t="shared" si="2"/>
        <v>0.1482435123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</row>
    <row r="13">
      <c r="A13" s="38" t="s">
        <v>83</v>
      </c>
      <c r="B13" s="45"/>
      <c r="C13" s="39" t="s">
        <v>84</v>
      </c>
      <c r="D13" s="46" t="s">
        <v>85</v>
      </c>
      <c r="E13" s="47" t="s">
        <v>86</v>
      </c>
      <c r="F13" s="47" t="s">
        <v>87</v>
      </c>
      <c r="G13" s="42">
        <f>AVERAGE('Road Casualties - OECD'!D5:D38)</f>
        <v>0.002344752734</v>
      </c>
      <c r="H13" s="42">
        <f>'Road Casualties - OECD'!D11</f>
        <v>0.002165428571</v>
      </c>
      <c r="I13" s="42">
        <f t="shared" si="1"/>
        <v>0.9235210775</v>
      </c>
      <c r="J13" s="49" t="s">
        <v>60</v>
      </c>
      <c r="K13" s="50">
        <f t="shared" si="2"/>
        <v>0.9235210775</v>
      </c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</row>
    <row r="14">
      <c r="A14" s="52" t="s">
        <v>88</v>
      </c>
      <c r="B14" s="53" t="s">
        <v>89</v>
      </c>
      <c r="C14" s="63"/>
      <c r="D14" s="55" t="s">
        <v>90</v>
      </c>
      <c r="E14" s="56" t="s">
        <v>91</v>
      </c>
      <c r="F14" s="56" t="s">
        <v>59</v>
      </c>
      <c r="G14" s="57">
        <f>AVERAGEIFS('IHME data - Individual Behaviou'!I:I,'IHME data - Individual Behaviou'!F:F,'IHME data - Individual Behaviou'!F684)</f>
        <v>0.009264001044</v>
      </c>
      <c r="H14" s="57">
        <f>AVERAGEIFS('IHME data - Individual Behaviou'!I:I,'IHME data - Individual Behaviou'!F:F,'IHME data - Individual Behaviou'!F684,'IHME data - Individual Behaviou'!B:B,"Czechia")</f>
        <v>0.013265542</v>
      </c>
      <c r="I14" s="57">
        <f t="shared" si="1"/>
        <v>1.431945219</v>
      </c>
      <c r="J14" s="58" t="s">
        <v>60</v>
      </c>
      <c r="K14" s="59">
        <f t="shared" si="2"/>
        <v>1.431945219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</row>
    <row r="15">
      <c r="A15" s="38" t="s">
        <v>92</v>
      </c>
      <c r="B15" s="64" t="s">
        <v>93</v>
      </c>
      <c r="C15" s="65"/>
      <c r="D15" s="40"/>
      <c r="E15" s="41"/>
      <c r="F15" s="41"/>
      <c r="G15" s="42"/>
      <c r="H15" s="42"/>
      <c r="I15" s="42"/>
      <c r="J15" s="42"/>
      <c r="K15" s="50" t="str">
        <f t="shared" si="2"/>
        <v/>
      </c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</row>
    <row r="16">
      <c r="A16" s="38" t="s">
        <v>94</v>
      </c>
      <c r="B16" s="64" t="s">
        <v>95</v>
      </c>
      <c r="C16" s="65"/>
      <c r="D16" s="61" t="s">
        <v>96</v>
      </c>
      <c r="E16" s="47" t="s">
        <v>91</v>
      </c>
      <c r="F16" s="47" t="s">
        <v>97</v>
      </c>
      <c r="G16" s="42">
        <f>AVERAGEIFS('IHME data - Individual Behaviou'!I:I,'IHME data - Individual Behaviou'!F:F,'IHME data - Individual Behaviou'!F686)</f>
        <v>0.08908210252</v>
      </c>
      <c r="H16" s="42">
        <f>AVERAGEIFS('IHME data - Individual Behaviou'!I:I,'IHME data - Individual Behaviou'!F:F,'IHME data - Individual Behaviou'!F686,'IHME data - Individual Behaviou'!B:B,"Czechia")</f>
        <v>0.16400367</v>
      </c>
      <c r="I16" s="42">
        <f t="shared" ref="I16:I17" si="3">H16/G16</f>
        <v>1.841039506</v>
      </c>
      <c r="J16" s="49" t="s">
        <v>60</v>
      </c>
      <c r="K16" s="50">
        <f t="shared" si="2"/>
        <v>1.841039506</v>
      </c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</row>
    <row r="17">
      <c r="A17" s="66" t="s">
        <v>98</v>
      </c>
      <c r="B17" s="67" t="s">
        <v>99</v>
      </c>
      <c r="C17" s="68"/>
      <c r="D17" s="69" t="s">
        <v>100</v>
      </c>
      <c r="E17" s="70" t="s">
        <v>91</v>
      </c>
      <c r="F17" s="70" t="s">
        <v>97</v>
      </c>
      <c r="G17" s="71">
        <f>(1/3)*(AVERAGEIFS('IHME data - Individual Behaviou'!I:I,'IHME data - Individual Behaviou'!F:F,'IHME data - Individual Behaviou'!F3) + AVERAGEIFS('IHME data - Individual Behaviou'!I:I,'IHME data - Individual Behaviou'!F:F,'IHME data - Individual Behaviou'!F2) + AVERAGEIFS('IHME data - Individual Behaviou'!I:I,'IHME data - Individual Behaviou'!F:F,'IHME data - Individual Behaviou'!F4))</f>
        <v>0.04596500489</v>
      </c>
      <c r="H17" s="71">
        <f>(1/3)*(AVERAGEIFS('IHME data - Individual Behaviou'!I:I,'IHME data - Individual Behaviou'!F:F,'IHME data - Individual Behaviou'!F3,'IHME data - Individual Behaviou'!B:B,"Czechia") + AVERAGEIFS('IHME data - Individual Behaviou'!I:I,'IHME data - Individual Behaviou'!F:F,'IHME data - Individual Behaviou'!F2,'IHME data - Individual Behaviou'!B:B,"Czechia") + AVERAGEIFS('IHME data - Individual Behaviou'!I:I,'IHME data - Individual Behaviou'!F:F,'IHME data - Individual Behaviou'!F4,'IHME data - Individual Behaviou'!B:B,"Czechia"))</f>
        <v>0.08063406533</v>
      </c>
      <c r="I17" s="71">
        <f t="shared" si="3"/>
        <v>1.754249032</v>
      </c>
      <c r="J17" s="72" t="s">
        <v>60</v>
      </c>
      <c r="K17" s="73">
        <f t="shared" si="2"/>
        <v>1.754249032</v>
      </c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</row>
    <row r="18">
      <c r="A18" s="75" t="s">
        <v>101</v>
      </c>
      <c r="B18" s="76" t="s">
        <v>102</v>
      </c>
      <c r="C18" s="77"/>
      <c r="D18" s="78"/>
      <c r="E18" s="79"/>
      <c r="F18" s="79"/>
      <c r="G18" s="80"/>
      <c r="H18" s="80"/>
      <c r="I18" s="80"/>
      <c r="J18" s="78"/>
      <c r="K18" s="81">
        <f> AVERAGE(K2:K16)</f>
        <v>1.036589603</v>
      </c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</row>
    <row r="19">
      <c r="A19" s="82"/>
      <c r="B19" s="13"/>
      <c r="C19" s="83"/>
      <c r="E19" s="84"/>
      <c r="F19" s="84"/>
      <c r="G19" s="85"/>
      <c r="H19" s="85"/>
      <c r="I19" s="85"/>
      <c r="K19" s="22"/>
    </row>
    <row r="20">
      <c r="A20" s="13"/>
      <c r="B20" s="13"/>
      <c r="C20" s="83"/>
      <c r="E20" s="84"/>
      <c r="F20" s="84"/>
      <c r="G20" s="85"/>
      <c r="H20" s="85"/>
      <c r="I20" s="85"/>
      <c r="K20" s="22"/>
    </row>
    <row r="21">
      <c r="A21" s="13"/>
      <c r="B21" s="13"/>
      <c r="C21" s="83"/>
      <c r="E21" s="84"/>
      <c r="F21" s="84"/>
      <c r="G21" s="85"/>
      <c r="H21" s="85"/>
      <c r="I21" s="85"/>
      <c r="K21" s="22"/>
    </row>
    <row r="22">
      <c r="A22" s="13"/>
      <c r="B22" s="13"/>
      <c r="C22" s="83"/>
      <c r="E22" s="84"/>
      <c r="F22" s="84"/>
      <c r="G22" s="85"/>
      <c r="H22" s="85"/>
      <c r="I22" s="85"/>
      <c r="K22" s="22"/>
    </row>
    <row r="23">
      <c r="A23" s="13"/>
      <c r="B23" s="13"/>
      <c r="C23" s="83"/>
      <c r="E23" s="84"/>
      <c r="F23" s="84"/>
      <c r="G23" s="85"/>
      <c r="H23" s="85"/>
      <c r="I23" s="85"/>
      <c r="K23" s="22"/>
    </row>
    <row r="24">
      <c r="A24" s="13"/>
      <c r="B24" s="13"/>
      <c r="C24" s="83"/>
      <c r="E24" s="84"/>
      <c r="F24" s="84"/>
      <c r="G24" s="85"/>
      <c r="H24" s="85"/>
      <c r="I24" s="85"/>
      <c r="K24" s="22"/>
    </row>
    <row r="25">
      <c r="A25" s="13"/>
      <c r="B25" s="13"/>
      <c r="C25" s="83"/>
      <c r="E25" s="84"/>
      <c r="F25" s="84"/>
      <c r="G25" s="85"/>
      <c r="H25" s="85"/>
      <c r="I25" s="85"/>
      <c r="K25" s="22"/>
    </row>
    <row r="26">
      <c r="A26" s="13"/>
      <c r="B26" s="13"/>
      <c r="C26" s="83"/>
      <c r="E26" s="84"/>
      <c r="F26" s="84"/>
      <c r="G26" s="85"/>
      <c r="H26" s="85"/>
      <c r="I26" s="85"/>
      <c r="K26" s="22"/>
    </row>
    <row r="27">
      <c r="A27" s="13"/>
      <c r="B27" s="13"/>
      <c r="C27" s="83"/>
      <c r="E27" s="84"/>
      <c r="F27" s="84"/>
      <c r="G27" s="85"/>
      <c r="H27" s="85"/>
      <c r="I27" s="85"/>
      <c r="K27" s="22"/>
    </row>
    <row r="28">
      <c r="A28" s="13"/>
      <c r="B28" s="13"/>
      <c r="C28" s="83"/>
      <c r="E28" s="84"/>
      <c r="F28" s="84"/>
      <c r="G28" s="85"/>
      <c r="H28" s="85"/>
      <c r="I28" s="85"/>
      <c r="K28" s="22"/>
    </row>
    <row r="29">
      <c r="A29" s="13"/>
      <c r="B29" s="13"/>
      <c r="C29" s="83"/>
      <c r="E29" s="84"/>
      <c r="F29" s="84"/>
      <c r="G29" s="85"/>
      <c r="H29" s="85"/>
      <c r="I29" s="85"/>
      <c r="K29" s="22"/>
    </row>
    <row r="30">
      <c r="A30" s="13"/>
      <c r="B30" s="13"/>
      <c r="C30" s="83"/>
      <c r="E30" s="84"/>
      <c r="F30" s="84"/>
      <c r="G30" s="85"/>
      <c r="H30" s="85"/>
      <c r="I30" s="85"/>
      <c r="K30" s="22"/>
    </row>
    <row r="31">
      <c r="A31" s="13"/>
      <c r="B31" s="13"/>
      <c r="C31" s="83"/>
      <c r="E31" s="84"/>
      <c r="F31" s="84"/>
      <c r="G31" s="85"/>
      <c r="H31" s="85"/>
      <c r="I31" s="85"/>
      <c r="K31" s="22"/>
    </row>
    <row r="32">
      <c r="A32" s="13"/>
      <c r="B32" s="13"/>
      <c r="C32" s="83"/>
      <c r="E32" s="84"/>
      <c r="F32" s="84"/>
      <c r="G32" s="85"/>
      <c r="H32" s="85"/>
      <c r="I32" s="85"/>
      <c r="K32" s="22"/>
    </row>
    <row r="33">
      <c r="A33" s="13"/>
      <c r="B33" s="13"/>
      <c r="C33" s="83"/>
      <c r="E33" s="84"/>
      <c r="F33" s="84"/>
      <c r="G33" s="85"/>
      <c r="H33" s="85"/>
      <c r="I33" s="85"/>
      <c r="K33" s="22"/>
    </row>
    <row r="34">
      <c r="A34" s="13"/>
      <c r="B34" s="13"/>
      <c r="C34" s="83"/>
      <c r="E34" s="84"/>
      <c r="F34" s="84"/>
      <c r="G34" s="85"/>
      <c r="H34" s="85"/>
      <c r="I34" s="85"/>
      <c r="K34" s="22"/>
    </row>
    <row r="35">
      <c r="A35" s="13"/>
      <c r="B35" s="13"/>
      <c r="C35" s="83"/>
      <c r="E35" s="84"/>
      <c r="F35" s="84"/>
      <c r="G35" s="85"/>
      <c r="H35" s="85"/>
      <c r="I35" s="85"/>
      <c r="K35" s="22"/>
    </row>
    <row r="36">
      <c r="A36" s="13"/>
      <c r="B36" s="13"/>
      <c r="C36" s="83"/>
      <c r="E36" s="84"/>
      <c r="F36" s="84"/>
      <c r="G36" s="85"/>
      <c r="H36" s="85"/>
      <c r="I36" s="85"/>
      <c r="K36" s="22"/>
    </row>
    <row r="37">
      <c r="A37" s="13"/>
      <c r="B37" s="13"/>
      <c r="C37" s="83"/>
      <c r="E37" s="84"/>
      <c r="F37" s="84"/>
      <c r="G37" s="85"/>
      <c r="H37" s="85"/>
      <c r="I37" s="85"/>
      <c r="K37" s="22"/>
    </row>
    <row r="38">
      <c r="A38" s="13"/>
      <c r="B38" s="13"/>
      <c r="C38" s="83"/>
      <c r="E38" s="84"/>
      <c r="F38" s="84"/>
      <c r="G38" s="85"/>
      <c r="H38" s="85"/>
      <c r="I38" s="85"/>
      <c r="K38" s="22"/>
    </row>
    <row r="39">
      <c r="A39" s="13"/>
      <c r="B39" s="13"/>
      <c r="C39" s="83"/>
      <c r="E39" s="84"/>
      <c r="F39" s="84"/>
      <c r="G39" s="85"/>
      <c r="H39" s="85"/>
      <c r="I39" s="85"/>
      <c r="K39" s="22"/>
    </row>
    <row r="40">
      <c r="A40" s="13"/>
      <c r="B40" s="13"/>
      <c r="C40" s="83"/>
      <c r="E40" s="84"/>
      <c r="F40" s="84"/>
      <c r="G40" s="85"/>
      <c r="H40" s="85"/>
      <c r="I40" s="85"/>
      <c r="K40" s="22"/>
    </row>
    <row r="41">
      <c r="A41" s="13"/>
      <c r="B41" s="13"/>
      <c r="C41" s="83"/>
      <c r="E41" s="84"/>
      <c r="F41" s="84"/>
      <c r="G41" s="85"/>
      <c r="H41" s="85"/>
      <c r="I41" s="85"/>
      <c r="K41" s="22"/>
    </row>
    <row r="42">
      <c r="A42" s="13"/>
      <c r="B42" s="13"/>
      <c r="C42" s="83"/>
      <c r="E42" s="84"/>
      <c r="F42" s="84"/>
      <c r="G42" s="85"/>
      <c r="H42" s="85"/>
      <c r="I42" s="85"/>
      <c r="K42" s="22"/>
    </row>
    <row r="43">
      <c r="A43" s="13"/>
      <c r="B43" s="13"/>
      <c r="C43" s="83"/>
      <c r="E43" s="84"/>
      <c r="F43" s="84"/>
      <c r="G43" s="85"/>
      <c r="H43" s="85"/>
      <c r="I43" s="85"/>
      <c r="K43" s="22"/>
    </row>
    <row r="44">
      <c r="A44" s="13"/>
      <c r="B44" s="13"/>
      <c r="C44" s="83"/>
      <c r="E44" s="84"/>
      <c r="F44" s="84"/>
      <c r="G44" s="85"/>
      <c r="H44" s="85"/>
      <c r="I44" s="85"/>
      <c r="K44" s="22"/>
    </row>
    <row r="45">
      <c r="A45" s="13"/>
      <c r="B45" s="13"/>
      <c r="C45" s="83"/>
      <c r="E45" s="84"/>
      <c r="F45" s="84"/>
      <c r="G45" s="85"/>
      <c r="H45" s="85"/>
      <c r="I45" s="85"/>
      <c r="K45" s="22"/>
    </row>
    <row r="46">
      <c r="A46" s="13"/>
      <c r="B46" s="13"/>
      <c r="C46" s="83"/>
      <c r="E46" s="84"/>
      <c r="F46" s="84"/>
      <c r="G46" s="85"/>
      <c r="H46" s="85"/>
      <c r="I46" s="85"/>
      <c r="K46" s="22"/>
    </row>
    <row r="47">
      <c r="A47" s="13"/>
      <c r="B47" s="13"/>
      <c r="C47" s="83"/>
      <c r="E47" s="84"/>
      <c r="F47" s="84"/>
      <c r="G47" s="85"/>
      <c r="H47" s="85"/>
      <c r="I47" s="85"/>
      <c r="K47" s="22"/>
    </row>
    <row r="48">
      <c r="A48" s="13"/>
      <c r="B48" s="13"/>
      <c r="C48" s="83"/>
      <c r="E48" s="84"/>
      <c r="F48" s="84"/>
      <c r="G48" s="85"/>
      <c r="H48" s="85"/>
      <c r="I48" s="85"/>
      <c r="K48" s="22"/>
    </row>
    <row r="49">
      <c r="A49" s="13"/>
      <c r="B49" s="13"/>
      <c r="C49" s="83"/>
      <c r="E49" s="84"/>
      <c r="F49" s="84"/>
      <c r="G49" s="85"/>
      <c r="H49" s="85"/>
      <c r="I49" s="85"/>
      <c r="K49" s="22"/>
    </row>
    <row r="50">
      <c r="A50" s="13"/>
      <c r="B50" s="13"/>
      <c r="C50" s="83"/>
      <c r="E50" s="84"/>
      <c r="F50" s="84"/>
      <c r="G50" s="85"/>
      <c r="H50" s="85"/>
      <c r="I50" s="85"/>
      <c r="K50" s="22"/>
    </row>
    <row r="51">
      <c r="A51" s="13"/>
      <c r="B51" s="13"/>
      <c r="C51" s="83"/>
      <c r="E51" s="84"/>
      <c r="F51" s="84"/>
      <c r="G51" s="85"/>
      <c r="H51" s="85"/>
      <c r="I51" s="85"/>
      <c r="K51" s="22"/>
    </row>
    <row r="52">
      <c r="A52" s="13"/>
      <c r="B52" s="13"/>
      <c r="C52" s="83"/>
      <c r="E52" s="84"/>
      <c r="F52" s="84"/>
      <c r="G52" s="85"/>
      <c r="H52" s="85"/>
      <c r="I52" s="85"/>
      <c r="K52" s="22"/>
    </row>
    <row r="53">
      <c r="A53" s="13"/>
      <c r="B53" s="13"/>
      <c r="C53" s="83"/>
      <c r="E53" s="84"/>
      <c r="F53" s="84"/>
      <c r="G53" s="85"/>
      <c r="H53" s="85"/>
      <c r="I53" s="85"/>
      <c r="K53" s="22"/>
    </row>
    <row r="54">
      <c r="A54" s="13"/>
      <c r="B54" s="13"/>
      <c r="C54" s="83"/>
      <c r="E54" s="84"/>
      <c r="F54" s="84"/>
      <c r="G54" s="85"/>
      <c r="H54" s="85"/>
      <c r="I54" s="85"/>
      <c r="K54" s="22"/>
    </row>
    <row r="55">
      <c r="A55" s="13"/>
      <c r="B55" s="13"/>
      <c r="C55" s="83"/>
      <c r="E55" s="84"/>
      <c r="F55" s="84"/>
      <c r="G55" s="85"/>
      <c r="H55" s="85"/>
      <c r="I55" s="85"/>
      <c r="K55" s="22"/>
    </row>
    <row r="56">
      <c r="A56" s="13"/>
      <c r="B56" s="13"/>
      <c r="C56" s="83"/>
      <c r="E56" s="84"/>
      <c r="F56" s="84"/>
      <c r="G56" s="85"/>
      <c r="H56" s="85"/>
      <c r="I56" s="85"/>
      <c r="K56" s="22"/>
    </row>
    <row r="57">
      <c r="A57" s="13"/>
      <c r="B57" s="13"/>
      <c r="C57" s="83"/>
      <c r="E57" s="84"/>
      <c r="F57" s="84"/>
      <c r="G57" s="85"/>
      <c r="H57" s="85"/>
      <c r="I57" s="85"/>
      <c r="K57" s="22"/>
    </row>
    <row r="58">
      <c r="A58" s="13"/>
      <c r="B58" s="13"/>
      <c r="C58" s="83"/>
      <c r="E58" s="84"/>
      <c r="F58" s="84"/>
      <c r="G58" s="85"/>
      <c r="H58" s="85"/>
      <c r="I58" s="85"/>
      <c r="K58" s="22"/>
    </row>
    <row r="59">
      <c r="A59" s="13"/>
      <c r="B59" s="13"/>
      <c r="C59" s="83"/>
      <c r="E59" s="84"/>
      <c r="F59" s="84"/>
      <c r="G59" s="85"/>
      <c r="H59" s="85"/>
      <c r="I59" s="85"/>
      <c r="K59" s="22"/>
    </row>
    <row r="60">
      <c r="A60" s="13"/>
      <c r="B60" s="13"/>
      <c r="C60" s="83"/>
      <c r="E60" s="84"/>
      <c r="F60" s="84"/>
      <c r="G60" s="85"/>
      <c r="H60" s="85"/>
      <c r="I60" s="85"/>
      <c r="K60" s="22"/>
    </row>
    <row r="61">
      <c r="A61" s="13"/>
      <c r="B61" s="13"/>
      <c r="C61" s="83"/>
      <c r="E61" s="84"/>
      <c r="F61" s="84"/>
      <c r="G61" s="85"/>
      <c r="H61" s="85"/>
      <c r="I61" s="85"/>
      <c r="K61" s="22"/>
    </row>
    <row r="62">
      <c r="A62" s="13"/>
      <c r="B62" s="13"/>
      <c r="C62" s="83"/>
      <c r="E62" s="84"/>
      <c r="F62" s="84"/>
      <c r="G62" s="85"/>
      <c r="H62" s="85"/>
      <c r="I62" s="85"/>
      <c r="K62" s="22"/>
    </row>
    <row r="63">
      <c r="A63" s="13"/>
      <c r="B63" s="13"/>
      <c r="C63" s="83"/>
      <c r="E63" s="84"/>
      <c r="F63" s="84"/>
      <c r="G63" s="85"/>
      <c r="H63" s="85"/>
      <c r="I63" s="85"/>
      <c r="K63" s="22"/>
    </row>
    <row r="64">
      <c r="A64" s="13"/>
      <c r="B64" s="13"/>
      <c r="C64" s="83"/>
      <c r="E64" s="84"/>
      <c r="F64" s="84"/>
      <c r="G64" s="85"/>
      <c r="H64" s="85"/>
      <c r="I64" s="85"/>
      <c r="K64" s="22"/>
    </row>
    <row r="65">
      <c r="A65" s="13"/>
      <c r="B65" s="13"/>
      <c r="C65" s="83"/>
      <c r="E65" s="84"/>
      <c r="F65" s="84"/>
      <c r="G65" s="85"/>
      <c r="H65" s="85"/>
      <c r="I65" s="85"/>
      <c r="K65" s="22"/>
    </row>
    <row r="66">
      <c r="A66" s="13"/>
      <c r="B66" s="13"/>
      <c r="C66" s="83"/>
      <c r="E66" s="84"/>
      <c r="F66" s="84"/>
      <c r="G66" s="85"/>
      <c r="H66" s="85"/>
      <c r="I66" s="85"/>
      <c r="K66" s="22"/>
    </row>
    <row r="67">
      <c r="A67" s="13"/>
      <c r="B67" s="13"/>
      <c r="C67" s="83"/>
      <c r="E67" s="84"/>
      <c r="F67" s="84"/>
      <c r="G67" s="85"/>
      <c r="H67" s="85"/>
      <c r="I67" s="85"/>
      <c r="K67" s="22"/>
    </row>
    <row r="68">
      <c r="A68" s="13"/>
      <c r="B68" s="13"/>
      <c r="C68" s="83"/>
      <c r="E68" s="84"/>
      <c r="F68" s="84"/>
      <c r="G68" s="85"/>
      <c r="H68" s="85"/>
      <c r="I68" s="85"/>
      <c r="K68" s="22"/>
    </row>
    <row r="69">
      <c r="A69" s="13"/>
      <c r="B69" s="13"/>
      <c r="C69" s="83"/>
      <c r="E69" s="84"/>
      <c r="F69" s="84"/>
      <c r="G69" s="85"/>
      <c r="H69" s="85"/>
      <c r="I69" s="85"/>
      <c r="K69" s="22"/>
    </row>
    <row r="70">
      <c r="A70" s="13"/>
      <c r="B70" s="13"/>
      <c r="C70" s="83"/>
      <c r="E70" s="84"/>
      <c r="F70" s="84"/>
      <c r="G70" s="85"/>
      <c r="H70" s="85"/>
      <c r="I70" s="85"/>
      <c r="K70" s="22"/>
    </row>
    <row r="71">
      <c r="A71" s="13"/>
      <c r="B71" s="13"/>
      <c r="C71" s="83"/>
      <c r="E71" s="84"/>
      <c r="F71" s="84"/>
      <c r="G71" s="85"/>
      <c r="H71" s="85"/>
      <c r="I71" s="85"/>
      <c r="K71" s="22"/>
    </row>
    <row r="72">
      <c r="A72" s="13"/>
      <c r="B72" s="13"/>
      <c r="C72" s="83"/>
      <c r="E72" s="84"/>
      <c r="F72" s="84"/>
      <c r="G72" s="85"/>
      <c r="H72" s="85"/>
      <c r="I72" s="85"/>
      <c r="K72" s="22"/>
    </row>
    <row r="73">
      <c r="A73" s="13"/>
      <c r="B73" s="13"/>
      <c r="C73" s="83"/>
      <c r="E73" s="84"/>
      <c r="F73" s="84"/>
      <c r="G73" s="85"/>
      <c r="H73" s="85"/>
      <c r="I73" s="85"/>
      <c r="K73" s="22"/>
    </row>
    <row r="74">
      <c r="A74" s="13"/>
      <c r="B74" s="13"/>
      <c r="C74" s="83"/>
      <c r="E74" s="84"/>
      <c r="F74" s="84"/>
      <c r="G74" s="85"/>
      <c r="H74" s="85"/>
      <c r="I74" s="85"/>
      <c r="K74" s="22"/>
    </row>
    <row r="75">
      <c r="A75" s="13"/>
      <c r="B75" s="13"/>
      <c r="C75" s="83"/>
      <c r="E75" s="84"/>
      <c r="F75" s="84"/>
      <c r="G75" s="85"/>
      <c r="H75" s="85"/>
      <c r="I75" s="85"/>
      <c r="K75" s="22"/>
    </row>
    <row r="76">
      <c r="A76" s="13"/>
      <c r="B76" s="13"/>
      <c r="C76" s="83"/>
      <c r="E76" s="84"/>
      <c r="F76" s="84"/>
      <c r="G76" s="85"/>
      <c r="H76" s="85"/>
      <c r="I76" s="85"/>
      <c r="K76" s="22"/>
    </row>
    <row r="77">
      <c r="A77" s="13"/>
      <c r="B77" s="13"/>
      <c r="C77" s="83"/>
      <c r="E77" s="84"/>
      <c r="F77" s="84"/>
      <c r="G77" s="85"/>
      <c r="H77" s="85"/>
      <c r="I77" s="85"/>
      <c r="K77" s="22"/>
    </row>
    <row r="78">
      <c r="A78" s="13"/>
      <c r="B78" s="13"/>
      <c r="C78" s="83"/>
      <c r="E78" s="84"/>
      <c r="F78" s="84"/>
      <c r="G78" s="85"/>
      <c r="H78" s="85"/>
      <c r="I78" s="85"/>
      <c r="K78" s="22"/>
    </row>
    <row r="79">
      <c r="A79" s="13"/>
      <c r="B79" s="13"/>
      <c r="C79" s="83"/>
      <c r="E79" s="84"/>
      <c r="F79" s="84"/>
      <c r="G79" s="85"/>
      <c r="H79" s="85"/>
      <c r="I79" s="85"/>
      <c r="K79" s="22"/>
    </row>
    <row r="80">
      <c r="A80" s="13"/>
      <c r="B80" s="13"/>
      <c r="C80" s="83"/>
      <c r="E80" s="84"/>
      <c r="F80" s="84"/>
      <c r="G80" s="85"/>
      <c r="H80" s="85"/>
      <c r="I80" s="85"/>
      <c r="K80" s="22"/>
    </row>
    <row r="81">
      <c r="A81" s="13"/>
      <c r="B81" s="13"/>
      <c r="C81" s="83"/>
      <c r="E81" s="84"/>
      <c r="F81" s="84"/>
      <c r="G81" s="85"/>
      <c r="H81" s="85"/>
      <c r="I81" s="85"/>
      <c r="K81" s="22"/>
    </row>
    <row r="82">
      <c r="A82" s="13"/>
      <c r="B82" s="13"/>
      <c r="C82" s="83"/>
      <c r="E82" s="84"/>
      <c r="F82" s="84"/>
      <c r="G82" s="85"/>
      <c r="H82" s="85"/>
      <c r="I82" s="85"/>
      <c r="K82" s="22"/>
    </row>
    <row r="83">
      <c r="A83" s="13"/>
      <c r="B83" s="13"/>
      <c r="C83" s="83"/>
      <c r="E83" s="84"/>
      <c r="F83" s="84"/>
      <c r="G83" s="85"/>
      <c r="H83" s="85"/>
      <c r="I83" s="85"/>
      <c r="K83" s="22"/>
    </row>
    <row r="84">
      <c r="A84" s="13"/>
      <c r="B84" s="13"/>
      <c r="C84" s="83"/>
      <c r="E84" s="84"/>
      <c r="F84" s="84"/>
      <c r="G84" s="85"/>
      <c r="H84" s="85"/>
      <c r="I84" s="85"/>
      <c r="K84" s="22"/>
    </row>
    <row r="85">
      <c r="A85" s="13"/>
      <c r="B85" s="13"/>
      <c r="C85" s="83"/>
      <c r="E85" s="84"/>
      <c r="F85" s="84"/>
      <c r="G85" s="85"/>
      <c r="H85" s="85"/>
      <c r="I85" s="85"/>
      <c r="K85" s="22"/>
    </row>
    <row r="86">
      <c r="A86" s="13"/>
      <c r="B86" s="13"/>
      <c r="C86" s="83"/>
      <c r="E86" s="84"/>
      <c r="F86" s="84"/>
      <c r="G86" s="85"/>
      <c r="H86" s="85"/>
      <c r="I86" s="85"/>
      <c r="K86" s="22"/>
    </row>
    <row r="87">
      <c r="A87" s="13"/>
      <c r="B87" s="13"/>
      <c r="C87" s="83"/>
      <c r="E87" s="84"/>
      <c r="F87" s="84"/>
      <c r="G87" s="85"/>
      <c r="H87" s="85"/>
      <c r="I87" s="85"/>
      <c r="K87" s="22"/>
    </row>
    <row r="88">
      <c r="A88" s="13"/>
      <c r="B88" s="13"/>
      <c r="C88" s="83"/>
      <c r="E88" s="84"/>
      <c r="F88" s="84"/>
      <c r="G88" s="85"/>
      <c r="H88" s="85"/>
      <c r="I88" s="85"/>
      <c r="K88" s="22"/>
    </row>
    <row r="89">
      <c r="A89" s="13"/>
      <c r="B89" s="13"/>
      <c r="C89" s="83"/>
      <c r="E89" s="84"/>
      <c r="F89" s="84"/>
      <c r="G89" s="85"/>
      <c r="H89" s="85"/>
      <c r="I89" s="85"/>
      <c r="K89" s="22"/>
    </row>
    <row r="90">
      <c r="A90" s="13"/>
      <c r="B90" s="13"/>
      <c r="C90" s="83"/>
      <c r="E90" s="84"/>
      <c r="F90" s="84"/>
      <c r="G90" s="85"/>
      <c r="H90" s="85"/>
      <c r="I90" s="85"/>
      <c r="K90" s="22"/>
    </row>
    <row r="91">
      <c r="A91" s="13"/>
      <c r="B91" s="13"/>
      <c r="C91" s="83"/>
      <c r="E91" s="84"/>
      <c r="F91" s="84"/>
      <c r="G91" s="85"/>
      <c r="H91" s="85"/>
      <c r="I91" s="85"/>
      <c r="K91" s="22"/>
    </row>
    <row r="92">
      <c r="A92" s="13"/>
      <c r="B92" s="13"/>
      <c r="C92" s="83"/>
      <c r="E92" s="84"/>
      <c r="F92" s="84"/>
      <c r="G92" s="85"/>
      <c r="H92" s="85"/>
      <c r="I92" s="85"/>
      <c r="K92" s="22"/>
    </row>
    <row r="93">
      <c r="A93" s="13"/>
      <c r="B93" s="13"/>
      <c r="C93" s="83"/>
      <c r="E93" s="84"/>
      <c r="F93" s="84"/>
      <c r="G93" s="85"/>
      <c r="H93" s="85"/>
      <c r="I93" s="85"/>
      <c r="K93" s="22"/>
    </row>
    <row r="94">
      <c r="A94" s="13"/>
      <c r="B94" s="13"/>
      <c r="C94" s="83"/>
      <c r="E94" s="84"/>
      <c r="F94" s="84"/>
      <c r="G94" s="85"/>
      <c r="H94" s="85"/>
      <c r="I94" s="85"/>
      <c r="K94" s="22"/>
    </row>
    <row r="95">
      <c r="A95" s="13"/>
      <c r="B95" s="13"/>
      <c r="C95" s="83"/>
      <c r="E95" s="84"/>
      <c r="F95" s="84"/>
      <c r="G95" s="85"/>
      <c r="H95" s="85"/>
      <c r="I95" s="85"/>
      <c r="K95" s="22"/>
    </row>
    <row r="96">
      <c r="A96" s="13"/>
      <c r="B96" s="13"/>
      <c r="C96" s="83"/>
      <c r="E96" s="84"/>
      <c r="F96" s="84"/>
      <c r="G96" s="85"/>
      <c r="H96" s="85"/>
      <c r="I96" s="85"/>
      <c r="K96" s="22"/>
    </row>
    <row r="97">
      <c r="A97" s="13"/>
      <c r="B97" s="13"/>
      <c r="C97" s="83"/>
      <c r="E97" s="84"/>
      <c r="F97" s="84"/>
      <c r="G97" s="85"/>
      <c r="H97" s="85"/>
      <c r="I97" s="85"/>
      <c r="K97" s="22"/>
    </row>
    <row r="98">
      <c r="A98" s="13"/>
      <c r="B98" s="13"/>
      <c r="C98" s="83"/>
      <c r="E98" s="84"/>
      <c r="F98" s="84"/>
      <c r="G98" s="85"/>
      <c r="H98" s="85"/>
      <c r="I98" s="85"/>
      <c r="K98" s="22"/>
    </row>
    <row r="99">
      <c r="A99" s="13"/>
      <c r="B99" s="13"/>
      <c r="C99" s="83"/>
      <c r="E99" s="84"/>
      <c r="F99" s="84"/>
      <c r="G99" s="85"/>
      <c r="H99" s="85"/>
      <c r="I99" s="85"/>
      <c r="K99" s="22"/>
    </row>
    <row r="100">
      <c r="A100" s="13"/>
      <c r="B100" s="13"/>
      <c r="C100" s="83"/>
      <c r="E100" s="84"/>
      <c r="F100" s="84"/>
      <c r="G100" s="85"/>
      <c r="H100" s="85"/>
      <c r="I100" s="85"/>
      <c r="K100" s="22"/>
    </row>
    <row r="101">
      <c r="A101" s="13"/>
      <c r="B101" s="13"/>
      <c r="C101" s="83"/>
      <c r="E101" s="84"/>
      <c r="F101" s="84"/>
      <c r="G101" s="85"/>
      <c r="H101" s="85"/>
      <c r="I101" s="85"/>
      <c r="K101" s="22"/>
    </row>
    <row r="102">
      <c r="A102" s="13"/>
      <c r="B102" s="13"/>
      <c r="C102" s="83"/>
      <c r="E102" s="84"/>
      <c r="F102" s="84"/>
      <c r="G102" s="85"/>
      <c r="H102" s="85"/>
      <c r="I102" s="85"/>
      <c r="K102" s="22"/>
    </row>
    <row r="103">
      <c r="A103" s="13"/>
      <c r="B103" s="13"/>
      <c r="C103" s="83"/>
      <c r="E103" s="84"/>
      <c r="F103" s="84"/>
      <c r="G103" s="85"/>
      <c r="H103" s="85"/>
      <c r="I103" s="85"/>
      <c r="K103" s="22"/>
    </row>
    <row r="104">
      <c r="A104" s="13"/>
      <c r="B104" s="13"/>
      <c r="C104" s="83"/>
      <c r="E104" s="84"/>
      <c r="F104" s="84"/>
      <c r="G104" s="85"/>
      <c r="H104" s="85"/>
      <c r="I104" s="85"/>
      <c r="K104" s="22"/>
    </row>
    <row r="105">
      <c r="A105" s="13"/>
      <c r="B105" s="13"/>
      <c r="C105" s="83"/>
      <c r="E105" s="84"/>
      <c r="F105" s="84"/>
      <c r="G105" s="85"/>
      <c r="H105" s="85"/>
      <c r="I105" s="85"/>
      <c r="K105" s="22"/>
    </row>
    <row r="106">
      <c r="A106" s="13"/>
      <c r="B106" s="13"/>
      <c r="C106" s="83"/>
      <c r="E106" s="84"/>
      <c r="F106" s="84"/>
      <c r="G106" s="85"/>
      <c r="H106" s="85"/>
      <c r="I106" s="85"/>
      <c r="K106" s="22"/>
    </row>
    <row r="107">
      <c r="A107" s="13"/>
      <c r="B107" s="13"/>
      <c r="C107" s="83"/>
      <c r="E107" s="84"/>
      <c r="F107" s="84"/>
      <c r="G107" s="85"/>
      <c r="H107" s="85"/>
      <c r="I107" s="85"/>
      <c r="K107" s="22"/>
    </row>
    <row r="108">
      <c r="A108" s="13"/>
      <c r="B108" s="13"/>
      <c r="C108" s="83"/>
      <c r="E108" s="84"/>
      <c r="F108" s="84"/>
      <c r="G108" s="85"/>
      <c r="H108" s="85"/>
      <c r="I108" s="85"/>
      <c r="K108" s="22"/>
    </row>
    <row r="109">
      <c r="A109" s="13"/>
      <c r="B109" s="13"/>
      <c r="C109" s="83"/>
      <c r="E109" s="84"/>
      <c r="F109" s="84"/>
      <c r="G109" s="85"/>
      <c r="H109" s="85"/>
      <c r="I109" s="85"/>
      <c r="K109" s="22"/>
    </row>
    <row r="110">
      <c r="A110" s="13"/>
      <c r="B110" s="13"/>
      <c r="C110" s="83"/>
      <c r="E110" s="84"/>
      <c r="F110" s="84"/>
      <c r="G110" s="85"/>
      <c r="H110" s="85"/>
      <c r="I110" s="85"/>
      <c r="K110" s="22"/>
    </row>
    <row r="111">
      <c r="A111" s="13"/>
      <c r="B111" s="13"/>
      <c r="C111" s="83"/>
      <c r="E111" s="84"/>
      <c r="F111" s="84"/>
      <c r="G111" s="85"/>
      <c r="H111" s="85"/>
      <c r="I111" s="85"/>
      <c r="K111" s="22"/>
    </row>
    <row r="112">
      <c r="A112" s="13"/>
      <c r="B112" s="13"/>
      <c r="C112" s="83"/>
      <c r="E112" s="84"/>
      <c r="F112" s="84"/>
      <c r="G112" s="85"/>
      <c r="H112" s="85"/>
      <c r="I112" s="85"/>
      <c r="K112" s="22"/>
    </row>
    <row r="113">
      <c r="A113" s="13"/>
      <c r="B113" s="13"/>
      <c r="C113" s="83"/>
      <c r="E113" s="84"/>
      <c r="F113" s="84"/>
      <c r="G113" s="85"/>
      <c r="H113" s="85"/>
      <c r="I113" s="85"/>
      <c r="K113" s="22"/>
    </row>
    <row r="114">
      <c r="A114" s="13"/>
      <c r="B114" s="13"/>
      <c r="C114" s="83"/>
      <c r="E114" s="84"/>
      <c r="F114" s="84"/>
      <c r="G114" s="85"/>
      <c r="H114" s="85"/>
      <c r="I114" s="85"/>
      <c r="K114" s="22"/>
    </row>
    <row r="115">
      <c r="A115" s="13"/>
      <c r="B115" s="13"/>
      <c r="C115" s="83"/>
      <c r="E115" s="84"/>
      <c r="F115" s="84"/>
      <c r="G115" s="85"/>
      <c r="H115" s="85"/>
      <c r="I115" s="85"/>
      <c r="K115" s="22"/>
    </row>
    <row r="116">
      <c r="A116" s="13"/>
      <c r="B116" s="13"/>
      <c r="C116" s="83"/>
      <c r="E116" s="84"/>
      <c r="F116" s="84"/>
      <c r="G116" s="85"/>
      <c r="H116" s="85"/>
      <c r="I116" s="85"/>
      <c r="K116" s="22"/>
    </row>
    <row r="117">
      <c r="A117" s="13"/>
      <c r="B117" s="13"/>
      <c r="C117" s="83"/>
      <c r="E117" s="84"/>
      <c r="F117" s="84"/>
      <c r="G117" s="85"/>
      <c r="H117" s="85"/>
      <c r="I117" s="85"/>
      <c r="K117" s="22"/>
    </row>
    <row r="118">
      <c r="A118" s="13"/>
      <c r="B118" s="13"/>
      <c r="C118" s="83"/>
      <c r="E118" s="84"/>
      <c r="F118" s="84"/>
      <c r="G118" s="85"/>
      <c r="H118" s="85"/>
      <c r="I118" s="85"/>
      <c r="K118" s="22"/>
    </row>
    <row r="119">
      <c r="A119" s="13"/>
      <c r="B119" s="13"/>
      <c r="C119" s="83"/>
      <c r="E119" s="84"/>
      <c r="F119" s="84"/>
      <c r="G119" s="85"/>
      <c r="H119" s="85"/>
      <c r="I119" s="85"/>
      <c r="K119" s="22"/>
    </row>
    <row r="120">
      <c r="A120" s="13"/>
      <c r="B120" s="13"/>
      <c r="C120" s="83"/>
      <c r="E120" s="84"/>
      <c r="F120" s="84"/>
      <c r="G120" s="85"/>
      <c r="H120" s="85"/>
      <c r="I120" s="85"/>
      <c r="K120" s="22"/>
    </row>
    <row r="121">
      <c r="A121" s="13"/>
      <c r="B121" s="13"/>
      <c r="C121" s="83"/>
      <c r="E121" s="84"/>
      <c r="F121" s="84"/>
      <c r="G121" s="85"/>
      <c r="H121" s="85"/>
      <c r="I121" s="85"/>
      <c r="K121" s="22"/>
    </row>
    <row r="122">
      <c r="A122" s="13"/>
      <c r="B122" s="13"/>
      <c r="C122" s="83"/>
      <c r="E122" s="84"/>
      <c r="F122" s="84"/>
      <c r="G122" s="85"/>
      <c r="H122" s="85"/>
      <c r="I122" s="85"/>
      <c r="K122" s="22"/>
    </row>
    <row r="123">
      <c r="A123" s="13"/>
      <c r="B123" s="13"/>
      <c r="C123" s="83"/>
      <c r="E123" s="84"/>
      <c r="F123" s="84"/>
      <c r="G123" s="85"/>
      <c r="H123" s="85"/>
      <c r="I123" s="85"/>
      <c r="K123" s="22"/>
    </row>
    <row r="124">
      <c r="A124" s="13"/>
      <c r="B124" s="13"/>
      <c r="C124" s="83"/>
      <c r="E124" s="84"/>
      <c r="F124" s="84"/>
      <c r="G124" s="85"/>
      <c r="H124" s="85"/>
      <c r="I124" s="85"/>
      <c r="K124" s="22"/>
    </row>
    <row r="125">
      <c r="A125" s="13"/>
      <c r="B125" s="13"/>
      <c r="C125" s="83"/>
      <c r="E125" s="84"/>
      <c r="F125" s="84"/>
      <c r="G125" s="85"/>
      <c r="H125" s="85"/>
      <c r="I125" s="85"/>
      <c r="K125" s="22"/>
    </row>
    <row r="126">
      <c r="A126" s="13"/>
      <c r="B126" s="13"/>
      <c r="C126" s="83"/>
      <c r="E126" s="84"/>
      <c r="F126" s="84"/>
      <c r="G126" s="85"/>
      <c r="H126" s="85"/>
      <c r="I126" s="85"/>
      <c r="K126" s="22"/>
    </row>
    <row r="127">
      <c r="A127" s="13"/>
      <c r="B127" s="13"/>
      <c r="C127" s="83"/>
      <c r="E127" s="84"/>
      <c r="F127" s="84"/>
      <c r="G127" s="85"/>
      <c r="H127" s="85"/>
      <c r="I127" s="85"/>
      <c r="K127" s="22"/>
    </row>
    <row r="128">
      <c r="A128" s="13"/>
      <c r="B128" s="13"/>
      <c r="C128" s="83"/>
      <c r="E128" s="84"/>
      <c r="F128" s="84"/>
      <c r="G128" s="85"/>
      <c r="H128" s="85"/>
      <c r="I128" s="85"/>
      <c r="K128" s="22"/>
    </row>
    <row r="129">
      <c r="A129" s="13"/>
      <c r="B129" s="13"/>
      <c r="C129" s="83"/>
      <c r="E129" s="84"/>
      <c r="F129" s="84"/>
      <c r="G129" s="85"/>
      <c r="H129" s="85"/>
      <c r="I129" s="85"/>
      <c r="K129" s="22"/>
    </row>
    <row r="130">
      <c r="A130" s="13"/>
      <c r="B130" s="13"/>
      <c r="C130" s="83"/>
      <c r="E130" s="84"/>
      <c r="F130" s="84"/>
      <c r="G130" s="85"/>
      <c r="H130" s="85"/>
      <c r="I130" s="85"/>
      <c r="K130" s="22"/>
    </row>
    <row r="131">
      <c r="A131" s="13"/>
      <c r="B131" s="13"/>
      <c r="C131" s="83"/>
      <c r="E131" s="84"/>
      <c r="F131" s="84"/>
      <c r="G131" s="85"/>
      <c r="H131" s="85"/>
      <c r="I131" s="85"/>
      <c r="K131" s="22"/>
    </row>
    <row r="132">
      <c r="A132" s="13"/>
      <c r="B132" s="13"/>
      <c r="C132" s="83"/>
      <c r="E132" s="84"/>
      <c r="F132" s="84"/>
      <c r="G132" s="85"/>
      <c r="H132" s="85"/>
      <c r="I132" s="85"/>
      <c r="K132" s="22"/>
    </row>
    <row r="133">
      <c r="A133" s="13"/>
      <c r="B133" s="13"/>
      <c r="C133" s="83"/>
      <c r="E133" s="84"/>
      <c r="F133" s="84"/>
      <c r="G133" s="85"/>
      <c r="H133" s="85"/>
      <c r="I133" s="85"/>
      <c r="K133" s="22"/>
    </row>
    <row r="134">
      <c r="A134" s="13"/>
      <c r="B134" s="13"/>
      <c r="C134" s="83"/>
      <c r="E134" s="84"/>
      <c r="F134" s="84"/>
      <c r="G134" s="85"/>
      <c r="H134" s="85"/>
      <c r="I134" s="85"/>
      <c r="K134" s="22"/>
    </row>
    <row r="135">
      <c r="A135" s="13"/>
      <c r="B135" s="13"/>
      <c r="C135" s="83"/>
      <c r="E135" s="84"/>
      <c r="F135" s="84"/>
      <c r="G135" s="85"/>
      <c r="H135" s="85"/>
      <c r="I135" s="85"/>
      <c r="K135" s="22"/>
    </row>
    <row r="136">
      <c r="A136" s="13"/>
      <c r="B136" s="13"/>
      <c r="C136" s="83"/>
      <c r="E136" s="84"/>
      <c r="F136" s="84"/>
      <c r="G136" s="85"/>
      <c r="H136" s="85"/>
      <c r="I136" s="85"/>
      <c r="K136" s="22"/>
    </row>
    <row r="137">
      <c r="A137" s="13"/>
      <c r="B137" s="13"/>
      <c r="C137" s="83"/>
      <c r="E137" s="84"/>
      <c r="F137" s="84"/>
      <c r="G137" s="85"/>
      <c r="H137" s="85"/>
      <c r="I137" s="85"/>
      <c r="K137" s="22"/>
    </row>
    <row r="138">
      <c r="A138" s="13"/>
      <c r="B138" s="13"/>
      <c r="C138" s="83"/>
      <c r="E138" s="84"/>
      <c r="F138" s="84"/>
      <c r="G138" s="85"/>
      <c r="H138" s="85"/>
      <c r="I138" s="85"/>
      <c r="K138" s="22"/>
    </row>
    <row r="139">
      <c r="A139" s="13"/>
      <c r="B139" s="13"/>
      <c r="C139" s="83"/>
      <c r="E139" s="84"/>
      <c r="F139" s="84"/>
      <c r="G139" s="85"/>
      <c r="H139" s="85"/>
      <c r="I139" s="85"/>
      <c r="K139" s="22"/>
    </row>
    <row r="140">
      <c r="A140" s="13"/>
      <c r="B140" s="13"/>
      <c r="C140" s="83"/>
      <c r="E140" s="84"/>
      <c r="F140" s="84"/>
      <c r="G140" s="85"/>
      <c r="H140" s="85"/>
      <c r="I140" s="85"/>
      <c r="K140" s="22"/>
    </row>
    <row r="141">
      <c r="A141" s="13"/>
      <c r="B141" s="13"/>
      <c r="C141" s="83"/>
      <c r="E141" s="84"/>
      <c r="F141" s="84"/>
      <c r="G141" s="85"/>
      <c r="H141" s="85"/>
      <c r="I141" s="85"/>
      <c r="K141" s="22"/>
    </row>
    <row r="142">
      <c r="A142" s="13"/>
      <c r="B142" s="13"/>
      <c r="C142" s="83"/>
      <c r="E142" s="84"/>
      <c r="F142" s="84"/>
      <c r="G142" s="85"/>
      <c r="H142" s="85"/>
      <c r="I142" s="85"/>
      <c r="K142" s="22"/>
    </row>
    <row r="143">
      <c r="A143" s="13"/>
      <c r="B143" s="13"/>
      <c r="C143" s="83"/>
      <c r="E143" s="84"/>
      <c r="F143" s="84"/>
      <c r="G143" s="85"/>
      <c r="H143" s="85"/>
      <c r="I143" s="85"/>
      <c r="K143" s="22"/>
    </row>
    <row r="144">
      <c r="A144" s="13"/>
      <c r="B144" s="13"/>
      <c r="C144" s="83"/>
      <c r="E144" s="84"/>
      <c r="F144" s="84"/>
      <c r="G144" s="85"/>
      <c r="H144" s="85"/>
      <c r="I144" s="85"/>
      <c r="K144" s="22"/>
    </row>
    <row r="145">
      <c r="A145" s="13"/>
      <c r="B145" s="13"/>
      <c r="C145" s="83"/>
      <c r="E145" s="84"/>
      <c r="F145" s="84"/>
      <c r="G145" s="85"/>
      <c r="H145" s="85"/>
      <c r="I145" s="85"/>
      <c r="K145" s="22"/>
    </row>
    <row r="146">
      <c r="A146" s="13"/>
      <c r="B146" s="13"/>
      <c r="C146" s="83"/>
      <c r="E146" s="84"/>
      <c r="F146" s="84"/>
      <c r="G146" s="85"/>
      <c r="H146" s="85"/>
      <c r="I146" s="85"/>
      <c r="K146" s="22"/>
    </row>
    <row r="147">
      <c r="A147" s="13"/>
      <c r="B147" s="13"/>
      <c r="C147" s="83"/>
      <c r="E147" s="84"/>
      <c r="F147" s="84"/>
      <c r="G147" s="85"/>
      <c r="H147" s="85"/>
      <c r="I147" s="85"/>
      <c r="K147" s="22"/>
    </row>
    <row r="148">
      <c r="A148" s="13"/>
      <c r="B148" s="13"/>
      <c r="C148" s="83"/>
      <c r="E148" s="84"/>
      <c r="F148" s="84"/>
      <c r="G148" s="85"/>
      <c r="H148" s="85"/>
      <c r="I148" s="85"/>
      <c r="K148" s="22"/>
    </row>
    <row r="149">
      <c r="A149" s="13"/>
      <c r="B149" s="13"/>
      <c r="C149" s="83"/>
      <c r="E149" s="84"/>
      <c r="F149" s="84"/>
      <c r="G149" s="85"/>
      <c r="H149" s="85"/>
      <c r="I149" s="85"/>
      <c r="K149" s="22"/>
    </row>
    <row r="150">
      <c r="A150" s="13"/>
      <c r="B150" s="13"/>
      <c r="C150" s="83"/>
      <c r="E150" s="84"/>
      <c r="F150" s="84"/>
      <c r="G150" s="85"/>
      <c r="H150" s="85"/>
      <c r="I150" s="85"/>
      <c r="K150" s="22"/>
    </row>
    <row r="151">
      <c r="A151" s="13"/>
      <c r="B151" s="13"/>
      <c r="C151" s="83"/>
      <c r="E151" s="84"/>
      <c r="F151" s="84"/>
      <c r="G151" s="85"/>
      <c r="H151" s="85"/>
      <c r="I151" s="85"/>
      <c r="K151" s="22"/>
    </row>
    <row r="152">
      <c r="A152" s="13"/>
      <c r="B152" s="13"/>
      <c r="C152" s="83"/>
      <c r="E152" s="84"/>
      <c r="F152" s="84"/>
      <c r="G152" s="85"/>
      <c r="H152" s="85"/>
      <c r="I152" s="85"/>
      <c r="K152" s="22"/>
    </row>
    <row r="153">
      <c r="A153" s="13"/>
      <c r="B153" s="13"/>
      <c r="C153" s="83"/>
      <c r="E153" s="84"/>
      <c r="F153" s="84"/>
      <c r="G153" s="85"/>
      <c r="H153" s="85"/>
      <c r="I153" s="85"/>
      <c r="K153" s="22"/>
    </row>
    <row r="154">
      <c r="A154" s="13"/>
      <c r="B154" s="13"/>
      <c r="C154" s="83"/>
      <c r="E154" s="84"/>
      <c r="F154" s="84"/>
      <c r="G154" s="85"/>
      <c r="H154" s="85"/>
      <c r="I154" s="85"/>
      <c r="K154" s="22"/>
    </row>
    <row r="155">
      <c r="A155" s="13"/>
      <c r="B155" s="13"/>
      <c r="C155" s="83"/>
      <c r="E155" s="84"/>
      <c r="F155" s="84"/>
      <c r="G155" s="85"/>
      <c r="H155" s="85"/>
      <c r="I155" s="85"/>
      <c r="K155" s="22"/>
    </row>
    <row r="156">
      <c r="A156" s="13"/>
      <c r="B156" s="13"/>
      <c r="C156" s="83"/>
      <c r="E156" s="84"/>
      <c r="F156" s="84"/>
      <c r="G156" s="85"/>
      <c r="H156" s="85"/>
      <c r="I156" s="85"/>
      <c r="K156" s="22"/>
    </row>
    <row r="157">
      <c r="A157" s="13"/>
      <c r="B157" s="13"/>
      <c r="C157" s="83"/>
      <c r="E157" s="84"/>
      <c r="F157" s="84"/>
      <c r="G157" s="85"/>
      <c r="H157" s="85"/>
      <c r="I157" s="85"/>
      <c r="K157" s="22"/>
    </row>
    <row r="158">
      <c r="A158" s="13"/>
      <c r="B158" s="13"/>
      <c r="C158" s="83"/>
      <c r="E158" s="84"/>
      <c r="F158" s="84"/>
      <c r="G158" s="85"/>
      <c r="H158" s="85"/>
      <c r="I158" s="85"/>
      <c r="K158" s="22"/>
    </row>
    <row r="159">
      <c r="A159" s="13"/>
      <c r="B159" s="13"/>
      <c r="C159" s="83"/>
      <c r="E159" s="84"/>
      <c r="F159" s="84"/>
      <c r="G159" s="85"/>
      <c r="H159" s="85"/>
      <c r="I159" s="85"/>
      <c r="K159" s="22"/>
    </row>
    <row r="160">
      <c r="A160" s="13"/>
      <c r="B160" s="13"/>
      <c r="C160" s="83"/>
      <c r="E160" s="84"/>
      <c r="F160" s="84"/>
      <c r="G160" s="85"/>
      <c r="H160" s="85"/>
      <c r="I160" s="85"/>
      <c r="K160" s="22"/>
    </row>
    <row r="161">
      <c r="A161" s="13"/>
      <c r="B161" s="13"/>
      <c r="C161" s="83"/>
      <c r="E161" s="84"/>
      <c r="F161" s="84"/>
      <c r="G161" s="85"/>
      <c r="H161" s="85"/>
      <c r="I161" s="85"/>
      <c r="K161" s="22"/>
    </row>
    <row r="162">
      <c r="A162" s="13"/>
      <c r="B162" s="13"/>
      <c r="C162" s="83"/>
      <c r="E162" s="84"/>
      <c r="F162" s="84"/>
      <c r="G162" s="85"/>
      <c r="H162" s="85"/>
      <c r="I162" s="85"/>
      <c r="K162" s="22"/>
    </row>
    <row r="163">
      <c r="A163" s="13"/>
      <c r="B163" s="13"/>
      <c r="C163" s="83"/>
      <c r="E163" s="84"/>
      <c r="F163" s="84"/>
      <c r="G163" s="85"/>
      <c r="H163" s="85"/>
      <c r="I163" s="85"/>
      <c r="K163" s="22"/>
    </row>
    <row r="164">
      <c r="A164" s="13"/>
      <c r="B164" s="13"/>
      <c r="C164" s="83"/>
      <c r="E164" s="84"/>
      <c r="F164" s="84"/>
      <c r="G164" s="85"/>
      <c r="H164" s="85"/>
      <c r="I164" s="85"/>
      <c r="K164" s="22"/>
    </row>
    <row r="165">
      <c r="A165" s="13"/>
      <c r="B165" s="13"/>
      <c r="C165" s="83"/>
      <c r="E165" s="84"/>
      <c r="F165" s="84"/>
      <c r="G165" s="85"/>
      <c r="H165" s="85"/>
      <c r="I165" s="85"/>
      <c r="K165" s="22"/>
    </row>
    <row r="166">
      <c r="A166" s="13"/>
      <c r="B166" s="13"/>
      <c r="C166" s="83"/>
      <c r="E166" s="84"/>
      <c r="F166" s="84"/>
      <c r="G166" s="85"/>
      <c r="H166" s="85"/>
      <c r="I166" s="85"/>
      <c r="K166" s="22"/>
    </row>
    <row r="167">
      <c r="A167" s="13"/>
      <c r="B167" s="13"/>
      <c r="C167" s="83"/>
      <c r="E167" s="84"/>
      <c r="F167" s="84"/>
      <c r="G167" s="85"/>
      <c r="H167" s="85"/>
      <c r="I167" s="85"/>
      <c r="K167" s="22"/>
    </row>
    <row r="168">
      <c r="A168" s="13"/>
      <c r="B168" s="13"/>
      <c r="C168" s="83"/>
      <c r="E168" s="84"/>
      <c r="F168" s="84"/>
      <c r="G168" s="85"/>
      <c r="H168" s="85"/>
      <c r="I168" s="85"/>
      <c r="K168" s="22"/>
    </row>
    <row r="169">
      <c r="A169" s="13"/>
      <c r="B169" s="13"/>
      <c r="C169" s="83"/>
      <c r="E169" s="84"/>
      <c r="F169" s="84"/>
      <c r="G169" s="85"/>
      <c r="H169" s="85"/>
      <c r="I169" s="85"/>
      <c r="K169" s="22"/>
    </row>
    <row r="170">
      <c r="A170" s="13"/>
      <c r="B170" s="13"/>
      <c r="C170" s="83"/>
      <c r="E170" s="84"/>
      <c r="F170" s="84"/>
      <c r="G170" s="85"/>
      <c r="H170" s="85"/>
      <c r="I170" s="85"/>
      <c r="K170" s="22"/>
    </row>
    <row r="171">
      <c r="A171" s="13"/>
      <c r="B171" s="13"/>
      <c r="C171" s="83"/>
      <c r="E171" s="84"/>
      <c r="F171" s="84"/>
      <c r="G171" s="85"/>
      <c r="H171" s="85"/>
      <c r="I171" s="85"/>
      <c r="K171" s="22"/>
    </row>
    <row r="172">
      <c r="A172" s="13"/>
      <c r="B172" s="13"/>
      <c r="C172" s="83"/>
      <c r="E172" s="84"/>
      <c r="F172" s="84"/>
      <c r="G172" s="85"/>
      <c r="H172" s="85"/>
      <c r="I172" s="85"/>
      <c r="K172" s="22"/>
    </row>
    <row r="173">
      <c r="A173" s="13"/>
      <c r="B173" s="13"/>
      <c r="C173" s="83"/>
      <c r="E173" s="84"/>
      <c r="F173" s="84"/>
      <c r="G173" s="85"/>
      <c r="H173" s="85"/>
      <c r="I173" s="85"/>
      <c r="K173" s="22"/>
    </row>
    <row r="174">
      <c r="A174" s="13"/>
      <c r="B174" s="13"/>
      <c r="C174" s="83"/>
      <c r="E174" s="84"/>
      <c r="F174" s="84"/>
      <c r="G174" s="85"/>
      <c r="H174" s="85"/>
      <c r="I174" s="85"/>
      <c r="K174" s="22"/>
    </row>
    <row r="175">
      <c r="A175" s="13"/>
      <c r="B175" s="13"/>
      <c r="C175" s="83"/>
      <c r="E175" s="84"/>
      <c r="F175" s="84"/>
      <c r="G175" s="85"/>
      <c r="H175" s="85"/>
      <c r="I175" s="85"/>
      <c r="K175" s="22"/>
    </row>
    <row r="176">
      <c r="A176" s="13"/>
      <c r="B176" s="13"/>
      <c r="C176" s="83"/>
      <c r="E176" s="84"/>
      <c r="F176" s="84"/>
      <c r="G176" s="85"/>
      <c r="H176" s="85"/>
      <c r="I176" s="85"/>
      <c r="K176" s="22"/>
    </row>
    <row r="177">
      <c r="A177" s="13"/>
      <c r="B177" s="13"/>
      <c r="C177" s="83"/>
      <c r="E177" s="84"/>
      <c r="F177" s="84"/>
      <c r="G177" s="85"/>
      <c r="H177" s="85"/>
      <c r="I177" s="85"/>
      <c r="K177" s="22"/>
    </row>
    <row r="178">
      <c r="A178" s="13"/>
      <c r="B178" s="13"/>
      <c r="C178" s="83"/>
      <c r="E178" s="84"/>
      <c r="F178" s="84"/>
      <c r="G178" s="85"/>
      <c r="H178" s="85"/>
      <c r="I178" s="85"/>
      <c r="K178" s="22"/>
    </row>
    <row r="179">
      <c r="A179" s="13"/>
      <c r="B179" s="13"/>
      <c r="C179" s="83"/>
      <c r="E179" s="84"/>
      <c r="F179" s="84"/>
      <c r="G179" s="85"/>
      <c r="H179" s="85"/>
      <c r="I179" s="85"/>
      <c r="K179" s="22"/>
    </row>
    <row r="180">
      <c r="A180" s="13"/>
      <c r="B180" s="13"/>
      <c r="C180" s="83"/>
      <c r="E180" s="84"/>
      <c r="F180" s="84"/>
      <c r="G180" s="85"/>
      <c r="H180" s="85"/>
      <c r="I180" s="85"/>
      <c r="K180" s="22"/>
    </row>
    <row r="181">
      <c r="A181" s="13"/>
      <c r="B181" s="13"/>
      <c r="C181" s="83"/>
      <c r="E181" s="84"/>
      <c r="F181" s="84"/>
      <c r="G181" s="85"/>
      <c r="H181" s="85"/>
      <c r="I181" s="85"/>
      <c r="K181" s="22"/>
    </row>
    <row r="182">
      <c r="A182" s="13"/>
      <c r="B182" s="13"/>
      <c r="C182" s="83"/>
      <c r="E182" s="84"/>
      <c r="F182" s="84"/>
      <c r="G182" s="85"/>
      <c r="H182" s="85"/>
      <c r="I182" s="85"/>
      <c r="K182" s="22"/>
    </row>
    <row r="183">
      <c r="A183" s="13"/>
      <c r="B183" s="13"/>
      <c r="C183" s="83"/>
      <c r="E183" s="84"/>
      <c r="F183" s="84"/>
      <c r="G183" s="85"/>
      <c r="H183" s="85"/>
      <c r="I183" s="85"/>
      <c r="K183" s="22"/>
    </row>
    <row r="184">
      <c r="A184" s="13"/>
      <c r="B184" s="13"/>
      <c r="C184" s="83"/>
      <c r="E184" s="84"/>
      <c r="F184" s="84"/>
      <c r="G184" s="85"/>
      <c r="H184" s="85"/>
      <c r="I184" s="85"/>
      <c r="K184" s="22"/>
    </row>
    <row r="185">
      <c r="A185" s="13"/>
      <c r="B185" s="13"/>
      <c r="C185" s="83"/>
      <c r="E185" s="84"/>
      <c r="F185" s="84"/>
      <c r="G185" s="85"/>
      <c r="H185" s="85"/>
      <c r="I185" s="85"/>
      <c r="K185" s="22"/>
    </row>
    <row r="186">
      <c r="A186" s="13"/>
      <c r="B186" s="13"/>
      <c r="C186" s="83"/>
      <c r="E186" s="84"/>
      <c r="F186" s="84"/>
      <c r="G186" s="85"/>
      <c r="H186" s="85"/>
      <c r="I186" s="85"/>
      <c r="K186" s="22"/>
    </row>
    <row r="187">
      <c r="A187" s="13"/>
      <c r="B187" s="13"/>
      <c r="C187" s="83"/>
      <c r="E187" s="84"/>
      <c r="F187" s="84"/>
      <c r="G187" s="85"/>
      <c r="H187" s="85"/>
      <c r="I187" s="85"/>
      <c r="K187" s="22"/>
    </row>
    <row r="188">
      <c r="A188" s="13"/>
      <c r="B188" s="13"/>
      <c r="C188" s="83"/>
      <c r="E188" s="84"/>
      <c r="F188" s="84"/>
      <c r="G188" s="85"/>
      <c r="H188" s="85"/>
      <c r="I188" s="85"/>
      <c r="K188" s="22"/>
    </row>
    <row r="189">
      <c r="A189" s="13"/>
      <c r="B189" s="13"/>
      <c r="C189" s="83"/>
      <c r="E189" s="84"/>
      <c r="F189" s="84"/>
      <c r="G189" s="85"/>
      <c r="H189" s="85"/>
      <c r="I189" s="85"/>
      <c r="K189" s="22"/>
    </row>
    <row r="190">
      <c r="A190" s="13"/>
      <c r="B190" s="13"/>
      <c r="C190" s="83"/>
      <c r="E190" s="84"/>
      <c r="F190" s="84"/>
      <c r="G190" s="85"/>
      <c r="H190" s="85"/>
      <c r="I190" s="85"/>
      <c r="K190" s="22"/>
    </row>
    <row r="191">
      <c r="A191" s="13"/>
      <c r="B191" s="13"/>
      <c r="C191" s="83"/>
      <c r="E191" s="84"/>
      <c r="F191" s="84"/>
      <c r="G191" s="85"/>
      <c r="H191" s="85"/>
      <c r="I191" s="85"/>
      <c r="K191" s="22"/>
    </row>
    <row r="192">
      <c r="A192" s="13"/>
      <c r="B192" s="13"/>
      <c r="C192" s="83"/>
      <c r="E192" s="84"/>
      <c r="F192" s="84"/>
      <c r="G192" s="85"/>
      <c r="H192" s="85"/>
      <c r="I192" s="85"/>
      <c r="K192" s="22"/>
    </row>
    <row r="193">
      <c r="A193" s="13"/>
      <c r="B193" s="13"/>
      <c r="C193" s="83"/>
      <c r="E193" s="84"/>
      <c r="F193" s="84"/>
      <c r="G193" s="85"/>
      <c r="H193" s="85"/>
      <c r="I193" s="85"/>
      <c r="K193" s="22"/>
    </row>
    <row r="194">
      <c r="A194" s="13"/>
      <c r="B194" s="13"/>
      <c r="C194" s="83"/>
      <c r="E194" s="84"/>
      <c r="F194" s="84"/>
      <c r="G194" s="85"/>
      <c r="H194" s="85"/>
      <c r="I194" s="85"/>
      <c r="K194" s="22"/>
    </row>
    <row r="195">
      <c r="A195" s="13"/>
      <c r="B195" s="13"/>
      <c r="C195" s="83"/>
      <c r="E195" s="84"/>
      <c r="F195" s="84"/>
      <c r="G195" s="85"/>
      <c r="H195" s="85"/>
      <c r="I195" s="85"/>
      <c r="K195" s="22"/>
    </row>
    <row r="196">
      <c r="A196" s="13"/>
      <c r="B196" s="13"/>
      <c r="C196" s="83"/>
      <c r="E196" s="84"/>
      <c r="F196" s="84"/>
      <c r="G196" s="85"/>
      <c r="H196" s="85"/>
      <c r="I196" s="85"/>
      <c r="K196" s="22"/>
    </row>
    <row r="197">
      <c r="A197" s="13"/>
      <c r="B197" s="13"/>
      <c r="C197" s="83"/>
      <c r="E197" s="84"/>
      <c r="F197" s="84"/>
      <c r="G197" s="85"/>
      <c r="H197" s="85"/>
      <c r="I197" s="85"/>
      <c r="K197" s="22"/>
    </row>
    <row r="198">
      <c r="A198" s="13"/>
      <c r="B198" s="13"/>
      <c r="C198" s="83"/>
      <c r="E198" s="84"/>
      <c r="F198" s="84"/>
      <c r="G198" s="85"/>
      <c r="H198" s="85"/>
      <c r="I198" s="85"/>
      <c r="K198" s="22"/>
    </row>
    <row r="199">
      <c r="A199" s="13"/>
      <c r="B199" s="13"/>
      <c r="C199" s="83"/>
      <c r="E199" s="84"/>
      <c r="F199" s="84"/>
      <c r="G199" s="85"/>
      <c r="H199" s="85"/>
      <c r="I199" s="85"/>
      <c r="K199" s="22"/>
    </row>
    <row r="200">
      <c r="A200" s="13"/>
      <c r="B200" s="13"/>
      <c r="C200" s="83"/>
      <c r="E200" s="84"/>
      <c r="F200" s="84"/>
      <c r="G200" s="85"/>
      <c r="H200" s="85"/>
      <c r="I200" s="85"/>
      <c r="K200" s="22"/>
    </row>
    <row r="201">
      <c r="A201" s="13"/>
      <c r="B201" s="13"/>
      <c r="C201" s="83"/>
      <c r="E201" s="84"/>
      <c r="F201" s="84"/>
      <c r="G201" s="85"/>
      <c r="H201" s="85"/>
      <c r="I201" s="85"/>
      <c r="K201" s="22"/>
    </row>
    <row r="202">
      <c r="A202" s="13"/>
      <c r="B202" s="13"/>
      <c r="C202" s="83"/>
      <c r="E202" s="84"/>
      <c r="F202" s="84"/>
      <c r="G202" s="85"/>
      <c r="H202" s="85"/>
      <c r="I202" s="85"/>
      <c r="K202" s="22"/>
    </row>
    <row r="203">
      <c r="A203" s="13"/>
      <c r="B203" s="13"/>
      <c r="C203" s="83"/>
      <c r="E203" s="84"/>
      <c r="F203" s="84"/>
      <c r="G203" s="85"/>
      <c r="H203" s="85"/>
      <c r="I203" s="85"/>
      <c r="K203" s="22"/>
    </row>
    <row r="204">
      <c r="A204" s="13"/>
      <c r="B204" s="13"/>
      <c r="C204" s="83"/>
      <c r="E204" s="84"/>
      <c r="F204" s="84"/>
      <c r="G204" s="85"/>
      <c r="H204" s="85"/>
      <c r="I204" s="85"/>
      <c r="K204" s="22"/>
    </row>
    <row r="205">
      <c r="A205" s="13"/>
      <c r="B205" s="13"/>
      <c r="C205" s="83"/>
      <c r="E205" s="84"/>
      <c r="F205" s="84"/>
      <c r="G205" s="85"/>
      <c r="H205" s="85"/>
      <c r="I205" s="85"/>
      <c r="K205" s="22"/>
    </row>
    <row r="206">
      <c r="A206" s="13"/>
      <c r="B206" s="13"/>
      <c r="C206" s="83"/>
      <c r="E206" s="84"/>
      <c r="F206" s="84"/>
      <c r="G206" s="85"/>
      <c r="H206" s="85"/>
      <c r="I206" s="85"/>
      <c r="K206" s="22"/>
    </row>
    <row r="207">
      <c r="A207" s="13"/>
      <c r="B207" s="13"/>
      <c r="C207" s="83"/>
      <c r="E207" s="84"/>
      <c r="F207" s="84"/>
      <c r="G207" s="85"/>
      <c r="H207" s="85"/>
      <c r="I207" s="85"/>
      <c r="K207" s="22"/>
    </row>
    <row r="208">
      <c r="A208" s="13"/>
      <c r="B208" s="13"/>
      <c r="C208" s="83"/>
      <c r="E208" s="84"/>
      <c r="F208" s="84"/>
      <c r="G208" s="85"/>
      <c r="H208" s="85"/>
      <c r="I208" s="85"/>
      <c r="K208" s="22"/>
    </row>
    <row r="209">
      <c r="A209" s="13"/>
      <c r="B209" s="13"/>
      <c r="C209" s="83"/>
      <c r="E209" s="84"/>
      <c r="F209" s="84"/>
      <c r="G209" s="85"/>
      <c r="H209" s="85"/>
      <c r="I209" s="85"/>
      <c r="K209" s="22"/>
    </row>
    <row r="210">
      <c r="A210" s="13"/>
      <c r="B210" s="13"/>
      <c r="C210" s="83"/>
      <c r="E210" s="84"/>
      <c r="F210" s="84"/>
      <c r="G210" s="85"/>
      <c r="H210" s="85"/>
      <c r="I210" s="85"/>
      <c r="K210" s="22"/>
    </row>
    <row r="211">
      <c r="A211" s="13"/>
      <c r="B211" s="13"/>
      <c r="C211" s="83"/>
      <c r="E211" s="84"/>
      <c r="F211" s="84"/>
      <c r="G211" s="85"/>
      <c r="H211" s="85"/>
      <c r="I211" s="85"/>
      <c r="K211" s="22"/>
    </row>
    <row r="212">
      <c r="A212" s="13"/>
      <c r="B212" s="13"/>
      <c r="C212" s="83"/>
      <c r="E212" s="84"/>
      <c r="F212" s="84"/>
      <c r="G212" s="85"/>
      <c r="H212" s="85"/>
      <c r="I212" s="85"/>
      <c r="K212" s="22"/>
    </row>
    <row r="213">
      <c r="A213" s="13"/>
      <c r="B213" s="13"/>
      <c r="C213" s="83"/>
      <c r="E213" s="84"/>
      <c r="F213" s="84"/>
      <c r="G213" s="85"/>
      <c r="H213" s="85"/>
      <c r="I213" s="85"/>
      <c r="K213" s="22"/>
    </row>
    <row r="214">
      <c r="A214" s="13"/>
      <c r="B214" s="13"/>
      <c r="C214" s="83"/>
      <c r="E214" s="84"/>
      <c r="F214" s="84"/>
      <c r="G214" s="85"/>
      <c r="H214" s="85"/>
      <c r="I214" s="85"/>
      <c r="K214" s="22"/>
    </row>
    <row r="215">
      <c r="A215" s="13"/>
      <c r="B215" s="13"/>
      <c r="C215" s="83"/>
      <c r="E215" s="84"/>
      <c r="F215" s="84"/>
      <c r="G215" s="85"/>
      <c r="H215" s="85"/>
      <c r="I215" s="85"/>
      <c r="K215" s="22"/>
    </row>
    <row r="216">
      <c r="A216" s="13"/>
      <c r="B216" s="13"/>
      <c r="C216" s="83"/>
      <c r="E216" s="84"/>
      <c r="F216" s="84"/>
      <c r="G216" s="85"/>
      <c r="H216" s="85"/>
      <c r="I216" s="85"/>
      <c r="K216" s="22"/>
    </row>
    <row r="217">
      <c r="A217" s="13"/>
      <c r="B217" s="13"/>
      <c r="C217" s="83"/>
      <c r="E217" s="84"/>
      <c r="F217" s="84"/>
      <c r="G217" s="85"/>
      <c r="H217" s="85"/>
      <c r="I217" s="85"/>
      <c r="K217" s="22"/>
    </row>
    <row r="218">
      <c r="A218" s="13"/>
      <c r="B218" s="13"/>
      <c r="C218" s="83"/>
      <c r="E218" s="84"/>
      <c r="F218" s="84"/>
      <c r="G218" s="85"/>
      <c r="H218" s="85"/>
      <c r="I218" s="85"/>
      <c r="K218" s="22"/>
    </row>
    <row r="219">
      <c r="A219" s="13"/>
      <c r="B219" s="13"/>
      <c r="C219" s="83"/>
      <c r="E219" s="84"/>
      <c r="F219" s="84"/>
      <c r="G219" s="85"/>
      <c r="H219" s="85"/>
      <c r="I219" s="85"/>
      <c r="K219" s="22"/>
    </row>
    <row r="220">
      <c r="A220" s="13"/>
      <c r="B220" s="13"/>
      <c r="C220" s="83"/>
      <c r="E220" s="84"/>
      <c r="F220" s="84"/>
      <c r="G220" s="85"/>
      <c r="H220" s="85"/>
      <c r="I220" s="85"/>
      <c r="K220" s="22"/>
    </row>
    <row r="221">
      <c r="A221" s="13"/>
      <c r="B221" s="13"/>
      <c r="C221" s="83"/>
      <c r="E221" s="84"/>
      <c r="F221" s="84"/>
      <c r="G221" s="85"/>
      <c r="H221" s="85"/>
      <c r="I221" s="85"/>
      <c r="K221" s="22"/>
    </row>
    <row r="222">
      <c r="A222" s="13"/>
      <c r="B222" s="13"/>
      <c r="C222" s="83"/>
      <c r="E222" s="84"/>
      <c r="F222" s="84"/>
      <c r="G222" s="85"/>
      <c r="H222" s="85"/>
      <c r="I222" s="85"/>
      <c r="K222" s="22"/>
    </row>
    <row r="223">
      <c r="A223" s="13"/>
      <c r="B223" s="13"/>
      <c r="C223" s="83"/>
      <c r="E223" s="84"/>
      <c r="F223" s="84"/>
      <c r="G223" s="85"/>
      <c r="H223" s="85"/>
      <c r="I223" s="85"/>
      <c r="K223" s="22"/>
    </row>
    <row r="224">
      <c r="A224" s="13"/>
      <c r="B224" s="13"/>
      <c r="C224" s="83"/>
      <c r="E224" s="84"/>
      <c r="F224" s="84"/>
      <c r="G224" s="85"/>
      <c r="H224" s="85"/>
      <c r="I224" s="85"/>
      <c r="K224" s="22"/>
    </row>
    <row r="225">
      <c r="A225" s="13"/>
      <c r="B225" s="13"/>
      <c r="C225" s="83"/>
      <c r="E225" s="84"/>
      <c r="F225" s="84"/>
      <c r="G225" s="85"/>
      <c r="H225" s="85"/>
      <c r="I225" s="85"/>
      <c r="K225" s="22"/>
    </row>
    <row r="226">
      <c r="A226" s="13"/>
      <c r="B226" s="13"/>
      <c r="C226" s="83"/>
      <c r="E226" s="84"/>
      <c r="F226" s="84"/>
      <c r="G226" s="85"/>
      <c r="H226" s="85"/>
      <c r="I226" s="85"/>
      <c r="K226" s="22"/>
    </row>
    <row r="227">
      <c r="A227" s="13"/>
      <c r="B227" s="13"/>
      <c r="C227" s="83"/>
      <c r="E227" s="84"/>
      <c r="F227" s="84"/>
      <c r="G227" s="85"/>
      <c r="H227" s="85"/>
      <c r="I227" s="85"/>
      <c r="K227" s="22"/>
    </row>
    <row r="228">
      <c r="A228" s="13"/>
      <c r="B228" s="13"/>
      <c r="C228" s="83"/>
      <c r="E228" s="84"/>
      <c r="F228" s="84"/>
      <c r="G228" s="85"/>
      <c r="H228" s="85"/>
      <c r="I228" s="85"/>
      <c r="K228" s="22"/>
    </row>
    <row r="229">
      <c r="A229" s="13"/>
      <c r="B229" s="13"/>
      <c r="C229" s="83"/>
      <c r="E229" s="84"/>
      <c r="F229" s="84"/>
      <c r="G229" s="85"/>
      <c r="H229" s="85"/>
      <c r="I229" s="85"/>
      <c r="K229" s="22"/>
    </row>
    <row r="230">
      <c r="A230" s="13"/>
      <c r="B230" s="13"/>
      <c r="C230" s="83"/>
      <c r="E230" s="84"/>
      <c r="F230" s="84"/>
      <c r="G230" s="85"/>
      <c r="H230" s="85"/>
      <c r="I230" s="85"/>
      <c r="K230" s="22"/>
    </row>
    <row r="231">
      <c r="A231" s="13"/>
      <c r="B231" s="13"/>
      <c r="C231" s="83"/>
      <c r="E231" s="84"/>
      <c r="F231" s="84"/>
      <c r="G231" s="85"/>
      <c r="H231" s="85"/>
      <c r="I231" s="85"/>
      <c r="K231" s="22"/>
    </row>
    <row r="232">
      <c r="A232" s="13"/>
      <c r="B232" s="13"/>
      <c r="C232" s="83"/>
      <c r="E232" s="84"/>
      <c r="F232" s="84"/>
      <c r="G232" s="85"/>
      <c r="H232" s="85"/>
      <c r="I232" s="85"/>
      <c r="K232" s="22"/>
    </row>
    <row r="233">
      <c r="A233" s="13"/>
      <c r="B233" s="13"/>
      <c r="C233" s="83"/>
      <c r="E233" s="84"/>
      <c r="F233" s="84"/>
      <c r="G233" s="85"/>
      <c r="H233" s="85"/>
      <c r="I233" s="85"/>
      <c r="K233" s="22"/>
    </row>
    <row r="234">
      <c r="A234" s="13"/>
      <c r="B234" s="13"/>
      <c r="C234" s="83"/>
      <c r="E234" s="84"/>
      <c r="F234" s="84"/>
      <c r="G234" s="85"/>
      <c r="H234" s="85"/>
      <c r="I234" s="85"/>
      <c r="K234" s="22"/>
    </row>
    <row r="235">
      <c r="A235" s="13"/>
      <c r="B235" s="13"/>
      <c r="C235" s="83"/>
      <c r="E235" s="84"/>
      <c r="F235" s="84"/>
      <c r="G235" s="85"/>
      <c r="H235" s="85"/>
      <c r="I235" s="85"/>
      <c r="K235" s="22"/>
    </row>
    <row r="236">
      <c r="A236" s="13"/>
      <c r="B236" s="13"/>
      <c r="C236" s="83"/>
      <c r="E236" s="84"/>
      <c r="F236" s="84"/>
      <c r="G236" s="85"/>
      <c r="H236" s="85"/>
      <c r="I236" s="85"/>
      <c r="K236" s="22"/>
    </row>
    <row r="237">
      <c r="A237" s="13"/>
      <c r="B237" s="13"/>
      <c r="C237" s="83"/>
      <c r="E237" s="84"/>
      <c r="F237" s="84"/>
      <c r="G237" s="85"/>
      <c r="H237" s="85"/>
      <c r="I237" s="85"/>
      <c r="K237" s="22"/>
    </row>
    <row r="238">
      <c r="A238" s="13"/>
      <c r="B238" s="13"/>
      <c r="C238" s="83"/>
      <c r="E238" s="84"/>
      <c r="F238" s="84"/>
      <c r="G238" s="85"/>
      <c r="H238" s="85"/>
      <c r="I238" s="85"/>
      <c r="K238" s="22"/>
    </row>
    <row r="239">
      <c r="A239" s="13"/>
      <c r="B239" s="13"/>
      <c r="C239" s="83"/>
      <c r="E239" s="84"/>
      <c r="F239" s="84"/>
      <c r="G239" s="85"/>
      <c r="H239" s="85"/>
      <c r="I239" s="85"/>
      <c r="K239" s="22"/>
    </row>
    <row r="240">
      <c r="A240" s="13"/>
      <c r="B240" s="13"/>
      <c r="C240" s="83"/>
      <c r="E240" s="84"/>
      <c r="F240" s="84"/>
      <c r="G240" s="85"/>
      <c r="H240" s="85"/>
      <c r="I240" s="85"/>
      <c r="K240" s="22"/>
    </row>
    <row r="241">
      <c r="A241" s="13"/>
      <c r="B241" s="13"/>
      <c r="C241" s="83"/>
      <c r="E241" s="84"/>
      <c r="F241" s="84"/>
      <c r="G241" s="85"/>
      <c r="H241" s="85"/>
      <c r="I241" s="85"/>
      <c r="K241" s="22"/>
    </row>
    <row r="242">
      <c r="A242" s="13"/>
      <c r="B242" s="13"/>
      <c r="C242" s="83"/>
      <c r="E242" s="84"/>
      <c r="F242" s="84"/>
      <c r="G242" s="85"/>
      <c r="H242" s="85"/>
      <c r="I242" s="85"/>
      <c r="K242" s="22"/>
    </row>
    <row r="243">
      <c r="A243" s="13"/>
      <c r="B243" s="13"/>
      <c r="C243" s="83"/>
      <c r="E243" s="84"/>
      <c r="F243" s="84"/>
      <c r="G243" s="85"/>
      <c r="H243" s="85"/>
      <c r="I243" s="85"/>
      <c r="K243" s="22"/>
    </row>
    <row r="244">
      <c r="A244" s="13"/>
      <c r="B244" s="13"/>
      <c r="C244" s="83"/>
      <c r="E244" s="84"/>
      <c r="F244" s="84"/>
      <c r="G244" s="85"/>
      <c r="H244" s="85"/>
      <c r="I244" s="85"/>
      <c r="K244" s="22"/>
    </row>
    <row r="245">
      <c r="A245" s="13"/>
      <c r="B245" s="13"/>
      <c r="C245" s="83"/>
      <c r="E245" s="84"/>
      <c r="F245" s="84"/>
      <c r="G245" s="85"/>
      <c r="H245" s="85"/>
      <c r="I245" s="85"/>
      <c r="K245" s="22"/>
    </row>
    <row r="246">
      <c r="A246" s="13"/>
      <c r="B246" s="13"/>
      <c r="C246" s="83"/>
      <c r="E246" s="84"/>
      <c r="F246" s="84"/>
      <c r="G246" s="85"/>
      <c r="H246" s="85"/>
      <c r="I246" s="85"/>
      <c r="K246" s="22"/>
    </row>
    <row r="247">
      <c r="A247" s="13"/>
      <c r="B247" s="13"/>
      <c r="C247" s="83"/>
      <c r="E247" s="84"/>
      <c r="F247" s="84"/>
      <c r="G247" s="85"/>
      <c r="H247" s="85"/>
      <c r="I247" s="85"/>
      <c r="K247" s="22"/>
    </row>
    <row r="248">
      <c r="A248" s="13"/>
      <c r="B248" s="13"/>
      <c r="C248" s="83"/>
      <c r="E248" s="84"/>
      <c r="F248" s="84"/>
      <c r="G248" s="85"/>
      <c r="H248" s="85"/>
      <c r="I248" s="85"/>
      <c r="K248" s="22"/>
    </row>
    <row r="249">
      <c r="A249" s="13"/>
      <c r="B249" s="13"/>
      <c r="C249" s="83"/>
      <c r="E249" s="84"/>
      <c r="F249" s="84"/>
      <c r="G249" s="85"/>
      <c r="H249" s="85"/>
      <c r="I249" s="85"/>
      <c r="K249" s="22"/>
    </row>
    <row r="250">
      <c r="A250" s="13"/>
      <c r="B250" s="13"/>
      <c r="C250" s="83"/>
      <c r="E250" s="84"/>
      <c r="F250" s="84"/>
      <c r="G250" s="85"/>
      <c r="H250" s="85"/>
      <c r="I250" s="85"/>
      <c r="K250" s="22"/>
    </row>
    <row r="251">
      <c r="A251" s="13"/>
      <c r="B251" s="13"/>
      <c r="C251" s="83"/>
      <c r="E251" s="84"/>
      <c r="F251" s="84"/>
      <c r="G251" s="85"/>
      <c r="H251" s="85"/>
      <c r="I251" s="85"/>
      <c r="K251" s="22"/>
    </row>
    <row r="252">
      <c r="A252" s="13"/>
      <c r="B252" s="13"/>
      <c r="C252" s="83"/>
      <c r="E252" s="84"/>
      <c r="F252" s="84"/>
      <c r="G252" s="85"/>
      <c r="H252" s="85"/>
      <c r="I252" s="85"/>
      <c r="K252" s="22"/>
    </row>
    <row r="253">
      <c r="A253" s="13"/>
      <c r="B253" s="13"/>
      <c r="C253" s="83"/>
      <c r="E253" s="84"/>
      <c r="F253" s="84"/>
      <c r="G253" s="85"/>
      <c r="H253" s="85"/>
      <c r="I253" s="85"/>
      <c r="K253" s="22"/>
    </row>
    <row r="254">
      <c r="A254" s="13"/>
      <c r="B254" s="13"/>
      <c r="C254" s="83"/>
      <c r="E254" s="84"/>
      <c r="F254" s="84"/>
      <c r="G254" s="85"/>
      <c r="H254" s="85"/>
      <c r="I254" s="85"/>
      <c r="K254" s="22"/>
    </row>
    <row r="255">
      <c r="A255" s="13"/>
      <c r="B255" s="13"/>
      <c r="C255" s="83"/>
      <c r="E255" s="84"/>
      <c r="F255" s="84"/>
      <c r="G255" s="85"/>
      <c r="H255" s="85"/>
      <c r="I255" s="85"/>
      <c r="K255" s="22"/>
    </row>
    <row r="256">
      <c r="A256" s="13"/>
      <c r="B256" s="13"/>
      <c r="C256" s="83"/>
      <c r="E256" s="84"/>
      <c r="F256" s="84"/>
      <c r="G256" s="85"/>
      <c r="H256" s="85"/>
      <c r="I256" s="85"/>
      <c r="K256" s="22"/>
    </row>
    <row r="257">
      <c r="A257" s="13"/>
      <c r="B257" s="13"/>
      <c r="C257" s="83"/>
      <c r="E257" s="84"/>
      <c r="F257" s="84"/>
      <c r="G257" s="85"/>
      <c r="H257" s="85"/>
      <c r="I257" s="85"/>
      <c r="K257" s="22"/>
    </row>
    <row r="258">
      <c r="A258" s="13"/>
      <c r="B258" s="13"/>
      <c r="C258" s="83"/>
      <c r="E258" s="84"/>
      <c r="F258" s="84"/>
      <c r="G258" s="85"/>
      <c r="H258" s="85"/>
      <c r="I258" s="85"/>
      <c r="K258" s="22"/>
    </row>
    <row r="259">
      <c r="A259" s="13"/>
      <c r="B259" s="13"/>
      <c r="C259" s="83"/>
      <c r="E259" s="84"/>
      <c r="F259" s="84"/>
      <c r="G259" s="85"/>
      <c r="H259" s="85"/>
      <c r="I259" s="85"/>
      <c r="K259" s="22"/>
    </row>
    <row r="260">
      <c r="A260" s="13"/>
      <c r="B260" s="13"/>
      <c r="C260" s="83"/>
      <c r="E260" s="84"/>
      <c r="F260" s="84"/>
      <c r="G260" s="85"/>
      <c r="H260" s="85"/>
      <c r="I260" s="85"/>
      <c r="K260" s="22"/>
    </row>
    <row r="261">
      <c r="A261" s="13"/>
      <c r="B261" s="13"/>
      <c r="C261" s="83"/>
      <c r="E261" s="84"/>
      <c r="F261" s="84"/>
      <c r="G261" s="85"/>
      <c r="H261" s="85"/>
      <c r="I261" s="85"/>
      <c r="K261" s="22"/>
    </row>
    <row r="262">
      <c r="A262" s="13"/>
      <c r="B262" s="13"/>
      <c r="C262" s="83"/>
      <c r="E262" s="84"/>
      <c r="F262" s="84"/>
      <c r="G262" s="85"/>
      <c r="H262" s="85"/>
      <c r="I262" s="85"/>
      <c r="K262" s="22"/>
    </row>
    <row r="263">
      <c r="A263" s="13"/>
      <c r="B263" s="13"/>
      <c r="C263" s="83"/>
      <c r="E263" s="84"/>
      <c r="F263" s="84"/>
      <c r="G263" s="85"/>
      <c r="H263" s="85"/>
      <c r="I263" s="85"/>
      <c r="K263" s="22"/>
    </row>
    <row r="264">
      <c r="A264" s="13"/>
      <c r="B264" s="13"/>
      <c r="C264" s="83"/>
      <c r="E264" s="84"/>
      <c r="F264" s="84"/>
      <c r="G264" s="85"/>
      <c r="H264" s="85"/>
      <c r="I264" s="85"/>
      <c r="K264" s="22"/>
    </row>
    <row r="265">
      <c r="A265" s="13"/>
      <c r="B265" s="13"/>
      <c r="C265" s="83"/>
      <c r="E265" s="84"/>
      <c r="F265" s="84"/>
      <c r="G265" s="85"/>
      <c r="H265" s="85"/>
      <c r="I265" s="85"/>
      <c r="K265" s="22"/>
    </row>
    <row r="266">
      <c r="A266" s="13"/>
      <c r="B266" s="13"/>
      <c r="C266" s="83"/>
      <c r="E266" s="84"/>
      <c r="F266" s="84"/>
      <c r="G266" s="85"/>
      <c r="H266" s="85"/>
      <c r="I266" s="85"/>
      <c r="K266" s="22"/>
    </row>
    <row r="267">
      <c r="A267" s="13"/>
      <c r="B267" s="13"/>
      <c r="C267" s="83"/>
      <c r="E267" s="84"/>
      <c r="F267" s="84"/>
      <c r="G267" s="85"/>
      <c r="H267" s="85"/>
      <c r="I267" s="85"/>
      <c r="K267" s="22"/>
    </row>
    <row r="268">
      <c r="A268" s="13"/>
      <c r="B268" s="13"/>
      <c r="C268" s="83"/>
      <c r="E268" s="84"/>
      <c r="F268" s="84"/>
      <c r="G268" s="85"/>
      <c r="H268" s="85"/>
      <c r="I268" s="85"/>
      <c r="K268" s="22"/>
    </row>
    <row r="269">
      <c r="A269" s="13"/>
      <c r="B269" s="13"/>
      <c r="C269" s="83"/>
      <c r="E269" s="84"/>
      <c r="F269" s="84"/>
      <c r="G269" s="85"/>
      <c r="H269" s="85"/>
      <c r="I269" s="85"/>
      <c r="K269" s="22"/>
    </row>
    <row r="270">
      <c r="A270" s="13"/>
      <c r="B270" s="13"/>
      <c r="C270" s="83"/>
      <c r="E270" s="84"/>
      <c r="F270" s="84"/>
      <c r="G270" s="85"/>
      <c r="H270" s="85"/>
      <c r="I270" s="85"/>
      <c r="K270" s="22"/>
    </row>
    <row r="271">
      <c r="A271" s="13"/>
      <c r="B271" s="13"/>
      <c r="C271" s="83"/>
      <c r="E271" s="84"/>
      <c r="F271" s="84"/>
      <c r="G271" s="85"/>
      <c r="H271" s="85"/>
      <c r="I271" s="85"/>
      <c r="K271" s="22"/>
    </row>
    <row r="272">
      <c r="A272" s="13"/>
      <c r="B272" s="13"/>
      <c r="C272" s="83"/>
      <c r="E272" s="84"/>
      <c r="F272" s="84"/>
      <c r="G272" s="85"/>
      <c r="H272" s="85"/>
      <c r="I272" s="85"/>
      <c r="K272" s="22"/>
    </row>
    <row r="273">
      <c r="A273" s="13"/>
      <c r="B273" s="13"/>
      <c r="C273" s="83"/>
      <c r="E273" s="84"/>
      <c r="F273" s="84"/>
      <c r="G273" s="85"/>
      <c r="H273" s="85"/>
      <c r="I273" s="85"/>
      <c r="K273" s="22"/>
    </row>
    <row r="274">
      <c r="A274" s="13"/>
      <c r="B274" s="13"/>
      <c r="C274" s="83"/>
      <c r="E274" s="84"/>
      <c r="F274" s="84"/>
      <c r="G274" s="85"/>
      <c r="H274" s="85"/>
      <c r="I274" s="85"/>
      <c r="K274" s="22"/>
    </row>
    <row r="275">
      <c r="A275" s="13"/>
      <c r="B275" s="13"/>
      <c r="C275" s="83"/>
      <c r="E275" s="84"/>
      <c r="F275" s="84"/>
      <c r="G275" s="85"/>
      <c r="H275" s="85"/>
      <c r="I275" s="85"/>
      <c r="K275" s="22"/>
    </row>
    <row r="276">
      <c r="A276" s="13"/>
      <c r="B276" s="13"/>
      <c r="C276" s="83"/>
      <c r="E276" s="84"/>
      <c r="F276" s="84"/>
      <c r="G276" s="85"/>
      <c r="H276" s="85"/>
      <c r="I276" s="85"/>
      <c r="K276" s="22"/>
    </row>
    <row r="277">
      <c r="A277" s="13"/>
      <c r="B277" s="13"/>
      <c r="C277" s="83"/>
      <c r="E277" s="84"/>
      <c r="F277" s="84"/>
      <c r="G277" s="85"/>
      <c r="H277" s="85"/>
      <c r="I277" s="85"/>
      <c r="K277" s="22"/>
    </row>
    <row r="278">
      <c r="A278" s="13"/>
      <c r="B278" s="13"/>
      <c r="C278" s="83"/>
      <c r="E278" s="84"/>
      <c r="F278" s="84"/>
      <c r="G278" s="85"/>
      <c r="H278" s="85"/>
      <c r="I278" s="85"/>
      <c r="K278" s="22"/>
    </row>
    <row r="279">
      <c r="A279" s="13"/>
      <c r="B279" s="13"/>
      <c r="C279" s="83"/>
      <c r="E279" s="84"/>
      <c r="F279" s="84"/>
      <c r="G279" s="85"/>
      <c r="H279" s="85"/>
      <c r="I279" s="85"/>
      <c r="K279" s="22"/>
    </row>
    <row r="280">
      <c r="A280" s="13"/>
      <c r="B280" s="13"/>
      <c r="C280" s="83"/>
      <c r="E280" s="84"/>
      <c r="F280" s="84"/>
      <c r="G280" s="85"/>
      <c r="H280" s="85"/>
      <c r="I280" s="85"/>
      <c r="K280" s="22"/>
    </row>
    <row r="281">
      <c r="A281" s="13"/>
      <c r="B281" s="13"/>
      <c r="C281" s="83"/>
      <c r="E281" s="84"/>
      <c r="F281" s="84"/>
      <c r="G281" s="85"/>
      <c r="H281" s="85"/>
      <c r="I281" s="85"/>
      <c r="K281" s="22"/>
    </row>
    <row r="282">
      <c r="A282" s="13"/>
      <c r="B282" s="13"/>
      <c r="C282" s="83"/>
      <c r="E282" s="84"/>
      <c r="F282" s="84"/>
      <c r="G282" s="85"/>
      <c r="H282" s="85"/>
      <c r="I282" s="85"/>
      <c r="K282" s="22"/>
    </row>
    <row r="283">
      <c r="A283" s="13"/>
      <c r="B283" s="13"/>
      <c r="C283" s="83"/>
      <c r="E283" s="84"/>
      <c r="F283" s="84"/>
      <c r="G283" s="85"/>
      <c r="H283" s="85"/>
      <c r="I283" s="85"/>
      <c r="K283" s="22"/>
    </row>
    <row r="284">
      <c r="A284" s="13"/>
      <c r="B284" s="13"/>
      <c r="C284" s="83"/>
      <c r="E284" s="84"/>
      <c r="F284" s="84"/>
      <c r="G284" s="85"/>
      <c r="H284" s="85"/>
      <c r="I284" s="85"/>
      <c r="K284" s="22"/>
    </row>
    <row r="285">
      <c r="A285" s="13"/>
      <c r="B285" s="13"/>
      <c r="C285" s="83"/>
      <c r="E285" s="84"/>
      <c r="F285" s="84"/>
      <c r="G285" s="85"/>
      <c r="H285" s="85"/>
      <c r="I285" s="85"/>
      <c r="K285" s="22"/>
    </row>
    <row r="286">
      <c r="A286" s="13"/>
      <c r="B286" s="13"/>
      <c r="C286" s="83"/>
      <c r="E286" s="84"/>
      <c r="F286" s="84"/>
      <c r="G286" s="85"/>
      <c r="H286" s="85"/>
      <c r="I286" s="85"/>
      <c r="K286" s="22"/>
    </row>
    <row r="287">
      <c r="A287" s="13"/>
      <c r="B287" s="13"/>
      <c r="C287" s="83"/>
      <c r="E287" s="84"/>
      <c r="F287" s="84"/>
      <c r="G287" s="85"/>
      <c r="H287" s="85"/>
      <c r="I287" s="85"/>
      <c r="K287" s="22"/>
    </row>
    <row r="288">
      <c r="A288" s="13"/>
      <c r="B288" s="13"/>
      <c r="C288" s="83"/>
      <c r="E288" s="84"/>
      <c r="F288" s="84"/>
      <c r="G288" s="85"/>
      <c r="H288" s="85"/>
      <c r="I288" s="85"/>
      <c r="K288" s="22"/>
    </row>
    <row r="289">
      <c r="A289" s="13"/>
      <c r="B289" s="13"/>
      <c r="C289" s="83"/>
      <c r="E289" s="84"/>
      <c r="F289" s="84"/>
      <c r="G289" s="85"/>
      <c r="H289" s="85"/>
      <c r="I289" s="85"/>
      <c r="K289" s="22"/>
    </row>
    <row r="290">
      <c r="A290" s="13"/>
      <c r="B290" s="13"/>
      <c r="C290" s="83"/>
      <c r="E290" s="84"/>
      <c r="F290" s="84"/>
      <c r="G290" s="85"/>
      <c r="H290" s="85"/>
      <c r="I290" s="85"/>
      <c r="K290" s="22"/>
    </row>
    <row r="291">
      <c r="A291" s="13"/>
      <c r="B291" s="13"/>
      <c r="C291" s="83"/>
      <c r="E291" s="84"/>
      <c r="F291" s="84"/>
      <c r="G291" s="85"/>
      <c r="H291" s="85"/>
      <c r="I291" s="85"/>
      <c r="K291" s="22"/>
    </row>
    <row r="292">
      <c r="A292" s="13"/>
      <c r="B292" s="13"/>
      <c r="C292" s="83"/>
      <c r="E292" s="84"/>
      <c r="F292" s="84"/>
      <c r="G292" s="85"/>
      <c r="H292" s="85"/>
      <c r="I292" s="85"/>
      <c r="K292" s="22"/>
    </row>
    <row r="293">
      <c r="A293" s="13"/>
      <c r="B293" s="13"/>
      <c r="C293" s="83"/>
      <c r="E293" s="84"/>
      <c r="F293" s="84"/>
      <c r="G293" s="85"/>
      <c r="H293" s="85"/>
      <c r="I293" s="85"/>
      <c r="K293" s="22"/>
    </row>
    <row r="294">
      <c r="A294" s="13"/>
      <c r="B294" s="13"/>
      <c r="C294" s="83"/>
      <c r="E294" s="84"/>
      <c r="F294" s="84"/>
      <c r="G294" s="85"/>
      <c r="H294" s="85"/>
      <c r="I294" s="85"/>
      <c r="K294" s="22"/>
    </row>
    <row r="295">
      <c r="A295" s="13"/>
      <c r="B295" s="13"/>
      <c r="C295" s="83"/>
      <c r="E295" s="84"/>
      <c r="F295" s="84"/>
      <c r="G295" s="85"/>
      <c r="H295" s="85"/>
      <c r="I295" s="85"/>
      <c r="K295" s="22"/>
    </row>
    <row r="296">
      <c r="A296" s="13"/>
      <c r="B296" s="13"/>
      <c r="C296" s="83"/>
      <c r="E296" s="84"/>
      <c r="F296" s="84"/>
      <c r="G296" s="85"/>
      <c r="H296" s="85"/>
      <c r="I296" s="85"/>
      <c r="K296" s="22"/>
    </row>
    <row r="297">
      <c r="A297" s="13"/>
      <c r="B297" s="13"/>
      <c r="C297" s="83"/>
      <c r="E297" s="84"/>
      <c r="F297" s="84"/>
      <c r="G297" s="85"/>
      <c r="H297" s="85"/>
      <c r="I297" s="85"/>
      <c r="K297" s="22"/>
    </row>
    <row r="298">
      <c r="A298" s="13"/>
      <c r="B298" s="13"/>
      <c r="C298" s="83"/>
      <c r="E298" s="84"/>
      <c r="F298" s="84"/>
      <c r="G298" s="85"/>
      <c r="H298" s="85"/>
      <c r="I298" s="85"/>
      <c r="K298" s="22"/>
    </row>
    <row r="299">
      <c r="A299" s="13"/>
      <c r="B299" s="13"/>
      <c r="C299" s="83"/>
      <c r="E299" s="84"/>
      <c r="F299" s="84"/>
      <c r="G299" s="85"/>
      <c r="H299" s="85"/>
      <c r="I299" s="85"/>
      <c r="K299" s="22"/>
    </row>
    <row r="300">
      <c r="A300" s="13"/>
      <c r="B300" s="13"/>
      <c r="C300" s="83"/>
      <c r="E300" s="84"/>
      <c r="F300" s="84"/>
      <c r="G300" s="85"/>
      <c r="H300" s="85"/>
      <c r="I300" s="85"/>
      <c r="K300" s="22"/>
    </row>
    <row r="301">
      <c r="A301" s="13"/>
      <c r="B301" s="13"/>
      <c r="C301" s="83"/>
      <c r="E301" s="84"/>
      <c r="F301" s="84"/>
      <c r="G301" s="85"/>
      <c r="H301" s="85"/>
      <c r="I301" s="85"/>
      <c r="K301" s="22"/>
    </row>
    <row r="302">
      <c r="A302" s="13"/>
      <c r="B302" s="13"/>
      <c r="C302" s="83"/>
      <c r="E302" s="84"/>
      <c r="F302" s="84"/>
      <c r="G302" s="85"/>
      <c r="H302" s="85"/>
      <c r="I302" s="85"/>
      <c r="K302" s="22"/>
    </row>
    <row r="303">
      <c r="A303" s="13"/>
      <c r="B303" s="13"/>
      <c r="C303" s="83"/>
      <c r="E303" s="84"/>
      <c r="F303" s="84"/>
      <c r="G303" s="85"/>
      <c r="H303" s="85"/>
      <c r="I303" s="85"/>
      <c r="K303" s="22"/>
    </row>
    <row r="304">
      <c r="A304" s="13"/>
      <c r="B304" s="13"/>
      <c r="C304" s="83"/>
      <c r="E304" s="84"/>
      <c r="F304" s="84"/>
      <c r="G304" s="85"/>
      <c r="H304" s="85"/>
      <c r="I304" s="85"/>
      <c r="K304" s="22"/>
    </row>
    <row r="305">
      <c r="A305" s="13"/>
      <c r="B305" s="13"/>
      <c r="C305" s="83"/>
      <c r="E305" s="84"/>
      <c r="F305" s="84"/>
      <c r="G305" s="85"/>
      <c r="H305" s="85"/>
      <c r="I305" s="85"/>
      <c r="K305" s="22"/>
    </row>
    <row r="306">
      <c r="A306" s="13"/>
      <c r="B306" s="13"/>
      <c r="C306" s="83"/>
      <c r="E306" s="84"/>
      <c r="F306" s="84"/>
      <c r="G306" s="85"/>
      <c r="H306" s="85"/>
      <c r="I306" s="85"/>
      <c r="K306" s="22"/>
    </row>
    <row r="307">
      <c r="A307" s="13"/>
      <c r="B307" s="13"/>
      <c r="C307" s="83"/>
      <c r="E307" s="84"/>
      <c r="F307" s="84"/>
      <c r="G307" s="85"/>
      <c r="H307" s="85"/>
      <c r="I307" s="85"/>
      <c r="K307" s="22"/>
    </row>
    <row r="308">
      <c r="A308" s="13"/>
      <c r="B308" s="13"/>
      <c r="C308" s="83"/>
      <c r="E308" s="84"/>
      <c r="F308" s="84"/>
      <c r="G308" s="85"/>
      <c r="H308" s="85"/>
      <c r="I308" s="85"/>
      <c r="K308" s="22"/>
    </row>
    <row r="309">
      <c r="A309" s="13"/>
      <c r="B309" s="13"/>
      <c r="C309" s="83"/>
      <c r="E309" s="84"/>
      <c r="F309" s="84"/>
      <c r="G309" s="85"/>
      <c r="H309" s="85"/>
      <c r="I309" s="85"/>
      <c r="K309" s="22"/>
    </row>
    <row r="310">
      <c r="A310" s="13"/>
      <c r="B310" s="13"/>
      <c r="C310" s="83"/>
      <c r="E310" s="84"/>
      <c r="F310" s="84"/>
      <c r="G310" s="85"/>
      <c r="H310" s="85"/>
      <c r="I310" s="85"/>
      <c r="K310" s="22"/>
    </row>
    <row r="311">
      <c r="A311" s="13"/>
      <c r="B311" s="13"/>
      <c r="C311" s="83"/>
      <c r="E311" s="84"/>
      <c r="F311" s="84"/>
      <c r="G311" s="85"/>
      <c r="H311" s="85"/>
      <c r="I311" s="85"/>
      <c r="K311" s="22"/>
    </row>
    <row r="312">
      <c r="A312" s="13"/>
      <c r="B312" s="13"/>
      <c r="C312" s="83"/>
      <c r="E312" s="84"/>
      <c r="F312" s="84"/>
      <c r="G312" s="85"/>
      <c r="H312" s="85"/>
      <c r="I312" s="85"/>
      <c r="K312" s="22"/>
    </row>
    <row r="313">
      <c r="A313" s="13"/>
      <c r="B313" s="13"/>
      <c r="C313" s="83"/>
      <c r="E313" s="84"/>
      <c r="F313" s="84"/>
      <c r="G313" s="85"/>
      <c r="H313" s="85"/>
      <c r="I313" s="85"/>
      <c r="K313" s="22"/>
    </row>
    <row r="314">
      <c r="A314" s="13"/>
      <c r="B314" s="13"/>
      <c r="C314" s="83"/>
      <c r="E314" s="84"/>
      <c r="F314" s="84"/>
      <c r="G314" s="85"/>
      <c r="H314" s="85"/>
      <c r="I314" s="85"/>
      <c r="K314" s="22"/>
    </row>
    <row r="315">
      <c r="A315" s="13"/>
      <c r="B315" s="13"/>
      <c r="C315" s="83"/>
      <c r="E315" s="84"/>
      <c r="F315" s="84"/>
      <c r="G315" s="85"/>
      <c r="H315" s="85"/>
      <c r="I315" s="85"/>
      <c r="K315" s="22"/>
    </row>
    <row r="316">
      <c r="A316" s="13"/>
      <c r="B316" s="13"/>
      <c r="C316" s="83"/>
      <c r="E316" s="84"/>
      <c r="F316" s="84"/>
      <c r="G316" s="85"/>
      <c r="H316" s="85"/>
      <c r="I316" s="85"/>
      <c r="K316" s="22"/>
    </row>
    <row r="317">
      <c r="A317" s="13"/>
      <c r="B317" s="13"/>
      <c r="C317" s="83"/>
      <c r="E317" s="84"/>
      <c r="F317" s="84"/>
      <c r="G317" s="85"/>
      <c r="H317" s="85"/>
      <c r="I317" s="85"/>
      <c r="K317" s="22"/>
    </row>
    <row r="318">
      <c r="A318" s="13"/>
      <c r="B318" s="13"/>
      <c r="C318" s="83"/>
      <c r="E318" s="84"/>
      <c r="F318" s="84"/>
      <c r="G318" s="85"/>
      <c r="H318" s="85"/>
      <c r="I318" s="85"/>
      <c r="K318" s="22"/>
    </row>
    <row r="319">
      <c r="A319" s="13"/>
      <c r="B319" s="13"/>
      <c r="C319" s="83"/>
      <c r="E319" s="84"/>
      <c r="F319" s="84"/>
      <c r="G319" s="85"/>
      <c r="H319" s="85"/>
      <c r="I319" s="85"/>
      <c r="K319" s="22"/>
    </row>
    <row r="320">
      <c r="A320" s="13"/>
      <c r="B320" s="13"/>
      <c r="C320" s="83"/>
      <c r="E320" s="84"/>
      <c r="F320" s="84"/>
      <c r="G320" s="85"/>
      <c r="H320" s="85"/>
      <c r="I320" s="85"/>
      <c r="K320" s="22"/>
    </row>
    <row r="321">
      <c r="A321" s="13"/>
      <c r="B321" s="13"/>
      <c r="C321" s="83"/>
      <c r="E321" s="84"/>
      <c r="F321" s="84"/>
      <c r="G321" s="85"/>
      <c r="H321" s="85"/>
      <c r="I321" s="85"/>
      <c r="K321" s="22"/>
    </row>
    <row r="322">
      <c r="A322" s="13"/>
      <c r="B322" s="13"/>
      <c r="C322" s="83"/>
      <c r="E322" s="84"/>
      <c r="F322" s="84"/>
      <c r="G322" s="85"/>
      <c r="H322" s="85"/>
      <c r="I322" s="85"/>
      <c r="K322" s="22"/>
    </row>
    <row r="323">
      <c r="A323" s="13"/>
      <c r="B323" s="13"/>
      <c r="C323" s="83"/>
      <c r="E323" s="84"/>
      <c r="F323" s="84"/>
      <c r="G323" s="85"/>
      <c r="H323" s="85"/>
      <c r="I323" s="85"/>
      <c r="K323" s="22"/>
    </row>
    <row r="324">
      <c r="A324" s="13"/>
      <c r="B324" s="13"/>
      <c r="C324" s="83"/>
      <c r="E324" s="84"/>
      <c r="F324" s="84"/>
      <c r="G324" s="85"/>
      <c r="H324" s="85"/>
      <c r="I324" s="85"/>
      <c r="K324" s="22"/>
    </row>
    <row r="325">
      <c r="A325" s="13"/>
      <c r="B325" s="13"/>
      <c r="C325" s="83"/>
      <c r="E325" s="84"/>
      <c r="F325" s="84"/>
      <c r="G325" s="85"/>
      <c r="H325" s="85"/>
      <c r="I325" s="85"/>
      <c r="K325" s="22"/>
    </row>
    <row r="326">
      <c r="A326" s="13"/>
      <c r="B326" s="13"/>
      <c r="C326" s="83"/>
      <c r="E326" s="84"/>
      <c r="F326" s="84"/>
      <c r="G326" s="85"/>
      <c r="H326" s="85"/>
      <c r="I326" s="85"/>
      <c r="K326" s="22"/>
    </row>
    <row r="327">
      <c r="A327" s="13"/>
      <c r="B327" s="13"/>
      <c r="C327" s="83"/>
      <c r="E327" s="84"/>
      <c r="F327" s="84"/>
      <c r="G327" s="85"/>
      <c r="H327" s="85"/>
      <c r="I327" s="85"/>
      <c r="K327" s="22"/>
    </row>
    <row r="328">
      <c r="A328" s="13"/>
      <c r="B328" s="13"/>
      <c r="C328" s="83"/>
      <c r="E328" s="84"/>
      <c r="F328" s="84"/>
      <c r="G328" s="85"/>
      <c r="H328" s="85"/>
      <c r="I328" s="85"/>
      <c r="K328" s="22"/>
    </row>
    <row r="329">
      <c r="A329" s="13"/>
      <c r="B329" s="13"/>
      <c r="C329" s="83"/>
      <c r="E329" s="84"/>
      <c r="F329" s="84"/>
      <c r="G329" s="85"/>
      <c r="H329" s="85"/>
      <c r="I329" s="85"/>
      <c r="K329" s="22"/>
    </row>
    <row r="330">
      <c r="A330" s="13"/>
      <c r="B330" s="13"/>
      <c r="C330" s="83"/>
      <c r="E330" s="84"/>
      <c r="F330" s="84"/>
      <c r="G330" s="85"/>
      <c r="H330" s="85"/>
      <c r="I330" s="85"/>
      <c r="K330" s="22"/>
    </row>
    <row r="331">
      <c r="A331" s="13"/>
      <c r="B331" s="13"/>
      <c r="C331" s="83"/>
      <c r="E331" s="84"/>
      <c r="F331" s="84"/>
      <c r="G331" s="85"/>
      <c r="H331" s="85"/>
      <c r="I331" s="85"/>
      <c r="K331" s="22"/>
    </row>
    <row r="332">
      <c r="A332" s="13"/>
      <c r="B332" s="13"/>
      <c r="C332" s="83"/>
      <c r="E332" s="84"/>
      <c r="F332" s="84"/>
      <c r="G332" s="85"/>
      <c r="H332" s="85"/>
      <c r="I332" s="85"/>
      <c r="K332" s="22"/>
    </row>
    <row r="333">
      <c r="A333" s="13"/>
      <c r="B333" s="13"/>
      <c r="C333" s="83"/>
      <c r="E333" s="84"/>
      <c r="F333" s="84"/>
      <c r="G333" s="85"/>
      <c r="H333" s="85"/>
      <c r="I333" s="85"/>
      <c r="K333" s="22"/>
    </row>
    <row r="334">
      <c r="A334" s="13"/>
      <c r="B334" s="13"/>
      <c r="C334" s="83"/>
      <c r="E334" s="84"/>
      <c r="F334" s="84"/>
      <c r="G334" s="85"/>
      <c r="H334" s="85"/>
      <c r="I334" s="85"/>
      <c r="K334" s="22"/>
    </row>
    <row r="335">
      <c r="A335" s="13"/>
      <c r="B335" s="13"/>
      <c r="C335" s="83"/>
      <c r="E335" s="84"/>
      <c r="F335" s="84"/>
      <c r="G335" s="85"/>
      <c r="H335" s="85"/>
      <c r="I335" s="85"/>
      <c r="K335" s="22"/>
    </row>
    <row r="336">
      <c r="A336" s="13"/>
      <c r="B336" s="13"/>
      <c r="C336" s="83"/>
      <c r="E336" s="84"/>
      <c r="F336" s="84"/>
      <c r="G336" s="85"/>
      <c r="H336" s="85"/>
      <c r="I336" s="85"/>
      <c r="K336" s="22"/>
    </row>
    <row r="337">
      <c r="A337" s="13"/>
      <c r="B337" s="13"/>
      <c r="C337" s="83"/>
      <c r="E337" s="84"/>
      <c r="F337" s="84"/>
      <c r="G337" s="85"/>
      <c r="H337" s="85"/>
      <c r="I337" s="85"/>
      <c r="K337" s="22"/>
    </row>
    <row r="338">
      <c r="A338" s="13"/>
      <c r="B338" s="13"/>
      <c r="C338" s="83"/>
      <c r="E338" s="84"/>
      <c r="F338" s="84"/>
      <c r="G338" s="85"/>
      <c r="H338" s="85"/>
      <c r="I338" s="85"/>
      <c r="K338" s="22"/>
    </row>
    <row r="339">
      <c r="A339" s="13"/>
      <c r="B339" s="13"/>
      <c r="C339" s="83"/>
      <c r="E339" s="84"/>
      <c r="F339" s="84"/>
      <c r="G339" s="85"/>
      <c r="H339" s="85"/>
      <c r="I339" s="85"/>
      <c r="K339" s="22"/>
    </row>
    <row r="340">
      <c r="A340" s="13"/>
      <c r="B340" s="13"/>
      <c r="C340" s="83"/>
      <c r="E340" s="84"/>
      <c r="F340" s="84"/>
      <c r="G340" s="85"/>
      <c r="H340" s="85"/>
      <c r="I340" s="85"/>
      <c r="K340" s="22"/>
    </row>
    <row r="341">
      <c r="A341" s="13"/>
      <c r="B341" s="13"/>
      <c r="C341" s="83"/>
      <c r="E341" s="84"/>
      <c r="F341" s="84"/>
      <c r="G341" s="85"/>
      <c r="H341" s="85"/>
      <c r="I341" s="85"/>
      <c r="K341" s="22"/>
    </row>
    <row r="342">
      <c r="A342" s="13"/>
      <c r="B342" s="13"/>
      <c r="C342" s="83"/>
      <c r="E342" s="84"/>
      <c r="F342" s="84"/>
      <c r="G342" s="85"/>
      <c r="H342" s="85"/>
      <c r="I342" s="85"/>
      <c r="K342" s="22"/>
    </row>
    <row r="343">
      <c r="A343" s="13"/>
      <c r="B343" s="13"/>
      <c r="C343" s="83"/>
      <c r="E343" s="84"/>
      <c r="F343" s="84"/>
      <c r="G343" s="85"/>
      <c r="H343" s="85"/>
      <c r="I343" s="85"/>
      <c r="K343" s="22"/>
    </row>
    <row r="344">
      <c r="A344" s="13"/>
      <c r="B344" s="13"/>
      <c r="C344" s="83"/>
      <c r="E344" s="84"/>
      <c r="F344" s="84"/>
      <c r="G344" s="85"/>
      <c r="H344" s="85"/>
      <c r="I344" s="85"/>
      <c r="K344" s="22"/>
    </row>
    <row r="345">
      <c r="A345" s="13"/>
      <c r="B345" s="13"/>
      <c r="C345" s="83"/>
      <c r="E345" s="84"/>
      <c r="F345" s="84"/>
      <c r="G345" s="85"/>
      <c r="H345" s="85"/>
      <c r="I345" s="85"/>
      <c r="K345" s="22"/>
    </row>
    <row r="346">
      <c r="A346" s="13"/>
      <c r="B346" s="13"/>
      <c r="C346" s="83"/>
      <c r="E346" s="84"/>
      <c r="F346" s="84"/>
      <c r="G346" s="85"/>
      <c r="H346" s="85"/>
      <c r="I346" s="85"/>
      <c r="K346" s="22"/>
    </row>
    <row r="347">
      <c r="A347" s="13"/>
      <c r="B347" s="13"/>
      <c r="C347" s="83"/>
      <c r="E347" s="84"/>
      <c r="F347" s="84"/>
      <c r="G347" s="85"/>
      <c r="H347" s="85"/>
      <c r="I347" s="85"/>
      <c r="K347" s="22"/>
    </row>
    <row r="348">
      <c r="A348" s="13"/>
      <c r="B348" s="13"/>
      <c r="C348" s="83"/>
      <c r="E348" s="84"/>
      <c r="F348" s="84"/>
      <c r="G348" s="85"/>
      <c r="H348" s="85"/>
      <c r="I348" s="85"/>
      <c r="K348" s="22"/>
    </row>
    <row r="349">
      <c r="A349" s="13"/>
      <c r="B349" s="13"/>
      <c r="C349" s="83"/>
      <c r="E349" s="84"/>
      <c r="F349" s="84"/>
      <c r="G349" s="85"/>
      <c r="H349" s="85"/>
      <c r="I349" s="85"/>
      <c r="K349" s="22"/>
    </row>
    <row r="350">
      <c r="A350" s="13"/>
      <c r="B350" s="13"/>
      <c r="C350" s="83"/>
      <c r="E350" s="84"/>
      <c r="F350" s="84"/>
      <c r="G350" s="85"/>
      <c r="H350" s="85"/>
      <c r="I350" s="85"/>
      <c r="K350" s="22"/>
    </row>
    <row r="351">
      <c r="A351" s="13"/>
      <c r="B351" s="13"/>
      <c r="C351" s="83"/>
      <c r="E351" s="84"/>
      <c r="F351" s="84"/>
      <c r="G351" s="85"/>
      <c r="H351" s="85"/>
      <c r="I351" s="85"/>
      <c r="K351" s="22"/>
    </row>
    <row r="352">
      <c r="A352" s="13"/>
      <c r="B352" s="13"/>
      <c r="C352" s="83"/>
      <c r="E352" s="84"/>
      <c r="F352" s="84"/>
      <c r="G352" s="85"/>
      <c r="H352" s="85"/>
      <c r="I352" s="85"/>
      <c r="K352" s="22"/>
    </row>
    <row r="353">
      <c r="A353" s="13"/>
      <c r="B353" s="13"/>
      <c r="C353" s="83"/>
      <c r="E353" s="84"/>
      <c r="F353" s="84"/>
      <c r="G353" s="85"/>
      <c r="H353" s="85"/>
      <c r="I353" s="85"/>
      <c r="K353" s="22"/>
    </row>
    <row r="354">
      <c r="A354" s="13"/>
      <c r="B354" s="13"/>
      <c r="C354" s="83"/>
      <c r="E354" s="84"/>
      <c r="F354" s="84"/>
      <c r="G354" s="85"/>
      <c r="H354" s="85"/>
      <c r="I354" s="85"/>
      <c r="K354" s="22"/>
    </row>
    <row r="355">
      <c r="A355" s="13"/>
      <c r="B355" s="13"/>
      <c r="C355" s="83"/>
      <c r="E355" s="84"/>
      <c r="F355" s="84"/>
      <c r="G355" s="85"/>
      <c r="H355" s="85"/>
      <c r="I355" s="85"/>
      <c r="K355" s="22"/>
    </row>
    <row r="356">
      <c r="A356" s="13"/>
      <c r="B356" s="13"/>
      <c r="C356" s="83"/>
      <c r="E356" s="84"/>
      <c r="F356" s="84"/>
      <c r="G356" s="85"/>
      <c r="H356" s="85"/>
      <c r="I356" s="85"/>
      <c r="K356" s="22"/>
    </row>
    <row r="357">
      <c r="A357" s="13"/>
      <c r="B357" s="13"/>
      <c r="C357" s="83"/>
      <c r="E357" s="84"/>
      <c r="F357" s="84"/>
      <c r="G357" s="85"/>
      <c r="H357" s="85"/>
      <c r="I357" s="85"/>
      <c r="K357" s="22"/>
    </row>
    <row r="358">
      <c r="A358" s="13"/>
      <c r="B358" s="13"/>
      <c r="C358" s="83"/>
      <c r="E358" s="84"/>
      <c r="F358" s="84"/>
      <c r="G358" s="85"/>
      <c r="H358" s="85"/>
      <c r="I358" s="85"/>
      <c r="K358" s="22"/>
    </row>
    <row r="359">
      <c r="A359" s="13"/>
      <c r="B359" s="13"/>
      <c r="C359" s="83"/>
      <c r="E359" s="84"/>
      <c r="F359" s="84"/>
      <c r="G359" s="85"/>
      <c r="H359" s="85"/>
      <c r="I359" s="85"/>
      <c r="K359" s="22"/>
    </row>
    <row r="360">
      <c r="A360" s="13"/>
      <c r="B360" s="13"/>
      <c r="C360" s="83"/>
      <c r="E360" s="84"/>
      <c r="F360" s="84"/>
      <c r="G360" s="85"/>
      <c r="H360" s="85"/>
      <c r="I360" s="85"/>
      <c r="K360" s="22"/>
    </row>
    <row r="361">
      <c r="A361" s="13"/>
      <c r="B361" s="13"/>
      <c r="C361" s="83"/>
      <c r="E361" s="84"/>
      <c r="F361" s="84"/>
      <c r="G361" s="85"/>
      <c r="H361" s="85"/>
      <c r="I361" s="85"/>
      <c r="K361" s="22"/>
    </row>
    <row r="362">
      <c r="A362" s="13"/>
      <c r="B362" s="13"/>
      <c r="C362" s="83"/>
      <c r="E362" s="84"/>
      <c r="F362" s="84"/>
      <c r="G362" s="85"/>
      <c r="H362" s="85"/>
      <c r="I362" s="85"/>
      <c r="K362" s="22"/>
    </row>
    <row r="363">
      <c r="A363" s="13"/>
      <c r="B363" s="13"/>
      <c r="C363" s="83"/>
      <c r="E363" s="84"/>
      <c r="F363" s="84"/>
      <c r="G363" s="85"/>
      <c r="H363" s="85"/>
      <c r="I363" s="85"/>
      <c r="K363" s="22"/>
    </row>
    <row r="364">
      <c r="A364" s="13"/>
      <c r="B364" s="13"/>
      <c r="C364" s="83"/>
      <c r="E364" s="84"/>
      <c r="F364" s="84"/>
      <c r="G364" s="85"/>
      <c r="H364" s="85"/>
      <c r="I364" s="85"/>
      <c r="K364" s="22"/>
    </row>
    <row r="365">
      <c r="A365" s="13"/>
      <c r="B365" s="13"/>
      <c r="C365" s="83"/>
      <c r="E365" s="84"/>
      <c r="F365" s="84"/>
      <c r="G365" s="85"/>
      <c r="H365" s="85"/>
      <c r="I365" s="85"/>
      <c r="K365" s="22"/>
    </row>
    <row r="366">
      <c r="A366" s="13"/>
      <c r="B366" s="13"/>
      <c r="C366" s="83"/>
      <c r="E366" s="84"/>
      <c r="F366" s="84"/>
      <c r="G366" s="85"/>
      <c r="H366" s="85"/>
      <c r="I366" s="85"/>
      <c r="K366" s="22"/>
    </row>
    <row r="367">
      <c r="A367" s="13"/>
      <c r="B367" s="13"/>
      <c r="C367" s="83"/>
      <c r="E367" s="84"/>
      <c r="F367" s="84"/>
      <c r="G367" s="85"/>
      <c r="H367" s="85"/>
      <c r="I367" s="85"/>
      <c r="K367" s="22"/>
    </row>
    <row r="368">
      <c r="A368" s="13"/>
      <c r="B368" s="13"/>
      <c r="C368" s="83"/>
      <c r="E368" s="84"/>
      <c r="F368" s="84"/>
      <c r="G368" s="85"/>
      <c r="H368" s="85"/>
      <c r="I368" s="85"/>
      <c r="K368" s="22"/>
    </row>
    <row r="369">
      <c r="A369" s="13"/>
      <c r="B369" s="13"/>
      <c r="C369" s="83"/>
      <c r="E369" s="84"/>
      <c r="F369" s="84"/>
      <c r="G369" s="85"/>
      <c r="H369" s="85"/>
      <c r="I369" s="85"/>
      <c r="K369" s="22"/>
    </row>
    <row r="370">
      <c r="A370" s="13"/>
      <c r="B370" s="13"/>
      <c r="C370" s="83"/>
      <c r="E370" s="84"/>
      <c r="F370" s="84"/>
      <c r="G370" s="85"/>
      <c r="H370" s="85"/>
      <c r="I370" s="85"/>
      <c r="K370" s="22"/>
    </row>
    <row r="371">
      <c r="A371" s="13"/>
      <c r="B371" s="13"/>
      <c r="C371" s="83"/>
      <c r="E371" s="84"/>
      <c r="F371" s="84"/>
      <c r="G371" s="85"/>
      <c r="H371" s="85"/>
      <c r="I371" s="85"/>
      <c r="K371" s="22"/>
    </row>
    <row r="372">
      <c r="A372" s="13"/>
      <c r="B372" s="13"/>
      <c r="C372" s="83"/>
      <c r="E372" s="84"/>
      <c r="F372" s="84"/>
      <c r="G372" s="85"/>
      <c r="H372" s="85"/>
      <c r="I372" s="85"/>
      <c r="K372" s="22"/>
    </row>
    <row r="373">
      <c r="A373" s="13"/>
      <c r="B373" s="13"/>
      <c r="C373" s="83"/>
      <c r="E373" s="84"/>
      <c r="F373" s="84"/>
      <c r="G373" s="85"/>
      <c r="H373" s="85"/>
      <c r="I373" s="85"/>
      <c r="K373" s="22"/>
    </row>
    <row r="374">
      <c r="A374" s="13"/>
      <c r="B374" s="13"/>
      <c r="C374" s="83"/>
      <c r="E374" s="84"/>
      <c r="F374" s="84"/>
      <c r="G374" s="85"/>
      <c r="H374" s="85"/>
      <c r="I374" s="85"/>
      <c r="K374" s="22"/>
    </row>
    <row r="375">
      <c r="A375" s="13"/>
      <c r="B375" s="13"/>
      <c r="C375" s="83"/>
      <c r="E375" s="84"/>
      <c r="F375" s="84"/>
      <c r="G375" s="85"/>
      <c r="H375" s="85"/>
      <c r="I375" s="85"/>
      <c r="K375" s="22"/>
    </row>
    <row r="376">
      <c r="A376" s="13"/>
      <c r="B376" s="13"/>
      <c r="C376" s="83"/>
      <c r="E376" s="84"/>
      <c r="F376" s="84"/>
      <c r="G376" s="85"/>
      <c r="H376" s="85"/>
      <c r="I376" s="85"/>
      <c r="K376" s="22"/>
    </row>
    <row r="377">
      <c r="A377" s="13"/>
      <c r="B377" s="13"/>
      <c r="C377" s="83"/>
      <c r="E377" s="84"/>
      <c r="F377" s="84"/>
      <c r="G377" s="85"/>
      <c r="H377" s="85"/>
      <c r="I377" s="85"/>
      <c r="K377" s="22"/>
    </row>
    <row r="378">
      <c r="A378" s="13"/>
      <c r="B378" s="13"/>
      <c r="C378" s="83"/>
      <c r="E378" s="84"/>
      <c r="F378" s="84"/>
      <c r="G378" s="85"/>
      <c r="H378" s="85"/>
      <c r="I378" s="85"/>
      <c r="K378" s="22"/>
    </row>
    <row r="379">
      <c r="A379" s="13"/>
      <c r="B379" s="13"/>
      <c r="C379" s="83"/>
      <c r="E379" s="84"/>
      <c r="F379" s="84"/>
      <c r="G379" s="85"/>
      <c r="H379" s="85"/>
      <c r="I379" s="85"/>
      <c r="K379" s="22"/>
    </row>
    <row r="380">
      <c r="A380" s="13"/>
      <c r="B380" s="13"/>
      <c r="C380" s="83"/>
      <c r="E380" s="84"/>
      <c r="F380" s="84"/>
      <c r="G380" s="85"/>
      <c r="H380" s="85"/>
      <c r="I380" s="85"/>
      <c r="K380" s="22"/>
    </row>
    <row r="381">
      <c r="A381" s="13"/>
      <c r="B381" s="13"/>
      <c r="C381" s="83"/>
      <c r="E381" s="84"/>
      <c r="F381" s="84"/>
      <c r="G381" s="85"/>
      <c r="H381" s="85"/>
      <c r="I381" s="85"/>
      <c r="K381" s="22"/>
    </row>
    <row r="382">
      <c r="A382" s="13"/>
      <c r="B382" s="13"/>
      <c r="C382" s="83"/>
      <c r="E382" s="84"/>
      <c r="F382" s="84"/>
      <c r="G382" s="85"/>
      <c r="H382" s="85"/>
      <c r="I382" s="85"/>
      <c r="K382" s="22"/>
    </row>
    <row r="383">
      <c r="A383" s="13"/>
      <c r="B383" s="13"/>
      <c r="C383" s="83"/>
      <c r="E383" s="84"/>
      <c r="F383" s="84"/>
      <c r="G383" s="85"/>
      <c r="H383" s="85"/>
      <c r="I383" s="85"/>
      <c r="K383" s="22"/>
    </row>
    <row r="384">
      <c r="A384" s="13"/>
      <c r="B384" s="13"/>
      <c r="C384" s="83"/>
      <c r="E384" s="84"/>
      <c r="F384" s="84"/>
      <c r="G384" s="85"/>
      <c r="H384" s="85"/>
      <c r="I384" s="85"/>
      <c r="K384" s="22"/>
    </row>
    <row r="385">
      <c r="A385" s="13"/>
      <c r="B385" s="13"/>
      <c r="C385" s="83"/>
      <c r="E385" s="84"/>
      <c r="F385" s="84"/>
      <c r="G385" s="85"/>
      <c r="H385" s="85"/>
      <c r="I385" s="85"/>
      <c r="K385" s="22"/>
    </row>
    <row r="386">
      <c r="A386" s="13"/>
      <c r="B386" s="13"/>
      <c r="C386" s="83"/>
      <c r="E386" s="84"/>
      <c r="F386" s="84"/>
      <c r="G386" s="85"/>
      <c r="H386" s="85"/>
      <c r="I386" s="85"/>
      <c r="K386" s="22"/>
    </row>
    <row r="387">
      <c r="A387" s="13"/>
      <c r="B387" s="13"/>
      <c r="C387" s="83"/>
      <c r="E387" s="84"/>
      <c r="F387" s="84"/>
      <c r="G387" s="85"/>
      <c r="H387" s="85"/>
      <c r="I387" s="85"/>
      <c r="K387" s="22"/>
    </row>
    <row r="388">
      <c r="A388" s="13"/>
      <c r="B388" s="13"/>
      <c r="C388" s="83"/>
      <c r="E388" s="84"/>
      <c r="F388" s="84"/>
      <c r="G388" s="85"/>
      <c r="H388" s="85"/>
      <c r="I388" s="85"/>
      <c r="K388" s="22"/>
    </row>
    <row r="389">
      <c r="A389" s="13"/>
      <c r="B389" s="13"/>
      <c r="C389" s="83"/>
      <c r="E389" s="84"/>
      <c r="F389" s="84"/>
      <c r="G389" s="85"/>
      <c r="H389" s="85"/>
      <c r="I389" s="85"/>
      <c r="K389" s="22"/>
    </row>
    <row r="390">
      <c r="A390" s="13"/>
      <c r="B390" s="13"/>
      <c r="C390" s="83"/>
      <c r="E390" s="84"/>
      <c r="F390" s="84"/>
      <c r="G390" s="85"/>
      <c r="H390" s="85"/>
      <c r="I390" s="85"/>
      <c r="K390" s="22"/>
    </row>
    <row r="391">
      <c r="A391" s="13"/>
      <c r="B391" s="13"/>
      <c r="C391" s="83"/>
      <c r="E391" s="84"/>
      <c r="F391" s="84"/>
      <c r="G391" s="85"/>
      <c r="H391" s="85"/>
      <c r="I391" s="85"/>
      <c r="K391" s="22"/>
    </row>
    <row r="392">
      <c r="A392" s="13"/>
      <c r="B392" s="13"/>
      <c r="C392" s="83"/>
      <c r="E392" s="84"/>
      <c r="F392" s="84"/>
      <c r="G392" s="85"/>
      <c r="H392" s="85"/>
      <c r="I392" s="85"/>
      <c r="K392" s="22"/>
    </row>
    <row r="393">
      <c r="A393" s="13"/>
      <c r="B393" s="13"/>
      <c r="C393" s="83"/>
      <c r="E393" s="84"/>
      <c r="F393" s="84"/>
      <c r="G393" s="85"/>
      <c r="H393" s="85"/>
      <c r="I393" s="85"/>
      <c r="K393" s="22"/>
    </row>
    <row r="394">
      <c r="A394" s="13"/>
      <c r="B394" s="13"/>
      <c r="C394" s="83"/>
      <c r="E394" s="84"/>
      <c r="F394" s="84"/>
      <c r="G394" s="85"/>
      <c r="H394" s="85"/>
      <c r="I394" s="85"/>
      <c r="K394" s="22"/>
    </row>
    <row r="395">
      <c r="A395" s="13"/>
      <c r="B395" s="13"/>
      <c r="C395" s="83"/>
      <c r="E395" s="84"/>
      <c r="F395" s="84"/>
      <c r="G395" s="85"/>
      <c r="H395" s="85"/>
      <c r="I395" s="85"/>
      <c r="K395" s="22"/>
    </row>
    <row r="396">
      <c r="A396" s="13"/>
      <c r="B396" s="13"/>
      <c r="C396" s="83"/>
      <c r="E396" s="84"/>
      <c r="F396" s="84"/>
      <c r="G396" s="85"/>
      <c r="H396" s="85"/>
      <c r="I396" s="85"/>
      <c r="K396" s="22"/>
    </row>
    <row r="397">
      <c r="A397" s="13"/>
      <c r="B397" s="13"/>
      <c r="C397" s="83"/>
      <c r="E397" s="84"/>
      <c r="F397" s="84"/>
      <c r="G397" s="85"/>
      <c r="H397" s="85"/>
      <c r="I397" s="85"/>
      <c r="K397" s="22"/>
    </row>
    <row r="398">
      <c r="A398" s="13"/>
      <c r="B398" s="13"/>
      <c r="C398" s="83"/>
      <c r="E398" s="84"/>
      <c r="F398" s="84"/>
      <c r="G398" s="85"/>
      <c r="H398" s="85"/>
      <c r="I398" s="85"/>
      <c r="K398" s="22"/>
    </row>
    <row r="399">
      <c r="A399" s="13"/>
      <c r="B399" s="13"/>
      <c r="C399" s="83"/>
      <c r="E399" s="84"/>
      <c r="F399" s="84"/>
      <c r="G399" s="85"/>
      <c r="H399" s="85"/>
      <c r="I399" s="85"/>
      <c r="K399" s="22"/>
    </row>
    <row r="400">
      <c r="A400" s="13"/>
      <c r="B400" s="13"/>
      <c r="C400" s="83"/>
      <c r="E400" s="84"/>
      <c r="F400" s="84"/>
      <c r="G400" s="85"/>
      <c r="H400" s="85"/>
      <c r="I400" s="85"/>
      <c r="K400" s="22"/>
    </row>
    <row r="401">
      <c r="A401" s="13"/>
      <c r="B401" s="13"/>
      <c r="C401" s="83"/>
      <c r="E401" s="84"/>
      <c r="F401" s="84"/>
      <c r="G401" s="85"/>
      <c r="H401" s="85"/>
      <c r="I401" s="85"/>
      <c r="K401" s="22"/>
    </row>
    <row r="402">
      <c r="A402" s="13"/>
      <c r="B402" s="13"/>
      <c r="C402" s="83"/>
      <c r="E402" s="84"/>
      <c r="F402" s="84"/>
      <c r="G402" s="85"/>
      <c r="H402" s="85"/>
      <c r="I402" s="85"/>
      <c r="K402" s="22"/>
    </row>
    <row r="403">
      <c r="A403" s="13"/>
      <c r="B403" s="13"/>
      <c r="C403" s="83"/>
      <c r="E403" s="84"/>
      <c r="F403" s="84"/>
      <c r="G403" s="85"/>
      <c r="H403" s="85"/>
      <c r="I403" s="85"/>
      <c r="K403" s="22"/>
    </row>
    <row r="404">
      <c r="A404" s="13"/>
      <c r="B404" s="13"/>
      <c r="C404" s="83"/>
      <c r="E404" s="84"/>
      <c r="F404" s="84"/>
      <c r="G404" s="85"/>
      <c r="H404" s="85"/>
      <c r="I404" s="85"/>
      <c r="K404" s="22"/>
    </row>
    <row r="405">
      <c r="A405" s="13"/>
      <c r="B405" s="13"/>
      <c r="C405" s="83"/>
      <c r="E405" s="84"/>
      <c r="F405" s="84"/>
      <c r="G405" s="85"/>
      <c r="H405" s="85"/>
      <c r="I405" s="85"/>
      <c r="K405" s="22"/>
    </row>
    <row r="406">
      <c r="A406" s="13"/>
      <c r="B406" s="13"/>
      <c r="C406" s="83"/>
      <c r="E406" s="84"/>
      <c r="F406" s="84"/>
      <c r="G406" s="85"/>
      <c r="H406" s="85"/>
      <c r="I406" s="85"/>
      <c r="K406" s="22"/>
    </row>
    <row r="407">
      <c r="A407" s="13"/>
      <c r="B407" s="13"/>
      <c r="C407" s="83"/>
      <c r="E407" s="84"/>
      <c r="F407" s="84"/>
      <c r="G407" s="85"/>
      <c r="H407" s="85"/>
      <c r="I407" s="85"/>
      <c r="K407" s="22"/>
    </row>
    <row r="408">
      <c r="A408" s="13"/>
      <c r="B408" s="13"/>
      <c r="C408" s="83"/>
      <c r="E408" s="84"/>
      <c r="F408" s="84"/>
      <c r="G408" s="85"/>
      <c r="H408" s="85"/>
      <c r="I408" s="85"/>
      <c r="K408" s="22"/>
    </row>
    <row r="409">
      <c r="A409" s="13"/>
      <c r="B409" s="13"/>
      <c r="C409" s="83"/>
      <c r="E409" s="84"/>
      <c r="F409" s="84"/>
      <c r="G409" s="85"/>
      <c r="H409" s="85"/>
      <c r="I409" s="85"/>
      <c r="K409" s="22"/>
    </row>
    <row r="410">
      <c r="A410" s="13"/>
      <c r="B410" s="13"/>
      <c r="C410" s="83"/>
      <c r="E410" s="84"/>
      <c r="F410" s="84"/>
      <c r="G410" s="85"/>
      <c r="H410" s="85"/>
      <c r="I410" s="85"/>
      <c r="K410" s="22"/>
    </row>
    <row r="411">
      <c r="A411" s="13"/>
      <c r="B411" s="13"/>
      <c r="C411" s="83"/>
      <c r="E411" s="84"/>
      <c r="F411" s="84"/>
      <c r="G411" s="85"/>
      <c r="H411" s="85"/>
      <c r="I411" s="85"/>
      <c r="K411" s="22"/>
    </row>
    <row r="412">
      <c r="A412" s="13"/>
      <c r="B412" s="13"/>
      <c r="C412" s="83"/>
      <c r="E412" s="84"/>
      <c r="F412" s="84"/>
      <c r="G412" s="85"/>
      <c r="H412" s="85"/>
      <c r="I412" s="85"/>
      <c r="K412" s="22"/>
    </row>
    <row r="413">
      <c r="A413" s="13"/>
      <c r="B413" s="13"/>
      <c r="C413" s="83"/>
      <c r="E413" s="84"/>
      <c r="F413" s="84"/>
      <c r="G413" s="85"/>
      <c r="H413" s="85"/>
      <c r="I413" s="85"/>
      <c r="K413" s="22"/>
    </row>
    <row r="414">
      <c r="A414" s="13"/>
      <c r="B414" s="13"/>
      <c r="C414" s="83"/>
      <c r="E414" s="84"/>
      <c r="F414" s="84"/>
      <c r="G414" s="85"/>
      <c r="H414" s="85"/>
      <c r="I414" s="85"/>
      <c r="K414" s="22"/>
    </row>
    <row r="415">
      <c r="A415" s="13"/>
      <c r="B415" s="13"/>
      <c r="C415" s="83"/>
      <c r="E415" s="84"/>
      <c r="F415" s="84"/>
      <c r="G415" s="85"/>
      <c r="H415" s="85"/>
      <c r="I415" s="85"/>
      <c r="K415" s="22"/>
    </row>
    <row r="416">
      <c r="A416" s="13"/>
      <c r="B416" s="13"/>
      <c r="C416" s="83"/>
      <c r="E416" s="84"/>
      <c r="F416" s="84"/>
      <c r="G416" s="85"/>
      <c r="H416" s="85"/>
      <c r="I416" s="85"/>
      <c r="K416" s="22"/>
    </row>
    <row r="417">
      <c r="A417" s="13"/>
      <c r="B417" s="13"/>
      <c r="C417" s="83"/>
      <c r="E417" s="84"/>
      <c r="F417" s="84"/>
      <c r="G417" s="85"/>
      <c r="H417" s="85"/>
      <c r="I417" s="85"/>
      <c r="K417" s="22"/>
    </row>
    <row r="418">
      <c r="A418" s="13"/>
      <c r="B418" s="13"/>
      <c r="C418" s="83"/>
      <c r="E418" s="84"/>
      <c r="F418" s="84"/>
      <c r="G418" s="85"/>
      <c r="H418" s="85"/>
      <c r="I418" s="85"/>
      <c r="K418" s="22"/>
    </row>
    <row r="419">
      <c r="A419" s="13"/>
      <c r="B419" s="13"/>
      <c r="C419" s="83"/>
      <c r="E419" s="84"/>
      <c r="F419" s="84"/>
      <c r="G419" s="85"/>
      <c r="H419" s="85"/>
      <c r="I419" s="85"/>
      <c r="K419" s="22"/>
    </row>
    <row r="420">
      <c r="A420" s="13"/>
      <c r="B420" s="13"/>
      <c r="C420" s="83"/>
      <c r="E420" s="84"/>
      <c r="F420" s="84"/>
      <c r="G420" s="85"/>
      <c r="H420" s="85"/>
      <c r="I420" s="85"/>
      <c r="K420" s="22"/>
    </row>
    <row r="421">
      <c r="A421" s="13"/>
      <c r="B421" s="13"/>
      <c r="C421" s="83"/>
      <c r="E421" s="84"/>
      <c r="F421" s="84"/>
      <c r="G421" s="85"/>
      <c r="H421" s="85"/>
      <c r="I421" s="85"/>
      <c r="K421" s="22"/>
    </row>
    <row r="422">
      <c r="A422" s="13"/>
      <c r="B422" s="13"/>
      <c r="C422" s="83"/>
      <c r="E422" s="84"/>
      <c r="F422" s="84"/>
      <c r="G422" s="85"/>
      <c r="H422" s="85"/>
      <c r="I422" s="85"/>
      <c r="K422" s="22"/>
    </row>
    <row r="423">
      <c r="A423" s="13"/>
      <c r="B423" s="13"/>
      <c r="C423" s="83"/>
      <c r="E423" s="84"/>
      <c r="F423" s="84"/>
      <c r="G423" s="85"/>
      <c r="H423" s="85"/>
      <c r="I423" s="85"/>
      <c r="K423" s="22"/>
    </row>
    <row r="424">
      <c r="A424" s="13"/>
      <c r="B424" s="13"/>
      <c r="C424" s="83"/>
      <c r="E424" s="84"/>
      <c r="F424" s="84"/>
      <c r="G424" s="85"/>
      <c r="H424" s="85"/>
      <c r="I424" s="85"/>
      <c r="K424" s="22"/>
    </row>
    <row r="425">
      <c r="A425" s="13"/>
      <c r="B425" s="13"/>
      <c r="C425" s="83"/>
      <c r="E425" s="84"/>
      <c r="F425" s="84"/>
      <c r="G425" s="85"/>
      <c r="H425" s="85"/>
      <c r="I425" s="85"/>
      <c r="K425" s="22"/>
    </row>
    <row r="426">
      <c r="A426" s="13"/>
      <c r="B426" s="13"/>
      <c r="C426" s="83"/>
      <c r="E426" s="84"/>
      <c r="F426" s="84"/>
      <c r="G426" s="85"/>
      <c r="H426" s="85"/>
      <c r="I426" s="85"/>
      <c r="K426" s="22"/>
    </row>
    <row r="427">
      <c r="A427" s="13"/>
      <c r="B427" s="13"/>
      <c r="C427" s="83"/>
      <c r="E427" s="84"/>
      <c r="F427" s="84"/>
      <c r="G427" s="85"/>
      <c r="H427" s="85"/>
      <c r="I427" s="85"/>
      <c r="K427" s="22"/>
    </row>
    <row r="428">
      <c r="A428" s="13"/>
      <c r="B428" s="13"/>
      <c r="C428" s="83"/>
      <c r="E428" s="84"/>
      <c r="F428" s="84"/>
      <c r="G428" s="85"/>
      <c r="H428" s="85"/>
      <c r="I428" s="85"/>
      <c r="K428" s="22"/>
    </row>
    <row r="429">
      <c r="A429" s="13"/>
      <c r="B429" s="13"/>
      <c r="C429" s="83"/>
      <c r="E429" s="84"/>
      <c r="F429" s="84"/>
      <c r="G429" s="85"/>
      <c r="H429" s="85"/>
      <c r="I429" s="85"/>
      <c r="K429" s="22"/>
    </row>
    <row r="430">
      <c r="A430" s="13"/>
      <c r="B430" s="13"/>
      <c r="C430" s="83"/>
      <c r="E430" s="84"/>
      <c r="F430" s="84"/>
      <c r="G430" s="85"/>
      <c r="H430" s="85"/>
      <c r="I430" s="85"/>
      <c r="K430" s="22"/>
    </row>
    <row r="431">
      <c r="A431" s="13"/>
      <c r="B431" s="13"/>
      <c r="C431" s="83"/>
      <c r="E431" s="84"/>
      <c r="F431" s="84"/>
      <c r="G431" s="85"/>
      <c r="H431" s="85"/>
      <c r="I431" s="85"/>
      <c r="K431" s="22"/>
    </row>
    <row r="432">
      <c r="A432" s="13"/>
      <c r="B432" s="13"/>
      <c r="C432" s="83"/>
      <c r="E432" s="84"/>
      <c r="F432" s="84"/>
      <c r="G432" s="85"/>
      <c r="H432" s="85"/>
      <c r="I432" s="85"/>
      <c r="K432" s="22"/>
    </row>
    <row r="433">
      <c r="A433" s="13"/>
      <c r="B433" s="13"/>
      <c r="C433" s="83"/>
      <c r="E433" s="84"/>
      <c r="F433" s="84"/>
      <c r="G433" s="85"/>
      <c r="H433" s="85"/>
      <c r="I433" s="85"/>
      <c r="K433" s="22"/>
    </row>
    <row r="434">
      <c r="A434" s="13"/>
      <c r="B434" s="13"/>
      <c r="C434" s="83"/>
      <c r="E434" s="84"/>
      <c r="F434" s="84"/>
      <c r="G434" s="85"/>
      <c r="H434" s="85"/>
      <c r="I434" s="85"/>
      <c r="K434" s="22"/>
    </row>
    <row r="435">
      <c r="A435" s="13"/>
      <c r="B435" s="13"/>
      <c r="C435" s="83"/>
      <c r="E435" s="84"/>
      <c r="F435" s="84"/>
      <c r="G435" s="85"/>
      <c r="H435" s="85"/>
      <c r="I435" s="85"/>
      <c r="K435" s="22"/>
    </row>
    <row r="436">
      <c r="A436" s="13"/>
      <c r="B436" s="13"/>
      <c r="C436" s="83"/>
      <c r="E436" s="84"/>
      <c r="F436" s="84"/>
      <c r="G436" s="85"/>
      <c r="H436" s="85"/>
      <c r="I436" s="85"/>
      <c r="K436" s="22"/>
    </row>
    <row r="437">
      <c r="A437" s="13"/>
      <c r="B437" s="13"/>
      <c r="C437" s="83"/>
      <c r="E437" s="84"/>
      <c r="F437" s="84"/>
      <c r="G437" s="85"/>
      <c r="H437" s="85"/>
      <c r="I437" s="85"/>
      <c r="K437" s="22"/>
    </row>
    <row r="438">
      <c r="A438" s="13"/>
      <c r="B438" s="13"/>
      <c r="C438" s="83"/>
      <c r="E438" s="84"/>
      <c r="F438" s="84"/>
      <c r="G438" s="85"/>
      <c r="H438" s="85"/>
      <c r="I438" s="85"/>
      <c r="K438" s="22"/>
    </row>
    <row r="439">
      <c r="A439" s="13"/>
      <c r="B439" s="13"/>
      <c r="C439" s="83"/>
      <c r="E439" s="84"/>
      <c r="F439" s="84"/>
      <c r="G439" s="85"/>
      <c r="H439" s="85"/>
      <c r="I439" s="85"/>
      <c r="K439" s="22"/>
    </row>
    <row r="440">
      <c r="A440" s="13"/>
      <c r="B440" s="13"/>
      <c r="C440" s="83"/>
      <c r="E440" s="84"/>
      <c r="F440" s="84"/>
      <c r="G440" s="85"/>
      <c r="H440" s="85"/>
      <c r="I440" s="85"/>
      <c r="K440" s="22"/>
    </row>
    <row r="441">
      <c r="A441" s="13"/>
      <c r="B441" s="13"/>
      <c r="C441" s="83"/>
      <c r="E441" s="84"/>
      <c r="F441" s="84"/>
      <c r="G441" s="85"/>
      <c r="H441" s="85"/>
      <c r="I441" s="85"/>
      <c r="K441" s="22"/>
    </row>
    <row r="442">
      <c r="A442" s="13"/>
      <c r="B442" s="13"/>
      <c r="C442" s="83"/>
      <c r="E442" s="84"/>
      <c r="F442" s="84"/>
      <c r="G442" s="85"/>
      <c r="H442" s="85"/>
      <c r="I442" s="85"/>
      <c r="K442" s="22"/>
    </row>
    <row r="443">
      <c r="A443" s="13"/>
      <c r="B443" s="13"/>
      <c r="C443" s="83"/>
      <c r="E443" s="84"/>
      <c r="F443" s="84"/>
      <c r="G443" s="85"/>
      <c r="H443" s="85"/>
      <c r="I443" s="85"/>
      <c r="K443" s="22"/>
    </row>
    <row r="444">
      <c r="A444" s="13"/>
      <c r="B444" s="13"/>
      <c r="C444" s="83"/>
      <c r="E444" s="84"/>
      <c r="F444" s="84"/>
      <c r="G444" s="85"/>
      <c r="H444" s="85"/>
      <c r="I444" s="85"/>
      <c r="K444" s="22"/>
    </row>
    <row r="445">
      <c r="A445" s="13"/>
      <c r="B445" s="13"/>
      <c r="C445" s="83"/>
      <c r="E445" s="84"/>
      <c r="F445" s="84"/>
      <c r="G445" s="85"/>
      <c r="H445" s="85"/>
      <c r="I445" s="85"/>
      <c r="K445" s="22"/>
    </row>
    <row r="446">
      <c r="A446" s="13"/>
      <c r="B446" s="13"/>
      <c r="C446" s="83"/>
      <c r="E446" s="84"/>
      <c r="F446" s="84"/>
      <c r="G446" s="85"/>
      <c r="H446" s="85"/>
      <c r="I446" s="85"/>
      <c r="K446" s="22"/>
    </row>
    <row r="447">
      <c r="A447" s="13"/>
      <c r="B447" s="13"/>
      <c r="C447" s="83"/>
      <c r="E447" s="84"/>
      <c r="F447" s="84"/>
      <c r="G447" s="85"/>
      <c r="H447" s="85"/>
      <c r="I447" s="85"/>
      <c r="K447" s="22"/>
    </row>
    <row r="448">
      <c r="A448" s="13"/>
      <c r="B448" s="13"/>
      <c r="C448" s="83"/>
      <c r="E448" s="84"/>
      <c r="F448" s="84"/>
      <c r="G448" s="85"/>
      <c r="H448" s="85"/>
      <c r="I448" s="85"/>
      <c r="K448" s="22"/>
    </row>
    <row r="449">
      <c r="A449" s="13"/>
      <c r="B449" s="13"/>
      <c r="C449" s="83"/>
      <c r="E449" s="84"/>
      <c r="F449" s="84"/>
      <c r="G449" s="85"/>
      <c r="H449" s="85"/>
      <c r="I449" s="85"/>
      <c r="K449" s="22"/>
    </row>
    <row r="450">
      <c r="A450" s="13"/>
      <c r="B450" s="13"/>
      <c r="C450" s="83"/>
      <c r="E450" s="84"/>
      <c r="F450" s="84"/>
      <c r="G450" s="85"/>
      <c r="H450" s="85"/>
      <c r="I450" s="85"/>
      <c r="K450" s="22"/>
    </row>
    <row r="451">
      <c r="A451" s="13"/>
      <c r="B451" s="13"/>
      <c r="C451" s="83"/>
      <c r="E451" s="84"/>
      <c r="F451" s="84"/>
      <c r="G451" s="85"/>
      <c r="H451" s="85"/>
      <c r="I451" s="85"/>
      <c r="K451" s="22"/>
    </row>
    <row r="452">
      <c r="A452" s="13"/>
      <c r="B452" s="13"/>
      <c r="C452" s="83"/>
      <c r="E452" s="84"/>
      <c r="F452" s="84"/>
      <c r="G452" s="85"/>
      <c r="H452" s="85"/>
      <c r="I452" s="85"/>
      <c r="K452" s="22"/>
    </row>
    <row r="453">
      <c r="A453" s="13"/>
      <c r="B453" s="13"/>
      <c r="C453" s="83"/>
      <c r="E453" s="84"/>
      <c r="F453" s="84"/>
      <c r="G453" s="85"/>
      <c r="H453" s="85"/>
      <c r="I453" s="85"/>
      <c r="K453" s="22"/>
    </row>
    <row r="454">
      <c r="A454" s="13"/>
      <c r="B454" s="13"/>
      <c r="C454" s="83"/>
      <c r="E454" s="84"/>
      <c r="F454" s="84"/>
      <c r="G454" s="85"/>
      <c r="H454" s="85"/>
      <c r="I454" s="85"/>
      <c r="K454" s="22"/>
    </row>
    <row r="455">
      <c r="A455" s="13"/>
      <c r="B455" s="13"/>
      <c r="C455" s="83"/>
      <c r="E455" s="84"/>
      <c r="F455" s="84"/>
      <c r="G455" s="85"/>
      <c r="H455" s="85"/>
      <c r="I455" s="85"/>
      <c r="K455" s="22"/>
    </row>
    <row r="456">
      <c r="A456" s="13"/>
      <c r="B456" s="13"/>
      <c r="C456" s="83"/>
      <c r="E456" s="84"/>
      <c r="F456" s="84"/>
      <c r="G456" s="85"/>
      <c r="H456" s="85"/>
      <c r="I456" s="85"/>
      <c r="K456" s="22"/>
    </row>
    <row r="457">
      <c r="A457" s="13"/>
      <c r="B457" s="13"/>
      <c r="C457" s="83"/>
      <c r="E457" s="84"/>
      <c r="F457" s="84"/>
      <c r="G457" s="85"/>
      <c r="H457" s="85"/>
      <c r="I457" s="85"/>
      <c r="K457" s="22"/>
    </row>
    <row r="458">
      <c r="A458" s="13"/>
      <c r="B458" s="13"/>
      <c r="C458" s="83"/>
      <c r="E458" s="84"/>
      <c r="F458" s="84"/>
      <c r="G458" s="85"/>
      <c r="H458" s="85"/>
      <c r="I458" s="85"/>
      <c r="K458" s="22"/>
    </row>
    <row r="459">
      <c r="A459" s="13"/>
      <c r="B459" s="13"/>
      <c r="C459" s="83"/>
      <c r="E459" s="84"/>
      <c r="F459" s="84"/>
      <c r="G459" s="85"/>
      <c r="H459" s="85"/>
      <c r="I459" s="85"/>
      <c r="K459" s="22"/>
    </row>
    <row r="460">
      <c r="A460" s="13"/>
      <c r="B460" s="13"/>
      <c r="C460" s="83"/>
      <c r="E460" s="84"/>
      <c r="F460" s="84"/>
      <c r="G460" s="85"/>
      <c r="H460" s="85"/>
      <c r="I460" s="85"/>
      <c r="K460" s="22"/>
    </row>
    <row r="461">
      <c r="A461" s="13"/>
      <c r="B461" s="13"/>
      <c r="C461" s="83"/>
      <c r="E461" s="84"/>
      <c r="F461" s="84"/>
      <c r="G461" s="85"/>
      <c r="H461" s="85"/>
      <c r="I461" s="85"/>
      <c r="K461" s="22"/>
    </row>
    <row r="462">
      <c r="A462" s="13"/>
      <c r="B462" s="13"/>
      <c r="C462" s="83"/>
      <c r="E462" s="84"/>
      <c r="F462" s="84"/>
      <c r="G462" s="85"/>
      <c r="H462" s="85"/>
      <c r="I462" s="85"/>
      <c r="K462" s="22"/>
    </row>
    <row r="463">
      <c r="A463" s="13"/>
      <c r="B463" s="13"/>
      <c r="C463" s="83"/>
      <c r="E463" s="84"/>
      <c r="F463" s="84"/>
      <c r="G463" s="85"/>
      <c r="H463" s="85"/>
      <c r="I463" s="85"/>
      <c r="K463" s="22"/>
    </row>
    <row r="464">
      <c r="A464" s="13"/>
      <c r="B464" s="13"/>
      <c r="C464" s="83"/>
      <c r="E464" s="84"/>
      <c r="F464" s="84"/>
      <c r="G464" s="85"/>
      <c r="H464" s="85"/>
      <c r="I464" s="85"/>
      <c r="K464" s="22"/>
    </row>
    <row r="465">
      <c r="A465" s="13"/>
      <c r="B465" s="13"/>
      <c r="C465" s="83"/>
      <c r="E465" s="84"/>
      <c r="F465" s="84"/>
      <c r="G465" s="85"/>
      <c r="H465" s="85"/>
      <c r="I465" s="85"/>
      <c r="K465" s="22"/>
    </row>
    <row r="466">
      <c r="A466" s="13"/>
      <c r="B466" s="13"/>
      <c r="C466" s="83"/>
      <c r="E466" s="84"/>
      <c r="F466" s="84"/>
      <c r="G466" s="85"/>
      <c r="H466" s="85"/>
      <c r="I466" s="85"/>
      <c r="K466" s="22"/>
    </row>
    <row r="467">
      <c r="A467" s="13"/>
      <c r="B467" s="13"/>
      <c r="C467" s="83"/>
      <c r="E467" s="84"/>
      <c r="F467" s="84"/>
      <c r="G467" s="85"/>
      <c r="H467" s="85"/>
      <c r="I467" s="85"/>
      <c r="K467" s="22"/>
    </row>
    <row r="468">
      <c r="A468" s="13"/>
      <c r="B468" s="13"/>
      <c r="C468" s="83"/>
      <c r="E468" s="84"/>
      <c r="F468" s="84"/>
      <c r="G468" s="85"/>
      <c r="H468" s="85"/>
      <c r="I468" s="85"/>
      <c r="K468" s="22"/>
    </row>
    <row r="469">
      <c r="A469" s="13"/>
      <c r="B469" s="13"/>
      <c r="C469" s="83"/>
      <c r="E469" s="84"/>
      <c r="F469" s="84"/>
      <c r="G469" s="85"/>
      <c r="H469" s="85"/>
      <c r="I469" s="85"/>
      <c r="K469" s="22"/>
    </row>
    <row r="470">
      <c r="A470" s="13"/>
      <c r="B470" s="13"/>
      <c r="C470" s="83"/>
      <c r="E470" s="84"/>
      <c r="F470" s="84"/>
      <c r="G470" s="85"/>
      <c r="H470" s="85"/>
      <c r="I470" s="85"/>
      <c r="K470" s="22"/>
    </row>
    <row r="471">
      <c r="A471" s="13"/>
      <c r="B471" s="13"/>
      <c r="C471" s="83"/>
      <c r="E471" s="84"/>
      <c r="F471" s="84"/>
      <c r="G471" s="85"/>
      <c r="H471" s="85"/>
      <c r="I471" s="85"/>
      <c r="K471" s="22"/>
    </row>
    <row r="472">
      <c r="A472" s="13"/>
      <c r="B472" s="13"/>
      <c r="C472" s="83"/>
      <c r="E472" s="84"/>
      <c r="F472" s="84"/>
      <c r="G472" s="85"/>
      <c r="H472" s="85"/>
      <c r="I472" s="85"/>
      <c r="K472" s="22"/>
    </row>
    <row r="473">
      <c r="A473" s="13"/>
      <c r="B473" s="13"/>
      <c r="C473" s="83"/>
      <c r="E473" s="84"/>
      <c r="F473" s="84"/>
      <c r="G473" s="85"/>
      <c r="H473" s="85"/>
      <c r="I473" s="85"/>
      <c r="K473" s="22"/>
    </row>
    <row r="474">
      <c r="A474" s="13"/>
      <c r="B474" s="13"/>
      <c r="C474" s="83"/>
      <c r="E474" s="84"/>
      <c r="F474" s="84"/>
      <c r="G474" s="85"/>
      <c r="H474" s="85"/>
      <c r="I474" s="85"/>
      <c r="K474" s="22"/>
    </row>
    <row r="475">
      <c r="A475" s="13"/>
      <c r="B475" s="13"/>
      <c r="C475" s="83"/>
      <c r="E475" s="84"/>
      <c r="F475" s="84"/>
      <c r="G475" s="85"/>
      <c r="H475" s="85"/>
      <c r="I475" s="85"/>
      <c r="K475" s="22"/>
    </row>
    <row r="476">
      <c r="A476" s="13"/>
      <c r="B476" s="13"/>
      <c r="C476" s="83"/>
      <c r="E476" s="84"/>
      <c r="F476" s="84"/>
      <c r="G476" s="85"/>
      <c r="H476" s="85"/>
      <c r="I476" s="85"/>
      <c r="K476" s="22"/>
    </row>
    <row r="477">
      <c r="A477" s="13"/>
      <c r="B477" s="13"/>
      <c r="C477" s="83"/>
      <c r="E477" s="84"/>
      <c r="F477" s="84"/>
      <c r="G477" s="85"/>
      <c r="H477" s="85"/>
      <c r="I477" s="85"/>
      <c r="K477" s="22"/>
    </row>
    <row r="478">
      <c r="A478" s="13"/>
      <c r="B478" s="13"/>
      <c r="C478" s="83"/>
      <c r="E478" s="84"/>
      <c r="F478" s="84"/>
      <c r="G478" s="85"/>
      <c r="H478" s="85"/>
      <c r="I478" s="85"/>
      <c r="K478" s="22"/>
    </row>
    <row r="479">
      <c r="A479" s="13"/>
      <c r="B479" s="13"/>
      <c r="C479" s="83"/>
      <c r="E479" s="84"/>
      <c r="F479" s="84"/>
      <c r="G479" s="85"/>
      <c r="H479" s="85"/>
      <c r="I479" s="85"/>
      <c r="K479" s="22"/>
    </row>
    <row r="480">
      <c r="A480" s="13"/>
      <c r="B480" s="13"/>
      <c r="C480" s="83"/>
      <c r="E480" s="84"/>
      <c r="F480" s="84"/>
      <c r="G480" s="85"/>
      <c r="H480" s="85"/>
      <c r="I480" s="85"/>
      <c r="K480" s="22"/>
    </row>
    <row r="481">
      <c r="A481" s="13"/>
      <c r="B481" s="13"/>
      <c r="C481" s="83"/>
      <c r="E481" s="84"/>
      <c r="F481" s="84"/>
      <c r="G481" s="85"/>
      <c r="H481" s="85"/>
      <c r="I481" s="85"/>
      <c r="K481" s="22"/>
    </row>
    <row r="482">
      <c r="A482" s="13"/>
      <c r="B482" s="13"/>
      <c r="C482" s="83"/>
      <c r="E482" s="84"/>
      <c r="F482" s="84"/>
      <c r="G482" s="85"/>
      <c r="H482" s="85"/>
      <c r="I482" s="85"/>
      <c r="K482" s="22"/>
    </row>
    <row r="483">
      <c r="A483" s="13"/>
      <c r="B483" s="13"/>
      <c r="C483" s="83"/>
      <c r="E483" s="84"/>
      <c r="F483" s="84"/>
      <c r="G483" s="85"/>
      <c r="H483" s="85"/>
      <c r="I483" s="85"/>
      <c r="K483" s="22"/>
    </row>
    <row r="484">
      <c r="A484" s="13"/>
      <c r="B484" s="13"/>
      <c r="C484" s="83"/>
      <c r="E484" s="84"/>
      <c r="F484" s="84"/>
      <c r="G484" s="85"/>
      <c r="H484" s="85"/>
      <c r="I484" s="85"/>
      <c r="K484" s="22"/>
    </row>
    <row r="485">
      <c r="A485" s="13"/>
      <c r="B485" s="13"/>
      <c r="C485" s="83"/>
      <c r="E485" s="84"/>
      <c r="F485" s="84"/>
      <c r="G485" s="85"/>
      <c r="H485" s="85"/>
      <c r="I485" s="85"/>
      <c r="K485" s="22"/>
    </row>
    <row r="486">
      <c r="A486" s="13"/>
      <c r="B486" s="13"/>
      <c r="C486" s="83"/>
      <c r="E486" s="84"/>
      <c r="F486" s="84"/>
      <c r="G486" s="85"/>
      <c r="H486" s="85"/>
      <c r="I486" s="85"/>
      <c r="K486" s="22"/>
    </row>
    <row r="487">
      <c r="A487" s="13"/>
      <c r="B487" s="13"/>
      <c r="C487" s="83"/>
      <c r="E487" s="84"/>
      <c r="F487" s="84"/>
      <c r="G487" s="85"/>
      <c r="H487" s="85"/>
      <c r="I487" s="85"/>
      <c r="K487" s="22"/>
    </row>
    <row r="488">
      <c r="A488" s="13"/>
      <c r="B488" s="13"/>
      <c r="C488" s="83"/>
      <c r="E488" s="84"/>
      <c r="F488" s="84"/>
      <c r="G488" s="85"/>
      <c r="H488" s="85"/>
      <c r="I488" s="85"/>
      <c r="K488" s="22"/>
    </row>
    <row r="489">
      <c r="A489" s="13"/>
      <c r="B489" s="13"/>
      <c r="C489" s="83"/>
      <c r="E489" s="84"/>
      <c r="F489" s="84"/>
      <c r="G489" s="85"/>
      <c r="H489" s="85"/>
      <c r="I489" s="85"/>
      <c r="K489" s="22"/>
    </row>
    <row r="490">
      <c r="A490" s="13"/>
      <c r="B490" s="13"/>
      <c r="C490" s="83"/>
      <c r="E490" s="84"/>
      <c r="F490" s="84"/>
      <c r="G490" s="85"/>
      <c r="H490" s="85"/>
      <c r="I490" s="85"/>
      <c r="K490" s="22"/>
    </row>
    <row r="491">
      <c r="A491" s="13"/>
      <c r="B491" s="13"/>
      <c r="C491" s="83"/>
      <c r="E491" s="84"/>
      <c r="F491" s="84"/>
      <c r="G491" s="85"/>
      <c r="H491" s="85"/>
      <c r="I491" s="85"/>
      <c r="K491" s="22"/>
    </row>
    <row r="492">
      <c r="A492" s="13"/>
      <c r="B492" s="13"/>
      <c r="C492" s="83"/>
      <c r="E492" s="84"/>
      <c r="F492" s="84"/>
      <c r="G492" s="85"/>
      <c r="H492" s="85"/>
      <c r="I492" s="85"/>
      <c r="K492" s="22"/>
    </row>
    <row r="493">
      <c r="A493" s="13"/>
      <c r="B493" s="13"/>
      <c r="C493" s="83"/>
      <c r="E493" s="84"/>
      <c r="F493" s="84"/>
      <c r="G493" s="85"/>
      <c r="H493" s="85"/>
      <c r="I493" s="85"/>
      <c r="K493" s="22"/>
    </row>
    <row r="494">
      <c r="A494" s="13"/>
      <c r="B494" s="13"/>
      <c r="C494" s="83"/>
      <c r="E494" s="84"/>
      <c r="F494" s="84"/>
      <c r="G494" s="85"/>
      <c r="H494" s="85"/>
      <c r="I494" s="85"/>
      <c r="K494" s="22"/>
    </row>
    <row r="495">
      <c r="A495" s="13"/>
      <c r="B495" s="13"/>
      <c r="C495" s="83"/>
      <c r="E495" s="84"/>
      <c r="F495" s="84"/>
      <c r="G495" s="85"/>
      <c r="H495" s="85"/>
      <c r="I495" s="85"/>
      <c r="K495" s="22"/>
    </row>
    <row r="496">
      <c r="A496" s="13"/>
      <c r="B496" s="13"/>
      <c r="C496" s="83"/>
      <c r="E496" s="84"/>
      <c r="F496" s="84"/>
      <c r="G496" s="85"/>
      <c r="H496" s="85"/>
      <c r="I496" s="85"/>
      <c r="K496" s="22"/>
    </row>
    <row r="497">
      <c r="A497" s="13"/>
      <c r="B497" s="13"/>
      <c r="C497" s="83"/>
      <c r="E497" s="84"/>
      <c r="F497" s="84"/>
      <c r="G497" s="85"/>
      <c r="H497" s="85"/>
      <c r="I497" s="85"/>
      <c r="K497" s="22"/>
    </row>
    <row r="498">
      <c r="A498" s="13"/>
      <c r="B498" s="13"/>
      <c r="C498" s="83"/>
      <c r="E498" s="84"/>
      <c r="F498" s="84"/>
      <c r="G498" s="85"/>
      <c r="H498" s="85"/>
      <c r="I498" s="85"/>
      <c r="K498" s="22"/>
    </row>
    <row r="499">
      <c r="A499" s="13"/>
      <c r="B499" s="13"/>
      <c r="C499" s="83"/>
      <c r="E499" s="84"/>
      <c r="F499" s="84"/>
      <c r="G499" s="85"/>
      <c r="H499" s="85"/>
      <c r="I499" s="85"/>
      <c r="K499" s="22"/>
    </row>
    <row r="500">
      <c r="A500" s="13"/>
      <c r="B500" s="13"/>
      <c r="C500" s="83"/>
      <c r="E500" s="84"/>
      <c r="F500" s="84"/>
      <c r="G500" s="85"/>
      <c r="H500" s="85"/>
      <c r="I500" s="85"/>
      <c r="K500" s="22"/>
    </row>
    <row r="501">
      <c r="A501" s="13"/>
      <c r="B501" s="13"/>
      <c r="C501" s="83"/>
      <c r="E501" s="84"/>
      <c r="F501" s="84"/>
      <c r="G501" s="85"/>
      <c r="H501" s="85"/>
      <c r="I501" s="85"/>
      <c r="K501" s="22"/>
    </row>
    <row r="502">
      <c r="A502" s="13"/>
      <c r="B502" s="13"/>
      <c r="C502" s="83"/>
      <c r="E502" s="84"/>
      <c r="F502" s="84"/>
      <c r="G502" s="85"/>
      <c r="H502" s="85"/>
      <c r="I502" s="85"/>
      <c r="K502" s="22"/>
    </row>
    <row r="503">
      <c r="A503" s="13"/>
      <c r="B503" s="13"/>
      <c r="C503" s="83"/>
      <c r="E503" s="84"/>
      <c r="F503" s="84"/>
      <c r="G503" s="85"/>
      <c r="H503" s="85"/>
      <c r="I503" s="85"/>
      <c r="K503" s="22"/>
    </row>
    <row r="504">
      <c r="A504" s="13"/>
      <c r="B504" s="13"/>
      <c r="C504" s="83"/>
      <c r="E504" s="84"/>
      <c r="F504" s="84"/>
      <c r="G504" s="85"/>
      <c r="H504" s="85"/>
      <c r="I504" s="85"/>
      <c r="K504" s="22"/>
    </row>
    <row r="505">
      <c r="A505" s="13"/>
      <c r="B505" s="13"/>
      <c r="C505" s="83"/>
      <c r="E505" s="84"/>
      <c r="F505" s="84"/>
      <c r="G505" s="85"/>
      <c r="H505" s="85"/>
      <c r="I505" s="85"/>
      <c r="K505" s="22"/>
    </row>
    <row r="506">
      <c r="A506" s="13"/>
      <c r="B506" s="13"/>
      <c r="C506" s="83"/>
      <c r="E506" s="84"/>
      <c r="F506" s="84"/>
      <c r="G506" s="85"/>
      <c r="H506" s="85"/>
      <c r="I506" s="85"/>
      <c r="K506" s="22"/>
    </row>
    <row r="507">
      <c r="A507" s="13"/>
      <c r="B507" s="13"/>
      <c r="C507" s="83"/>
      <c r="E507" s="84"/>
      <c r="F507" s="84"/>
      <c r="G507" s="85"/>
      <c r="H507" s="85"/>
      <c r="I507" s="85"/>
      <c r="K507" s="22"/>
    </row>
    <row r="508">
      <c r="A508" s="13"/>
      <c r="B508" s="13"/>
      <c r="C508" s="83"/>
      <c r="E508" s="84"/>
      <c r="F508" s="84"/>
      <c r="G508" s="85"/>
      <c r="H508" s="85"/>
      <c r="I508" s="85"/>
      <c r="K508" s="22"/>
    </row>
    <row r="509">
      <c r="A509" s="13"/>
      <c r="B509" s="13"/>
      <c r="C509" s="83"/>
      <c r="E509" s="84"/>
      <c r="F509" s="84"/>
      <c r="G509" s="85"/>
      <c r="H509" s="85"/>
      <c r="I509" s="85"/>
      <c r="K509" s="22"/>
    </row>
    <row r="510">
      <c r="A510" s="13"/>
      <c r="B510" s="13"/>
      <c r="C510" s="83"/>
      <c r="E510" s="84"/>
      <c r="F510" s="84"/>
      <c r="G510" s="85"/>
      <c r="H510" s="85"/>
      <c r="I510" s="85"/>
      <c r="K510" s="22"/>
    </row>
    <row r="511">
      <c r="A511" s="13"/>
      <c r="B511" s="13"/>
      <c r="C511" s="83"/>
      <c r="E511" s="84"/>
      <c r="F511" s="84"/>
      <c r="G511" s="85"/>
      <c r="H511" s="85"/>
      <c r="I511" s="85"/>
      <c r="K511" s="22"/>
    </row>
    <row r="512">
      <c r="A512" s="13"/>
      <c r="B512" s="13"/>
      <c r="C512" s="83"/>
      <c r="E512" s="84"/>
      <c r="F512" s="84"/>
      <c r="G512" s="85"/>
      <c r="H512" s="85"/>
      <c r="I512" s="85"/>
      <c r="K512" s="22"/>
    </row>
    <row r="513">
      <c r="A513" s="13"/>
      <c r="B513" s="13"/>
      <c r="C513" s="83"/>
      <c r="E513" s="84"/>
      <c r="F513" s="84"/>
      <c r="G513" s="85"/>
      <c r="H513" s="85"/>
      <c r="I513" s="85"/>
      <c r="K513" s="22"/>
    </row>
    <row r="514">
      <c r="A514" s="13"/>
      <c r="B514" s="13"/>
      <c r="C514" s="83"/>
      <c r="E514" s="84"/>
      <c r="F514" s="84"/>
      <c r="G514" s="85"/>
      <c r="H514" s="85"/>
      <c r="I514" s="85"/>
      <c r="K514" s="22"/>
    </row>
    <row r="515">
      <c r="A515" s="13"/>
      <c r="B515" s="13"/>
      <c r="C515" s="83"/>
      <c r="E515" s="84"/>
      <c r="F515" s="84"/>
      <c r="G515" s="85"/>
      <c r="H515" s="85"/>
      <c r="I515" s="85"/>
      <c r="K515" s="22"/>
    </row>
    <row r="516">
      <c r="A516" s="13"/>
      <c r="B516" s="13"/>
      <c r="C516" s="83"/>
      <c r="E516" s="84"/>
      <c r="F516" s="84"/>
      <c r="G516" s="85"/>
      <c r="H516" s="85"/>
      <c r="I516" s="85"/>
      <c r="K516" s="22"/>
    </row>
    <row r="517">
      <c r="A517" s="13"/>
      <c r="B517" s="13"/>
      <c r="C517" s="83"/>
      <c r="E517" s="84"/>
      <c r="F517" s="84"/>
      <c r="G517" s="85"/>
      <c r="H517" s="85"/>
      <c r="I517" s="85"/>
      <c r="K517" s="22"/>
    </row>
    <row r="518">
      <c r="A518" s="13"/>
      <c r="B518" s="13"/>
      <c r="C518" s="83"/>
      <c r="E518" s="84"/>
      <c r="F518" s="84"/>
      <c r="G518" s="85"/>
      <c r="H518" s="85"/>
      <c r="I518" s="85"/>
      <c r="K518" s="22"/>
    </row>
    <row r="519">
      <c r="A519" s="13"/>
      <c r="B519" s="13"/>
      <c r="C519" s="83"/>
      <c r="E519" s="84"/>
      <c r="F519" s="84"/>
      <c r="G519" s="85"/>
      <c r="H519" s="85"/>
      <c r="I519" s="85"/>
      <c r="K519" s="22"/>
    </row>
    <row r="520">
      <c r="A520" s="13"/>
      <c r="B520" s="13"/>
      <c r="C520" s="83"/>
      <c r="E520" s="84"/>
      <c r="F520" s="84"/>
      <c r="G520" s="85"/>
      <c r="H520" s="85"/>
      <c r="I520" s="85"/>
      <c r="K520" s="22"/>
    </row>
    <row r="521">
      <c r="A521" s="13"/>
      <c r="B521" s="13"/>
      <c r="C521" s="83"/>
      <c r="E521" s="84"/>
      <c r="F521" s="84"/>
      <c r="G521" s="85"/>
      <c r="H521" s="85"/>
      <c r="I521" s="85"/>
      <c r="K521" s="22"/>
    </row>
    <row r="522">
      <c r="A522" s="13"/>
      <c r="B522" s="13"/>
      <c r="C522" s="83"/>
      <c r="E522" s="84"/>
      <c r="F522" s="84"/>
      <c r="G522" s="85"/>
      <c r="H522" s="85"/>
      <c r="I522" s="85"/>
      <c r="K522" s="22"/>
    </row>
    <row r="523">
      <c r="A523" s="13"/>
      <c r="B523" s="13"/>
      <c r="C523" s="83"/>
      <c r="E523" s="84"/>
      <c r="F523" s="84"/>
      <c r="G523" s="85"/>
      <c r="H523" s="85"/>
      <c r="I523" s="85"/>
      <c r="K523" s="22"/>
    </row>
    <row r="524">
      <c r="A524" s="13"/>
      <c r="B524" s="13"/>
      <c r="C524" s="83"/>
      <c r="E524" s="84"/>
      <c r="F524" s="84"/>
      <c r="G524" s="85"/>
      <c r="H524" s="85"/>
      <c r="I524" s="85"/>
      <c r="K524" s="22"/>
    </row>
    <row r="525">
      <c r="A525" s="13"/>
      <c r="B525" s="13"/>
      <c r="C525" s="83"/>
      <c r="E525" s="84"/>
      <c r="F525" s="84"/>
      <c r="G525" s="85"/>
      <c r="H525" s="85"/>
      <c r="I525" s="85"/>
      <c r="K525" s="22"/>
    </row>
    <row r="526">
      <c r="A526" s="13"/>
      <c r="B526" s="13"/>
      <c r="C526" s="83"/>
      <c r="E526" s="84"/>
      <c r="F526" s="84"/>
      <c r="G526" s="85"/>
      <c r="H526" s="85"/>
      <c r="I526" s="85"/>
      <c r="K526" s="22"/>
    </row>
    <row r="527">
      <c r="A527" s="13"/>
      <c r="B527" s="13"/>
      <c r="C527" s="83"/>
      <c r="E527" s="84"/>
      <c r="F527" s="84"/>
      <c r="G527" s="85"/>
      <c r="H527" s="85"/>
      <c r="I527" s="85"/>
      <c r="K527" s="22"/>
    </row>
    <row r="528">
      <c r="A528" s="13"/>
      <c r="B528" s="13"/>
      <c r="C528" s="83"/>
      <c r="E528" s="84"/>
      <c r="F528" s="84"/>
      <c r="G528" s="85"/>
      <c r="H528" s="85"/>
      <c r="I528" s="85"/>
      <c r="K528" s="22"/>
    </row>
    <row r="529">
      <c r="A529" s="13"/>
      <c r="B529" s="13"/>
      <c r="C529" s="83"/>
      <c r="E529" s="84"/>
      <c r="F529" s="84"/>
      <c r="G529" s="85"/>
      <c r="H529" s="85"/>
      <c r="I529" s="85"/>
      <c r="K529" s="22"/>
    </row>
    <row r="530">
      <c r="A530" s="13"/>
      <c r="B530" s="13"/>
      <c r="C530" s="83"/>
      <c r="E530" s="84"/>
      <c r="F530" s="84"/>
      <c r="G530" s="85"/>
      <c r="H530" s="85"/>
      <c r="I530" s="85"/>
      <c r="K530" s="22"/>
    </row>
    <row r="531">
      <c r="A531" s="13"/>
      <c r="B531" s="13"/>
      <c r="C531" s="83"/>
      <c r="E531" s="84"/>
      <c r="F531" s="84"/>
      <c r="G531" s="85"/>
      <c r="H531" s="85"/>
      <c r="I531" s="85"/>
      <c r="K531" s="22"/>
    </row>
    <row r="532">
      <c r="A532" s="13"/>
      <c r="B532" s="13"/>
      <c r="C532" s="83"/>
      <c r="E532" s="84"/>
      <c r="F532" s="84"/>
      <c r="G532" s="85"/>
      <c r="H532" s="85"/>
      <c r="I532" s="85"/>
      <c r="K532" s="22"/>
    </row>
    <row r="533">
      <c r="A533" s="13"/>
      <c r="B533" s="13"/>
      <c r="C533" s="83"/>
      <c r="E533" s="84"/>
      <c r="F533" s="84"/>
      <c r="G533" s="85"/>
      <c r="H533" s="85"/>
      <c r="I533" s="85"/>
      <c r="K533" s="22"/>
    </row>
    <row r="534">
      <c r="A534" s="13"/>
      <c r="B534" s="13"/>
      <c r="C534" s="83"/>
      <c r="E534" s="84"/>
      <c r="F534" s="84"/>
      <c r="G534" s="85"/>
      <c r="H534" s="85"/>
      <c r="I534" s="85"/>
      <c r="K534" s="22"/>
    </row>
    <row r="535">
      <c r="A535" s="13"/>
      <c r="B535" s="13"/>
      <c r="C535" s="83"/>
      <c r="E535" s="84"/>
      <c r="F535" s="84"/>
      <c r="G535" s="85"/>
      <c r="H535" s="85"/>
      <c r="I535" s="85"/>
      <c r="K535" s="22"/>
    </row>
    <row r="536">
      <c r="A536" s="13"/>
      <c r="B536" s="13"/>
      <c r="C536" s="83"/>
      <c r="E536" s="84"/>
      <c r="F536" s="84"/>
      <c r="G536" s="85"/>
      <c r="H536" s="85"/>
      <c r="I536" s="85"/>
      <c r="K536" s="22"/>
    </row>
    <row r="537">
      <c r="A537" s="13"/>
      <c r="B537" s="13"/>
      <c r="C537" s="83"/>
      <c r="E537" s="84"/>
      <c r="F537" s="84"/>
      <c r="G537" s="85"/>
      <c r="H537" s="85"/>
      <c r="I537" s="85"/>
      <c r="K537" s="22"/>
    </row>
    <row r="538">
      <c r="A538" s="13"/>
      <c r="B538" s="13"/>
      <c r="C538" s="83"/>
      <c r="E538" s="84"/>
      <c r="F538" s="84"/>
      <c r="G538" s="85"/>
      <c r="H538" s="85"/>
      <c r="I538" s="85"/>
      <c r="K538" s="22"/>
    </row>
    <row r="539">
      <c r="A539" s="13"/>
      <c r="B539" s="13"/>
      <c r="C539" s="83"/>
      <c r="E539" s="84"/>
      <c r="F539" s="84"/>
      <c r="G539" s="85"/>
      <c r="H539" s="85"/>
      <c r="I539" s="85"/>
      <c r="K539" s="22"/>
    </row>
    <row r="540">
      <c r="A540" s="13"/>
      <c r="B540" s="13"/>
      <c r="C540" s="83"/>
      <c r="E540" s="84"/>
      <c r="F540" s="84"/>
      <c r="G540" s="85"/>
      <c r="H540" s="85"/>
      <c r="I540" s="85"/>
      <c r="K540" s="22"/>
    </row>
    <row r="541">
      <c r="A541" s="13"/>
      <c r="B541" s="13"/>
      <c r="C541" s="83"/>
      <c r="E541" s="84"/>
      <c r="F541" s="84"/>
      <c r="G541" s="85"/>
      <c r="H541" s="85"/>
      <c r="I541" s="85"/>
      <c r="K541" s="22"/>
    </row>
    <row r="542">
      <c r="A542" s="13"/>
      <c r="B542" s="13"/>
      <c r="C542" s="83"/>
      <c r="E542" s="84"/>
      <c r="F542" s="84"/>
      <c r="G542" s="85"/>
      <c r="H542" s="85"/>
      <c r="I542" s="85"/>
      <c r="K542" s="22"/>
    </row>
    <row r="543">
      <c r="A543" s="13"/>
      <c r="B543" s="13"/>
      <c r="C543" s="83"/>
      <c r="E543" s="84"/>
      <c r="F543" s="84"/>
      <c r="G543" s="85"/>
      <c r="H543" s="85"/>
      <c r="I543" s="85"/>
      <c r="K543" s="22"/>
    </row>
    <row r="544">
      <c r="A544" s="13"/>
      <c r="B544" s="13"/>
      <c r="C544" s="83"/>
      <c r="E544" s="84"/>
      <c r="F544" s="84"/>
      <c r="G544" s="85"/>
      <c r="H544" s="85"/>
      <c r="I544" s="85"/>
      <c r="K544" s="22"/>
    </row>
    <row r="545">
      <c r="A545" s="13"/>
      <c r="B545" s="13"/>
      <c r="C545" s="83"/>
      <c r="E545" s="84"/>
      <c r="F545" s="84"/>
      <c r="G545" s="85"/>
      <c r="H545" s="85"/>
      <c r="I545" s="85"/>
      <c r="K545" s="22"/>
    </row>
    <row r="546">
      <c r="A546" s="13"/>
      <c r="B546" s="13"/>
      <c r="C546" s="83"/>
      <c r="E546" s="84"/>
      <c r="F546" s="84"/>
      <c r="G546" s="85"/>
      <c r="H546" s="85"/>
      <c r="I546" s="85"/>
      <c r="K546" s="22"/>
    </row>
    <row r="547">
      <c r="A547" s="13"/>
      <c r="B547" s="13"/>
      <c r="C547" s="83"/>
      <c r="E547" s="84"/>
      <c r="F547" s="84"/>
      <c r="G547" s="85"/>
      <c r="H547" s="85"/>
      <c r="I547" s="85"/>
      <c r="K547" s="22"/>
    </row>
    <row r="548">
      <c r="A548" s="13"/>
      <c r="B548" s="13"/>
      <c r="C548" s="83"/>
      <c r="E548" s="84"/>
      <c r="F548" s="84"/>
      <c r="G548" s="85"/>
      <c r="H548" s="85"/>
      <c r="I548" s="85"/>
      <c r="K548" s="22"/>
    </row>
    <row r="549">
      <c r="A549" s="13"/>
      <c r="B549" s="13"/>
      <c r="C549" s="83"/>
      <c r="E549" s="84"/>
      <c r="F549" s="84"/>
      <c r="G549" s="85"/>
      <c r="H549" s="85"/>
      <c r="I549" s="85"/>
      <c r="K549" s="22"/>
    </row>
    <row r="550">
      <c r="A550" s="13"/>
      <c r="B550" s="13"/>
      <c r="C550" s="83"/>
      <c r="E550" s="84"/>
      <c r="F550" s="84"/>
      <c r="G550" s="85"/>
      <c r="H550" s="85"/>
      <c r="I550" s="85"/>
      <c r="K550" s="22"/>
    </row>
    <row r="551">
      <c r="A551" s="13"/>
      <c r="B551" s="13"/>
      <c r="C551" s="83"/>
      <c r="E551" s="84"/>
      <c r="F551" s="84"/>
      <c r="G551" s="85"/>
      <c r="H551" s="85"/>
      <c r="I551" s="85"/>
      <c r="K551" s="22"/>
    </row>
    <row r="552">
      <c r="A552" s="13"/>
      <c r="B552" s="13"/>
      <c r="C552" s="83"/>
      <c r="E552" s="84"/>
      <c r="F552" s="84"/>
      <c r="G552" s="85"/>
      <c r="H552" s="85"/>
      <c r="I552" s="85"/>
      <c r="K552" s="22"/>
    </row>
    <row r="553">
      <c r="A553" s="13"/>
      <c r="B553" s="13"/>
      <c r="C553" s="83"/>
      <c r="E553" s="84"/>
      <c r="F553" s="84"/>
      <c r="G553" s="85"/>
      <c r="H553" s="85"/>
      <c r="I553" s="85"/>
      <c r="K553" s="22"/>
    </row>
    <row r="554">
      <c r="A554" s="13"/>
      <c r="B554" s="13"/>
      <c r="C554" s="83"/>
      <c r="E554" s="84"/>
      <c r="F554" s="84"/>
      <c r="G554" s="85"/>
      <c r="H554" s="85"/>
      <c r="I554" s="85"/>
      <c r="K554" s="22"/>
    </row>
    <row r="555">
      <c r="A555" s="13"/>
      <c r="B555" s="13"/>
      <c r="C555" s="83"/>
      <c r="E555" s="84"/>
      <c r="F555" s="84"/>
      <c r="G555" s="85"/>
      <c r="H555" s="85"/>
      <c r="I555" s="85"/>
      <c r="K555" s="22"/>
    </row>
    <row r="556">
      <c r="A556" s="13"/>
      <c r="B556" s="13"/>
      <c r="C556" s="83"/>
      <c r="E556" s="84"/>
      <c r="F556" s="84"/>
      <c r="G556" s="85"/>
      <c r="H556" s="85"/>
      <c r="I556" s="85"/>
      <c r="K556" s="22"/>
    </row>
    <row r="557">
      <c r="A557" s="13"/>
      <c r="B557" s="13"/>
      <c r="C557" s="83"/>
      <c r="E557" s="84"/>
      <c r="F557" s="84"/>
      <c r="G557" s="85"/>
      <c r="H557" s="85"/>
      <c r="I557" s="85"/>
      <c r="K557" s="22"/>
    </row>
    <row r="558">
      <c r="A558" s="13"/>
      <c r="B558" s="13"/>
      <c r="C558" s="83"/>
      <c r="E558" s="84"/>
      <c r="F558" s="84"/>
      <c r="G558" s="85"/>
      <c r="H558" s="85"/>
      <c r="I558" s="85"/>
      <c r="K558" s="22"/>
    </row>
    <row r="559">
      <c r="A559" s="13"/>
      <c r="B559" s="13"/>
      <c r="C559" s="83"/>
      <c r="E559" s="84"/>
      <c r="F559" s="84"/>
      <c r="G559" s="85"/>
      <c r="H559" s="85"/>
      <c r="I559" s="85"/>
      <c r="K559" s="22"/>
    </row>
    <row r="560">
      <c r="A560" s="13"/>
      <c r="B560" s="13"/>
      <c r="C560" s="83"/>
      <c r="E560" s="84"/>
      <c r="F560" s="84"/>
      <c r="G560" s="85"/>
      <c r="H560" s="85"/>
      <c r="I560" s="85"/>
      <c r="K560" s="22"/>
    </row>
    <row r="561">
      <c r="A561" s="13"/>
      <c r="B561" s="13"/>
      <c r="C561" s="83"/>
      <c r="E561" s="84"/>
      <c r="F561" s="84"/>
      <c r="G561" s="85"/>
      <c r="H561" s="85"/>
      <c r="I561" s="85"/>
      <c r="K561" s="22"/>
    </row>
    <row r="562">
      <c r="A562" s="13"/>
      <c r="B562" s="13"/>
      <c r="C562" s="83"/>
      <c r="E562" s="84"/>
      <c r="F562" s="84"/>
      <c r="G562" s="85"/>
      <c r="H562" s="85"/>
      <c r="I562" s="85"/>
      <c r="K562" s="22"/>
    </row>
    <row r="563">
      <c r="A563" s="13"/>
      <c r="B563" s="13"/>
      <c r="C563" s="83"/>
      <c r="E563" s="84"/>
      <c r="F563" s="84"/>
      <c r="G563" s="85"/>
      <c r="H563" s="85"/>
      <c r="I563" s="85"/>
      <c r="K563" s="22"/>
    </row>
    <row r="564">
      <c r="A564" s="13"/>
      <c r="B564" s="13"/>
      <c r="C564" s="83"/>
      <c r="E564" s="84"/>
      <c r="F564" s="84"/>
      <c r="G564" s="85"/>
      <c r="H564" s="85"/>
      <c r="I564" s="85"/>
      <c r="K564" s="22"/>
    </row>
    <row r="565">
      <c r="A565" s="13"/>
      <c r="B565" s="13"/>
      <c r="C565" s="83"/>
      <c r="E565" s="84"/>
      <c r="F565" s="84"/>
      <c r="G565" s="85"/>
      <c r="H565" s="85"/>
      <c r="I565" s="85"/>
      <c r="K565" s="22"/>
    </row>
    <row r="566">
      <c r="A566" s="13"/>
      <c r="B566" s="13"/>
      <c r="C566" s="83"/>
      <c r="E566" s="84"/>
      <c r="F566" s="84"/>
      <c r="G566" s="85"/>
      <c r="H566" s="85"/>
      <c r="I566" s="85"/>
      <c r="K566" s="22"/>
    </row>
    <row r="567">
      <c r="A567" s="13"/>
      <c r="B567" s="13"/>
      <c r="C567" s="83"/>
      <c r="E567" s="84"/>
      <c r="F567" s="84"/>
      <c r="G567" s="85"/>
      <c r="H567" s="85"/>
      <c r="I567" s="85"/>
      <c r="K567" s="22"/>
    </row>
    <row r="568">
      <c r="A568" s="13"/>
      <c r="B568" s="13"/>
      <c r="C568" s="83"/>
      <c r="E568" s="84"/>
      <c r="F568" s="84"/>
      <c r="G568" s="85"/>
      <c r="H568" s="85"/>
      <c r="I568" s="85"/>
      <c r="K568" s="22"/>
    </row>
    <row r="569">
      <c r="A569" s="13"/>
      <c r="B569" s="13"/>
      <c r="C569" s="83"/>
      <c r="E569" s="84"/>
      <c r="F569" s="84"/>
      <c r="G569" s="85"/>
      <c r="H569" s="85"/>
      <c r="I569" s="85"/>
      <c r="K569" s="22"/>
    </row>
    <row r="570">
      <c r="A570" s="13"/>
      <c r="B570" s="13"/>
      <c r="C570" s="83"/>
      <c r="E570" s="84"/>
      <c r="F570" s="84"/>
      <c r="G570" s="85"/>
      <c r="H570" s="85"/>
      <c r="I570" s="85"/>
      <c r="K570" s="22"/>
    </row>
    <row r="571">
      <c r="A571" s="13"/>
      <c r="B571" s="13"/>
      <c r="C571" s="83"/>
      <c r="E571" s="84"/>
      <c r="F571" s="84"/>
      <c r="G571" s="85"/>
      <c r="H571" s="85"/>
      <c r="I571" s="85"/>
      <c r="K571" s="22"/>
    </row>
    <row r="572">
      <c r="A572" s="13"/>
      <c r="B572" s="13"/>
      <c r="C572" s="83"/>
      <c r="E572" s="84"/>
      <c r="F572" s="84"/>
      <c r="G572" s="85"/>
      <c r="H572" s="85"/>
      <c r="I572" s="85"/>
      <c r="K572" s="22"/>
    </row>
    <row r="573">
      <c r="A573" s="13"/>
      <c r="B573" s="13"/>
      <c r="C573" s="83"/>
      <c r="E573" s="84"/>
      <c r="F573" s="84"/>
      <c r="G573" s="85"/>
      <c r="H573" s="85"/>
      <c r="I573" s="85"/>
      <c r="K573" s="22"/>
    </row>
    <row r="574">
      <c r="A574" s="13"/>
      <c r="B574" s="13"/>
      <c r="C574" s="83"/>
      <c r="E574" s="84"/>
      <c r="F574" s="84"/>
      <c r="G574" s="85"/>
      <c r="H574" s="85"/>
      <c r="I574" s="85"/>
      <c r="K574" s="22"/>
    </row>
    <row r="575">
      <c r="A575" s="13"/>
      <c r="B575" s="13"/>
      <c r="C575" s="83"/>
      <c r="E575" s="84"/>
      <c r="F575" s="84"/>
      <c r="G575" s="85"/>
      <c r="H575" s="85"/>
      <c r="I575" s="85"/>
      <c r="K575" s="22"/>
    </row>
    <row r="576">
      <c r="A576" s="13"/>
      <c r="B576" s="13"/>
      <c r="C576" s="83"/>
      <c r="E576" s="84"/>
      <c r="F576" s="84"/>
      <c r="G576" s="85"/>
      <c r="H576" s="85"/>
      <c r="I576" s="85"/>
      <c r="K576" s="22"/>
    </row>
    <row r="577">
      <c r="A577" s="13"/>
      <c r="B577" s="13"/>
      <c r="C577" s="83"/>
      <c r="E577" s="84"/>
      <c r="F577" s="84"/>
      <c r="G577" s="85"/>
      <c r="H577" s="85"/>
      <c r="I577" s="85"/>
      <c r="K577" s="22"/>
    </row>
    <row r="578">
      <c r="A578" s="13"/>
      <c r="B578" s="13"/>
      <c r="C578" s="83"/>
      <c r="E578" s="84"/>
      <c r="F578" s="84"/>
      <c r="G578" s="85"/>
      <c r="H578" s="85"/>
      <c r="I578" s="85"/>
      <c r="K578" s="22"/>
    </row>
    <row r="579">
      <c r="A579" s="13"/>
      <c r="B579" s="13"/>
      <c r="C579" s="83"/>
      <c r="E579" s="84"/>
      <c r="F579" s="84"/>
      <c r="G579" s="85"/>
      <c r="H579" s="85"/>
      <c r="I579" s="85"/>
      <c r="K579" s="22"/>
    </row>
    <row r="580">
      <c r="A580" s="13"/>
      <c r="B580" s="13"/>
      <c r="C580" s="83"/>
      <c r="E580" s="84"/>
      <c r="F580" s="84"/>
      <c r="G580" s="85"/>
      <c r="H580" s="85"/>
      <c r="I580" s="85"/>
      <c r="K580" s="22"/>
    </row>
    <row r="581">
      <c r="A581" s="13"/>
      <c r="B581" s="13"/>
      <c r="C581" s="83"/>
      <c r="E581" s="84"/>
      <c r="F581" s="84"/>
      <c r="G581" s="85"/>
      <c r="H581" s="85"/>
      <c r="I581" s="85"/>
      <c r="K581" s="22"/>
    </row>
    <row r="582">
      <c r="A582" s="13"/>
      <c r="B582" s="13"/>
      <c r="C582" s="83"/>
      <c r="E582" s="84"/>
      <c r="F582" s="84"/>
      <c r="G582" s="85"/>
      <c r="H582" s="85"/>
      <c r="I582" s="85"/>
      <c r="K582" s="22"/>
    </row>
    <row r="583">
      <c r="A583" s="13"/>
      <c r="B583" s="13"/>
      <c r="C583" s="83"/>
      <c r="E583" s="84"/>
      <c r="F583" s="84"/>
      <c r="G583" s="85"/>
      <c r="H583" s="85"/>
      <c r="I583" s="85"/>
      <c r="K583" s="22"/>
    </row>
    <row r="584">
      <c r="A584" s="13"/>
      <c r="B584" s="13"/>
      <c r="C584" s="83"/>
      <c r="E584" s="84"/>
      <c r="F584" s="84"/>
      <c r="G584" s="85"/>
      <c r="H584" s="85"/>
      <c r="I584" s="85"/>
      <c r="K584" s="22"/>
    </row>
    <row r="585">
      <c r="A585" s="13"/>
      <c r="B585" s="13"/>
      <c r="C585" s="83"/>
      <c r="E585" s="84"/>
      <c r="F585" s="84"/>
      <c r="G585" s="85"/>
      <c r="H585" s="85"/>
      <c r="I585" s="85"/>
      <c r="K585" s="22"/>
    </row>
    <row r="586">
      <c r="A586" s="13"/>
      <c r="B586" s="13"/>
      <c r="C586" s="83"/>
      <c r="E586" s="84"/>
      <c r="F586" s="84"/>
      <c r="G586" s="85"/>
      <c r="H586" s="85"/>
      <c r="I586" s="85"/>
      <c r="K586" s="22"/>
    </row>
    <row r="587">
      <c r="A587" s="13"/>
      <c r="B587" s="13"/>
      <c r="C587" s="83"/>
      <c r="E587" s="84"/>
      <c r="F587" s="84"/>
      <c r="G587" s="85"/>
      <c r="H587" s="85"/>
      <c r="I587" s="85"/>
      <c r="K587" s="22"/>
    </row>
    <row r="588">
      <c r="A588" s="13"/>
      <c r="B588" s="13"/>
      <c r="C588" s="83"/>
      <c r="E588" s="84"/>
      <c r="F588" s="84"/>
      <c r="G588" s="85"/>
      <c r="H588" s="85"/>
      <c r="I588" s="85"/>
      <c r="K588" s="22"/>
    </row>
    <row r="589">
      <c r="A589" s="13"/>
      <c r="B589" s="13"/>
      <c r="C589" s="83"/>
      <c r="E589" s="84"/>
      <c r="F589" s="84"/>
      <c r="G589" s="85"/>
      <c r="H589" s="85"/>
      <c r="I589" s="85"/>
      <c r="K589" s="22"/>
    </row>
    <row r="590">
      <c r="A590" s="13"/>
      <c r="B590" s="13"/>
      <c r="C590" s="83"/>
      <c r="E590" s="84"/>
      <c r="F590" s="84"/>
      <c r="G590" s="85"/>
      <c r="H590" s="85"/>
      <c r="I590" s="85"/>
      <c r="K590" s="22"/>
    </row>
    <row r="591">
      <c r="A591" s="13"/>
      <c r="B591" s="13"/>
      <c r="C591" s="83"/>
      <c r="E591" s="84"/>
      <c r="F591" s="84"/>
      <c r="G591" s="85"/>
      <c r="H591" s="85"/>
      <c r="I591" s="85"/>
      <c r="K591" s="22"/>
    </row>
    <row r="592">
      <c r="A592" s="13"/>
      <c r="B592" s="13"/>
      <c r="C592" s="83"/>
      <c r="E592" s="84"/>
      <c r="F592" s="84"/>
      <c r="G592" s="85"/>
      <c r="H592" s="85"/>
      <c r="I592" s="85"/>
      <c r="K592" s="22"/>
    </row>
    <row r="593">
      <c r="A593" s="13"/>
      <c r="B593" s="13"/>
      <c r="C593" s="83"/>
      <c r="E593" s="84"/>
      <c r="F593" s="84"/>
      <c r="G593" s="85"/>
      <c r="H593" s="85"/>
      <c r="I593" s="85"/>
      <c r="K593" s="22"/>
    </row>
    <row r="594">
      <c r="A594" s="13"/>
      <c r="B594" s="13"/>
      <c r="C594" s="83"/>
      <c r="E594" s="84"/>
      <c r="F594" s="84"/>
      <c r="G594" s="85"/>
      <c r="H594" s="85"/>
      <c r="I594" s="85"/>
      <c r="K594" s="22"/>
    </row>
    <row r="595">
      <c r="A595" s="13"/>
      <c r="B595" s="13"/>
      <c r="C595" s="83"/>
      <c r="E595" s="84"/>
      <c r="F595" s="84"/>
      <c r="G595" s="85"/>
      <c r="H595" s="85"/>
      <c r="I595" s="85"/>
      <c r="K595" s="22"/>
    </row>
    <row r="596">
      <c r="A596" s="13"/>
      <c r="B596" s="13"/>
      <c r="C596" s="83"/>
      <c r="E596" s="84"/>
      <c r="F596" s="84"/>
      <c r="G596" s="85"/>
      <c r="H596" s="85"/>
      <c r="I596" s="85"/>
      <c r="K596" s="22"/>
    </row>
    <row r="597">
      <c r="A597" s="13"/>
      <c r="B597" s="13"/>
      <c r="C597" s="83"/>
      <c r="E597" s="84"/>
      <c r="F597" s="84"/>
      <c r="G597" s="85"/>
      <c r="H597" s="85"/>
      <c r="I597" s="85"/>
      <c r="K597" s="22"/>
    </row>
    <row r="598">
      <c r="A598" s="13"/>
      <c r="B598" s="13"/>
      <c r="C598" s="83"/>
      <c r="E598" s="84"/>
      <c r="F598" s="84"/>
      <c r="G598" s="85"/>
      <c r="H598" s="85"/>
      <c r="I598" s="85"/>
      <c r="K598" s="22"/>
    </row>
    <row r="599">
      <c r="A599" s="13"/>
      <c r="B599" s="13"/>
      <c r="C599" s="83"/>
      <c r="E599" s="84"/>
      <c r="F599" s="84"/>
      <c r="G599" s="85"/>
      <c r="H599" s="85"/>
      <c r="I599" s="85"/>
      <c r="K599" s="22"/>
    </row>
    <row r="600">
      <c r="A600" s="13"/>
      <c r="B600" s="13"/>
      <c r="C600" s="83"/>
      <c r="E600" s="84"/>
      <c r="F600" s="84"/>
      <c r="G600" s="85"/>
      <c r="H600" s="85"/>
      <c r="I600" s="85"/>
      <c r="K600" s="22"/>
    </row>
    <row r="601">
      <c r="A601" s="13"/>
      <c r="B601" s="13"/>
      <c r="C601" s="83"/>
      <c r="E601" s="84"/>
      <c r="F601" s="84"/>
      <c r="G601" s="85"/>
      <c r="H601" s="85"/>
      <c r="I601" s="85"/>
      <c r="K601" s="22"/>
    </row>
    <row r="602">
      <c r="A602" s="13"/>
      <c r="B602" s="13"/>
      <c r="C602" s="83"/>
      <c r="E602" s="84"/>
      <c r="F602" s="84"/>
      <c r="G602" s="85"/>
      <c r="H602" s="85"/>
      <c r="I602" s="85"/>
      <c r="K602" s="22"/>
    </row>
    <row r="603">
      <c r="A603" s="13"/>
      <c r="B603" s="13"/>
      <c r="C603" s="83"/>
      <c r="E603" s="84"/>
      <c r="F603" s="84"/>
      <c r="G603" s="85"/>
      <c r="H603" s="85"/>
      <c r="I603" s="85"/>
      <c r="K603" s="22"/>
    </row>
    <row r="604">
      <c r="A604" s="13"/>
      <c r="B604" s="13"/>
      <c r="C604" s="83"/>
      <c r="E604" s="84"/>
      <c r="F604" s="84"/>
      <c r="G604" s="85"/>
      <c r="H604" s="85"/>
      <c r="I604" s="85"/>
      <c r="K604" s="22"/>
    </row>
    <row r="605">
      <c r="A605" s="13"/>
      <c r="B605" s="13"/>
      <c r="C605" s="83"/>
      <c r="E605" s="84"/>
      <c r="F605" s="84"/>
      <c r="G605" s="85"/>
      <c r="H605" s="85"/>
      <c r="I605" s="85"/>
      <c r="K605" s="22"/>
    </row>
    <row r="606">
      <c r="A606" s="13"/>
      <c r="B606" s="13"/>
      <c r="C606" s="83"/>
      <c r="E606" s="84"/>
      <c r="F606" s="84"/>
      <c r="G606" s="85"/>
      <c r="H606" s="85"/>
      <c r="I606" s="85"/>
      <c r="K606" s="22"/>
    </row>
    <row r="607">
      <c r="A607" s="13"/>
      <c r="B607" s="13"/>
      <c r="C607" s="83"/>
      <c r="E607" s="84"/>
      <c r="F607" s="84"/>
      <c r="G607" s="85"/>
      <c r="H607" s="85"/>
      <c r="I607" s="85"/>
      <c r="K607" s="22"/>
    </row>
    <row r="608">
      <c r="A608" s="13"/>
      <c r="B608" s="13"/>
      <c r="C608" s="83"/>
      <c r="E608" s="84"/>
      <c r="F608" s="84"/>
      <c r="G608" s="85"/>
      <c r="H608" s="85"/>
      <c r="I608" s="85"/>
      <c r="K608" s="22"/>
    </row>
    <row r="609">
      <c r="A609" s="13"/>
      <c r="B609" s="13"/>
      <c r="C609" s="83"/>
      <c r="E609" s="84"/>
      <c r="F609" s="84"/>
      <c r="G609" s="85"/>
      <c r="H609" s="85"/>
      <c r="I609" s="85"/>
      <c r="K609" s="22"/>
    </row>
    <row r="610">
      <c r="A610" s="13"/>
      <c r="B610" s="13"/>
      <c r="C610" s="83"/>
      <c r="E610" s="84"/>
      <c r="F610" s="84"/>
      <c r="G610" s="85"/>
      <c r="H610" s="85"/>
      <c r="I610" s="85"/>
      <c r="K610" s="22"/>
    </row>
    <row r="611">
      <c r="A611" s="13"/>
      <c r="B611" s="13"/>
      <c r="C611" s="83"/>
      <c r="E611" s="84"/>
      <c r="F611" s="84"/>
      <c r="G611" s="85"/>
      <c r="H611" s="85"/>
      <c r="I611" s="85"/>
      <c r="K611" s="22"/>
    </row>
    <row r="612">
      <c r="A612" s="13"/>
      <c r="B612" s="13"/>
      <c r="C612" s="83"/>
      <c r="E612" s="84"/>
      <c r="F612" s="84"/>
      <c r="G612" s="85"/>
      <c r="H612" s="85"/>
      <c r="I612" s="85"/>
      <c r="K612" s="22"/>
    </row>
    <row r="613">
      <c r="A613" s="13"/>
      <c r="B613" s="13"/>
      <c r="C613" s="83"/>
      <c r="E613" s="84"/>
      <c r="F613" s="84"/>
      <c r="G613" s="85"/>
      <c r="H613" s="85"/>
      <c r="I613" s="85"/>
      <c r="K613" s="22"/>
    </row>
    <row r="614">
      <c r="A614" s="13"/>
      <c r="B614" s="13"/>
      <c r="C614" s="83"/>
      <c r="E614" s="84"/>
      <c r="F614" s="84"/>
      <c r="G614" s="85"/>
      <c r="H614" s="85"/>
      <c r="I614" s="85"/>
      <c r="K614" s="22"/>
    </row>
    <row r="615">
      <c r="A615" s="13"/>
      <c r="B615" s="13"/>
      <c r="C615" s="83"/>
      <c r="E615" s="84"/>
      <c r="F615" s="84"/>
      <c r="G615" s="85"/>
      <c r="H615" s="85"/>
      <c r="I615" s="85"/>
      <c r="K615" s="22"/>
    </row>
    <row r="616">
      <c r="A616" s="13"/>
      <c r="B616" s="13"/>
      <c r="C616" s="83"/>
      <c r="E616" s="84"/>
      <c r="F616" s="84"/>
      <c r="G616" s="85"/>
      <c r="H616" s="85"/>
      <c r="I616" s="85"/>
      <c r="K616" s="22"/>
    </row>
    <row r="617">
      <c r="A617" s="13"/>
      <c r="B617" s="13"/>
      <c r="C617" s="83"/>
      <c r="E617" s="84"/>
      <c r="F617" s="84"/>
      <c r="G617" s="85"/>
      <c r="H617" s="85"/>
      <c r="I617" s="85"/>
      <c r="K617" s="22"/>
    </row>
    <row r="618">
      <c r="A618" s="13"/>
      <c r="B618" s="13"/>
      <c r="C618" s="83"/>
      <c r="E618" s="84"/>
      <c r="F618" s="84"/>
      <c r="G618" s="85"/>
      <c r="H618" s="85"/>
      <c r="I618" s="85"/>
      <c r="K618" s="22"/>
    </row>
    <row r="619">
      <c r="A619" s="13"/>
      <c r="B619" s="13"/>
      <c r="C619" s="83"/>
      <c r="E619" s="84"/>
      <c r="F619" s="84"/>
      <c r="G619" s="85"/>
      <c r="H619" s="85"/>
      <c r="I619" s="85"/>
      <c r="K619" s="22"/>
    </row>
    <row r="620">
      <c r="A620" s="13"/>
      <c r="B620" s="13"/>
      <c r="C620" s="83"/>
      <c r="E620" s="84"/>
      <c r="F620" s="84"/>
      <c r="G620" s="85"/>
      <c r="H620" s="85"/>
      <c r="I620" s="85"/>
      <c r="K620" s="22"/>
    </row>
    <row r="621">
      <c r="A621" s="13"/>
      <c r="B621" s="13"/>
      <c r="C621" s="83"/>
      <c r="E621" s="84"/>
      <c r="F621" s="84"/>
      <c r="G621" s="85"/>
      <c r="H621" s="85"/>
      <c r="I621" s="85"/>
      <c r="K621" s="22"/>
    </row>
    <row r="622">
      <c r="A622" s="13"/>
      <c r="B622" s="13"/>
      <c r="C622" s="83"/>
      <c r="E622" s="84"/>
      <c r="F622" s="84"/>
      <c r="G622" s="85"/>
      <c r="H622" s="85"/>
      <c r="I622" s="85"/>
      <c r="K622" s="22"/>
    </row>
    <row r="623">
      <c r="A623" s="13"/>
      <c r="B623" s="13"/>
      <c r="C623" s="83"/>
      <c r="E623" s="84"/>
      <c r="F623" s="84"/>
      <c r="G623" s="85"/>
      <c r="H623" s="85"/>
      <c r="I623" s="85"/>
      <c r="K623" s="22"/>
    </row>
    <row r="624">
      <c r="A624" s="13"/>
      <c r="B624" s="13"/>
      <c r="C624" s="83"/>
      <c r="E624" s="84"/>
      <c r="F624" s="84"/>
      <c r="G624" s="85"/>
      <c r="H624" s="85"/>
      <c r="I624" s="85"/>
      <c r="K624" s="22"/>
    </row>
    <row r="625">
      <c r="A625" s="13"/>
      <c r="B625" s="13"/>
      <c r="C625" s="83"/>
      <c r="E625" s="84"/>
      <c r="F625" s="84"/>
      <c r="G625" s="85"/>
      <c r="H625" s="85"/>
      <c r="I625" s="85"/>
      <c r="K625" s="22"/>
    </row>
    <row r="626">
      <c r="A626" s="13"/>
      <c r="B626" s="13"/>
      <c r="C626" s="83"/>
      <c r="E626" s="84"/>
      <c r="F626" s="84"/>
      <c r="G626" s="85"/>
      <c r="H626" s="85"/>
      <c r="I626" s="85"/>
      <c r="K626" s="22"/>
    </row>
    <row r="627">
      <c r="A627" s="13"/>
      <c r="B627" s="13"/>
      <c r="C627" s="83"/>
      <c r="E627" s="84"/>
      <c r="F627" s="84"/>
      <c r="G627" s="85"/>
      <c r="H627" s="85"/>
      <c r="I627" s="85"/>
      <c r="K627" s="22"/>
    </row>
    <row r="628">
      <c r="A628" s="13"/>
      <c r="B628" s="13"/>
      <c r="C628" s="83"/>
      <c r="E628" s="84"/>
      <c r="F628" s="84"/>
      <c r="G628" s="85"/>
      <c r="H628" s="85"/>
      <c r="I628" s="85"/>
      <c r="K628" s="22"/>
    </row>
    <row r="629">
      <c r="A629" s="13"/>
      <c r="B629" s="13"/>
      <c r="C629" s="83"/>
      <c r="E629" s="84"/>
      <c r="F629" s="84"/>
      <c r="G629" s="85"/>
      <c r="H629" s="85"/>
      <c r="I629" s="85"/>
      <c r="K629" s="22"/>
    </row>
    <row r="630">
      <c r="A630" s="13"/>
      <c r="B630" s="13"/>
      <c r="C630" s="83"/>
      <c r="E630" s="84"/>
      <c r="F630" s="84"/>
      <c r="G630" s="85"/>
      <c r="H630" s="85"/>
      <c r="I630" s="85"/>
      <c r="K630" s="22"/>
    </row>
    <row r="631">
      <c r="A631" s="13"/>
      <c r="B631" s="13"/>
      <c r="C631" s="83"/>
      <c r="E631" s="84"/>
      <c r="F631" s="84"/>
      <c r="G631" s="85"/>
      <c r="H631" s="85"/>
      <c r="I631" s="85"/>
      <c r="K631" s="22"/>
    </row>
    <row r="632">
      <c r="A632" s="13"/>
      <c r="B632" s="13"/>
      <c r="C632" s="83"/>
      <c r="E632" s="84"/>
      <c r="F632" s="84"/>
      <c r="G632" s="85"/>
      <c r="H632" s="85"/>
      <c r="I632" s="85"/>
      <c r="K632" s="22"/>
    </row>
    <row r="633">
      <c r="A633" s="13"/>
      <c r="B633" s="13"/>
      <c r="C633" s="83"/>
      <c r="E633" s="84"/>
      <c r="F633" s="84"/>
      <c r="G633" s="85"/>
      <c r="H633" s="85"/>
      <c r="I633" s="85"/>
      <c r="K633" s="22"/>
    </row>
    <row r="634">
      <c r="A634" s="13"/>
      <c r="B634" s="13"/>
      <c r="C634" s="83"/>
      <c r="E634" s="84"/>
      <c r="F634" s="84"/>
      <c r="G634" s="85"/>
      <c r="H634" s="85"/>
      <c r="I634" s="85"/>
      <c r="K634" s="22"/>
    </row>
    <row r="635">
      <c r="A635" s="13"/>
      <c r="B635" s="13"/>
      <c r="C635" s="83"/>
      <c r="E635" s="84"/>
      <c r="F635" s="84"/>
      <c r="G635" s="85"/>
      <c r="H635" s="85"/>
      <c r="I635" s="85"/>
      <c r="K635" s="22"/>
    </row>
    <row r="636">
      <c r="A636" s="13"/>
      <c r="B636" s="13"/>
      <c r="C636" s="83"/>
      <c r="E636" s="84"/>
      <c r="F636" s="84"/>
      <c r="G636" s="85"/>
      <c r="H636" s="85"/>
      <c r="I636" s="85"/>
      <c r="K636" s="22"/>
    </row>
    <row r="637">
      <c r="A637" s="13"/>
      <c r="B637" s="13"/>
      <c r="C637" s="83"/>
      <c r="E637" s="84"/>
      <c r="F637" s="84"/>
      <c r="G637" s="85"/>
      <c r="H637" s="85"/>
      <c r="I637" s="85"/>
      <c r="K637" s="22"/>
    </row>
    <row r="638">
      <c r="A638" s="13"/>
      <c r="B638" s="13"/>
      <c r="C638" s="83"/>
      <c r="E638" s="84"/>
      <c r="F638" s="84"/>
      <c r="G638" s="85"/>
      <c r="H638" s="85"/>
      <c r="I638" s="85"/>
      <c r="K638" s="22"/>
    </row>
    <row r="639">
      <c r="A639" s="13"/>
      <c r="B639" s="13"/>
      <c r="C639" s="83"/>
      <c r="E639" s="84"/>
      <c r="F639" s="84"/>
      <c r="G639" s="85"/>
      <c r="H639" s="85"/>
      <c r="I639" s="85"/>
      <c r="K639" s="22"/>
    </row>
    <row r="640">
      <c r="A640" s="13"/>
      <c r="B640" s="13"/>
      <c r="C640" s="83"/>
      <c r="E640" s="84"/>
      <c r="F640" s="84"/>
      <c r="G640" s="85"/>
      <c r="H640" s="85"/>
      <c r="I640" s="85"/>
      <c r="K640" s="22"/>
    </row>
    <row r="641">
      <c r="A641" s="13"/>
      <c r="B641" s="13"/>
      <c r="C641" s="83"/>
      <c r="E641" s="84"/>
      <c r="F641" s="84"/>
      <c r="G641" s="85"/>
      <c r="H641" s="85"/>
      <c r="I641" s="85"/>
      <c r="K641" s="22"/>
    </row>
    <row r="642">
      <c r="A642" s="13"/>
      <c r="B642" s="13"/>
      <c r="C642" s="83"/>
      <c r="E642" s="84"/>
      <c r="F642" s="84"/>
      <c r="G642" s="85"/>
      <c r="H642" s="85"/>
      <c r="I642" s="85"/>
      <c r="K642" s="22"/>
    </row>
    <row r="643">
      <c r="A643" s="13"/>
      <c r="B643" s="13"/>
      <c r="C643" s="83"/>
      <c r="E643" s="84"/>
      <c r="F643" s="84"/>
      <c r="G643" s="85"/>
      <c r="H643" s="85"/>
      <c r="I643" s="85"/>
      <c r="K643" s="22"/>
    </row>
    <row r="644">
      <c r="A644" s="13"/>
      <c r="B644" s="13"/>
      <c r="C644" s="83"/>
      <c r="E644" s="84"/>
      <c r="F644" s="84"/>
      <c r="G644" s="85"/>
      <c r="H644" s="85"/>
      <c r="I644" s="85"/>
      <c r="K644" s="22"/>
    </row>
    <row r="645">
      <c r="A645" s="13"/>
      <c r="B645" s="13"/>
      <c r="C645" s="83"/>
      <c r="E645" s="84"/>
      <c r="F645" s="84"/>
      <c r="G645" s="85"/>
      <c r="H645" s="85"/>
      <c r="I645" s="85"/>
      <c r="K645" s="22"/>
    </row>
    <row r="646">
      <c r="A646" s="13"/>
      <c r="B646" s="13"/>
      <c r="C646" s="83"/>
      <c r="E646" s="84"/>
      <c r="F646" s="84"/>
      <c r="G646" s="85"/>
      <c r="H646" s="85"/>
      <c r="I646" s="85"/>
      <c r="K646" s="22"/>
    </row>
    <row r="647">
      <c r="A647" s="13"/>
      <c r="B647" s="13"/>
      <c r="C647" s="83"/>
      <c r="E647" s="84"/>
      <c r="F647" s="84"/>
      <c r="G647" s="85"/>
      <c r="H647" s="85"/>
      <c r="I647" s="85"/>
      <c r="K647" s="22"/>
    </row>
    <row r="648">
      <c r="A648" s="13"/>
      <c r="B648" s="13"/>
      <c r="C648" s="83"/>
      <c r="E648" s="84"/>
      <c r="F648" s="84"/>
      <c r="G648" s="85"/>
      <c r="H648" s="85"/>
      <c r="I648" s="85"/>
      <c r="K648" s="22"/>
    </row>
    <row r="649">
      <c r="A649" s="13"/>
      <c r="B649" s="13"/>
      <c r="C649" s="83"/>
      <c r="E649" s="84"/>
      <c r="F649" s="84"/>
      <c r="G649" s="85"/>
      <c r="H649" s="85"/>
      <c r="I649" s="85"/>
      <c r="K649" s="22"/>
    </row>
    <row r="650">
      <c r="A650" s="13"/>
      <c r="B650" s="13"/>
      <c r="C650" s="83"/>
      <c r="E650" s="84"/>
      <c r="F650" s="84"/>
      <c r="G650" s="85"/>
      <c r="H650" s="85"/>
      <c r="I650" s="85"/>
      <c r="K650" s="22"/>
    </row>
    <row r="651">
      <c r="A651" s="13"/>
      <c r="B651" s="13"/>
      <c r="C651" s="83"/>
      <c r="E651" s="84"/>
      <c r="F651" s="84"/>
      <c r="G651" s="85"/>
      <c r="H651" s="85"/>
      <c r="I651" s="85"/>
      <c r="K651" s="22"/>
    </row>
    <row r="652">
      <c r="A652" s="13"/>
      <c r="B652" s="13"/>
      <c r="C652" s="83"/>
      <c r="E652" s="84"/>
      <c r="F652" s="84"/>
      <c r="G652" s="85"/>
      <c r="H652" s="85"/>
      <c r="I652" s="85"/>
      <c r="K652" s="22"/>
    </row>
    <row r="653">
      <c r="A653" s="13"/>
      <c r="B653" s="13"/>
      <c r="C653" s="83"/>
      <c r="E653" s="84"/>
      <c r="F653" s="84"/>
      <c r="G653" s="85"/>
      <c r="H653" s="85"/>
      <c r="I653" s="85"/>
      <c r="K653" s="22"/>
    </row>
    <row r="654">
      <c r="A654" s="13"/>
      <c r="B654" s="13"/>
      <c r="C654" s="83"/>
      <c r="E654" s="84"/>
      <c r="F654" s="84"/>
      <c r="G654" s="85"/>
      <c r="H654" s="85"/>
      <c r="I654" s="85"/>
      <c r="K654" s="22"/>
    </row>
    <row r="655">
      <c r="A655" s="13"/>
      <c r="B655" s="13"/>
      <c r="C655" s="83"/>
      <c r="E655" s="84"/>
      <c r="F655" s="84"/>
      <c r="G655" s="85"/>
      <c r="H655" s="85"/>
      <c r="I655" s="85"/>
      <c r="K655" s="22"/>
    </row>
    <row r="656">
      <c r="A656" s="13"/>
      <c r="B656" s="13"/>
      <c r="C656" s="83"/>
      <c r="E656" s="84"/>
      <c r="F656" s="84"/>
      <c r="G656" s="85"/>
      <c r="H656" s="85"/>
      <c r="I656" s="85"/>
      <c r="K656" s="22"/>
    </row>
    <row r="657">
      <c r="A657" s="13"/>
      <c r="B657" s="13"/>
      <c r="C657" s="83"/>
      <c r="E657" s="84"/>
      <c r="F657" s="84"/>
      <c r="G657" s="85"/>
      <c r="H657" s="85"/>
      <c r="I657" s="85"/>
      <c r="K657" s="22"/>
    </row>
    <row r="658">
      <c r="A658" s="13"/>
      <c r="B658" s="13"/>
      <c r="C658" s="83"/>
      <c r="E658" s="84"/>
      <c r="F658" s="84"/>
      <c r="G658" s="85"/>
      <c r="H658" s="85"/>
      <c r="I658" s="85"/>
      <c r="K658" s="22"/>
    </row>
    <row r="659">
      <c r="A659" s="13"/>
      <c r="B659" s="13"/>
      <c r="C659" s="83"/>
      <c r="E659" s="84"/>
      <c r="F659" s="84"/>
      <c r="G659" s="85"/>
      <c r="H659" s="85"/>
      <c r="I659" s="85"/>
      <c r="K659" s="22"/>
    </row>
    <row r="660">
      <c r="A660" s="13"/>
      <c r="B660" s="13"/>
      <c r="C660" s="83"/>
      <c r="E660" s="84"/>
      <c r="F660" s="84"/>
      <c r="G660" s="85"/>
      <c r="H660" s="85"/>
      <c r="I660" s="85"/>
      <c r="K660" s="22"/>
    </row>
    <row r="661">
      <c r="A661" s="13"/>
      <c r="B661" s="13"/>
      <c r="C661" s="83"/>
      <c r="E661" s="84"/>
      <c r="F661" s="84"/>
      <c r="G661" s="85"/>
      <c r="H661" s="85"/>
      <c r="I661" s="85"/>
      <c r="K661" s="22"/>
    </row>
    <row r="662">
      <c r="A662" s="13"/>
      <c r="B662" s="13"/>
      <c r="C662" s="83"/>
      <c r="E662" s="84"/>
      <c r="F662" s="84"/>
      <c r="G662" s="85"/>
      <c r="H662" s="85"/>
      <c r="I662" s="85"/>
      <c r="K662" s="22"/>
    </row>
    <row r="663">
      <c r="A663" s="13"/>
      <c r="B663" s="13"/>
      <c r="C663" s="83"/>
      <c r="E663" s="84"/>
      <c r="F663" s="84"/>
      <c r="G663" s="85"/>
      <c r="H663" s="85"/>
      <c r="I663" s="85"/>
      <c r="K663" s="22"/>
    </row>
    <row r="664">
      <c r="A664" s="13"/>
      <c r="B664" s="13"/>
      <c r="C664" s="83"/>
      <c r="E664" s="84"/>
      <c r="F664" s="84"/>
      <c r="G664" s="85"/>
      <c r="H664" s="85"/>
      <c r="I664" s="85"/>
      <c r="K664" s="22"/>
    </row>
    <row r="665">
      <c r="A665" s="13"/>
      <c r="B665" s="13"/>
      <c r="C665" s="83"/>
      <c r="E665" s="84"/>
      <c r="F665" s="84"/>
      <c r="G665" s="85"/>
      <c r="H665" s="85"/>
      <c r="I665" s="85"/>
      <c r="K665" s="22"/>
    </row>
    <row r="666">
      <c r="A666" s="13"/>
      <c r="B666" s="13"/>
      <c r="C666" s="83"/>
      <c r="E666" s="84"/>
      <c r="F666" s="84"/>
      <c r="G666" s="85"/>
      <c r="H666" s="85"/>
      <c r="I666" s="85"/>
      <c r="K666" s="22"/>
    </row>
    <row r="667">
      <c r="A667" s="13"/>
      <c r="B667" s="13"/>
      <c r="C667" s="83"/>
      <c r="E667" s="84"/>
      <c r="F667" s="84"/>
      <c r="G667" s="85"/>
      <c r="H667" s="85"/>
      <c r="I667" s="85"/>
      <c r="K667" s="22"/>
    </row>
    <row r="668">
      <c r="A668" s="13"/>
      <c r="B668" s="13"/>
      <c r="C668" s="83"/>
      <c r="E668" s="84"/>
      <c r="F668" s="84"/>
      <c r="G668" s="85"/>
      <c r="H668" s="85"/>
      <c r="I668" s="85"/>
      <c r="K668" s="22"/>
    </row>
    <row r="669">
      <c r="A669" s="13"/>
      <c r="B669" s="13"/>
      <c r="C669" s="83"/>
      <c r="E669" s="84"/>
      <c r="F669" s="84"/>
      <c r="G669" s="85"/>
      <c r="H669" s="85"/>
      <c r="I669" s="85"/>
      <c r="K669" s="22"/>
    </row>
    <row r="670">
      <c r="A670" s="13"/>
      <c r="B670" s="13"/>
      <c r="C670" s="83"/>
      <c r="E670" s="84"/>
      <c r="F670" s="84"/>
      <c r="G670" s="85"/>
      <c r="H670" s="85"/>
      <c r="I670" s="85"/>
      <c r="K670" s="22"/>
    </row>
    <row r="671">
      <c r="A671" s="13"/>
      <c r="B671" s="13"/>
      <c r="C671" s="83"/>
      <c r="E671" s="84"/>
      <c r="F671" s="84"/>
      <c r="G671" s="85"/>
      <c r="H671" s="85"/>
      <c r="I671" s="85"/>
      <c r="K671" s="22"/>
    </row>
    <row r="672">
      <c r="A672" s="13"/>
      <c r="B672" s="13"/>
      <c r="C672" s="83"/>
      <c r="E672" s="84"/>
      <c r="F672" s="84"/>
      <c r="G672" s="85"/>
      <c r="H672" s="85"/>
      <c r="I672" s="85"/>
      <c r="K672" s="22"/>
    </row>
    <row r="673">
      <c r="A673" s="13"/>
      <c r="B673" s="13"/>
      <c r="C673" s="83"/>
      <c r="E673" s="84"/>
      <c r="F673" s="84"/>
      <c r="G673" s="85"/>
      <c r="H673" s="85"/>
      <c r="I673" s="85"/>
      <c r="K673" s="22"/>
    </row>
    <row r="674">
      <c r="A674" s="13"/>
      <c r="B674" s="13"/>
      <c r="C674" s="83"/>
      <c r="E674" s="84"/>
      <c r="F674" s="84"/>
      <c r="G674" s="85"/>
      <c r="H674" s="85"/>
      <c r="I674" s="85"/>
      <c r="K674" s="22"/>
    </row>
    <row r="675">
      <c r="A675" s="13"/>
      <c r="B675" s="13"/>
      <c r="C675" s="83"/>
      <c r="E675" s="84"/>
      <c r="F675" s="84"/>
      <c r="G675" s="85"/>
      <c r="H675" s="85"/>
      <c r="I675" s="85"/>
      <c r="K675" s="22"/>
    </row>
    <row r="676">
      <c r="A676" s="13"/>
      <c r="B676" s="13"/>
      <c r="C676" s="83"/>
      <c r="E676" s="84"/>
      <c r="F676" s="84"/>
      <c r="G676" s="85"/>
      <c r="H676" s="85"/>
      <c r="I676" s="85"/>
      <c r="K676" s="22"/>
    </row>
    <row r="677">
      <c r="A677" s="13"/>
      <c r="B677" s="13"/>
      <c r="C677" s="83"/>
      <c r="E677" s="84"/>
      <c r="F677" s="84"/>
      <c r="G677" s="85"/>
      <c r="H677" s="85"/>
      <c r="I677" s="85"/>
      <c r="K677" s="22"/>
    </row>
    <row r="678">
      <c r="A678" s="13"/>
      <c r="B678" s="13"/>
      <c r="C678" s="83"/>
      <c r="E678" s="84"/>
      <c r="F678" s="84"/>
      <c r="G678" s="85"/>
      <c r="H678" s="85"/>
      <c r="I678" s="85"/>
      <c r="K678" s="22"/>
    </row>
    <row r="679">
      <c r="A679" s="13"/>
      <c r="B679" s="13"/>
      <c r="C679" s="83"/>
      <c r="E679" s="84"/>
      <c r="F679" s="84"/>
      <c r="G679" s="85"/>
      <c r="H679" s="85"/>
      <c r="I679" s="85"/>
      <c r="K679" s="22"/>
    </row>
    <row r="680">
      <c r="A680" s="13"/>
      <c r="B680" s="13"/>
      <c r="C680" s="83"/>
      <c r="E680" s="84"/>
      <c r="F680" s="84"/>
      <c r="G680" s="85"/>
      <c r="H680" s="85"/>
      <c r="I680" s="85"/>
      <c r="K680" s="22"/>
    </row>
    <row r="681">
      <c r="A681" s="13"/>
      <c r="B681" s="13"/>
      <c r="C681" s="83"/>
      <c r="E681" s="84"/>
      <c r="F681" s="84"/>
      <c r="G681" s="85"/>
      <c r="H681" s="85"/>
      <c r="I681" s="85"/>
      <c r="K681" s="22"/>
    </row>
    <row r="682">
      <c r="A682" s="13"/>
      <c r="B682" s="13"/>
      <c r="C682" s="83"/>
      <c r="E682" s="84"/>
      <c r="F682" s="84"/>
      <c r="G682" s="85"/>
      <c r="H682" s="85"/>
      <c r="I682" s="85"/>
      <c r="K682" s="22"/>
    </row>
    <row r="683">
      <c r="A683" s="13"/>
      <c r="B683" s="13"/>
      <c r="C683" s="83"/>
      <c r="E683" s="84"/>
      <c r="F683" s="84"/>
      <c r="G683" s="85"/>
      <c r="H683" s="85"/>
      <c r="I683" s="85"/>
      <c r="K683" s="22"/>
    </row>
    <row r="684">
      <c r="A684" s="13"/>
      <c r="B684" s="13"/>
      <c r="C684" s="83"/>
      <c r="E684" s="84"/>
      <c r="F684" s="84"/>
      <c r="G684" s="85"/>
      <c r="H684" s="85"/>
      <c r="I684" s="85"/>
      <c r="K684" s="22"/>
    </row>
    <row r="685">
      <c r="A685" s="13"/>
      <c r="B685" s="13"/>
      <c r="C685" s="83"/>
      <c r="E685" s="84"/>
      <c r="F685" s="84"/>
      <c r="G685" s="85"/>
      <c r="H685" s="85"/>
      <c r="I685" s="85"/>
      <c r="K685" s="22"/>
    </row>
    <row r="686">
      <c r="A686" s="13"/>
      <c r="B686" s="13"/>
      <c r="C686" s="83"/>
      <c r="E686" s="84"/>
      <c r="F686" s="84"/>
      <c r="G686" s="85"/>
      <c r="H686" s="85"/>
      <c r="I686" s="85"/>
      <c r="K686" s="22"/>
    </row>
    <row r="687">
      <c r="A687" s="13"/>
      <c r="B687" s="13"/>
      <c r="C687" s="83"/>
      <c r="E687" s="84"/>
      <c r="F687" s="84"/>
      <c r="G687" s="85"/>
      <c r="H687" s="85"/>
      <c r="I687" s="85"/>
      <c r="K687" s="22"/>
    </row>
    <row r="688">
      <c r="A688" s="13"/>
      <c r="B688" s="13"/>
      <c r="C688" s="83"/>
      <c r="E688" s="84"/>
      <c r="F688" s="84"/>
      <c r="G688" s="85"/>
      <c r="H688" s="85"/>
      <c r="I688" s="85"/>
      <c r="K688" s="22"/>
    </row>
    <row r="689">
      <c r="A689" s="13"/>
      <c r="B689" s="13"/>
      <c r="C689" s="83"/>
      <c r="E689" s="84"/>
      <c r="F689" s="84"/>
      <c r="G689" s="85"/>
      <c r="H689" s="85"/>
      <c r="I689" s="85"/>
      <c r="K689" s="22"/>
    </row>
    <row r="690">
      <c r="A690" s="13"/>
      <c r="B690" s="13"/>
      <c r="C690" s="83"/>
      <c r="E690" s="84"/>
      <c r="F690" s="84"/>
      <c r="G690" s="85"/>
      <c r="H690" s="85"/>
      <c r="I690" s="85"/>
      <c r="K690" s="22"/>
    </row>
    <row r="691">
      <c r="A691" s="13"/>
      <c r="B691" s="13"/>
      <c r="C691" s="83"/>
      <c r="E691" s="84"/>
      <c r="F691" s="84"/>
      <c r="G691" s="85"/>
      <c r="H691" s="85"/>
      <c r="I691" s="85"/>
      <c r="K691" s="22"/>
    </row>
    <row r="692">
      <c r="A692" s="13"/>
      <c r="B692" s="13"/>
      <c r="C692" s="83"/>
      <c r="E692" s="84"/>
      <c r="F692" s="84"/>
      <c r="G692" s="85"/>
      <c r="H692" s="85"/>
      <c r="I692" s="85"/>
      <c r="K692" s="22"/>
    </row>
    <row r="693">
      <c r="A693" s="13"/>
      <c r="B693" s="13"/>
      <c r="C693" s="83"/>
      <c r="E693" s="84"/>
      <c r="F693" s="84"/>
      <c r="G693" s="85"/>
      <c r="H693" s="85"/>
      <c r="I693" s="85"/>
      <c r="K693" s="22"/>
    </row>
    <row r="694">
      <c r="A694" s="13"/>
      <c r="B694" s="13"/>
      <c r="C694" s="83"/>
      <c r="E694" s="84"/>
      <c r="F694" s="84"/>
      <c r="G694" s="85"/>
      <c r="H694" s="85"/>
      <c r="I694" s="85"/>
      <c r="K694" s="22"/>
    </row>
    <row r="695">
      <c r="A695" s="13"/>
      <c r="B695" s="13"/>
      <c r="C695" s="83"/>
      <c r="E695" s="84"/>
      <c r="F695" s="84"/>
      <c r="G695" s="85"/>
      <c r="H695" s="85"/>
      <c r="I695" s="85"/>
      <c r="K695" s="22"/>
    </row>
    <row r="696">
      <c r="A696" s="13"/>
      <c r="B696" s="13"/>
      <c r="C696" s="83"/>
      <c r="E696" s="84"/>
      <c r="F696" s="84"/>
      <c r="G696" s="85"/>
      <c r="H696" s="85"/>
      <c r="I696" s="85"/>
      <c r="K696" s="22"/>
    </row>
    <row r="697">
      <c r="A697" s="13"/>
      <c r="B697" s="13"/>
      <c r="C697" s="83"/>
      <c r="E697" s="84"/>
      <c r="F697" s="84"/>
      <c r="G697" s="85"/>
      <c r="H697" s="85"/>
      <c r="I697" s="85"/>
      <c r="K697" s="22"/>
    </row>
    <row r="698">
      <c r="A698" s="13"/>
      <c r="B698" s="13"/>
      <c r="C698" s="83"/>
      <c r="E698" s="84"/>
      <c r="F698" s="84"/>
      <c r="G698" s="85"/>
      <c r="H698" s="85"/>
      <c r="I698" s="85"/>
      <c r="K698" s="22"/>
    </row>
    <row r="699">
      <c r="A699" s="13"/>
      <c r="B699" s="13"/>
      <c r="C699" s="83"/>
      <c r="E699" s="84"/>
      <c r="F699" s="84"/>
      <c r="G699" s="85"/>
      <c r="H699" s="85"/>
      <c r="I699" s="85"/>
      <c r="K699" s="22"/>
    </row>
    <row r="700">
      <c r="A700" s="13"/>
      <c r="B700" s="13"/>
      <c r="C700" s="83"/>
      <c r="E700" s="84"/>
      <c r="F700" s="84"/>
      <c r="G700" s="85"/>
      <c r="H700" s="85"/>
      <c r="I700" s="85"/>
      <c r="K700" s="22"/>
    </row>
    <row r="701">
      <c r="A701" s="13"/>
      <c r="B701" s="13"/>
      <c r="C701" s="83"/>
      <c r="E701" s="84"/>
      <c r="F701" s="84"/>
      <c r="G701" s="85"/>
      <c r="H701" s="85"/>
      <c r="I701" s="85"/>
      <c r="K701" s="22"/>
    </row>
    <row r="702">
      <c r="A702" s="13"/>
      <c r="B702" s="13"/>
      <c r="C702" s="83"/>
      <c r="E702" s="84"/>
      <c r="F702" s="84"/>
      <c r="G702" s="85"/>
      <c r="H702" s="85"/>
      <c r="I702" s="85"/>
      <c r="K702" s="22"/>
    </row>
    <row r="703">
      <c r="A703" s="13"/>
      <c r="B703" s="13"/>
      <c r="C703" s="83"/>
      <c r="E703" s="84"/>
      <c r="F703" s="84"/>
      <c r="G703" s="85"/>
      <c r="H703" s="85"/>
      <c r="I703" s="85"/>
      <c r="K703" s="22"/>
    </row>
    <row r="704">
      <c r="A704" s="13"/>
      <c r="B704" s="13"/>
      <c r="C704" s="83"/>
      <c r="E704" s="84"/>
      <c r="F704" s="84"/>
      <c r="G704" s="85"/>
      <c r="H704" s="85"/>
      <c r="I704" s="85"/>
      <c r="K704" s="22"/>
    </row>
    <row r="705">
      <c r="A705" s="13"/>
      <c r="B705" s="13"/>
      <c r="C705" s="83"/>
      <c r="E705" s="84"/>
      <c r="F705" s="84"/>
      <c r="G705" s="85"/>
      <c r="H705" s="85"/>
      <c r="I705" s="85"/>
      <c r="K705" s="22"/>
    </row>
    <row r="706">
      <c r="A706" s="13"/>
      <c r="B706" s="13"/>
      <c r="C706" s="83"/>
      <c r="E706" s="84"/>
      <c r="F706" s="84"/>
      <c r="G706" s="85"/>
      <c r="H706" s="85"/>
      <c r="I706" s="85"/>
      <c r="K706" s="22"/>
    </row>
    <row r="707">
      <c r="A707" s="13"/>
      <c r="B707" s="13"/>
      <c r="C707" s="83"/>
      <c r="E707" s="84"/>
      <c r="F707" s="84"/>
      <c r="G707" s="85"/>
      <c r="H707" s="85"/>
      <c r="I707" s="85"/>
      <c r="K707" s="22"/>
    </row>
    <row r="708">
      <c r="A708" s="13"/>
      <c r="B708" s="13"/>
      <c r="C708" s="83"/>
      <c r="E708" s="84"/>
      <c r="F708" s="84"/>
      <c r="G708" s="85"/>
      <c r="H708" s="85"/>
      <c r="I708" s="85"/>
      <c r="K708" s="22"/>
    </row>
    <row r="709">
      <c r="A709" s="13"/>
      <c r="B709" s="13"/>
      <c r="C709" s="83"/>
      <c r="E709" s="84"/>
      <c r="F709" s="84"/>
      <c r="G709" s="85"/>
      <c r="H709" s="85"/>
      <c r="I709" s="85"/>
      <c r="K709" s="22"/>
    </row>
    <row r="710">
      <c r="A710" s="13"/>
      <c r="B710" s="13"/>
      <c r="C710" s="83"/>
      <c r="E710" s="84"/>
      <c r="F710" s="84"/>
      <c r="G710" s="85"/>
      <c r="H710" s="85"/>
      <c r="I710" s="85"/>
      <c r="K710" s="22"/>
    </row>
    <row r="711">
      <c r="A711" s="13"/>
      <c r="B711" s="13"/>
      <c r="C711" s="83"/>
      <c r="E711" s="84"/>
      <c r="F711" s="84"/>
      <c r="G711" s="85"/>
      <c r="H711" s="85"/>
      <c r="I711" s="85"/>
      <c r="K711" s="22"/>
    </row>
    <row r="712">
      <c r="A712" s="13"/>
      <c r="B712" s="13"/>
      <c r="C712" s="83"/>
      <c r="E712" s="84"/>
      <c r="F712" s="84"/>
      <c r="G712" s="85"/>
      <c r="H712" s="85"/>
      <c r="I712" s="85"/>
      <c r="K712" s="22"/>
    </row>
    <row r="713">
      <c r="A713" s="13"/>
      <c r="B713" s="13"/>
      <c r="C713" s="83"/>
      <c r="E713" s="84"/>
      <c r="F713" s="84"/>
      <c r="G713" s="85"/>
      <c r="H713" s="85"/>
      <c r="I713" s="85"/>
      <c r="K713" s="22"/>
    </row>
    <row r="714">
      <c r="A714" s="13"/>
      <c r="B714" s="13"/>
      <c r="C714" s="83"/>
      <c r="E714" s="84"/>
      <c r="F714" s="84"/>
      <c r="G714" s="85"/>
      <c r="H714" s="85"/>
      <c r="I714" s="85"/>
      <c r="K714" s="22"/>
    </row>
    <row r="715">
      <c r="A715" s="13"/>
      <c r="B715" s="13"/>
      <c r="C715" s="83"/>
      <c r="E715" s="84"/>
      <c r="F715" s="84"/>
      <c r="G715" s="85"/>
      <c r="H715" s="85"/>
      <c r="I715" s="85"/>
      <c r="K715" s="22"/>
    </row>
    <row r="716">
      <c r="A716" s="13"/>
      <c r="B716" s="13"/>
      <c r="C716" s="83"/>
      <c r="E716" s="84"/>
      <c r="F716" s="84"/>
      <c r="G716" s="85"/>
      <c r="H716" s="85"/>
      <c r="I716" s="85"/>
      <c r="K716" s="22"/>
    </row>
    <row r="717">
      <c r="A717" s="13"/>
      <c r="B717" s="13"/>
      <c r="C717" s="83"/>
      <c r="E717" s="84"/>
      <c r="F717" s="84"/>
      <c r="G717" s="85"/>
      <c r="H717" s="85"/>
      <c r="I717" s="85"/>
      <c r="K717" s="22"/>
    </row>
    <row r="718">
      <c r="A718" s="13"/>
      <c r="B718" s="13"/>
      <c r="C718" s="83"/>
      <c r="E718" s="84"/>
      <c r="F718" s="84"/>
      <c r="G718" s="85"/>
      <c r="H718" s="85"/>
      <c r="I718" s="85"/>
      <c r="K718" s="22"/>
    </row>
    <row r="719">
      <c r="A719" s="13"/>
      <c r="B719" s="13"/>
      <c r="C719" s="83"/>
      <c r="E719" s="84"/>
      <c r="F719" s="84"/>
      <c r="G719" s="85"/>
      <c r="H719" s="85"/>
      <c r="I719" s="85"/>
      <c r="K719" s="22"/>
    </row>
    <row r="720">
      <c r="A720" s="13"/>
      <c r="B720" s="13"/>
      <c r="C720" s="83"/>
      <c r="E720" s="84"/>
      <c r="F720" s="84"/>
      <c r="G720" s="85"/>
      <c r="H720" s="85"/>
      <c r="I720" s="85"/>
      <c r="K720" s="22"/>
    </row>
    <row r="721">
      <c r="A721" s="13"/>
      <c r="B721" s="13"/>
      <c r="C721" s="83"/>
      <c r="E721" s="84"/>
      <c r="F721" s="84"/>
      <c r="G721" s="85"/>
      <c r="H721" s="85"/>
      <c r="I721" s="85"/>
      <c r="K721" s="22"/>
    </row>
    <row r="722">
      <c r="A722" s="13"/>
      <c r="B722" s="13"/>
      <c r="C722" s="83"/>
      <c r="E722" s="84"/>
      <c r="F722" s="84"/>
      <c r="G722" s="85"/>
      <c r="H722" s="85"/>
      <c r="I722" s="85"/>
      <c r="K722" s="22"/>
    </row>
    <row r="723">
      <c r="A723" s="13"/>
      <c r="B723" s="13"/>
      <c r="C723" s="83"/>
      <c r="E723" s="84"/>
      <c r="F723" s="84"/>
      <c r="G723" s="85"/>
      <c r="H723" s="85"/>
      <c r="I723" s="85"/>
      <c r="K723" s="22"/>
    </row>
    <row r="724">
      <c r="A724" s="13"/>
      <c r="B724" s="13"/>
      <c r="C724" s="83"/>
      <c r="E724" s="84"/>
      <c r="F724" s="84"/>
      <c r="G724" s="85"/>
      <c r="H724" s="85"/>
      <c r="I724" s="85"/>
      <c r="K724" s="22"/>
    </row>
    <row r="725">
      <c r="A725" s="13"/>
      <c r="B725" s="13"/>
      <c r="C725" s="83"/>
      <c r="E725" s="84"/>
      <c r="F725" s="84"/>
      <c r="G725" s="85"/>
      <c r="H725" s="85"/>
      <c r="I725" s="85"/>
      <c r="K725" s="22"/>
    </row>
    <row r="726">
      <c r="A726" s="13"/>
      <c r="B726" s="13"/>
      <c r="C726" s="83"/>
      <c r="E726" s="84"/>
      <c r="F726" s="84"/>
      <c r="G726" s="85"/>
      <c r="H726" s="85"/>
      <c r="I726" s="85"/>
      <c r="K726" s="22"/>
    </row>
    <row r="727">
      <c r="A727" s="13"/>
      <c r="B727" s="13"/>
      <c r="C727" s="83"/>
      <c r="E727" s="84"/>
      <c r="F727" s="84"/>
      <c r="G727" s="85"/>
      <c r="H727" s="85"/>
      <c r="I727" s="85"/>
      <c r="K727" s="22"/>
    </row>
    <row r="728">
      <c r="A728" s="13"/>
      <c r="B728" s="13"/>
      <c r="C728" s="83"/>
      <c r="E728" s="84"/>
      <c r="F728" s="84"/>
      <c r="G728" s="85"/>
      <c r="H728" s="85"/>
      <c r="I728" s="85"/>
      <c r="K728" s="22"/>
    </row>
    <row r="729">
      <c r="A729" s="13"/>
      <c r="B729" s="13"/>
      <c r="C729" s="83"/>
      <c r="E729" s="84"/>
      <c r="F729" s="84"/>
      <c r="G729" s="85"/>
      <c r="H729" s="85"/>
      <c r="I729" s="85"/>
      <c r="K729" s="22"/>
    </row>
    <row r="730">
      <c r="A730" s="13"/>
      <c r="B730" s="13"/>
      <c r="C730" s="83"/>
      <c r="E730" s="84"/>
      <c r="F730" s="84"/>
      <c r="G730" s="85"/>
      <c r="H730" s="85"/>
      <c r="I730" s="85"/>
      <c r="K730" s="22"/>
    </row>
    <row r="731">
      <c r="A731" s="13"/>
      <c r="B731" s="13"/>
      <c r="C731" s="83"/>
      <c r="E731" s="84"/>
      <c r="F731" s="84"/>
      <c r="G731" s="85"/>
      <c r="H731" s="85"/>
      <c r="I731" s="85"/>
      <c r="K731" s="22"/>
    </row>
    <row r="732">
      <c r="A732" s="13"/>
      <c r="B732" s="13"/>
      <c r="C732" s="83"/>
      <c r="E732" s="84"/>
      <c r="F732" s="84"/>
      <c r="G732" s="85"/>
      <c r="H732" s="85"/>
      <c r="I732" s="85"/>
      <c r="K732" s="22"/>
    </row>
    <row r="733">
      <c r="A733" s="13"/>
      <c r="B733" s="13"/>
      <c r="C733" s="83"/>
      <c r="E733" s="84"/>
      <c r="F733" s="84"/>
      <c r="G733" s="85"/>
      <c r="H733" s="85"/>
      <c r="I733" s="85"/>
      <c r="K733" s="22"/>
    </row>
    <row r="734">
      <c r="A734" s="13"/>
      <c r="B734" s="13"/>
      <c r="C734" s="83"/>
      <c r="E734" s="84"/>
      <c r="F734" s="84"/>
      <c r="G734" s="85"/>
      <c r="H734" s="85"/>
      <c r="I734" s="85"/>
      <c r="K734" s="22"/>
    </row>
    <row r="735">
      <c r="A735" s="13"/>
      <c r="B735" s="13"/>
      <c r="C735" s="83"/>
      <c r="E735" s="84"/>
      <c r="F735" s="84"/>
      <c r="G735" s="85"/>
      <c r="H735" s="85"/>
      <c r="I735" s="85"/>
      <c r="K735" s="22"/>
    </row>
    <row r="736">
      <c r="A736" s="13"/>
      <c r="B736" s="13"/>
      <c r="C736" s="83"/>
      <c r="E736" s="84"/>
      <c r="F736" s="84"/>
      <c r="G736" s="85"/>
      <c r="H736" s="85"/>
      <c r="I736" s="85"/>
      <c r="K736" s="22"/>
    </row>
    <row r="737">
      <c r="A737" s="13"/>
      <c r="B737" s="13"/>
      <c r="C737" s="83"/>
      <c r="E737" s="84"/>
      <c r="F737" s="84"/>
      <c r="G737" s="85"/>
      <c r="H737" s="85"/>
      <c r="I737" s="85"/>
      <c r="K737" s="22"/>
    </row>
    <row r="738">
      <c r="A738" s="13"/>
      <c r="B738" s="13"/>
      <c r="C738" s="83"/>
      <c r="E738" s="84"/>
      <c r="F738" s="84"/>
      <c r="G738" s="85"/>
      <c r="H738" s="85"/>
      <c r="I738" s="85"/>
      <c r="K738" s="22"/>
    </row>
    <row r="739">
      <c r="A739" s="13"/>
      <c r="B739" s="13"/>
      <c r="C739" s="83"/>
      <c r="E739" s="84"/>
      <c r="F739" s="84"/>
      <c r="G739" s="85"/>
      <c r="H739" s="85"/>
      <c r="I739" s="85"/>
      <c r="K739" s="22"/>
    </row>
    <row r="740">
      <c r="A740" s="13"/>
      <c r="B740" s="13"/>
      <c r="C740" s="83"/>
      <c r="E740" s="84"/>
      <c r="F740" s="84"/>
      <c r="G740" s="85"/>
      <c r="H740" s="85"/>
      <c r="I740" s="85"/>
      <c r="K740" s="22"/>
    </row>
    <row r="741">
      <c r="A741" s="13"/>
      <c r="B741" s="13"/>
      <c r="C741" s="83"/>
      <c r="E741" s="84"/>
      <c r="F741" s="84"/>
      <c r="G741" s="85"/>
      <c r="H741" s="85"/>
      <c r="I741" s="85"/>
      <c r="K741" s="22"/>
    </row>
    <row r="742">
      <c r="A742" s="13"/>
      <c r="B742" s="13"/>
      <c r="C742" s="83"/>
      <c r="E742" s="84"/>
      <c r="F742" s="84"/>
      <c r="G742" s="85"/>
      <c r="H742" s="85"/>
      <c r="I742" s="85"/>
      <c r="K742" s="22"/>
    </row>
    <row r="743">
      <c r="A743" s="13"/>
      <c r="B743" s="13"/>
      <c r="C743" s="83"/>
      <c r="E743" s="84"/>
      <c r="F743" s="84"/>
      <c r="G743" s="85"/>
      <c r="H743" s="85"/>
      <c r="I743" s="85"/>
      <c r="K743" s="22"/>
    </row>
    <row r="744">
      <c r="A744" s="13"/>
      <c r="B744" s="13"/>
      <c r="C744" s="83"/>
      <c r="E744" s="84"/>
      <c r="F744" s="84"/>
      <c r="G744" s="85"/>
      <c r="H744" s="85"/>
      <c r="I744" s="85"/>
      <c r="K744" s="22"/>
    </row>
    <row r="745">
      <c r="A745" s="13"/>
      <c r="B745" s="13"/>
      <c r="C745" s="83"/>
      <c r="E745" s="84"/>
      <c r="F745" s="84"/>
      <c r="G745" s="85"/>
      <c r="H745" s="85"/>
      <c r="I745" s="85"/>
      <c r="K745" s="22"/>
    </row>
    <row r="746">
      <c r="A746" s="13"/>
      <c r="B746" s="13"/>
      <c r="C746" s="83"/>
      <c r="E746" s="84"/>
      <c r="F746" s="84"/>
      <c r="G746" s="85"/>
      <c r="H746" s="85"/>
      <c r="I746" s="85"/>
      <c r="K746" s="22"/>
    </row>
    <row r="747">
      <c r="A747" s="13"/>
      <c r="B747" s="13"/>
      <c r="C747" s="83"/>
      <c r="E747" s="84"/>
      <c r="F747" s="84"/>
      <c r="G747" s="85"/>
      <c r="H747" s="85"/>
      <c r="I747" s="85"/>
      <c r="K747" s="22"/>
    </row>
    <row r="748">
      <c r="A748" s="13"/>
      <c r="B748" s="13"/>
      <c r="C748" s="83"/>
      <c r="E748" s="84"/>
      <c r="F748" s="84"/>
      <c r="G748" s="85"/>
      <c r="H748" s="85"/>
      <c r="I748" s="85"/>
      <c r="K748" s="22"/>
    </row>
    <row r="749">
      <c r="A749" s="13"/>
      <c r="B749" s="13"/>
      <c r="C749" s="83"/>
      <c r="E749" s="84"/>
      <c r="F749" s="84"/>
      <c r="G749" s="85"/>
      <c r="H749" s="85"/>
      <c r="I749" s="85"/>
      <c r="K749" s="22"/>
    </row>
    <row r="750">
      <c r="A750" s="13"/>
      <c r="B750" s="13"/>
      <c r="C750" s="83"/>
      <c r="E750" s="84"/>
      <c r="F750" s="84"/>
      <c r="G750" s="85"/>
      <c r="H750" s="85"/>
      <c r="I750" s="85"/>
      <c r="K750" s="22"/>
    </row>
    <row r="751">
      <c r="A751" s="13"/>
      <c r="B751" s="13"/>
      <c r="C751" s="83"/>
      <c r="E751" s="84"/>
      <c r="F751" s="84"/>
      <c r="G751" s="85"/>
      <c r="H751" s="85"/>
      <c r="I751" s="85"/>
      <c r="K751" s="22"/>
    </row>
    <row r="752">
      <c r="A752" s="13"/>
      <c r="B752" s="13"/>
      <c r="C752" s="83"/>
      <c r="E752" s="84"/>
      <c r="F752" s="84"/>
      <c r="G752" s="85"/>
      <c r="H752" s="85"/>
      <c r="I752" s="85"/>
      <c r="K752" s="22"/>
    </row>
    <row r="753">
      <c r="A753" s="13"/>
      <c r="B753" s="13"/>
      <c r="C753" s="83"/>
      <c r="E753" s="84"/>
      <c r="F753" s="84"/>
      <c r="G753" s="85"/>
      <c r="H753" s="85"/>
      <c r="I753" s="85"/>
      <c r="K753" s="22"/>
    </row>
    <row r="754">
      <c r="A754" s="13"/>
      <c r="B754" s="13"/>
      <c r="C754" s="83"/>
      <c r="E754" s="84"/>
      <c r="F754" s="84"/>
      <c r="G754" s="85"/>
      <c r="H754" s="85"/>
      <c r="I754" s="85"/>
      <c r="K754" s="22"/>
    </row>
    <row r="755">
      <c r="A755" s="13"/>
      <c r="B755" s="13"/>
      <c r="C755" s="83"/>
      <c r="E755" s="84"/>
      <c r="F755" s="84"/>
      <c r="G755" s="85"/>
      <c r="H755" s="85"/>
      <c r="I755" s="85"/>
      <c r="K755" s="22"/>
    </row>
    <row r="756">
      <c r="A756" s="13"/>
      <c r="B756" s="13"/>
      <c r="C756" s="83"/>
      <c r="E756" s="84"/>
      <c r="F756" s="84"/>
      <c r="G756" s="85"/>
      <c r="H756" s="85"/>
      <c r="I756" s="85"/>
      <c r="K756" s="22"/>
    </row>
    <row r="757">
      <c r="A757" s="13"/>
      <c r="B757" s="13"/>
      <c r="C757" s="83"/>
      <c r="E757" s="84"/>
      <c r="F757" s="84"/>
      <c r="G757" s="85"/>
      <c r="H757" s="85"/>
      <c r="I757" s="85"/>
      <c r="K757" s="22"/>
    </row>
    <row r="758">
      <c r="A758" s="13"/>
      <c r="B758" s="13"/>
      <c r="C758" s="83"/>
      <c r="E758" s="84"/>
      <c r="F758" s="84"/>
      <c r="G758" s="85"/>
      <c r="H758" s="85"/>
      <c r="I758" s="85"/>
      <c r="K758" s="22"/>
    </row>
    <row r="759">
      <c r="A759" s="13"/>
      <c r="B759" s="13"/>
      <c r="C759" s="83"/>
      <c r="E759" s="84"/>
      <c r="F759" s="84"/>
      <c r="G759" s="85"/>
      <c r="H759" s="85"/>
      <c r="I759" s="85"/>
      <c r="K759" s="22"/>
    </row>
    <row r="760">
      <c r="A760" s="13"/>
      <c r="B760" s="13"/>
      <c r="C760" s="83"/>
      <c r="E760" s="84"/>
      <c r="F760" s="84"/>
      <c r="G760" s="85"/>
      <c r="H760" s="85"/>
      <c r="I760" s="85"/>
      <c r="K760" s="22"/>
    </row>
    <row r="761">
      <c r="A761" s="13"/>
      <c r="B761" s="13"/>
      <c r="C761" s="83"/>
      <c r="E761" s="84"/>
      <c r="F761" s="84"/>
      <c r="G761" s="85"/>
      <c r="H761" s="85"/>
      <c r="I761" s="85"/>
      <c r="K761" s="22"/>
    </row>
    <row r="762">
      <c r="A762" s="13"/>
      <c r="B762" s="13"/>
      <c r="C762" s="83"/>
      <c r="E762" s="84"/>
      <c r="F762" s="84"/>
      <c r="G762" s="85"/>
      <c r="H762" s="85"/>
      <c r="I762" s="85"/>
      <c r="K762" s="22"/>
    </row>
    <row r="763">
      <c r="A763" s="13"/>
      <c r="B763" s="13"/>
      <c r="C763" s="83"/>
      <c r="E763" s="84"/>
      <c r="F763" s="84"/>
      <c r="G763" s="85"/>
      <c r="H763" s="85"/>
      <c r="I763" s="85"/>
      <c r="K763" s="22"/>
    </row>
    <row r="764">
      <c r="A764" s="13"/>
      <c r="B764" s="13"/>
      <c r="C764" s="83"/>
      <c r="E764" s="84"/>
      <c r="F764" s="84"/>
      <c r="G764" s="85"/>
      <c r="H764" s="85"/>
      <c r="I764" s="85"/>
      <c r="K764" s="22"/>
    </row>
    <row r="765">
      <c r="A765" s="13"/>
      <c r="B765" s="13"/>
      <c r="C765" s="83"/>
      <c r="E765" s="84"/>
      <c r="F765" s="84"/>
      <c r="G765" s="85"/>
      <c r="H765" s="85"/>
      <c r="I765" s="85"/>
      <c r="K765" s="22"/>
    </row>
    <row r="766">
      <c r="A766" s="13"/>
      <c r="B766" s="13"/>
      <c r="C766" s="83"/>
      <c r="E766" s="84"/>
      <c r="F766" s="84"/>
      <c r="G766" s="85"/>
      <c r="H766" s="85"/>
      <c r="I766" s="85"/>
      <c r="K766" s="22"/>
    </row>
    <row r="767">
      <c r="A767" s="13"/>
      <c r="B767" s="13"/>
      <c r="C767" s="83"/>
      <c r="E767" s="84"/>
      <c r="F767" s="84"/>
      <c r="G767" s="85"/>
      <c r="H767" s="85"/>
      <c r="I767" s="85"/>
      <c r="K767" s="22"/>
    </row>
    <row r="768">
      <c r="A768" s="13"/>
      <c r="B768" s="13"/>
      <c r="C768" s="83"/>
      <c r="E768" s="84"/>
      <c r="F768" s="84"/>
      <c r="G768" s="85"/>
      <c r="H768" s="85"/>
      <c r="I768" s="85"/>
      <c r="K768" s="22"/>
    </row>
    <row r="769">
      <c r="A769" s="13"/>
      <c r="B769" s="13"/>
      <c r="C769" s="83"/>
      <c r="E769" s="84"/>
      <c r="F769" s="84"/>
      <c r="G769" s="85"/>
      <c r="H769" s="85"/>
      <c r="I769" s="85"/>
      <c r="K769" s="22"/>
    </row>
    <row r="770">
      <c r="A770" s="13"/>
      <c r="B770" s="13"/>
      <c r="C770" s="83"/>
      <c r="E770" s="84"/>
      <c r="F770" s="84"/>
      <c r="G770" s="85"/>
      <c r="H770" s="85"/>
      <c r="I770" s="85"/>
      <c r="K770" s="22"/>
    </row>
    <row r="771">
      <c r="A771" s="13"/>
      <c r="B771" s="13"/>
      <c r="C771" s="83"/>
      <c r="E771" s="84"/>
      <c r="F771" s="84"/>
      <c r="G771" s="85"/>
      <c r="H771" s="85"/>
      <c r="I771" s="85"/>
      <c r="K771" s="22"/>
    </row>
    <row r="772">
      <c r="A772" s="13"/>
      <c r="B772" s="13"/>
      <c r="C772" s="83"/>
      <c r="E772" s="84"/>
      <c r="F772" s="84"/>
      <c r="G772" s="85"/>
      <c r="H772" s="85"/>
      <c r="I772" s="85"/>
      <c r="K772" s="22"/>
    </row>
    <row r="773">
      <c r="A773" s="13"/>
      <c r="B773" s="13"/>
      <c r="C773" s="83"/>
      <c r="E773" s="84"/>
      <c r="F773" s="84"/>
      <c r="G773" s="85"/>
      <c r="H773" s="85"/>
      <c r="I773" s="85"/>
      <c r="K773" s="22"/>
    </row>
    <row r="774">
      <c r="A774" s="13"/>
      <c r="B774" s="13"/>
      <c r="C774" s="83"/>
      <c r="E774" s="84"/>
      <c r="F774" s="84"/>
      <c r="G774" s="85"/>
      <c r="H774" s="85"/>
      <c r="I774" s="85"/>
      <c r="K774" s="22"/>
    </row>
    <row r="775">
      <c r="A775" s="13"/>
      <c r="B775" s="13"/>
      <c r="C775" s="83"/>
      <c r="E775" s="84"/>
      <c r="F775" s="84"/>
      <c r="G775" s="85"/>
      <c r="H775" s="85"/>
      <c r="I775" s="85"/>
      <c r="K775" s="22"/>
    </row>
    <row r="776">
      <c r="A776" s="13"/>
      <c r="B776" s="13"/>
      <c r="C776" s="83"/>
      <c r="E776" s="84"/>
      <c r="F776" s="84"/>
      <c r="G776" s="85"/>
      <c r="H776" s="85"/>
      <c r="I776" s="85"/>
      <c r="K776" s="22"/>
    </row>
    <row r="777">
      <c r="A777" s="13"/>
      <c r="B777" s="13"/>
      <c r="C777" s="83"/>
      <c r="E777" s="84"/>
      <c r="F777" s="84"/>
      <c r="G777" s="85"/>
      <c r="H777" s="85"/>
      <c r="I777" s="85"/>
      <c r="K777" s="22"/>
    </row>
    <row r="778">
      <c r="A778" s="13"/>
      <c r="B778" s="13"/>
      <c r="C778" s="83"/>
      <c r="E778" s="84"/>
      <c r="F778" s="84"/>
      <c r="G778" s="85"/>
      <c r="H778" s="85"/>
      <c r="I778" s="85"/>
      <c r="K778" s="22"/>
    </row>
    <row r="779">
      <c r="A779" s="13"/>
      <c r="B779" s="13"/>
      <c r="C779" s="83"/>
      <c r="E779" s="84"/>
      <c r="F779" s="84"/>
      <c r="G779" s="85"/>
      <c r="H779" s="85"/>
      <c r="I779" s="85"/>
      <c r="K779" s="22"/>
    </row>
    <row r="780">
      <c r="A780" s="13"/>
      <c r="B780" s="13"/>
      <c r="C780" s="83"/>
      <c r="E780" s="84"/>
      <c r="F780" s="84"/>
      <c r="G780" s="85"/>
      <c r="H780" s="85"/>
      <c r="I780" s="85"/>
      <c r="K780" s="22"/>
    </row>
    <row r="781">
      <c r="A781" s="13"/>
      <c r="B781" s="13"/>
      <c r="C781" s="83"/>
      <c r="E781" s="84"/>
      <c r="F781" s="84"/>
      <c r="G781" s="85"/>
      <c r="H781" s="85"/>
      <c r="I781" s="85"/>
      <c r="K781" s="22"/>
    </row>
    <row r="782">
      <c r="A782" s="13"/>
      <c r="B782" s="13"/>
      <c r="C782" s="83"/>
      <c r="E782" s="84"/>
      <c r="F782" s="84"/>
      <c r="G782" s="85"/>
      <c r="H782" s="85"/>
      <c r="I782" s="85"/>
      <c r="K782" s="22"/>
    </row>
    <row r="783">
      <c r="A783" s="13"/>
      <c r="B783" s="13"/>
      <c r="C783" s="83"/>
      <c r="E783" s="84"/>
      <c r="F783" s="84"/>
      <c r="G783" s="85"/>
      <c r="H783" s="85"/>
      <c r="I783" s="85"/>
      <c r="K783" s="22"/>
    </row>
    <row r="784">
      <c r="A784" s="13"/>
      <c r="B784" s="13"/>
      <c r="C784" s="83"/>
      <c r="E784" s="84"/>
      <c r="F784" s="84"/>
      <c r="G784" s="85"/>
      <c r="H784" s="85"/>
      <c r="I784" s="85"/>
      <c r="K784" s="22"/>
    </row>
    <row r="785">
      <c r="A785" s="13"/>
      <c r="B785" s="13"/>
      <c r="C785" s="83"/>
      <c r="E785" s="84"/>
      <c r="F785" s="84"/>
      <c r="G785" s="85"/>
      <c r="H785" s="85"/>
      <c r="I785" s="85"/>
      <c r="K785" s="22"/>
    </row>
    <row r="786">
      <c r="A786" s="13"/>
      <c r="B786" s="13"/>
      <c r="C786" s="83"/>
      <c r="E786" s="84"/>
      <c r="F786" s="84"/>
      <c r="G786" s="85"/>
      <c r="H786" s="85"/>
      <c r="I786" s="85"/>
      <c r="K786" s="22"/>
    </row>
    <row r="787">
      <c r="A787" s="13"/>
      <c r="B787" s="13"/>
      <c r="C787" s="83"/>
      <c r="E787" s="84"/>
      <c r="F787" s="84"/>
      <c r="G787" s="85"/>
      <c r="H787" s="85"/>
      <c r="I787" s="85"/>
      <c r="K787" s="22"/>
    </row>
    <row r="788">
      <c r="A788" s="13"/>
      <c r="B788" s="13"/>
      <c r="C788" s="83"/>
      <c r="E788" s="84"/>
      <c r="F788" s="84"/>
      <c r="G788" s="85"/>
      <c r="H788" s="85"/>
      <c r="I788" s="85"/>
      <c r="K788" s="22"/>
    </row>
    <row r="789">
      <c r="A789" s="13"/>
      <c r="B789" s="13"/>
      <c r="C789" s="83"/>
      <c r="E789" s="84"/>
      <c r="F789" s="84"/>
      <c r="G789" s="85"/>
      <c r="H789" s="85"/>
      <c r="I789" s="85"/>
      <c r="K789" s="22"/>
    </row>
    <row r="790">
      <c r="A790" s="13"/>
      <c r="B790" s="13"/>
      <c r="C790" s="83"/>
      <c r="E790" s="84"/>
      <c r="F790" s="84"/>
      <c r="G790" s="85"/>
      <c r="H790" s="85"/>
      <c r="I790" s="85"/>
      <c r="K790" s="22"/>
    </row>
    <row r="791">
      <c r="A791" s="13"/>
      <c r="B791" s="13"/>
      <c r="C791" s="83"/>
      <c r="E791" s="84"/>
      <c r="F791" s="84"/>
      <c r="G791" s="85"/>
      <c r="H791" s="85"/>
      <c r="I791" s="85"/>
      <c r="K791" s="22"/>
    </row>
    <row r="792">
      <c r="A792" s="13"/>
      <c r="B792" s="13"/>
      <c r="C792" s="83"/>
      <c r="E792" s="84"/>
      <c r="F792" s="84"/>
      <c r="G792" s="85"/>
      <c r="H792" s="85"/>
      <c r="I792" s="85"/>
      <c r="K792" s="22"/>
    </row>
    <row r="793">
      <c r="A793" s="13"/>
      <c r="B793" s="13"/>
      <c r="C793" s="83"/>
      <c r="E793" s="84"/>
      <c r="F793" s="84"/>
      <c r="G793" s="85"/>
      <c r="H793" s="85"/>
      <c r="I793" s="85"/>
      <c r="K793" s="22"/>
    </row>
    <row r="794">
      <c r="A794" s="13"/>
      <c r="B794" s="13"/>
      <c r="C794" s="83"/>
      <c r="E794" s="84"/>
      <c r="F794" s="84"/>
      <c r="G794" s="85"/>
      <c r="H794" s="85"/>
      <c r="I794" s="85"/>
      <c r="K794" s="22"/>
    </row>
    <row r="795">
      <c r="A795" s="13"/>
      <c r="B795" s="13"/>
      <c r="C795" s="83"/>
      <c r="E795" s="84"/>
      <c r="F795" s="84"/>
      <c r="G795" s="85"/>
      <c r="H795" s="85"/>
      <c r="I795" s="85"/>
      <c r="K795" s="22"/>
    </row>
    <row r="796">
      <c r="A796" s="13"/>
      <c r="B796" s="13"/>
      <c r="C796" s="83"/>
      <c r="E796" s="84"/>
      <c r="F796" s="84"/>
      <c r="G796" s="85"/>
      <c r="H796" s="85"/>
      <c r="I796" s="85"/>
      <c r="K796" s="22"/>
    </row>
    <row r="797">
      <c r="A797" s="13"/>
      <c r="B797" s="13"/>
      <c r="C797" s="83"/>
      <c r="E797" s="84"/>
      <c r="F797" s="84"/>
      <c r="G797" s="85"/>
      <c r="H797" s="85"/>
      <c r="I797" s="85"/>
      <c r="K797" s="22"/>
    </row>
    <row r="798">
      <c r="A798" s="13"/>
      <c r="B798" s="13"/>
      <c r="C798" s="83"/>
      <c r="E798" s="84"/>
      <c r="F798" s="84"/>
      <c r="G798" s="85"/>
      <c r="H798" s="85"/>
      <c r="I798" s="85"/>
      <c r="K798" s="22"/>
    </row>
    <row r="799">
      <c r="A799" s="13"/>
      <c r="B799" s="13"/>
      <c r="C799" s="83"/>
      <c r="E799" s="84"/>
      <c r="F799" s="84"/>
      <c r="G799" s="85"/>
      <c r="H799" s="85"/>
      <c r="I799" s="85"/>
      <c r="K799" s="22"/>
    </row>
    <row r="800">
      <c r="A800" s="13"/>
      <c r="B800" s="13"/>
      <c r="C800" s="83"/>
      <c r="E800" s="84"/>
      <c r="F800" s="84"/>
      <c r="G800" s="85"/>
      <c r="H800" s="85"/>
      <c r="I800" s="85"/>
      <c r="K800" s="22"/>
    </row>
    <row r="801">
      <c r="A801" s="13"/>
      <c r="B801" s="13"/>
      <c r="C801" s="83"/>
      <c r="E801" s="84"/>
      <c r="F801" s="84"/>
      <c r="G801" s="85"/>
      <c r="H801" s="85"/>
      <c r="I801" s="85"/>
      <c r="K801" s="22"/>
    </row>
    <row r="802">
      <c r="A802" s="13"/>
      <c r="B802" s="13"/>
      <c r="C802" s="83"/>
      <c r="E802" s="84"/>
      <c r="F802" s="84"/>
      <c r="G802" s="85"/>
      <c r="H802" s="85"/>
      <c r="I802" s="85"/>
      <c r="K802" s="22"/>
    </row>
    <row r="803">
      <c r="A803" s="13"/>
      <c r="B803" s="13"/>
      <c r="C803" s="83"/>
      <c r="E803" s="84"/>
      <c r="F803" s="84"/>
      <c r="G803" s="85"/>
      <c r="H803" s="85"/>
      <c r="I803" s="85"/>
      <c r="K803" s="22"/>
    </row>
    <row r="804">
      <c r="A804" s="13"/>
      <c r="B804" s="13"/>
      <c r="C804" s="83"/>
      <c r="E804" s="84"/>
      <c r="F804" s="84"/>
      <c r="G804" s="85"/>
      <c r="H804" s="85"/>
      <c r="I804" s="85"/>
      <c r="K804" s="22"/>
    </row>
    <row r="805">
      <c r="A805" s="13"/>
      <c r="B805" s="13"/>
      <c r="C805" s="83"/>
      <c r="E805" s="84"/>
      <c r="F805" s="84"/>
      <c r="G805" s="85"/>
      <c r="H805" s="85"/>
      <c r="I805" s="85"/>
      <c r="K805" s="22"/>
    </row>
    <row r="806">
      <c r="A806" s="13"/>
      <c r="B806" s="13"/>
      <c r="C806" s="83"/>
      <c r="E806" s="84"/>
      <c r="F806" s="84"/>
      <c r="G806" s="85"/>
      <c r="H806" s="85"/>
      <c r="I806" s="85"/>
      <c r="K806" s="22"/>
    </row>
    <row r="807">
      <c r="A807" s="13"/>
      <c r="B807" s="13"/>
      <c r="C807" s="83"/>
      <c r="E807" s="84"/>
      <c r="F807" s="84"/>
      <c r="G807" s="85"/>
      <c r="H807" s="85"/>
      <c r="I807" s="85"/>
      <c r="K807" s="22"/>
    </row>
    <row r="808">
      <c r="A808" s="13"/>
      <c r="B808" s="13"/>
      <c r="C808" s="83"/>
      <c r="E808" s="84"/>
      <c r="F808" s="84"/>
      <c r="G808" s="85"/>
      <c r="H808" s="85"/>
      <c r="I808" s="85"/>
      <c r="K808" s="22"/>
    </row>
    <row r="809">
      <c r="A809" s="13"/>
      <c r="B809" s="13"/>
      <c r="C809" s="83"/>
      <c r="E809" s="84"/>
      <c r="F809" s="84"/>
      <c r="G809" s="85"/>
      <c r="H809" s="85"/>
      <c r="I809" s="85"/>
      <c r="K809" s="22"/>
    </row>
    <row r="810">
      <c r="A810" s="13"/>
      <c r="B810" s="13"/>
      <c r="C810" s="83"/>
      <c r="E810" s="84"/>
      <c r="F810" s="84"/>
      <c r="G810" s="85"/>
      <c r="H810" s="85"/>
      <c r="I810" s="85"/>
      <c r="K810" s="22"/>
    </row>
    <row r="811">
      <c r="A811" s="13"/>
      <c r="B811" s="13"/>
      <c r="C811" s="83"/>
      <c r="E811" s="84"/>
      <c r="F811" s="84"/>
      <c r="G811" s="85"/>
      <c r="H811" s="85"/>
      <c r="I811" s="85"/>
      <c r="K811" s="22"/>
    </row>
    <row r="812">
      <c r="A812" s="13"/>
      <c r="B812" s="13"/>
      <c r="C812" s="83"/>
      <c r="E812" s="84"/>
      <c r="F812" s="84"/>
      <c r="G812" s="85"/>
      <c r="H812" s="85"/>
      <c r="I812" s="85"/>
      <c r="K812" s="22"/>
    </row>
    <row r="813">
      <c r="A813" s="13"/>
      <c r="B813" s="13"/>
      <c r="C813" s="83"/>
      <c r="E813" s="84"/>
      <c r="F813" s="84"/>
      <c r="G813" s="85"/>
      <c r="H813" s="85"/>
      <c r="I813" s="85"/>
      <c r="K813" s="22"/>
    </row>
    <row r="814">
      <c r="A814" s="13"/>
      <c r="B814" s="13"/>
      <c r="C814" s="83"/>
      <c r="E814" s="84"/>
      <c r="F814" s="84"/>
      <c r="G814" s="85"/>
      <c r="H814" s="85"/>
      <c r="I814" s="85"/>
      <c r="K814" s="22"/>
    </row>
    <row r="815">
      <c r="A815" s="13"/>
      <c r="B815" s="13"/>
      <c r="C815" s="83"/>
      <c r="E815" s="84"/>
      <c r="F815" s="84"/>
      <c r="G815" s="85"/>
      <c r="H815" s="85"/>
      <c r="I815" s="85"/>
      <c r="K815" s="22"/>
    </row>
    <row r="816">
      <c r="A816" s="13"/>
      <c r="B816" s="13"/>
      <c r="C816" s="83"/>
      <c r="E816" s="84"/>
      <c r="F816" s="84"/>
      <c r="G816" s="85"/>
      <c r="H816" s="85"/>
      <c r="I816" s="85"/>
      <c r="K816" s="22"/>
    </row>
    <row r="817">
      <c r="A817" s="13"/>
      <c r="B817" s="13"/>
      <c r="C817" s="83"/>
      <c r="E817" s="84"/>
      <c r="F817" s="84"/>
      <c r="G817" s="85"/>
      <c r="H817" s="85"/>
      <c r="I817" s="85"/>
      <c r="K817" s="22"/>
    </row>
    <row r="818">
      <c r="A818" s="13"/>
      <c r="B818" s="13"/>
      <c r="C818" s="83"/>
      <c r="E818" s="84"/>
      <c r="F818" s="84"/>
      <c r="G818" s="85"/>
      <c r="H818" s="85"/>
      <c r="I818" s="85"/>
      <c r="K818" s="22"/>
    </row>
    <row r="819">
      <c r="A819" s="13"/>
      <c r="B819" s="13"/>
      <c r="C819" s="83"/>
      <c r="E819" s="84"/>
      <c r="F819" s="84"/>
      <c r="G819" s="85"/>
      <c r="H819" s="85"/>
      <c r="I819" s="85"/>
      <c r="K819" s="22"/>
    </row>
    <row r="820">
      <c r="A820" s="13"/>
      <c r="B820" s="13"/>
      <c r="C820" s="83"/>
      <c r="E820" s="84"/>
      <c r="F820" s="84"/>
      <c r="G820" s="85"/>
      <c r="H820" s="85"/>
      <c r="I820" s="85"/>
      <c r="K820" s="22"/>
    </row>
    <row r="821">
      <c r="A821" s="13"/>
      <c r="B821" s="13"/>
      <c r="C821" s="83"/>
      <c r="E821" s="84"/>
      <c r="F821" s="84"/>
      <c r="G821" s="85"/>
      <c r="H821" s="85"/>
      <c r="I821" s="85"/>
      <c r="K821" s="22"/>
    </row>
    <row r="822">
      <c r="A822" s="13"/>
      <c r="B822" s="13"/>
      <c r="C822" s="83"/>
      <c r="E822" s="84"/>
      <c r="F822" s="84"/>
      <c r="G822" s="85"/>
      <c r="H822" s="85"/>
      <c r="I822" s="85"/>
      <c r="K822" s="22"/>
    </row>
    <row r="823">
      <c r="A823" s="13"/>
      <c r="B823" s="13"/>
      <c r="C823" s="83"/>
      <c r="E823" s="84"/>
      <c r="F823" s="84"/>
      <c r="G823" s="85"/>
      <c r="H823" s="85"/>
      <c r="I823" s="85"/>
      <c r="K823" s="22"/>
    </row>
    <row r="824">
      <c r="A824" s="13"/>
      <c r="B824" s="13"/>
      <c r="C824" s="83"/>
      <c r="E824" s="84"/>
      <c r="F824" s="84"/>
      <c r="G824" s="85"/>
      <c r="H824" s="85"/>
      <c r="I824" s="85"/>
      <c r="K824" s="22"/>
    </row>
    <row r="825">
      <c r="A825" s="13"/>
      <c r="B825" s="13"/>
      <c r="C825" s="83"/>
      <c r="E825" s="84"/>
      <c r="F825" s="84"/>
      <c r="G825" s="85"/>
      <c r="H825" s="85"/>
      <c r="I825" s="85"/>
      <c r="K825" s="22"/>
    </row>
    <row r="826">
      <c r="A826" s="13"/>
      <c r="B826" s="13"/>
      <c r="C826" s="83"/>
      <c r="E826" s="84"/>
      <c r="F826" s="84"/>
      <c r="G826" s="85"/>
      <c r="H826" s="85"/>
      <c r="I826" s="85"/>
      <c r="K826" s="22"/>
    </row>
    <row r="827">
      <c r="A827" s="13"/>
      <c r="B827" s="13"/>
      <c r="C827" s="83"/>
      <c r="E827" s="84"/>
      <c r="F827" s="84"/>
      <c r="G827" s="85"/>
      <c r="H827" s="85"/>
      <c r="I827" s="85"/>
      <c r="K827" s="22"/>
    </row>
    <row r="828">
      <c r="A828" s="13"/>
      <c r="B828" s="13"/>
      <c r="C828" s="83"/>
      <c r="E828" s="84"/>
      <c r="F828" s="84"/>
      <c r="G828" s="85"/>
      <c r="H828" s="85"/>
      <c r="I828" s="85"/>
      <c r="K828" s="22"/>
    </row>
    <row r="829">
      <c r="A829" s="13"/>
      <c r="B829" s="13"/>
      <c r="C829" s="83"/>
      <c r="E829" s="84"/>
      <c r="F829" s="84"/>
      <c r="G829" s="85"/>
      <c r="H829" s="85"/>
      <c r="I829" s="85"/>
      <c r="K829" s="22"/>
    </row>
    <row r="830">
      <c r="A830" s="13"/>
      <c r="B830" s="13"/>
      <c r="C830" s="83"/>
      <c r="E830" s="84"/>
      <c r="F830" s="84"/>
      <c r="G830" s="85"/>
      <c r="H830" s="85"/>
      <c r="I830" s="85"/>
      <c r="K830" s="22"/>
    </row>
    <row r="831">
      <c r="A831" s="13"/>
      <c r="B831" s="13"/>
      <c r="C831" s="83"/>
      <c r="E831" s="84"/>
      <c r="F831" s="84"/>
      <c r="G831" s="85"/>
      <c r="H831" s="85"/>
      <c r="I831" s="85"/>
      <c r="K831" s="22"/>
    </row>
    <row r="832">
      <c r="A832" s="13"/>
      <c r="B832" s="13"/>
      <c r="C832" s="83"/>
      <c r="E832" s="84"/>
      <c r="F832" s="84"/>
      <c r="G832" s="85"/>
      <c r="H832" s="85"/>
      <c r="I832" s="85"/>
      <c r="K832" s="22"/>
    </row>
    <row r="833">
      <c r="A833" s="13"/>
      <c r="B833" s="13"/>
      <c r="C833" s="83"/>
      <c r="E833" s="84"/>
      <c r="F833" s="84"/>
      <c r="G833" s="85"/>
      <c r="H833" s="85"/>
      <c r="I833" s="85"/>
      <c r="K833" s="22"/>
    </row>
    <row r="834">
      <c r="A834" s="13"/>
      <c r="B834" s="13"/>
      <c r="C834" s="83"/>
      <c r="E834" s="84"/>
      <c r="F834" s="84"/>
      <c r="G834" s="85"/>
      <c r="H834" s="85"/>
      <c r="I834" s="85"/>
      <c r="K834" s="22"/>
    </row>
    <row r="835">
      <c r="A835" s="13"/>
      <c r="B835" s="13"/>
      <c r="C835" s="83"/>
      <c r="E835" s="84"/>
      <c r="F835" s="84"/>
      <c r="G835" s="85"/>
      <c r="H835" s="85"/>
      <c r="I835" s="85"/>
      <c r="K835" s="22"/>
    </row>
    <row r="836">
      <c r="A836" s="13"/>
      <c r="B836" s="13"/>
      <c r="C836" s="83"/>
      <c r="E836" s="84"/>
      <c r="F836" s="84"/>
      <c r="G836" s="85"/>
      <c r="H836" s="85"/>
      <c r="I836" s="85"/>
      <c r="K836" s="22"/>
    </row>
    <row r="837">
      <c r="A837" s="13"/>
      <c r="B837" s="13"/>
      <c r="C837" s="83"/>
      <c r="E837" s="84"/>
      <c r="F837" s="84"/>
      <c r="G837" s="85"/>
      <c r="H837" s="85"/>
      <c r="I837" s="85"/>
      <c r="K837" s="22"/>
    </row>
    <row r="838">
      <c r="A838" s="13"/>
      <c r="B838" s="13"/>
      <c r="C838" s="83"/>
      <c r="E838" s="84"/>
      <c r="F838" s="84"/>
      <c r="G838" s="85"/>
      <c r="H838" s="85"/>
      <c r="I838" s="85"/>
      <c r="K838" s="22"/>
    </row>
    <row r="839">
      <c r="A839" s="13"/>
      <c r="B839" s="13"/>
      <c r="C839" s="83"/>
      <c r="E839" s="84"/>
      <c r="F839" s="84"/>
      <c r="G839" s="85"/>
      <c r="H839" s="85"/>
      <c r="I839" s="85"/>
      <c r="K839" s="22"/>
    </row>
    <row r="840">
      <c r="A840" s="13"/>
      <c r="B840" s="13"/>
      <c r="C840" s="83"/>
      <c r="E840" s="84"/>
      <c r="F840" s="84"/>
      <c r="G840" s="85"/>
      <c r="H840" s="85"/>
      <c r="I840" s="85"/>
      <c r="K840" s="22"/>
    </row>
    <row r="841">
      <c r="A841" s="13"/>
      <c r="B841" s="13"/>
      <c r="C841" s="83"/>
      <c r="E841" s="84"/>
      <c r="F841" s="84"/>
      <c r="G841" s="85"/>
      <c r="H841" s="85"/>
      <c r="I841" s="85"/>
      <c r="K841" s="22"/>
    </row>
    <row r="842">
      <c r="A842" s="13"/>
      <c r="B842" s="13"/>
      <c r="C842" s="83"/>
      <c r="E842" s="84"/>
      <c r="F842" s="84"/>
      <c r="G842" s="85"/>
      <c r="H842" s="85"/>
      <c r="I842" s="85"/>
      <c r="K842" s="22"/>
    </row>
    <row r="843">
      <c r="A843" s="13"/>
      <c r="B843" s="13"/>
      <c r="C843" s="83"/>
      <c r="E843" s="84"/>
      <c r="F843" s="84"/>
      <c r="G843" s="85"/>
      <c r="H843" s="85"/>
      <c r="I843" s="85"/>
      <c r="K843" s="22"/>
    </row>
    <row r="844">
      <c r="A844" s="13"/>
      <c r="B844" s="13"/>
      <c r="C844" s="83"/>
      <c r="E844" s="84"/>
      <c r="F844" s="84"/>
      <c r="G844" s="85"/>
      <c r="H844" s="85"/>
      <c r="I844" s="85"/>
      <c r="K844" s="22"/>
    </row>
    <row r="845">
      <c r="A845" s="13"/>
      <c r="B845" s="13"/>
      <c r="C845" s="83"/>
      <c r="E845" s="84"/>
      <c r="F845" s="84"/>
      <c r="G845" s="85"/>
      <c r="H845" s="85"/>
      <c r="I845" s="85"/>
      <c r="K845" s="22"/>
    </row>
    <row r="846">
      <c r="A846" s="13"/>
      <c r="B846" s="13"/>
      <c r="C846" s="83"/>
      <c r="E846" s="84"/>
      <c r="F846" s="84"/>
      <c r="G846" s="85"/>
      <c r="H846" s="85"/>
      <c r="I846" s="85"/>
      <c r="K846" s="22"/>
    </row>
    <row r="847">
      <c r="A847" s="13"/>
      <c r="B847" s="13"/>
      <c r="C847" s="83"/>
      <c r="E847" s="84"/>
      <c r="F847" s="84"/>
      <c r="G847" s="85"/>
      <c r="H847" s="85"/>
      <c r="I847" s="85"/>
      <c r="K847" s="22"/>
    </row>
    <row r="848">
      <c r="A848" s="13"/>
      <c r="B848" s="13"/>
      <c r="C848" s="83"/>
      <c r="E848" s="84"/>
      <c r="F848" s="84"/>
      <c r="G848" s="85"/>
      <c r="H848" s="85"/>
      <c r="I848" s="85"/>
      <c r="K848" s="22"/>
    </row>
    <row r="849">
      <c r="A849" s="13"/>
      <c r="B849" s="13"/>
      <c r="C849" s="83"/>
      <c r="E849" s="84"/>
      <c r="F849" s="84"/>
      <c r="G849" s="85"/>
      <c r="H849" s="85"/>
      <c r="I849" s="85"/>
      <c r="K849" s="22"/>
    </row>
    <row r="850">
      <c r="A850" s="13"/>
      <c r="B850" s="13"/>
      <c r="C850" s="83"/>
      <c r="E850" s="84"/>
      <c r="F850" s="84"/>
      <c r="G850" s="85"/>
      <c r="H850" s="85"/>
      <c r="I850" s="85"/>
      <c r="K850" s="22"/>
    </row>
    <row r="851">
      <c r="A851" s="13"/>
      <c r="B851" s="13"/>
      <c r="C851" s="83"/>
      <c r="E851" s="84"/>
      <c r="F851" s="84"/>
      <c r="G851" s="85"/>
      <c r="H851" s="85"/>
      <c r="I851" s="85"/>
      <c r="K851" s="22"/>
    </row>
    <row r="852">
      <c r="A852" s="13"/>
      <c r="B852" s="13"/>
      <c r="C852" s="83"/>
      <c r="E852" s="84"/>
      <c r="F852" s="84"/>
      <c r="G852" s="85"/>
      <c r="H852" s="85"/>
      <c r="I852" s="85"/>
      <c r="K852" s="22"/>
    </row>
    <row r="853">
      <c r="A853" s="13"/>
      <c r="B853" s="13"/>
      <c r="C853" s="83"/>
      <c r="E853" s="84"/>
      <c r="F853" s="84"/>
      <c r="G853" s="85"/>
      <c r="H853" s="85"/>
      <c r="I853" s="85"/>
      <c r="K853" s="22"/>
    </row>
    <row r="854">
      <c r="A854" s="13"/>
      <c r="B854" s="13"/>
      <c r="C854" s="83"/>
      <c r="E854" s="84"/>
      <c r="F854" s="84"/>
      <c r="G854" s="85"/>
      <c r="H854" s="85"/>
      <c r="I854" s="85"/>
      <c r="K854" s="22"/>
    </row>
    <row r="855">
      <c r="A855" s="13"/>
      <c r="B855" s="13"/>
      <c r="C855" s="83"/>
      <c r="E855" s="84"/>
      <c r="F855" s="84"/>
      <c r="G855" s="85"/>
      <c r="H855" s="85"/>
      <c r="I855" s="85"/>
      <c r="K855" s="22"/>
    </row>
    <row r="856">
      <c r="A856" s="13"/>
      <c r="B856" s="13"/>
      <c r="C856" s="83"/>
      <c r="E856" s="84"/>
      <c r="F856" s="84"/>
      <c r="G856" s="85"/>
      <c r="H856" s="85"/>
      <c r="I856" s="85"/>
      <c r="K856" s="22"/>
    </row>
    <row r="857">
      <c r="A857" s="13"/>
      <c r="B857" s="13"/>
      <c r="C857" s="83"/>
      <c r="E857" s="84"/>
      <c r="F857" s="84"/>
      <c r="G857" s="85"/>
      <c r="H857" s="85"/>
      <c r="I857" s="85"/>
      <c r="K857" s="22"/>
    </row>
    <row r="858">
      <c r="A858" s="13"/>
      <c r="B858" s="13"/>
      <c r="C858" s="83"/>
      <c r="E858" s="84"/>
      <c r="F858" s="84"/>
      <c r="G858" s="85"/>
      <c r="H858" s="85"/>
      <c r="I858" s="85"/>
      <c r="K858" s="22"/>
    </row>
    <row r="859">
      <c r="A859" s="13"/>
      <c r="B859" s="13"/>
      <c r="C859" s="83"/>
      <c r="E859" s="84"/>
      <c r="F859" s="84"/>
      <c r="G859" s="85"/>
      <c r="H859" s="85"/>
      <c r="I859" s="85"/>
      <c r="K859" s="22"/>
    </row>
    <row r="860">
      <c r="A860" s="13"/>
      <c r="B860" s="13"/>
      <c r="C860" s="83"/>
      <c r="E860" s="84"/>
      <c r="F860" s="84"/>
      <c r="G860" s="85"/>
      <c r="H860" s="85"/>
      <c r="I860" s="85"/>
      <c r="K860" s="22"/>
    </row>
    <row r="861">
      <c r="A861" s="13"/>
      <c r="B861" s="13"/>
      <c r="C861" s="83"/>
      <c r="E861" s="84"/>
      <c r="F861" s="84"/>
      <c r="G861" s="85"/>
      <c r="H861" s="85"/>
      <c r="I861" s="85"/>
      <c r="K861" s="22"/>
    </row>
    <row r="862">
      <c r="A862" s="13"/>
      <c r="B862" s="13"/>
      <c r="C862" s="83"/>
      <c r="E862" s="84"/>
      <c r="F862" s="84"/>
      <c r="G862" s="85"/>
      <c r="H862" s="85"/>
      <c r="I862" s="85"/>
      <c r="K862" s="22"/>
    </row>
    <row r="863">
      <c r="A863" s="13"/>
      <c r="B863" s="13"/>
      <c r="C863" s="83"/>
      <c r="E863" s="84"/>
      <c r="F863" s="84"/>
      <c r="G863" s="85"/>
      <c r="H863" s="85"/>
      <c r="I863" s="85"/>
      <c r="K863" s="22"/>
    </row>
    <row r="864">
      <c r="A864" s="13"/>
      <c r="B864" s="13"/>
      <c r="C864" s="83"/>
      <c r="E864" s="84"/>
      <c r="F864" s="84"/>
      <c r="G864" s="85"/>
      <c r="H864" s="85"/>
      <c r="I864" s="85"/>
      <c r="K864" s="22"/>
    </row>
    <row r="865">
      <c r="A865" s="13"/>
      <c r="B865" s="13"/>
      <c r="C865" s="83"/>
      <c r="E865" s="84"/>
      <c r="F865" s="84"/>
      <c r="G865" s="85"/>
      <c r="H865" s="85"/>
      <c r="I865" s="85"/>
      <c r="K865" s="22"/>
    </row>
    <row r="866">
      <c r="A866" s="13"/>
      <c r="B866" s="13"/>
      <c r="C866" s="83"/>
      <c r="E866" s="84"/>
      <c r="F866" s="84"/>
      <c r="G866" s="85"/>
      <c r="H866" s="85"/>
      <c r="I866" s="85"/>
      <c r="K866" s="22"/>
    </row>
    <row r="867">
      <c r="A867" s="13"/>
      <c r="B867" s="13"/>
      <c r="C867" s="83"/>
      <c r="E867" s="84"/>
      <c r="F867" s="84"/>
      <c r="G867" s="85"/>
      <c r="H867" s="85"/>
      <c r="I867" s="85"/>
      <c r="K867" s="22"/>
    </row>
    <row r="868">
      <c r="A868" s="13"/>
      <c r="B868" s="13"/>
      <c r="C868" s="83"/>
      <c r="E868" s="84"/>
      <c r="F868" s="84"/>
      <c r="G868" s="85"/>
      <c r="H868" s="85"/>
      <c r="I868" s="85"/>
      <c r="K868" s="22"/>
    </row>
    <row r="869">
      <c r="A869" s="13"/>
      <c r="B869" s="13"/>
      <c r="C869" s="83"/>
      <c r="E869" s="84"/>
      <c r="F869" s="84"/>
      <c r="G869" s="85"/>
      <c r="H869" s="85"/>
      <c r="I869" s="85"/>
      <c r="K869" s="22"/>
    </row>
    <row r="870">
      <c r="A870" s="13"/>
      <c r="B870" s="13"/>
      <c r="C870" s="83"/>
      <c r="E870" s="84"/>
      <c r="F870" s="84"/>
      <c r="G870" s="85"/>
      <c r="H870" s="85"/>
      <c r="I870" s="85"/>
      <c r="K870" s="22"/>
    </row>
    <row r="871">
      <c r="A871" s="13"/>
      <c r="B871" s="13"/>
      <c r="C871" s="83"/>
      <c r="E871" s="84"/>
      <c r="F871" s="84"/>
      <c r="G871" s="85"/>
      <c r="H871" s="85"/>
      <c r="I871" s="85"/>
      <c r="K871" s="22"/>
    </row>
    <row r="872">
      <c r="A872" s="13"/>
      <c r="B872" s="13"/>
      <c r="C872" s="83"/>
      <c r="E872" s="84"/>
      <c r="F872" s="84"/>
      <c r="G872" s="85"/>
      <c r="H872" s="85"/>
      <c r="I872" s="85"/>
      <c r="K872" s="22"/>
    </row>
    <row r="873">
      <c r="A873" s="13"/>
      <c r="B873" s="13"/>
      <c r="C873" s="83"/>
      <c r="E873" s="84"/>
      <c r="F873" s="84"/>
      <c r="G873" s="85"/>
      <c r="H873" s="85"/>
      <c r="I873" s="85"/>
      <c r="K873" s="22"/>
    </row>
    <row r="874">
      <c r="A874" s="13"/>
      <c r="B874" s="13"/>
      <c r="C874" s="83"/>
      <c r="E874" s="84"/>
      <c r="F874" s="84"/>
      <c r="G874" s="85"/>
      <c r="H874" s="85"/>
      <c r="I874" s="85"/>
      <c r="K874" s="22"/>
    </row>
    <row r="875">
      <c r="A875" s="13"/>
      <c r="B875" s="13"/>
      <c r="C875" s="83"/>
      <c r="E875" s="84"/>
      <c r="F875" s="84"/>
      <c r="G875" s="85"/>
      <c r="H875" s="85"/>
      <c r="I875" s="85"/>
      <c r="K875" s="22"/>
    </row>
    <row r="876">
      <c r="A876" s="13"/>
      <c r="B876" s="13"/>
      <c r="C876" s="83"/>
      <c r="E876" s="84"/>
      <c r="F876" s="84"/>
      <c r="G876" s="85"/>
      <c r="H876" s="85"/>
      <c r="I876" s="85"/>
      <c r="K876" s="22"/>
    </row>
    <row r="877">
      <c r="A877" s="13"/>
      <c r="B877" s="13"/>
      <c r="C877" s="83"/>
      <c r="E877" s="84"/>
      <c r="F877" s="84"/>
      <c r="G877" s="85"/>
      <c r="H877" s="85"/>
      <c r="I877" s="85"/>
      <c r="K877" s="22"/>
    </row>
    <row r="878">
      <c r="A878" s="13"/>
      <c r="B878" s="13"/>
      <c r="C878" s="83"/>
      <c r="E878" s="84"/>
      <c r="F878" s="84"/>
      <c r="G878" s="85"/>
      <c r="H878" s="85"/>
      <c r="I878" s="85"/>
      <c r="K878" s="22"/>
    </row>
    <row r="879">
      <c r="A879" s="13"/>
      <c r="B879" s="13"/>
      <c r="C879" s="83"/>
      <c r="E879" s="84"/>
      <c r="F879" s="84"/>
      <c r="G879" s="85"/>
      <c r="H879" s="85"/>
      <c r="I879" s="85"/>
      <c r="K879" s="22"/>
    </row>
    <row r="880">
      <c r="A880" s="13"/>
      <c r="B880" s="13"/>
      <c r="C880" s="83"/>
      <c r="E880" s="84"/>
      <c r="F880" s="84"/>
      <c r="G880" s="85"/>
      <c r="H880" s="85"/>
      <c r="I880" s="85"/>
      <c r="K880" s="22"/>
    </row>
    <row r="881">
      <c r="A881" s="13"/>
      <c r="B881" s="13"/>
      <c r="C881" s="83"/>
      <c r="E881" s="84"/>
      <c r="F881" s="84"/>
      <c r="G881" s="85"/>
      <c r="H881" s="85"/>
      <c r="I881" s="85"/>
      <c r="K881" s="22"/>
    </row>
    <row r="882">
      <c r="A882" s="13"/>
      <c r="B882" s="13"/>
      <c r="C882" s="83"/>
      <c r="E882" s="84"/>
      <c r="F882" s="84"/>
      <c r="G882" s="85"/>
      <c r="H882" s="85"/>
      <c r="I882" s="85"/>
      <c r="K882" s="22"/>
    </row>
    <row r="883">
      <c r="A883" s="13"/>
      <c r="B883" s="13"/>
      <c r="C883" s="83"/>
      <c r="E883" s="84"/>
      <c r="F883" s="84"/>
      <c r="G883" s="85"/>
      <c r="H883" s="85"/>
      <c r="I883" s="85"/>
      <c r="K883" s="22"/>
    </row>
    <row r="884">
      <c r="A884" s="13"/>
      <c r="B884" s="13"/>
      <c r="C884" s="83"/>
      <c r="E884" s="84"/>
      <c r="F884" s="84"/>
      <c r="G884" s="85"/>
      <c r="H884" s="85"/>
      <c r="I884" s="85"/>
      <c r="K884" s="22"/>
    </row>
    <row r="885">
      <c r="A885" s="13"/>
      <c r="B885" s="13"/>
      <c r="C885" s="83"/>
      <c r="E885" s="84"/>
      <c r="F885" s="84"/>
      <c r="G885" s="85"/>
      <c r="H885" s="85"/>
      <c r="I885" s="85"/>
      <c r="K885" s="22"/>
    </row>
    <row r="886">
      <c r="A886" s="13"/>
      <c r="B886" s="13"/>
      <c r="C886" s="83"/>
      <c r="E886" s="84"/>
      <c r="F886" s="84"/>
      <c r="G886" s="85"/>
      <c r="H886" s="85"/>
      <c r="I886" s="85"/>
      <c r="K886" s="22"/>
    </row>
    <row r="887">
      <c r="A887" s="13"/>
      <c r="B887" s="13"/>
      <c r="C887" s="83"/>
      <c r="E887" s="84"/>
      <c r="F887" s="84"/>
      <c r="G887" s="85"/>
      <c r="H887" s="85"/>
      <c r="I887" s="85"/>
      <c r="K887" s="22"/>
    </row>
    <row r="888">
      <c r="A888" s="13"/>
      <c r="B888" s="13"/>
      <c r="C888" s="83"/>
      <c r="E888" s="84"/>
      <c r="F888" s="84"/>
      <c r="G888" s="85"/>
      <c r="H888" s="85"/>
      <c r="I888" s="85"/>
      <c r="K888" s="22"/>
    </row>
    <row r="889">
      <c r="A889" s="13"/>
      <c r="B889" s="13"/>
      <c r="C889" s="83"/>
      <c r="E889" s="84"/>
      <c r="F889" s="84"/>
      <c r="G889" s="85"/>
      <c r="H889" s="85"/>
      <c r="I889" s="85"/>
      <c r="K889" s="22"/>
    </row>
    <row r="890">
      <c r="A890" s="13"/>
      <c r="B890" s="13"/>
      <c r="C890" s="83"/>
      <c r="E890" s="84"/>
      <c r="F890" s="84"/>
      <c r="G890" s="85"/>
      <c r="H890" s="85"/>
      <c r="I890" s="85"/>
      <c r="K890" s="22"/>
    </row>
    <row r="891">
      <c r="A891" s="13"/>
      <c r="B891" s="13"/>
      <c r="C891" s="83"/>
      <c r="E891" s="84"/>
      <c r="F891" s="84"/>
      <c r="G891" s="85"/>
      <c r="H891" s="85"/>
      <c r="I891" s="85"/>
      <c r="K891" s="22"/>
    </row>
    <row r="892">
      <c r="A892" s="13"/>
      <c r="B892" s="13"/>
      <c r="C892" s="83"/>
      <c r="E892" s="84"/>
      <c r="F892" s="84"/>
      <c r="G892" s="85"/>
      <c r="H892" s="85"/>
      <c r="I892" s="85"/>
      <c r="K892" s="22"/>
    </row>
    <row r="893">
      <c r="A893" s="13"/>
      <c r="B893" s="13"/>
      <c r="C893" s="83"/>
      <c r="E893" s="84"/>
      <c r="F893" s="84"/>
      <c r="G893" s="85"/>
      <c r="H893" s="85"/>
      <c r="I893" s="85"/>
      <c r="K893" s="22"/>
    </row>
    <row r="894">
      <c r="A894" s="13"/>
      <c r="B894" s="13"/>
      <c r="C894" s="83"/>
      <c r="E894" s="84"/>
      <c r="F894" s="84"/>
      <c r="G894" s="85"/>
      <c r="H894" s="85"/>
      <c r="I894" s="85"/>
      <c r="K894" s="22"/>
    </row>
    <row r="895">
      <c r="A895" s="13"/>
      <c r="B895" s="13"/>
      <c r="C895" s="83"/>
      <c r="E895" s="84"/>
      <c r="F895" s="84"/>
      <c r="G895" s="85"/>
      <c r="H895" s="85"/>
      <c r="I895" s="85"/>
      <c r="K895" s="22"/>
    </row>
    <row r="896">
      <c r="A896" s="13"/>
      <c r="B896" s="13"/>
      <c r="C896" s="83"/>
      <c r="E896" s="84"/>
      <c r="F896" s="84"/>
      <c r="G896" s="85"/>
      <c r="H896" s="85"/>
      <c r="I896" s="85"/>
      <c r="K896" s="22"/>
    </row>
    <row r="897">
      <c r="A897" s="13"/>
      <c r="B897" s="13"/>
      <c r="C897" s="83"/>
      <c r="E897" s="84"/>
      <c r="F897" s="84"/>
      <c r="G897" s="85"/>
      <c r="H897" s="85"/>
      <c r="I897" s="85"/>
      <c r="K897" s="22"/>
    </row>
    <row r="898">
      <c r="A898" s="13"/>
      <c r="B898" s="13"/>
      <c r="C898" s="83"/>
      <c r="E898" s="84"/>
      <c r="F898" s="84"/>
      <c r="G898" s="85"/>
      <c r="H898" s="85"/>
      <c r="I898" s="85"/>
      <c r="K898" s="22"/>
    </row>
    <row r="899">
      <c r="A899" s="13"/>
      <c r="B899" s="13"/>
      <c r="C899" s="83"/>
      <c r="E899" s="84"/>
      <c r="F899" s="84"/>
      <c r="G899" s="85"/>
      <c r="H899" s="85"/>
      <c r="I899" s="85"/>
      <c r="K899" s="22"/>
    </row>
    <row r="900">
      <c r="A900" s="13"/>
      <c r="B900" s="13"/>
      <c r="C900" s="83"/>
      <c r="E900" s="84"/>
      <c r="F900" s="84"/>
      <c r="G900" s="85"/>
      <c r="H900" s="85"/>
      <c r="I900" s="85"/>
      <c r="K900" s="22"/>
    </row>
    <row r="901">
      <c r="A901" s="13"/>
      <c r="B901" s="13"/>
      <c r="C901" s="83"/>
      <c r="E901" s="84"/>
      <c r="F901" s="84"/>
      <c r="G901" s="85"/>
      <c r="H901" s="85"/>
      <c r="I901" s="85"/>
      <c r="K901" s="22"/>
    </row>
    <row r="902">
      <c r="A902" s="13"/>
      <c r="B902" s="13"/>
      <c r="C902" s="83"/>
      <c r="E902" s="84"/>
      <c r="F902" s="84"/>
      <c r="G902" s="85"/>
      <c r="H902" s="85"/>
      <c r="I902" s="85"/>
      <c r="K902" s="22"/>
    </row>
    <row r="903">
      <c r="A903" s="13"/>
      <c r="B903" s="13"/>
      <c r="C903" s="83"/>
      <c r="E903" s="84"/>
      <c r="F903" s="84"/>
      <c r="G903" s="85"/>
      <c r="H903" s="85"/>
      <c r="I903" s="85"/>
      <c r="K903" s="22"/>
    </row>
    <row r="904">
      <c r="A904" s="13"/>
      <c r="B904" s="13"/>
      <c r="C904" s="83"/>
      <c r="E904" s="84"/>
      <c r="F904" s="84"/>
      <c r="G904" s="85"/>
      <c r="H904" s="85"/>
      <c r="I904" s="85"/>
      <c r="K904" s="22"/>
    </row>
    <row r="905">
      <c r="A905" s="13"/>
      <c r="B905" s="13"/>
      <c r="C905" s="83"/>
      <c r="E905" s="84"/>
      <c r="F905" s="84"/>
      <c r="G905" s="85"/>
      <c r="H905" s="85"/>
      <c r="I905" s="85"/>
      <c r="K905" s="22"/>
    </row>
    <row r="906">
      <c r="A906" s="13"/>
      <c r="B906" s="13"/>
      <c r="C906" s="83"/>
      <c r="E906" s="84"/>
      <c r="F906" s="84"/>
      <c r="G906" s="85"/>
      <c r="H906" s="85"/>
      <c r="I906" s="85"/>
      <c r="K906" s="22"/>
    </row>
    <row r="907">
      <c r="A907" s="13"/>
      <c r="B907" s="13"/>
      <c r="C907" s="83"/>
      <c r="E907" s="84"/>
      <c r="F907" s="84"/>
      <c r="G907" s="85"/>
      <c r="H907" s="85"/>
      <c r="I907" s="85"/>
      <c r="K907" s="22"/>
    </row>
    <row r="908">
      <c r="A908" s="13"/>
      <c r="B908" s="13"/>
      <c r="C908" s="83"/>
      <c r="E908" s="84"/>
      <c r="F908" s="84"/>
      <c r="G908" s="85"/>
      <c r="H908" s="85"/>
      <c r="I908" s="85"/>
      <c r="K908" s="22"/>
    </row>
    <row r="909">
      <c r="A909" s="13"/>
      <c r="B909" s="13"/>
      <c r="C909" s="83"/>
      <c r="E909" s="84"/>
      <c r="F909" s="84"/>
      <c r="G909" s="85"/>
      <c r="H909" s="85"/>
      <c r="I909" s="85"/>
      <c r="K909" s="22"/>
    </row>
    <row r="910">
      <c r="A910" s="13"/>
      <c r="B910" s="13"/>
      <c r="C910" s="83"/>
      <c r="E910" s="84"/>
      <c r="F910" s="84"/>
      <c r="G910" s="85"/>
      <c r="H910" s="85"/>
      <c r="I910" s="85"/>
      <c r="K910" s="22"/>
    </row>
    <row r="911">
      <c r="A911" s="13"/>
      <c r="B911" s="13"/>
      <c r="C911" s="83"/>
      <c r="E911" s="84"/>
      <c r="F911" s="84"/>
      <c r="G911" s="85"/>
      <c r="H911" s="85"/>
      <c r="I911" s="85"/>
      <c r="K911" s="22"/>
    </row>
    <row r="912">
      <c r="A912" s="13"/>
      <c r="B912" s="13"/>
      <c r="C912" s="83"/>
      <c r="E912" s="84"/>
      <c r="F912" s="84"/>
      <c r="G912" s="85"/>
      <c r="H912" s="85"/>
      <c r="I912" s="85"/>
      <c r="K912" s="22"/>
    </row>
    <row r="913">
      <c r="A913" s="13"/>
      <c r="B913" s="13"/>
      <c r="C913" s="83"/>
      <c r="E913" s="84"/>
      <c r="F913" s="84"/>
      <c r="G913" s="85"/>
      <c r="H913" s="85"/>
      <c r="I913" s="85"/>
      <c r="K913" s="22"/>
    </row>
    <row r="914">
      <c r="A914" s="13"/>
      <c r="B914" s="13"/>
      <c r="C914" s="83"/>
      <c r="E914" s="84"/>
      <c r="F914" s="84"/>
      <c r="G914" s="85"/>
      <c r="H914" s="85"/>
      <c r="I914" s="85"/>
      <c r="K914" s="22"/>
    </row>
    <row r="915">
      <c r="A915" s="13"/>
      <c r="B915" s="13"/>
      <c r="C915" s="83"/>
      <c r="E915" s="84"/>
      <c r="F915" s="84"/>
      <c r="G915" s="85"/>
      <c r="H915" s="85"/>
      <c r="I915" s="85"/>
      <c r="K915" s="22"/>
    </row>
    <row r="916">
      <c r="A916" s="13"/>
      <c r="B916" s="13"/>
      <c r="C916" s="83"/>
      <c r="E916" s="84"/>
      <c r="F916" s="84"/>
      <c r="G916" s="85"/>
      <c r="H916" s="85"/>
      <c r="I916" s="85"/>
      <c r="K916" s="22"/>
    </row>
    <row r="917">
      <c r="A917" s="13"/>
      <c r="B917" s="13"/>
      <c r="C917" s="83"/>
      <c r="E917" s="84"/>
      <c r="F917" s="84"/>
      <c r="G917" s="85"/>
      <c r="H917" s="85"/>
      <c r="I917" s="85"/>
      <c r="K917" s="22"/>
    </row>
    <row r="918">
      <c r="A918" s="13"/>
      <c r="B918" s="13"/>
      <c r="C918" s="83"/>
      <c r="E918" s="84"/>
      <c r="F918" s="84"/>
      <c r="G918" s="85"/>
      <c r="H918" s="85"/>
      <c r="I918" s="85"/>
      <c r="K918" s="22"/>
    </row>
    <row r="919">
      <c r="A919" s="13"/>
      <c r="B919" s="13"/>
      <c r="C919" s="83"/>
      <c r="E919" s="84"/>
      <c r="F919" s="84"/>
      <c r="G919" s="85"/>
      <c r="H919" s="85"/>
      <c r="I919" s="85"/>
      <c r="K919" s="22"/>
    </row>
    <row r="920">
      <c r="A920" s="13"/>
      <c r="B920" s="13"/>
      <c r="C920" s="83"/>
      <c r="E920" s="84"/>
      <c r="F920" s="84"/>
      <c r="G920" s="85"/>
      <c r="H920" s="85"/>
      <c r="I920" s="85"/>
      <c r="K920" s="22"/>
    </row>
    <row r="921">
      <c r="A921" s="13"/>
      <c r="B921" s="13"/>
      <c r="C921" s="83"/>
      <c r="E921" s="84"/>
      <c r="F921" s="84"/>
      <c r="G921" s="85"/>
      <c r="H921" s="85"/>
      <c r="I921" s="85"/>
      <c r="K921" s="22"/>
    </row>
    <row r="922">
      <c r="A922" s="13"/>
      <c r="B922" s="13"/>
      <c r="C922" s="83"/>
      <c r="E922" s="84"/>
      <c r="F922" s="84"/>
      <c r="G922" s="85"/>
      <c r="H922" s="85"/>
      <c r="I922" s="85"/>
      <c r="K922" s="22"/>
    </row>
    <row r="923">
      <c r="A923" s="13"/>
      <c r="B923" s="13"/>
      <c r="C923" s="83"/>
      <c r="E923" s="84"/>
      <c r="F923" s="84"/>
      <c r="G923" s="85"/>
      <c r="H923" s="85"/>
      <c r="I923" s="85"/>
      <c r="K923" s="22"/>
    </row>
    <row r="924">
      <c r="A924" s="13"/>
      <c r="B924" s="13"/>
      <c r="C924" s="83"/>
      <c r="E924" s="84"/>
      <c r="F924" s="84"/>
      <c r="G924" s="85"/>
      <c r="H924" s="85"/>
      <c r="I924" s="85"/>
      <c r="K924" s="22"/>
    </row>
    <row r="925">
      <c r="A925" s="13"/>
      <c r="B925" s="13"/>
      <c r="C925" s="83"/>
      <c r="E925" s="84"/>
      <c r="F925" s="84"/>
      <c r="G925" s="85"/>
      <c r="H925" s="85"/>
      <c r="I925" s="85"/>
      <c r="K925" s="22"/>
    </row>
    <row r="926">
      <c r="A926" s="13"/>
      <c r="B926" s="13"/>
      <c r="C926" s="83"/>
      <c r="E926" s="84"/>
      <c r="F926" s="84"/>
      <c r="G926" s="85"/>
      <c r="H926" s="85"/>
      <c r="I926" s="85"/>
      <c r="K926" s="22"/>
    </row>
    <row r="927">
      <c r="A927" s="13"/>
      <c r="B927" s="13"/>
      <c r="C927" s="83"/>
      <c r="E927" s="84"/>
      <c r="F927" s="84"/>
      <c r="G927" s="85"/>
      <c r="H927" s="85"/>
      <c r="I927" s="85"/>
      <c r="K927" s="22"/>
    </row>
    <row r="928">
      <c r="A928" s="13"/>
      <c r="B928" s="13"/>
      <c r="C928" s="83"/>
      <c r="E928" s="84"/>
      <c r="F928" s="84"/>
      <c r="G928" s="85"/>
      <c r="H928" s="85"/>
      <c r="I928" s="85"/>
      <c r="K928" s="22"/>
    </row>
    <row r="929">
      <c r="A929" s="13"/>
      <c r="B929" s="13"/>
      <c r="C929" s="83"/>
      <c r="E929" s="84"/>
      <c r="F929" s="84"/>
      <c r="G929" s="85"/>
      <c r="H929" s="85"/>
      <c r="I929" s="85"/>
      <c r="K929" s="22"/>
    </row>
    <row r="930">
      <c r="A930" s="13"/>
      <c r="B930" s="13"/>
      <c r="C930" s="83"/>
      <c r="E930" s="84"/>
      <c r="F930" s="84"/>
      <c r="G930" s="85"/>
      <c r="H930" s="85"/>
      <c r="I930" s="85"/>
      <c r="K930" s="22"/>
    </row>
    <row r="931">
      <c r="A931" s="13"/>
      <c r="B931" s="13"/>
      <c r="C931" s="83"/>
      <c r="E931" s="84"/>
      <c r="F931" s="84"/>
      <c r="G931" s="85"/>
      <c r="H931" s="85"/>
      <c r="I931" s="85"/>
      <c r="K931" s="22"/>
    </row>
    <row r="932">
      <c r="A932" s="13"/>
      <c r="B932" s="13"/>
      <c r="C932" s="83"/>
      <c r="E932" s="84"/>
      <c r="F932" s="84"/>
      <c r="G932" s="85"/>
      <c r="H932" s="85"/>
      <c r="I932" s="85"/>
      <c r="K932" s="22"/>
    </row>
    <row r="933">
      <c r="A933" s="13"/>
      <c r="B933" s="13"/>
      <c r="C933" s="83"/>
      <c r="E933" s="84"/>
      <c r="F933" s="84"/>
      <c r="G933" s="85"/>
      <c r="H933" s="85"/>
      <c r="I933" s="85"/>
      <c r="K933" s="22"/>
    </row>
    <row r="934">
      <c r="A934" s="13"/>
      <c r="B934" s="13"/>
      <c r="C934" s="83"/>
      <c r="E934" s="84"/>
      <c r="F934" s="84"/>
      <c r="G934" s="85"/>
      <c r="H934" s="85"/>
      <c r="I934" s="85"/>
      <c r="K934" s="22"/>
    </row>
    <row r="935">
      <c r="A935" s="13"/>
      <c r="B935" s="13"/>
      <c r="C935" s="83"/>
      <c r="E935" s="84"/>
      <c r="F935" s="84"/>
      <c r="G935" s="85"/>
      <c r="H935" s="85"/>
      <c r="I935" s="85"/>
      <c r="K935" s="22"/>
    </row>
    <row r="936">
      <c r="A936" s="13"/>
      <c r="B936" s="13"/>
      <c r="C936" s="83"/>
      <c r="E936" s="84"/>
      <c r="F936" s="84"/>
      <c r="G936" s="85"/>
      <c r="H936" s="85"/>
      <c r="I936" s="85"/>
      <c r="K936" s="22"/>
    </row>
    <row r="937">
      <c r="A937" s="13"/>
      <c r="B937" s="13"/>
      <c r="C937" s="83"/>
      <c r="E937" s="84"/>
      <c r="F937" s="84"/>
      <c r="G937" s="85"/>
      <c r="H937" s="85"/>
      <c r="I937" s="85"/>
      <c r="K937" s="22"/>
    </row>
    <row r="938">
      <c r="A938" s="13"/>
      <c r="B938" s="13"/>
      <c r="C938" s="83"/>
      <c r="E938" s="84"/>
      <c r="F938" s="84"/>
      <c r="G938" s="85"/>
      <c r="H938" s="85"/>
      <c r="I938" s="85"/>
      <c r="K938" s="22"/>
    </row>
    <row r="939">
      <c r="A939" s="13"/>
      <c r="B939" s="13"/>
      <c r="C939" s="83"/>
      <c r="E939" s="84"/>
      <c r="F939" s="84"/>
      <c r="G939" s="85"/>
      <c r="H939" s="85"/>
      <c r="I939" s="85"/>
      <c r="K939" s="22"/>
    </row>
    <row r="940">
      <c r="A940" s="13"/>
      <c r="B940" s="13"/>
      <c r="C940" s="83"/>
      <c r="E940" s="84"/>
      <c r="F940" s="84"/>
      <c r="G940" s="85"/>
      <c r="H940" s="85"/>
      <c r="I940" s="85"/>
      <c r="K940" s="22"/>
    </row>
    <row r="941">
      <c r="A941" s="13"/>
      <c r="B941" s="13"/>
      <c r="C941" s="83"/>
      <c r="E941" s="84"/>
      <c r="F941" s="84"/>
      <c r="G941" s="85"/>
      <c r="H941" s="85"/>
      <c r="I941" s="85"/>
      <c r="K941" s="22"/>
    </row>
    <row r="942">
      <c r="A942" s="13"/>
      <c r="B942" s="13"/>
      <c r="C942" s="83"/>
      <c r="E942" s="84"/>
      <c r="F942" s="84"/>
      <c r="G942" s="85"/>
      <c r="H942" s="85"/>
      <c r="I942" s="85"/>
      <c r="K942" s="22"/>
    </row>
    <row r="943">
      <c r="A943" s="13"/>
      <c r="B943" s="13"/>
      <c r="C943" s="83"/>
      <c r="E943" s="84"/>
      <c r="F943" s="84"/>
      <c r="G943" s="85"/>
      <c r="H943" s="85"/>
      <c r="I943" s="85"/>
      <c r="K943" s="22"/>
    </row>
    <row r="944">
      <c r="A944" s="13"/>
      <c r="B944" s="13"/>
      <c r="C944" s="83"/>
      <c r="E944" s="84"/>
      <c r="F944" s="84"/>
      <c r="G944" s="85"/>
      <c r="H944" s="85"/>
      <c r="I944" s="85"/>
      <c r="K944" s="22"/>
    </row>
    <row r="945">
      <c r="A945" s="13"/>
      <c r="B945" s="13"/>
      <c r="C945" s="83"/>
      <c r="E945" s="84"/>
      <c r="F945" s="84"/>
      <c r="G945" s="85"/>
      <c r="H945" s="85"/>
      <c r="I945" s="85"/>
      <c r="K945" s="22"/>
    </row>
    <row r="946">
      <c r="A946" s="13"/>
      <c r="B946" s="13"/>
      <c r="C946" s="83"/>
      <c r="E946" s="84"/>
      <c r="F946" s="84"/>
      <c r="G946" s="85"/>
      <c r="H946" s="85"/>
      <c r="I946" s="85"/>
      <c r="K946" s="22"/>
    </row>
    <row r="947">
      <c r="A947" s="13"/>
      <c r="B947" s="13"/>
      <c r="C947" s="83"/>
      <c r="E947" s="84"/>
      <c r="F947" s="84"/>
      <c r="G947" s="85"/>
      <c r="H947" s="85"/>
      <c r="I947" s="85"/>
      <c r="K947" s="22"/>
    </row>
    <row r="948">
      <c r="A948" s="13"/>
      <c r="B948" s="13"/>
      <c r="C948" s="83"/>
      <c r="E948" s="84"/>
      <c r="F948" s="84"/>
      <c r="G948" s="85"/>
      <c r="H948" s="85"/>
      <c r="I948" s="85"/>
      <c r="K948" s="22"/>
    </row>
    <row r="949">
      <c r="A949" s="13"/>
      <c r="B949" s="13"/>
      <c r="C949" s="83"/>
      <c r="E949" s="84"/>
      <c r="F949" s="84"/>
      <c r="G949" s="85"/>
      <c r="H949" s="85"/>
      <c r="I949" s="85"/>
      <c r="K949" s="22"/>
    </row>
    <row r="950">
      <c r="A950" s="13"/>
      <c r="B950" s="13"/>
      <c r="C950" s="83"/>
      <c r="E950" s="84"/>
      <c r="F950" s="84"/>
      <c r="G950" s="85"/>
      <c r="H950" s="85"/>
      <c r="I950" s="85"/>
      <c r="K950" s="22"/>
    </row>
    <row r="951">
      <c r="A951" s="13"/>
      <c r="B951" s="13"/>
      <c r="C951" s="83"/>
      <c r="E951" s="84"/>
      <c r="F951" s="84"/>
      <c r="G951" s="85"/>
      <c r="H951" s="85"/>
      <c r="I951" s="85"/>
      <c r="K951" s="22"/>
    </row>
    <row r="952">
      <c r="A952" s="13"/>
      <c r="B952" s="13"/>
      <c r="C952" s="83"/>
      <c r="E952" s="84"/>
      <c r="F952" s="84"/>
      <c r="G952" s="85"/>
      <c r="H952" s="85"/>
      <c r="I952" s="85"/>
      <c r="K952" s="22"/>
    </row>
    <row r="953">
      <c r="A953" s="13"/>
      <c r="B953" s="13"/>
      <c r="C953" s="83"/>
      <c r="E953" s="84"/>
      <c r="F953" s="84"/>
      <c r="G953" s="85"/>
      <c r="H953" s="85"/>
      <c r="I953" s="85"/>
      <c r="K953" s="22"/>
    </row>
    <row r="954">
      <c r="A954" s="13"/>
      <c r="B954" s="13"/>
      <c r="C954" s="83"/>
      <c r="E954" s="84"/>
      <c r="F954" s="84"/>
      <c r="G954" s="85"/>
      <c r="H954" s="85"/>
      <c r="I954" s="85"/>
      <c r="K954" s="22"/>
    </row>
    <row r="955">
      <c r="A955" s="13"/>
      <c r="B955" s="13"/>
      <c r="C955" s="83"/>
      <c r="E955" s="84"/>
      <c r="F955" s="84"/>
      <c r="G955" s="85"/>
      <c r="H955" s="85"/>
      <c r="I955" s="85"/>
      <c r="K955" s="22"/>
    </row>
    <row r="956">
      <c r="A956" s="13"/>
      <c r="B956" s="13"/>
      <c r="C956" s="83"/>
      <c r="E956" s="84"/>
      <c r="F956" s="84"/>
      <c r="G956" s="85"/>
      <c r="H956" s="85"/>
      <c r="I956" s="85"/>
      <c r="K956" s="22"/>
    </row>
    <row r="957">
      <c r="A957" s="13"/>
      <c r="B957" s="13"/>
      <c r="C957" s="83"/>
      <c r="E957" s="84"/>
      <c r="F957" s="84"/>
      <c r="G957" s="85"/>
      <c r="H957" s="85"/>
      <c r="I957" s="85"/>
      <c r="K957" s="22"/>
    </row>
    <row r="958">
      <c r="A958" s="13"/>
      <c r="B958" s="13"/>
      <c r="C958" s="83"/>
      <c r="E958" s="84"/>
      <c r="F958" s="84"/>
      <c r="G958" s="85"/>
      <c r="H958" s="85"/>
      <c r="I958" s="85"/>
      <c r="K958" s="22"/>
    </row>
    <row r="959">
      <c r="A959" s="13"/>
      <c r="B959" s="13"/>
      <c r="C959" s="83"/>
      <c r="E959" s="84"/>
      <c r="F959" s="84"/>
      <c r="G959" s="85"/>
      <c r="H959" s="85"/>
      <c r="I959" s="85"/>
      <c r="K959" s="22"/>
    </row>
    <row r="960">
      <c r="A960" s="13"/>
      <c r="B960" s="13"/>
      <c r="C960" s="83"/>
      <c r="E960" s="84"/>
      <c r="F960" s="84"/>
      <c r="G960" s="85"/>
      <c r="H960" s="85"/>
      <c r="I960" s="85"/>
      <c r="K960" s="22"/>
    </row>
    <row r="961">
      <c r="A961" s="13"/>
      <c r="B961" s="13"/>
      <c r="C961" s="83"/>
      <c r="E961" s="84"/>
      <c r="F961" s="84"/>
      <c r="G961" s="85"/>
      <c r="H961" s="85"/>
      <c r="I961" s="85"/>
      <c r="K961" s="22"/>
    </row>
    <row r="962">
      <c r="A962" s="13"/>
      <c r="B962" s="13"/>
      <c r="C962" s="83"/>
      <c r="E962" s="84"/>
      <c r="F962" s="84"/>
      <c r="G962" s="85"/>
      <c r="H962" s="85"/>
      <c r="I962" s="85"/>
      <c r="K962" s="22"/>
    </row>
    <row r="963">
      <c r="A963" s="13"/>
      <c r="B963" s="13"/>
      <c r="C963" s="83"/>
      <c r="E963" s="84"/>
      <c r="F963" s="84"/>
      <c r="G963" s="85"/>
      <c r="H963" s="85"/>
      <c r="I963" s="85"/>
      <c r="K963" s="22"/>
    </row>
    <row r="964">
      <c r="A964" s="13"/>
      <c r="B964" s="13"/>
      <c r="C964" s="83"/>
      <c r="E964" s="84"/>
      <c r="F964" s="84"/>
      <c r="G964" s="85"/>
      <c r="H964" s="85"/>
      <c r="I964" s="85"/>
      <c r="K964" s="22"/>
    </row>
    <row r="965">
      <c r="A965" s="13"/>
      <c r="B965" s="13"/>
      <c r="C965" s="83"/>
      <c r="E965" s="84"/>
      <c r="F965" s="84"/>
      <c r="G965" s="85"/>
      <c r="H965" s="85"/>
      <c r="I965" s="85"/>
      <c r="K965" s="22"/>
    </row>
    <row r="966">
      <c r="A966" s="13"/>
      <c r="B966" s="13"/>
      <c r="C966" s="83"/>
      <c r="E966" s="84"/>
      <c r="F966" s="84"/>
      <c r="G966" s="85"/>
      <c r="H966" s="85"/>
      <c r="I966" s="85"/>
      <c r="K966" s="22"/>
    </row>
    <row r="967">
      <c r="A967" s="13"/>
      <c r="B967" s="13"/>
      <c r="C967" s="83"/>
      <c r="E967" s="84"/>
      <c r="F967" s="84"/>
      <c r="G967" s="85"/>
      <c r="H967" s="85"/>
      <c r="I967" s="85"/>
      <c r="K967" s="22"/>
    </row>
    <row r="968">
      <c r="A968" s="13"/>
      <c r="B968" s="13"/>
      <c r="C968" s="83"/>
      <c r="E968" s="84"/>
      <c r="F968" s="84"/>
      <c r="G968" s="85"/>
      <c r="H968" s="85"/>
      <c r="I968" s="85"/>
      <c r="K968" s="22"/>
    </row>
    <row r="969">
      <c r="A969" s="13"/>
      <c r="B969" s="13"/>
      <c r="C969" s="83"/>
      <c r="E969" s="84"/>
      <c r="F969" s="84"/>
      <c r="G969" s="85"/>
      <c r="H969" s="85"/>
      <c r="I969" s="85"/>
      <c r="K969" s="22"/>
    </row>
    <row r="970">
      <c r="A970" s="13"/>
      <c r="B970" s="13"/>
      <c r="C970" s="83"/>
      <c r="E970" s="84"/>
      <c r="F970" s="84"/>
      <c r="G970" s="85"/>
      <c r="H970" s="85"/>
      <c r="I970" s="85"/>
      <c r="K970" s="22"/>
    </row>
    <row r="971">
      <c r="A971" s="13"/>
      <c r="B971" s="13"/>
      <c r="C971" s="83"/>
      <c r="E971" s="84"/>
      <c r="F971" s="84"/>
      <c r="G971" s="85"/>
      <c r="H971" s="85"/>
      <c r="I971" s="85"/>
      <c r="K971" s="22"/>
    </row>
    <row r="972">
      <c r="A972" s="13"/>
      <c r="B972" s="13"/>
      <c r="C972" s="83"/>
      <c r="E972" s="84"/>
      <c r="F972" s="84"/>
      <c r="G972" s="85"/>
      <c r="H972" s="85"/>
      <c r="I972" s="85"/>
      <c r="K972" s="22"/>
    </row>
    <row r="973">
      <c r="A973" s="13"/>
      <c r="B973" s="13"/>
      <c r="C973" s="83"/>
      <c r="E973" s="84"/>
      <c r="F973" s="84"/>
      <c r="G973" s="85"/>
      <c r="H973" s="85"/>
      <c r="I973" s="85"/>
      <c r="K973" s="22"/>
    </row>
    <row r="974">
      <c r="A974" s="13"/>
      <c r="B974" s="13"/>
      <c r="C974" s="83"/>
      <c r="E974" s="84"/>
      <c r="F974" s="84"/>
      <c r="G974" s="85"/>
      <c r="H974" s="85"/>
      <c r="I974" s="85"/>
      <c r="K974" s="22"/>
    </row>
    <row r="975">
      <c r="A975" s="13"/>
      <c r="B975" s="13"/>
      <c r="C975" s="83"/>
      <c r="E975" s="84"/>
      <c r="F975" s="84"/>
      <c r="G975" s="85"/>
      <c r="H975" s="85"/>
      <c r="I975" s="85"/>
      <c r="K975" s="22"/>
    </row>
    <row r="976">
      <c r="A976" s="13"/>
      <c r="B976" s="13"/>
      <c r="C976" s="83"/>
      <c r="E976" s="84"/>
      <c r="F976" s="84"/>
      <c r="G976" s="85"/>
      <c r="H976" s="85"/>
      <c r="I976" s="85"/>
      <c r="K976" s="22"/>
    </row>
    <row r="977">
      <c r="A977" s="13"/>
      <c r="B977" s="13"/>
      <c r="C977" s="83"/>
      <c r="E977" s="84"/>
      <c r="F977" s="84"/>
      <c r="G977" s="85"/>
      <c r="H977" s="85"/>
      <c r="I977" s="85"/>
      <c r="K977" s="22"/>
    </row>
    <row r="978">
      <c r="A978" s="13"/>
      <c r="B978" s="13"/>
      <c r="C978" s="83"/>
      <c r="E978" s="84"/>
      <c r="F978" s="84"/>
      <c r="G978" s="85"/>
      <c r="H978" s="85"/>
      <c r="I978" s="85"/>
      <c r="K978" s="22"/>
    </row>
    <row r="979">
      <c r="A979" s="13"/>
      <c r="B979" s="13"/>
      <c r="C979" s="83"/>
      <c r="E979" s="84"/>
      <c r="F979" s="84"/>
      <c r="G979" s="85"/>
      <c r="H979" s="85"/>
      <c r="I979" s="85"/>
      <c r="K979" s="22"/>
    </row>
    <row r="980">
      <c r="A980" s="13"/>
      <c r="B980" s="13"/>
      <c r="C980" s="83"/>
      <c r="E980" s="84"/>
      <c r="F980" s="84"/>
      <c r="G980" s="85"/>
      <c r="H980" s="85"/>
      <c r="I980" s="85"/>
      <c r="K980" s="22"/>
    </row>
    <row r="981">
      <c r="A981" s="13"/>
      <c r="B981" s="13"/>
      <c r="C981" s="83"/>
      <c r="E981" s="84"/>
      <c r="F981" s="84"/>
      <c r="G981" s="85"/>
      <c r="H981" s="85"/>
      <c r="I981" s="85"/>
      <c r="K981" s="22"/>
    </row>
    <row r="982">
      <c r="A982" s="13"/>
      <c r="B982" s="13"/>
      <c r="C982" s="83"/>
      <c r="E982" s="84"/>
      <c r="F982" s="84"/>
      <c r="G982" s="85"/>
      <c r="H982" s="85"/>
      <c r="I982" s="85"/>
      <c r="K982" s="22"/>
    </row>
    <row r="983">
      <c r="A983" s="13"/>
      <c r="B983" s="13"/>
      <c r="C983" s="83"/>
      <c r="E983" s="84"/>
      <c r="F983" s="84"/>
      <c r="G983" s="85"/>
      <c r="H983" s="85"/>
      <c r="I983" s="85"/>
      <c r="K983" s="22"/>
    </row>
    <row r="984">
      <c r="A984" s="13"/>
      <c r="B984" s="13"/>
      <c r="C984" s="83"/>
      <c r="E984" s="84"/>
      <c r="F984" s="84"/>
      <c r="G984" s="85"/>
      <c r="H984" s="85"/>
      <c r="I984" s="85"/>
      <c r="K984" s="22"/>
    </row>
    <row r="985">
      <c r="A985" s="13"/>
      <c r="B985" s="13"/>
      <c r="C985" s="83"/>
      <c r="E985" s="84"/>
      <c r="F985" s="84"/>
      <c r="G985" s="85"/>
      <c r="H985" s="85"/>
      <c r="I985" s="85"/>
      <c r="K985" s="22"/>
    </row>
    <row r="986">
      <c r="A986" s="13"/>
      <c r="B986" s="13"/>
      <c r="C986" s="83"/>
      <c r="E986" s="84"/>
      <c r="F986" s="84"/>
      <c r="G986" s="85"/>
      <c r="H986" s="85"/>
      <c r="I986" s="85"/>
      <c r="K986" s="22"/>
    </row>
    <row r="987">
      <c r="A987" s="13"/>
      <c r="B987" s="13"/>
      <c r="C987" s="83"/>
      <c r="E987" s="84"/>
      <c r="F987" s="84"/>
      <c r="G987" s="85"/>
      <c r="H987" s="85"/>
      <c r="I987" s="85"/>
      <c r="K987" s="22"/>
    </row>
    <row r="988">
      <c r="A988" s="13"/>
      <c r="B988" s="13"/>
      <c r="C988" s="83"/>
      <c r="E988" s="84"/>
      <c r="F988" s="84"/>
      <c r="G988" s="85"/>
      <c r="H988" s="85"/>
      <c r="I988" s="85"/>
      <c r="K988" s="22"/>
    </row>
    <row r="989">
      <c r="A989" s="13"/>
      <c r="B989" s="13"/>
      <c r="C989" s="83"/>
      <c r="E989" s="84"/>
      <c r="F989" s="84"/>
      <c r="G989" s="85"/>
      <c r="H989" s="85"/>
      <c r="I989" s="85"/>
      <c r="K989" s="22"/>
    </row>
    <row r="990">
      <c r="A990" s="13"/>
      <c r="B990" s="13"/>
      <c r="C990" s="83"/>
      <c r="E990" s="84"/>
      <c r="F990" s="84"/>
      <c r="G990" s="85"/>
      <c r="H990" s="85"/>
      <c r="I990" s="85"/>
      <c r="K990" s="22"/>
    </row>
    <row r="991">
      <c r="A991" s="13"/>
      <c r="B991" s="13"/>
      <c r="C991" s="83"/>
      <c r="E991" s="84"/>
      <c r="F991" s="84"/>
      <c r="G991" s="85"/>
      <c r="H991" s="85"/>
      <c r="I991" s="85"/>
      <c r="K991" s="22"/>
    </row>
    <row r="992">
      <c r="A992" s="13"/>
      <c r="B992" s="13"/>
      <c r="C992" s="83"/>
      <c r="E992" s="84"/>
      <c r="F992" s="84"/>
      <c r="G992" s="85"/>
      <c r="H992" s="85"/>
      <c r="I992" s="85"/>
      <c r="K992" s="22"/>
    </row>
    <row r="993">
      <c r="A993" s="13"/>
      <c r="B993" s="13"/>
      <c r="C993" s="83"/>
      <c r="E993" s="84"/>
      <c r="F993" s="84"/>
      <c r="G993" s="85"/>
      <c r="H993" s="85"/>
      <c r="I993" s="85"/>
      <c r="K993" s="22"/>
    </row>
    <row r="994">
      <c r="A994" s="13"/>
      <c r="B994" s="13"/>
      <c r="C994" s="83"/>
      <c r="E994" s="84"/>
      <c r="F994" s="84"/>
      <c r="G994" s="85"/>
      <c r="H994" s="85"/>
      <c r="I994" s="85"/>
      <c r="K994" s="22"/>
    </row>
    <row r="995">
      <c r="A995" s="13"/>
      <c r="B995" s="13"/>
      <c r="C995" s="83"/>
      <c r="E995" s="84"/>
      <c r="F995" s="84"/>
      <c r="G995" s="85"/>
      <c r="H995" s="85"/>
      <c r="I995" s="85"/>
      <c r="K995" s="22"/>
    </row>
    <row r="996">
      <c r="A996" s="13"/>
      <c r="B996" s="13"/>
      <c r="C996" s="83"/>
      <c r="E996" s="84"/>
      <c r="F996" s="84"/>
      <c r="G996" s="85"/>
      <c r="H996" s="85"/>
      <c r="I996" s="85"/>
      <c r="K996" s="22"/>
    </row>
    <row r="997">
      <c r="A997" s="13"/>
      <c r="B997" s="13"/>
      <c r="C997" s="83"/>
      <c r="E997" s="84"/>
      <c r="F997" s="84"/>
      <c r="G997" s="85"/>
      <c r="H997" s="85"/>
      <c r="I997" s="85"/>
      <c r="K997" s="22"/>
    </row>
    <row r="998">
      <c r="A998" s="13"/>
      <c r="B998" s="13"/>
      <c r="C998" s="83"/>
      <c r="E998" s="84"/>
      <c r="F998" s="84"/>
      <c r="G998" s="85"/>
      <c r="H998" s="85"/>
      <c r="I998" s="85"/>
      <c r="K998" s="22"/>
    </row>
    <row r="999">
      <c r="A999" s="13"/>
      <c r="B999" s="13"/>
      <c r="C999" s="83"/>
      <c r="E999" s="84"/>
      <c r="F999" s="84"/>
      <c r="G999" s="85"/>
      <c r="H999" s="85"/>
      <c r="I999" s="85"/>
      <c r="K999" s="22"/>
    </row>
    <row r="1000">
      <c r="A1000" s="13"/>
      <c r="B1000" s="13"/>
      <c r="C1000" s="83"/>
      <c r="E1000" s="84"/>
      <c r="F1000" s="84"/>
      <c r="G1000" s="85"/>
      <c r="H1000" s="85"/>
      <c r="I1000" s="85"/>
      <c r="K1000" s="22"/>
    </row>
  </sheetData>
  <hyperlinks>
    <hyperlink r:id="rId2" ref="D4"/>
    <hyperlink r:id="rId3" location="/11111111111" ref="D5"/>
    <hyperlink r:id="rId4" ref="D8"/>
    <hyperlink r:id="rId5" ref="D11"/>
    <hyperlink r:id="rId6" ref="D13"/>
  </hyperlinks>
  <drawing r:id="rId7"/>
  <legacy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8.13"/>
    <col customWidth="1" min="3" max="3" width="22.63"/>
    <col customWidth="1" min="4" max="4" width="34.63"/>
    <col customWidth="1" min="5" max="5" width="29.38"/>
    <col customWidth="1" min="6" max="6" width="41.5"/>
    <col customWidth="1" min="8" max="8" width="13.25"/>
  </cols>
  <sheetData>
    <row r="1">
      <c r="A1" s="86" t="s">
        <v>28</v>
      </c>
      <c r="B1" s="86" t="s">
        <v>29</v>
      </c>
      <c r="C1" s="87" t="s">
        <v>30</v>
      </c>
      <c r="D1" s="86" t="s">
        <v>31</v>
      </c>
      <c r="E1" s="88" t="s">
        <v>32</v>
      </c>
      <c r="F1" s="88" t="s">
        <v>103</v>
      </c>
      <c r="G1" s="86" t="s">
        <v>104</v>
      </c>
      <c r="H1" s="86" t="s">
        <v>34</v>
      </c>
      <c r="I1" s="86" t="s">
        <v>35</v>
      </c>
      <c r="J1" s="89" t="s">
        <v>36</v>
      </c>
      <c r="K1" s="86" t="s">
        <v>37</v>
      </c>
      <c r="L1" s="90" t="s">
        <v>38</v>
      </c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</row>
    <row r="2">
      <c r="A2" s="92" t="s">
        <v>105</v>
      </c>
      <c r="B2" s="92" t="s">
        <v>106</v>
      </c>
      <c r="C2" s="64" t="s">
        <v>107</v>
      </c>
      <c r="D2" s="93" t="s">
        <v>108</v>
      </c>
      <c r="E2" s="47" t="s">
        <v>109</v>
      </c>
      <c r="F2" s="47" t="s">
        <v>110</v>
      </c>
      <c r="G2" s="94" t="s">
        <v>111</v>
      </c>
      <c r="H2" s="95">
        <v>0.69</v>
      </c>
      <c r="I2" s="95">
        <v>0.62</v>
      </c>
      <c r="J2" s="96">
        <f t="shared" ref="J2:J6" si="1">I2/H2</f>
        <v>0.8985507246</v>
      </c>
      <c r="K2" s="97" t="s">
        <v>49</v>
      </c>
      <c r="L2" s="98">
        <f t="shared" ref="L2:L11" si="2">if(K2="positive",J2^(-1),J2)</f>
        <v>1.112903226</v>
      </c>
    </row>
    <row r="3">
      <c r="A3" s="92" t="s">
        <v>112</v>
      </c>
      <c r="B3" s="44"/>
      <c r="C3" s="64" t="s">
        <v>113</v>
      </c>
      <c r="D3" s="94" t="s">
        <v>114</v>
      </c>
      <c r="E3" s="47" t="s">
        <v>115</v>
      </c>
      <c r="F3" s="41"/>
      <c r="G3" s="94" t="s">
        <v>116</v>
      </c>
      <c r="H3" s="96">
        <f>AVERAGEIFS('IHME data  - Genetic + Social'!$I:$I,'IHME data  - Genetic + Social'!$F:$F,'IHME data  - Genetic + Social'!$M$7)</f>
        <v>166.9582615</v>
      </c>
      <c r="I3" s="96">
        <f>AVERAGEIFS('IHME data  - Genetic + Social'!$I:$I,'IHME data  - Genetic + Social'!$F:$F,'IHME data  - Genetic + Social'!$M$7,'IHME data  - Genetic + Social'!B:B,"Czechia")</f>
        <v>70.5513</v>
      </c>
      <c r="J3" s="96">
        <f t="shared" si="1"/>
        <v>0.4225684873</v>
      </c>
      <c r="K3" s="97" t="s">
        <v>60</v>
      </c>
      <c r="L3" s="98">
        <f t="shared" si="2"/>
        <v>0.4225684873</v>
      </c>
    </row>
    <row r="4">
      <c r="A4" s="92" t="s">
        <v>117</v>
      </c>
      <c r="B4" s="44"/>
      <c r="C4" s="64" t="s">
        <v>118</v>
      </c>
      <c r="D4" s="93" t="s">
        <v>119</v>
      </c>
      <c r="E4" s="47" t="s">
        <v>120</v>
      </c>
      <c r="F4" s="47" t="s">
        <v>121</v>
      </c>
      <c r="G4" s="94" t="s">
        <v>111</v>
      </c>
      <c r="H4" s="95">
        <v>0.91</v>
      </c>
      <c r="I4" s="95">
        <v>0.96</v>
      </c>
      <c r="J4" s="96">
        <f t="shared" si="1"/>
        <v>1.054945055</v>
      </c>
      <c r="K4" s="97" t="s">
        <v>49</v>
      </c>
      <c r="L4" s="98">
        <f t="shared" si="2"/>
        <v>0.9479166667</v>
      </c>
    </row>
    <row r="5">
      <c r="A5" s="92" t="s">
        <v>122</v>
      </c>
      <c r="B5" s="44"/>
      <c r="C5" s="64" t="s">
        <v>123</v>
      </c>
      <c r="D5" s="93" t="s">
        <v>119</v>
      </c>
      <c r="E5" s="47" t="s">
        <v>120</v>
      </c>
      <c r="F5" s="47" t="s">
        <v>121</v>
      </c>
      <c r="G5" s="94" t="s">
        <v>111</v>
      </c>
      <c r="H5" s="95">
        <v>0.91</v>
      </c>
      <c r="I5" s="95">
        <v>0.96</v>
      </c>
      <c r="J5" s="96">
        <f t="shared" si="1"/>
        <v>1.054945055</v>
      </c>
      <c r="K5" s="97" t="s">
        <v>49</v>
      </c>
      <c r="L5" s="98">
        <f t="shared" si="2"/>
        <v>0.9479166667</v>
      </c>
    </row>
    <row r="6">
      <c r="A6" s="92" t="s">
        <v>124</v>
      </c>
      <c r="B6" s="44"/>
      <c r="C6" s="64" t="s">
        <v>125</v>
      </c>
      <c r="D6" s="93" t="s">
        <v>119</v>
      </c>
      <c r="E6" s="47" t="s">
        <v>120</v>
      </c>
      <c r="F6" s="47" t="s">
        <v>121</v>
      </c>
      <c r="G6" s="94" t="s">
        <v>111</v>
      </c>
      <c r="H6" s="95">
        <v>0.91</v>
      </c>
      <c r="I6" s="95">
        <v>0.96</v>
      </c>
      <c r="J6" s="96">
        <f t="shared" si="1"/>
        <v>1.054945055</v>
      </c>
      <c r="K6" s="97" t="s">
        <v>49</v>
      </c>
      <c r="L6" s="98">
        <f t="shared" si="2"/>
        <v>0.9479166667</v>
      </c>
    </row>
    <row r="7">
      <c r="A7" s="92" t="s">
        <v>126</v>
      </c>
      <c r="B7" s="94" t="s">
        <v>127</v>
      </c>
      <c r="C7" s="64" t="s">
        <v>128</v>
      </c>
      <c r="D7" s="44"/>
      <c r="E7" s="41"/>
      <c r="F7" s="41"/>
      <c r="G7" s="44"/>
      <c r="H7" s="96"/>
      <c r="I7" s="96"/>
      <c r="J7" s="96"/>
      <c r="K7" s="85"/>
      <c r="L7" s="98" t="str">
        <f t="shared" si="2"/>
        <v/>
      </c>
    </row>
    <row r="8">
      <c r="A8" s="92" t="s">
        <v>129</v>
      </c>
      <c r="B8" s="44"/>
      <c r="C8" s="64" t="s">
        <v>130</v>
      </c>
      <c r="D8" s="93" t="s">
        <v>131</v>
      </c>
      <c r="E8" s="47" t="s">
        <v>109</v>
      </c>
      <c r="F8" s="47" t="s">
        <v>132</v>
      </c>
      <c r="G8" s="94" t="s">
        <v>111</v>
      </c>
      <c r="H8" s="95">
        <v>30490.0</v>
      </c>
      <c r="I8" s="95">
        <v>26664.0</v>
      </c>
      <c r="J8" s="96">
        <f>I8/H8</f>
        <v>0.8745162348</v>
      </c>
      <c r="K8" s="97" t="s">
        <v>60</v>
      </c>
      <c r="L8" s="98">
        <f t="shared" si="2"/>
        <v>0.8745162348</v>
      </c>
    </row>
    <row r="9">
      <c r="A9" s="92" t="s">
        <v>133</v>
      </c>
      <c r="B9" s="44"/>
      <c r="C9" s="64" t="s">
        <v>134</v>
      </c>
      <c r="D9" s="94" t="s">
        <v>135</v>
      </c>
      <c r="E9" s="41"/>
      <c r="F9" s="41"/>
      <c r="G9" s="44"/>
      <c r="H9" s="96"/>
      <c r="I9" s="96"/>
      <c r="J9" s="96"/>
      <c r="K9" s="85"/>
      <c r="L9" s="98" t="str">
        <f t="shared" si="2"/>
        <v/>
      </c>
    </row>
    <row r="10">
      <c r="A10" s="92" t="s">
        <v>136</v>
      </c>
      <c r="B10" s="44"/>
      <c r="C10" s="64" t="s">
        <v>137</v>
      </c>
      <c r="D10" s="93" t="s">
        <v>138</v>
      </c>
      <c r="E10" s="47" t="s">
        <v>109</v>
      </c>
      <c r="F10" s="47" t="s">
        <v>139</v>
      </c>
      <c r="G10" s="94" t="s">
        <v>111</v>
      </c>
      <c r="H10" s="95">
        <v>0.79</v>
      </c>
      <c r="I10" s="95">
        <v>0.94</v>
      </c>
      <c r="J10" s="96">
        <f t="shared" ref="J10:J11" si="3">I10/H10</f>
        <v>1.189873418</v>
      </c>
      <c r="K10" s="97" t="s">
        <v>49</v>
      </c>
      <c r="L10" s="98">
        <f t="shared" si="2"/>
        <v>0.8404255319</v>
      </c>
    </row>
    <row r="11">
      <c r="A11" s="92" t="s">
        <v>140</v>
      </c>
      <c r="B11" s="94"/>
      <c r="C11" s="64" t="s">
        <v>141</v>
      </c>
      <c r="D11" s="93" t="s">
        <v>142</v>
      </c>
      <c r="E11" s="47" t="s">
        <v>109</v>
      </c>
      <c r="F11" s="47" t="s">
        <v>143</v>
      </c>
      <c r="G11" s="42"/>
      <c r="H11" s="95">
        <v>0.1</v>
      </c>
      <c r="I11" s="95">
        <v>0.05</v>
      </c>
      <c r="J11" s="96">
        <f t="shared" si="3"/>
        <v>0.5</v>
      </c>
      <c r="K11" s="97" t="s">
        <v>49</v>
      </c>
      <c r="L11" s="98">
        <f t="shared" si="2"/>
        <v>2</v>
      </c>
    </row>
    <row r="12">
      <c r="A12" s="92" t="s">
        <v>144</v>
      </c>
      <c r="B12" s="94" t="s">
        <v>145</v>
      </c>
      <c r="C12" s="64" t="s">
        <v>146</v>
      </c>
      <c r="D12" s="94" t="s">
        <v>135</v>
      </c>
      <c r="E12" s="41"/>
      <c r="F12" s="41"/>
      <c r="G12" s="44"/>
      <c r="H12" s="96"/>
      <c r="I12" s="96"/>
      <c r="J12" s="96"/>
      <c r="K12" s="85"/>
      <c r="L12" s="98"/>
    </row>
    <row r="13">
      <c r="A13" s="92" t="s">
        <v>147</v>
      </c>
      <c r="B13" s="44"/>
      <c r="C13" s="64" t="s">
        <v>148</v>
      </c>
      <c r="D13" s="99" t="s">
        <v>135</v>
      </c>
      <c r="E13" s="47"/>
      <c r="F13" s="41"/>
      <c r="G13" s="44"/>
      <c r="H13" s="96"/>
      <c r="I13" s="96"/>
      <c r="J13" s="96"/>
      <c r="K13" s="85"/>
      <c r="L13" s="98"/>
    </row>
    <row r="14">
      <c r="A14" s="92" t="s">
        <v>149</v>
      </c>
      <c r="B14" s="94"/>
      <c r="C14" s="64" t="s">
        <v>150</v>
      </c>
      <c r="D14" s="94" t="s">
        <v>135</v>
      </c>
      <c r="E14" s="41"/>
      <c r="F14" s="41"/>
      <c r="G14" s="44"/>
      <c r="H14" s="96"/>
      <c r="I14" s="96"/>
      <c r="J14" s="96"/>
      <c r="K14" s="85"/>
      <c r="L14" s="98"/>
    </row>
    <row r="15">
      <c r="A15" s="92" t="s">
        <v>151</v>
      </c>
      <c r="B15" s="94" t="s">
        <v>152</v>
      </c>
      <c r="C15" s="45"/>
      <c r="D15" s="20" t="s">
        <v>135</v>
      </c>
      <c r="E15" s="41"/>
      <c r="F15" s="41"/>
      <c r="G15" s="44"/>
      <c r="H15" s="96"/>
      <c r="I15" s="96"/>
      <c r="J15" s="96"/>
      <c r="K15" s="85"/>
      <c r="L15" s="98"/>
    </row>
    <row r="16">
      <c r="A16" s="92" t="s">
        <v>153</v>
      </c>
      <c r="B16" s="94" t="s">
        <v>154</v>
      </c>
      <c r="C16" s="45"/>
      <c r="D16" s="94" t="s">
        <v>135</v>
      </c>
      <c r="E16" s="41"/>
      <c r="F16" s="41"/>
      <c r="G16" s="44"/>
      <c r="H16" s="96"/>
      <c r="I16" s="96"/>
      <c r="J16" s="96"/>
      <c r="K16" s="85"/>
      <c r="L16" s="98"/>
    </row>
    <row r="17">
      <c r="A17" s="92" t="s">
        <v>155</v>
      </c>
      <c r="B17" s="20" t="s">
        <v>156</v>
      </c>
      <c r="C17" s="13"/>
      <c r="D17" s="20" t="s">
        <v>135</v>
      </c>
      <c r="H17" s="85"/>
      <c r="I17" s="85"/>
      <c r="J17" s="96"/>
      <c r="K17" s="85"/>
      <c r="L17" s="98"/>
    </row>
    <row r="18">
      <c r="A18" s="92" t="s">
        <v>157</v>
      </c>
      <c r="B18" s="20" t="s">
        <v>158</v>
      </c>
      <c r="C18" s="13"/>
      <c r="D18" s="20" t="s">
        <v>135</v>
      </c>
      <c r="H18" s="85"/>
      <c r="I18" s="85"/>
      <c r="J18" s="96"/>
      <c r="K18" s="85"/>
      <c r="L18" s="98" t="str">
        <f t="shared" ref="L18:L23" si="4">if(K18="positive",J18^(-1),J18)</f>
        <v/>
      </c>
    </row>
    <row r="19">
      <c r="A19" s="92" t="s">
        <v>159</v>
      </c>
      <c r="B19" s="20" t="s">
        <v>160</v>
      </c>
      <c r="C19" s="13"/>
      <c r="D19" s="20" t="s">
        <v>161</v>
      </c>
      <c r="E19" s="20" t="s">
        <v>162</v>
      </c>
      <c r="F19" s="20" t="s">
        <v>163</v>
      </c>
      <c r="G19" s="20" t="s">
        <v>164</v>
      </c>
      <c r="H19" s="85">
        <f>AVERAGE('Gender wage gap - OECD'!B4:B49)</f>
        <v>11.45506522</v>
      </c>
      <c r="I19" s="85">
        <f>'Gender wage gap - OECD'!B15</f>
        <v>11.519</v>
      </c>
      <c r="J19" s="96">
        <f>I19/H19</f>
        <v>1.005581355</v>
      </c>
      <c r="K19" s="97" t="s">
        <v>60</v>
      </c>
      <c r="L19" s="98">
        <f t="shared" si="4"/>
        <v>1.005581355</v>
      </c>
    </row>
    <row r="20">
      <c r="A20" s="92" t="s">
        <v>165</v>
      </c>
      <c r="B20" s="20" t="s">
        <v>166</v>
      </c>
      <c r="C20" s="13"/>
      <c r="H20" s="85"/>
      <c r="I20" s="85"/>
      <c r="J20" s="85"/>
      <c r="K20" s="85"/>
      <c r="L20" s="98" t="str">
        <f t="shared" si="4"/>
        <v/>
      </c>
    </row>
    <row r="21">
      <c r="A21" s="92" t="s">
        <v>167</v>
      </c>
      <c r="B21" s="20" t="s">
        <v>168</v>
      </c>
      <c r="C21" s="13"/>
      <c r="D21" s="93" t="s">
        <v>169</v>
      </c>
      <c r="G21" s="20" t="s">
        <v>116</v>
      </c>
      <c r="H21" s="100">
        <v>0.91</v>
      </c>
      <c r="I21" s="100">
        <v>0.98</v>
      </c>
      <c r="J21" s="101">
        <f t="shared" ref="J21:J23" si="5">I21/H21</f>
        <v>1.076923077</v>
      </c>
      <c r="K21" s="100" t="s">
        <v>49</v>
      </c>
      <c r="L21" s="98">
        <f t="shared" si="4"/>
        <v>0.9285714286</v>
      </c>
    </row>
    <row r="22">
      <c r="A22" s="92"/>
      <c r="B22" s="20"/>
      <c r="C22" s="13"/>
      <c r="D22" s="93" t="s">
        <v>170</v>
      </c>
      <c r="G22" s="20" t="s">
        <v>116</v>
      </c>
      <c r="H22" s="100">
        <v>0.9</v>
      </c>
      <c r="I22" s="100">
        <v>0.95</v>
      </c>
      <c r="J22" s="101">
        <f t="shared" si="5"/>
        <v>1.055555556</v>
      </c>
      <c r="K22" s="100" t="s">
        <v>49</v>
      </c>
      <c r="L22" s="98">
        <f t="shared" si="4"/>
        <v>0.9473684211</v>
      </c>
    </row>
    <row r="23">
      <c r="A23" s="102" t="s">
        <v>171</v>
      </c>
      <c r="B23" s="26" t="s">
        <v>172</v>
      </c>
      <c r="C23" s="2"/>
      <c r="D23" s="26" t="s">
        <v>173</v>
      </c>
      <c r="E23" s="26" t="s">
        <v>174</v>
      </c>
      <c r="F23" s="3"/>
      <c r="G23" s="26" t="s">
        <v>116</v>
      </c>
      <c r="H23" s="103">
        <f>AVERAGEIFS('IHME data  - Genetic + Social'!$I:$I,'IHME data  - Genetic + Social'!$F:$F,'IHME data  - Genetic + Social'!$M$8)</f>
        <v>4408.383127</v>
      </c>
      <c r="I23" s="103">
        <f>AVERAGEIFS('IHME data  - Genetic + Social'!$I:$I,'IHME data  - Genetic + Social'!$F:$F,'IHME data  - Genetic + Social'!$M$8,'IHME data  - Genetic + Social'!B:B,"Czechia")</f>
        <v>3225.889</v>
      </c>
      <c r="J23" s="104">
        <f t="shared" si="5"/>
        <v>0.731762396</v>
      </c>
      <c r="K23" s="105" t="s">
        <v>60</v>
      </c>
      <c r="L23" s="106">
        <f t="shared" si="4"/>
        <v>0.731762396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>
      <c r="A24" s="107" t="s">
        <v>175</v>
      </c>
      <c r="B24" s="108" t="s">
        <v>102</v>
      </c>
      <c r="C24" s="109"/>
      <c r="D24" s="78"/>
      <c r="E24" s="78"/>
      <c r="F24" s="78"/>
      <c r="G24" s="78"/>
      <c r="H24" s="78"/>
      <c r="I24" s="78"/>
      <c r="J24" s="78"/>
      <c r="K24" s="78"/>
      <c r="L24" s="80">
        <f>AVERAGE(L2:L23)</f>
        <v>0.97562059</v>
      </c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</row>
    <row r="25">
      <c r="A25" s="92"/>
      <c r="C25" s="13"/>
    </row>
    <row r="26">
      <c r="A26" s="92"/>
      <c r="C26" s="13"/>
    </row>
    <row r="27">
      <c r="C27" s="13"/>
    </row>
    <row r="28">
      <c r="C28" s="13"/>
    </row>
    <row r="29">
      <c r="C29" s="13"/>
    </row>
    <row r="30">
      <c r="C30" s="13"/>
    </row>
    <row r="31">
      <c r="C31" s="13"/>
    </row>
    <row r="32">
      <c r="C32" s="13"/>
    </row>
    <row r="33">
      <c r="C33" s="13"/>
    </row>
    <row r="34">
      <c r="C34" s="13"/>
    </row>
    <row r="35">
      <c r="C35" s="13"/>
    </row>
    <row r="36">
      <c r="C36" s="13"/>
    </row>
    <row r="37">
      <c r="C37" s="13"/>
    </row>
    <row r="38">
      <c r="C38" s="13"/>
    </row>
    <row r="39">
      <c r="C39" s="13"/>
    </row>
    <row r="40">
      <c r="C40" s="13"/>
    </row>
    <row r="41">
      <c r="C41" s="13"/>
    </row>
    <row r="42">
      <c r="C42" s="13"/>
    </row>
    <row r="43">
      <c r="C43" s="13"/>
    </row>
    <row r="44">
      <c r="C44" s="13"/>
    </row>
    <row r="45">
      <c r="C45" s="13"/>
    </row>
    <row r="46">
      <c r="C46" s="13"/>
    </row>
    <row r="47">
      <c r="C47" s="13"/>
    </row>
    <row r="48">
      <c r="C48" s="13"/>
    </row>
    <row r="49">
      <c r="C49" s="13"/>
    </row>
    <row r="50">
      <c r="C50" s="13"/>
    </row>
    <row r="51">
      <c r="C51" s="13"/>
    </row>
    <row r="52">
      <c r="C52" s="13"/>
    </row>
    <row r="53">
      <c r="C53" s="13"/>
    </row>
    <row r="54">
      <c r="C54" s="13"/>
    </row>
    <row r="55">
      <c r="C55" s="13"/>
    </row>
    <row r="56">
      <c r="C56" s="13"/>
    </row>
    <row r="57">
      <c r="C57" s="13"/>
    </row>
    <row r="58">
      <c r="C58" s="13"/>
    </row>
    <row r="59">
      <c r="C59" s="13"/>
    </row>
    <row r="60">
      <c r="C60" s="13"/>
    </row>
    <row r="61">
      <c r="C61" s="13"/>
    </row>
    <row r="62">
      <c r="C62" s="13"/>
    </row>
    <row r="63">
      <c r="C63" s="13"/>
    </row>
    <row r="64">
      <c r="C64" s="13"/>
    </row>
    <row r="65">
      <c r="C65" s="13"/>
    </row>
    <row r="66">
      <c r="C66" s="13"/>
    </row>
    <row r="67">
      <c r="C67" s="13"/>
    </row>
    <row r="68">
      <c r="C68" s="13"/>
    </row>
    <row r="69">
      <c r="C69" s="13"/>
    </row>
    <row r="70">
      <c r="C70" s="13"/>
    </row>
    <row r="71">
      <c r="C71" s="13"/>
    </row>
    <row r="72">
      <c r="C72" s="13"/>
    </row>
    <row r="73">
      <c r="C73" s="13"/>
    </row>
    <row r="74">
      <c r="C74" s="13"/>
    </row>
    <row r="75">
      <c r="C75" s="13"/>
    </row>
    <row r="76">
      <c r="C76" s="13"/>
    </row>
    <row r="77">
      <c r="C77" s="13"/>
    </row>
    <row r="78">
      <c r="C78" s="13"/>
    </row>
    <row r="79">
      <c r="C79" s="13"/>
    </row>
    <row r="80">
      <c r="C80" s="13"/>
    </row>
    <row r="81">
      <c r="C81" s="13"/>
    </row>
    <row r="82">
      <c r="C82" s="13"/>
    </row>
    <row r="83">
      <c r="C83" s="13"/>
    </row>
    <row r="84">
      <c r="C84" s="13"/>
    </row>
    <row r="85">
      <c r="C85" s="13"/>
    </row>
    <row r="86">
      <c r="C86" s="13"/>
    </row>
    <row r="87">
      <c r="C87" s="13"/>
    </row>
    <row r="88">
      <c r="C88" s="13"/>
    </row>
    <row r="89">
      <c r="C89" s="13"/>
    </row>
    <row r="90">
      <c r="C90" s="13"/>
    </row>
    <row r="91">
      <c r="C91" s="13"/>
    </row>
    <row r="92">
      <c r="C92" s="13"/>
    </row>
    <row r="93">
      <c r="C93" s="13"/>
    </row>
    <row r="94">
      <c r="C94" s="13"/>
    </row>
    <row r="95">
      <c r="C95" s="13"/>
    </row>
    <row r="96">
      <c r="C96" s="13"/>
    </row>
    <row r="97">
      <c r="C97" s="13"/>
    </row>
    <row r="98">
      <c r="C98" s="13"/>
    </row>
    <row r="99">
      <c r="C99" s="13"/>
    </row>
    <row r="100">
      <c r="C100" s="13"/>
    </row>
    <row r="101">
      <c r="C101" s="13"/>
    </row>
    <row r="102">
      <c r="C102" s="13"/>
    </row>
    <row r="103">
      <c r="C103" s="13"/>
    </row>
    <row r="104">
      <c r="C104" s="13"/>
    </row>
    <row r="105">
      <c r="C105" s="13"/>
    </row>
    <row r="106">
      <c r="C106" s="13"/>
    </row>
    <row r="107">
      <c r="C107" s="13"/>
    </row>
    <row r="108">
      <c r="C108" s="13"/>
    </row>
    <row r="109">
      <c r="C109" s="13"/>
    </row>
    <row r="110">
      <c r="C110" s="13"/>
    </row>
    <row r="111">
      <c r="C111" s="13"/>
    </row>
    <row r="112">
      <c r="C112" s="13"/>
    </row>
    <row r="113">
      <c r="C113" s="13"/>
    </row>
    <row r="114">
      <c r="C114" s="13"/>
    </row>
    <row r="115">
      <c r="C115" s="13"/>
    </row>
    <row r="116">
      <c r="C116" s="13"/>
    </row>
    <row r="117">
      <c r="C117" s="13"/>
    </row>
    <row r="118">
      <c r="C118" s="13"/>
    </row>
    <row r="119">
      <c r="C119" s="13"/>
    </row>
    <row r="120">
      <c r="C120" s="13"/>
    </row>
    <row r="121">
      <c r="C121" s="13"/>
    </row>
    <row r="122">
      <c r="C122" s="13"/>
    </row>
    <row r="123">
      <c r="C123" s="13"/>
    </row>
    <row r="124">
      <c r="C124" s="13"/>
    </row>
    <row r="125">
      <c r="C125" s="13"/>
    </row>
    <row r="126">
      <c r="C126" s="13"/>
    </row>
    <row r="127">
      <c r="C127" s="13"/>
    </row>
    <row r="128">
      <c r="C128" s="13"/>
    </row>
    <row r="129">
      <c r="C129" s="13"/>
    </row>
    <row r="130">
      <c r="C130" s="13"/>
    </row>
    <row r="131">
      <c r="C131" s="13"/>
    </row>
    <row r="132">
      <c r="C132" s="13"/>
    </row>
    <row r="133">
      <c r="C133" s="13"/>
    </row>
    <row r="134">
      <c r="C134" s="13"/>
    </row>
    <row r="135">
      <c r="C135" s="13"/>
    </row>
    <row r="136">
      <c r="C136" s="13"/>
    </row>
    <row r="137">
      <c r="C137" s="13"/>
    </row>
    <row r="138">
      <c r="C138" s="13"/>
    </row>
    <row r="139">
      <c r="C139" s="13"/>
    </row>
    <row r="140">
      <c r="C140" s="13"/>
    </row>
    <row r="141">
      <c r="C141" s="13"/>
    </row>
    <row r="142">
      <c r="C142" s="13"/>
    </row>
    <row r="143">
      <c r="C143" s="13"/>
    </row>
    <row r="144">
      <c r="C144" s="13"/>
    </row>
    <row r="145">
      <c r="C145" s="13"/>
    </row>
    <row r="146">
      <c r="C146" s="13"/>
    </row>
    <row r="147">
      <c r="C147" s="13"/>
    </row>
    <row r="148">
      <c r="C148" s="13"/>
    </row>
    <row r="149">
      <c r="C149" s="13"/>
    </row>
    <row r="150">
      <c r="C150" s="13"/>
    </row>
    <row r="151">
      <c r="C151" s="13"/>
    </row>
    <row r="152">
      <c r="C152" s="13"/>
    </row>
    <row r="153">
      <c r="C153" s="13"/>
    </row>
    <row r="154">
      <c r="C154" s="13"/>
    </row>
    <row r="155">
      <c r="C155" s="13"/>
    </row>
    <row r="156">
      <c r="C156" s="13"/>
    </row>
    <row r="157">
      <c r="C157" s="13"/>
    </row>
    <row r="158">
      <c r="C158" s="13"/>
    </row>
    <row r="159">
      <c r="C159" s="13"/>
    </row>
    <row r="160">
      <c r="C160" s="13"/>
    </row>
    <row r="161">
      <c r="C161" s="13"/>
    </row>
    <row r="162">
      <c r="C162" s="13"/>
    </row>
    <row r="163">
      <c r="C163" s="13"/>
    </row>
    <row r="164">
      <c r="C164" s="13"/>
    </row>
    <row r="165">
      <c r="C165" s="13"/>
    </row>
    <row r="166">
      <c r="C166" s="13"/>
    </row>
    <row r="167">
      <c r="C167" s="13"/>
    </row>
    <row r="168">
      <c r="C168" s="13"/>
    </row>
    <row r="169">
      <c r="C169" s="13"/>
    </row>
    <row r="170">
      <c r="C170" s="13"/>
    </row>
    <row r="171">
      <c r="C171" s="13"/>
    </row>
    <row r="172">
      <c r="C172" s="13"/>
    </row>
    <row r="173">
      <c r="C173" s="13"/>
    </row>
    <row r="174">
      <c r="C174" s="13"/>
    </row>
    <row r="175">
      <c r="C175" s="13"/>
    </row>
    <row r="176">
      <c r="C176" s="13"/>
    </row>
    <row r="177">
      <c r="C177" s="13"/>
    </row>
    <row r="178">
      <c r="C178" s="13"/>
    </row>
    <row r="179">
      <c r="C179" s="13"/>
    </row>
    <row r="180">
      <c r="C180" s="13"/>
    </row>
    <row r="181">
      <c r="C181" s="13"/>
    </row>
    <row r="182">
      <c r="C182" s="13"/>
    </row>
    <row r="183">
      <c r="C183" s="13"/>
    </row>
    <row r="184">
      <c r="C184" s="13"/>
    </row>
    <row r="185">
      <c r="C185" s="13"/>
    </row>
    <row r="186">
      <c r="C186" s="13"/>
    </row>
    <row r="187">
      <c r="C187" s="13"/>
    </row>
    <row r="188">
      <c r="C188" s="13"/>
    </row>
    <row r="189">
      <c r="C189" s="13"/>
    </row>
    <row r="190">
      <c r="C190" s="13"/>
    </row>
    <row r="191">
      <c r="C191" s="13"/>
    </row>
    <row r="192">
      <c r="C192" s="13"/>
    </row>
    <row r="193">
      <c r="C193" s="13"/>
    </row>
    <row r="194">
      <c r="C194" s="13"/>
    </row>
    <row r="195">
      <c r="C195" s="13"/>
    </row>
    <row r="196">
      <c r="C196" s="13"/>
    </row>
    <row r="197">
      <c r="C197" s="13"/>
    </row>
    <row r="198">
      <c r="C198" s="13"/>
    </row>
    <row r="199">
      <c r="C199" s="13"/>
    </row>
    <row r="200">
      <c r="C200" s="13"/>
    </row>
    <row r="201">
      <c r="C201" s="13"/>
    </row>
    <row r="202">
      <c r="C202" s="13"/>
    </row>
    <row r="203">
      <c r="C203" s="13"/>
    </row>
    <row r="204">
      <c r="C204" s="13"/>
    </row>
    <row r="205">
      <c r="C205" s="13"/>
    </row>
    <row r="206">
      <c r="C206" s="13"/>
    </row>
    <row r="207">
      <c r="C207" s="13"/>
    </row>
    <row r="208">
      <c r="C208" s="13"/>
    </row>
    <row r="209">
      <c r="C209" s="13"/>
    </row>
    <row r="210">
      <c r="C210" s="13"/>
    </row>
    <row r="211">
      <c r="C211" s="13"/>
    </row>
    <row r="212">
      <c r="C212" s="13"/>
    </row>
    <row r="213">
      <c r="C213" s="13"/>
    </row>
    <row r="214">
      <c r="C214" s="13"/>
    </row>
    <row r="215">
      <c r="C215" s="13"/>
    </row>
    <row r="216">
      <c r="C216" s="13"/>
    </row>
    <row r="217">
      <c r="C217" s="13"/>
    </row>
    <row r="218">
      <c r="C218" s="13"/>
    </row>
    <row r="219">
      <c r="C219" s="13"/>
    </row>
    <row r="220">
      <c r="C220" s="13"/>
    </row>
    <row r="221">
      <c r="C221" s="13"/>
    </row>
    <row r="222">
      <c r="C222" s="13"/>
    </row>
    <row r="223">
      <c r="C223" s="13"/>
    </row>
    <row r="224">
      <c r="C224" s="13"/>
    </row>
    <row r="225">
      <c r="C225" s="13"/>
    </row>
    <row r="226">
      <c r="C226" s="13"/>
    </row>
    <row r="227">
      <c r="C227" s="13"/>
    </row>
    <row r="228">
      <c r="C228" s="13"/>
    </row>
    <row r="229">
      <c r="C229" s="13"/>
    </row>
    <row r="230">
      <c r="C230" s="13"/>
    </row>
    <row r="231">
      <c r="C231" s="13"/>
    </row>
    <row r="232">
      <c r="C232" s="13"/>
    </row>
    <row r="233">
      <c r="C233" s="13"/>
    </row>
    <row r="234">
      <c r="C234" s="13"/>
    </row>
    <row r="235">
      <c r="C235" s="13"/>
    </row>
    <row r="236">
      <c r="C236" s="13"/>
    </row>
    <row r="237">
      <c r="C237" s="13"/>
    </row>
    <row r="238">
      <c r="C238" s="13"/>
    </row>
    <row r="239">
      <c r="C239" s="13"/>
    </row>
    <row r="240">
      <c r="C240" s="13"/>
    </row>
    <row r="241">
      <c r="C241" s="13"/>
    </row>
    <row r="242">
      <c r="C242" s="13"/>
    </row>
    <row r="243">
      <c r="C243" s="13"/>
    </row>
    <row r="244">
      <c r="C244" s="13"/>
    </row>
    <row r="245">
      <c r="C245" s="13"/>
    </row>
    <row r="246">
      <c r="C246" s="13"/>
    </row>
    <row r="247">
      <c r="C247" s="13"/>
    </row>
    <row r="248">
      <c r="C248" s="13"/>
    </row>
    <row r="249">
      <c r="C249" s="13"/>
    </row>
    <row r="250">
      <c r="C250" s="13"/>
    </row>
    <row r="251">
      <c r="C251" s="13"/>
    </row>
    <row r="252">
      <c r="C252" s="13"/>
    </row>
    <row r="253">
      <c r="C253" s="13"/>
    </row>
    <row r="254">
      <c r="C254" s="13"/>
    </row>
    <row r="255">
      <c r="C255" s="13"/>
    </row>
    <row r="256">
      <c r="C256" s="13"/>
    </row>
    <row r="257">
      <c r="C257" s="13"/>
    </row>
    <row r="258">
      <c r="C258" s="13"/>
    </row>
    <row r="259">
      <c r="C259" s="13"/>
    </row>
    <row r="260">
      <c r="C260" s="13"/>
    </row>
    <row r="261">
      <c r="C261" s="13"/>
    </row>
    <row r="262">
      <c r="C262" s="13"/>
    </row>
    <row r="263">
      <c r="C263" s="13"/>
    </row>
    <row r="264">
      <c r="C264" s="13"/>
    </row>
    <row r="265">
      <c r="C265" s="13"/>
    </row>
    <row r="266">
      <c r="C266" s="13"/>
    </row>
    <row r="267">
      <c r="C267" s="13"/>
    </row>
    <row r="268">
      <c r="C268" s="13"/>
    </row>
    <row r="269">
      <c r="C269" s="13"/>
    </row>
    <row r="270">
      <c r="C270" s="13"/>
    </row>
    <row r="271">
      <c r="C271" s="13"/>
    </row>
    <row r="272">
      <c r="C272" s="13"/>
    </row>
    <row r="273">
      <c r="C273" s="13"/>
    </row>
    <row r="274">
      <c r="C274" s="13"/>
    </row>
    <row r="275">
      <c r="C275" s="13"/>
    </row>
    <row r="276">
      <c r="C276" s="13"/>
    </row>
    <row r="277">
      <c r="C277" s="13"/>
    </row>
    <row r="278">
      <c r="C278" s="13"/>
    </row>
    <row r="279">
      <c r="C279" s="13"/>
    </row>
    <row r="280">
      <c r="C280" s="13"/>
    </row>
    <row r="281">
      <c r="C281" s="13"/>
    </row>
    <row r="282">
      <c r="C282" s="13"/>
    </row>
    <row r="283">
      <c r="C283" s="13"/>
    </row>
    <row r="284">
      <c r="C284" s="13"/>
    </row>
    <row r="285">
      <c r="C285" s="13"/>
    </row>
    <row r="286">
      <c r="C286" s="13"/>
    </row>
    <row r="287">
      <c r="C287" s="13"/>
    </row>
    <row r="288">
      <c r="C288" s="13"/>
    </row>
    <row r="289">
      <c r="C289" s="13"/>
    </row>
    <row r="290">
      <c r="C290" s="13"/>
    </row>
    <row r="291">
      <c r="C291" s="13"/>
    </row>
    <row r="292">
      <c r="C292" s="13"/>
    </row>
    <row r="293">
      <c r="C293" s="13"/>
    </row>
    <row r="294">
      <c r="C294" s="13"/>
    </row>
    <row r="295">
      <c r="C295" s="13"/>
    </row>
    <row r="296">
      <c r="C296" s="13"/>
    </row>
    <row r="297">
      <c r="C297" s="13"/>
    </row>
    <row r="298">
      <c r="C298" s="13"/>
    </row>
    <row r="299">
      <c r="C299" s="13"/>
    </row>
    <row r="300">
      <c r="C300" s="13"/>
    </row>
    <row r="301">
      <c r="C301" s="13"/>
    </row>
    <row r="302">
      <c r="C302" s="13"/>
    </row>
    <row r="303">
      <c r="C303" s="13"/>
    </row>
    <row r="304">
      <c r="C304" s="13"/>
    </row>
    <row r="305">
      <c r="C305" s="13"/>
    </row>
    <row r="306">
      <c r="C306" s="13"/>
    </row>
    <row r="307">
      <c r="C307" s="13"/>
    </row>
    <row r="308">
      <c r="C308" s="13"/>
    </row>
    <row r="309">
      <c r="C309" s="13"/>
    </row>
    <row r="310">
      <c r="C310" s="13"/>
    </row>
    <row r="311">
      <c r="C311" s="13"/>
    </row>
    <row r="312">
      <c r="C312" s="13"/>
    </row>
    <row r="313">
      <c r="C313" s="13"/>
    </row>
    <row r="314">
      <c r="C314" s="13"/>
    </row>
    <row r="315">
      <c r="C315" s="13"/>
    </row>
    <row r="316">
      <c r="C316" s="13"/>
    </row>
    <row r="317">
      <c r="C317" s="13"/>
    </row>
    <row r="318">
      <c r="C318" s="13"/>
    </row>
    <row r="319">
      <c r="C319" s="13"/>
    </row>
    <row r="320">
      <c r="C320" s="13"/>
    </row>
    <row r="321">
      <c r="C321" s="13"/>
    </row>
    <row r="322">
      <c r="C322" s="13"/>
    </row>
    <row r="323">
      <c r="C323" s="13"/>
    </row>
    <row r="324">
      <c r="C324" s="13"/>
    </row>
    <row r="325">
      <c r="C325" s="13"/>
    </row>
    <row r="326">
      <c r="C326" s="13"/>
    </row>
    <row r="327">
      <c r="C327" s="13"/>
    </row>
    <row r="328">
      <c r="C328" s="13"/>
    </row>
    <row r="329">
      <c r="C329" s="13"/>
    </row>
    <row r="330">
      <c r="C330" s="13"/>
    </row>
    <row r="331">
      <c r="C331" s="13"/>
    </row>
    <row r="332">
      <c r="C332" s="13"/>
    </row>
    <row r="333">
      <c r="C333" s="13"/>
    </row>
    <row r="334">
      <c r="C334" s="13"/>
    </row>
    <row r="335">
      <c r="C335" s="13"/>
    </row>
    <row r="336">
      <c r="C336" s="13"/>
    </row>
    <row r="337">
      <c r="C337" s="13"/>
    </row>
    <row r="338">
      <c r="C338" s="13"/>
    </row>
    <row r="339">
      <c r="C339" s="13"/>
    </row>
    <row r="340">
      <c r="C340" s="13"/>
    </row>
    <row r="341">
      <c r="C341" s="13"/>
    </row>
    <row r="342">
      <c r="C342" s="13"/>
    </row>
    <row r="343">
      <c r="C343" s="13"/>
    </row>
    <row r="344">
      <c r="C344" s="13"/>
    </row>
    <row r="345">
      <c r="C345" s="13"/>
    </row>
    <row r="346">
      <c r="C346" s="13"/>
    </row>
    <row r="347">
      <c r="C347" s="13"/>
    </row>
    <row r="348">
      <c r="C348" s="13"/>
    </row>
    <row r="349">
      <c r="C349" s="13"/>
    </row>
    <row r="350">
      <c r="C350" s="13"/>
    </row>
    <row r="351">
      <c r="C351" s="13"/>
    </row>
    <row r="352">
      <c r="C352" s="13"/>
    </row>
    <row r="353">
      <c r="C353" s="13"/>
    </row>
    <row r="354">
      <c r="C354" s="13"/>
    </row>
    <row r="355">
      <c r="C355" s="13"/>
    </row>
    <row r="356">
      <c r="C356" s="13"/>
    </row>
    <row r="357">
      <c r="C357" s="13"/>
    </row>
    <row r="358">
      <c r="C358" s="13"/>
    </row>
    <row r="359">
      <c r="C359" s="13"/>
    </row>
    <row r="360">
      <c r="C360" s="13"/>
    </row>
    <row r="361">
      <c r="C361" s="13"/>
    </row>
    <row r="362">
      <c r="C362" s="13"/>
    </row>
    <row r="363">
      <c r="C363" s="13"/>
    </row>
    <row r="364">
      <c r="C364" s="13"/>
    </row>
    <row r="365">
      <c r="C365" s="13"/>
    </row>
    <row r="366">
      <c r="C366" s="13"/>
    </row>
    <row r="367">
      <c r="C367" s="13"/>
    </row>
    <row r="368">
      <c r="C368" s="13"/>
    </row>
    <row r="369">
      <c r="C369" s="13"/>
    </row>
    <row r="370">
      <c r="C370" s="13"/>
    </row>
    <row r="371">
      <c r="C371" s="13"/>
    </row>
    <row r="372">
      <c r="C372" s="13"/>
    </row>
    <row r="373">
      <c r="C373" s="13"/>
    </row>
    <row r="374">
      <c r="C374" s="13"/>
    </row>
    <row r="375">
      <c r="C375" s="13"/>
    </row>
    <row r="376">
      <c r="C376" s="13"/>
    </row>
    <row r="377">
      <c r="C377" s="13"/>
    </row>
    <row r="378">
      <c r="C378" s="13"/>
    </row>
    <row r="379">
      <c r="C379" s="13"/>
    </row>
    <row r="380">
      <c r="C380" s="13"/>
    </row>
    <row r="381">
      <c r="C381" s="13"/>
    </row>
    <row r="382">
      <c r="C382" s="13"/>
    </row>
    <row r="383">
      <c r="C383" s="13"/>
    </row>
    <row r="384">
      <c r="C384" s="13"/>
    </row>
    <row r="385">
      <c r="C385" s="13"/>
    </row>
    <row r="386">
      <c r="C386" s="13"/>
    </row>
    <row r="387">
      <c r="C387" s="13"/>
    </row>
    <row r="388">
      <c r="C388" s="13"/>
    </row>
    <row r="389">
      <c r="C389" s="13"/>
    </row>
    <row r="390">
      <c r="C390" s="13"/>
    </row>
    <row r="391">
      <c r="C391" s="13"/>
    </row>
    <row r="392">
      <c r="C392" s="13"/>
    </row>
    <row r="393">
      <c r="C393" s="13"/>
    </row>
    <row r="394">
      <c r="C394" s="13"/>
    </row>
    <row r="395">
      <c r="C395" s="13"/>
    </row>
    <row r="396">
      <c r="C396" s="13"/>
    </row>
    <row r="397">
      <c r="C397" s="13"/>
    </row>
    <row r="398">
      <c r="C398" s="13"/>
    </row>
    <row r="399">
      <c r="C399" s="13"/>
    </row>
    <row r="400">
      <c r="C400" s="13"/>
    </row>
    <row r="401">
      <c r="C401" s="13"/>
    </row>
    <row r="402">
      <c r="C402" s="13"/>
    </row>
    <row r="403">
      <c r="C403" s="13"/>
    </row>
    <row r="404">
      <c r="C404" s="13"/>
    </row>
    <row r="405">
      <c r="C405" s="13"/>
    </row>
    <row r="406">
      <c r="C406" s="13"/>
    </row>
    <row r="407">
      <c r="C407" s="13"/>
    </row>
    <row r="408">
      <c r="C408" s="13"/>
    </row>
    <row r="409">
      <c r="C409" s="13"/>
    </row>
    <row r="410">
      <c r="C410" s="13"/>
    </row>
    <row r="411">
      <c r="C411" s="13"/>
    </row>
    <row r="412">
      <c r="C412" s="13"/>
    </row>
    <row r="413">
      <c r="C413" s="13"/>
    </row>
    <row r="414">
      <c r="C414" s="13"/>
    </row>
    <row r="415">
      <c r="C415" s="13"/>
    </row>
    <row r="416">
      <c r="C416" s="13"/>
    </row>
    <row r="417">
      <c r="C417" s="13"/>
    </row>
    <row r="418">
      <c r="C418" s="13"/>
    </row>
    <row r="419">
      <c r="C419" s="13"/>
    </row>
    <row r="420">
      <c r="C420" s="13"/>
    </row>
    <row r="421">
      <c r="C421" s="13"/>
    </row>
    <row r="422">
      <c r="C422" s="13"/>
    </row>
    <row r="423">
      <c r="C423" s="13"/>
    </row>
    <row r="424">
      <c r="C424" s="13"/>
    </row>
    <row r="425">
      <c r="C425" s="13"/>
    </row>
    <row r="426">
      <c r="C426" s="13"/>
    </row>
    <row r="427">
      <c r="C427" s="13"/>
    </row>
    <row r="428">
      <c r="C428" s="13"/>
    </row>
    <row r="429">
      <c r="C429" s="13"/>
    </row>
    <row r="430">
      <c r="C430" s="13"/>
    </row>
    <row r="431">
      <c r="C431" s="13"/>
    </row>
    <row r="432">
      <c r="C432" s="13"/>
    </row>
    <row r="433">
      <c r="C433" s="13"/>
    </row>
    <row r="434">
      <c r="C434" s="13"/>
    </row>
    <row r="435">
      <c r="C435" s="13"/>
    </row>
    <row r="436">
      <c r="C436" s="13"/>
    </row>
    <row r="437">
      <c r="C437" s="13"/>
    </row>
    <row r="438">
      <c r="C438" s="13"/>
    </row>
    <row r="439">
      <c r="C439" s="13"/>
    </row>
    <row r="440">
      <c r="C440" s="13"/>
    </row>
    <row r="441">
      <c r="C441" s="13"/>
    </row>
    <row r="442">
      <c r="C442" s="13"/>
    </row>
    <row r="443">
      <c r="C443" s="13"/>
    </row>
    <row r="444">
      <c r="C444" s="13"/>
    </row>
    <row r="445">
      <c r="C445" s="13"/>
    </row>
    <row r="446">
      <c r="C446" s="13"/>
    </row>
    <row r="447">
      <c r="C447" s="13"/>
    </row>
    <row r="448">
      <c r="C448" s="13"/>
    </row>
    <row r="449">
      <c r="C449" s="13"/>
    </row>
    <row r="450">
      <c r="C450" s="13"/>
    </row>
    <row r="451">
      <c r="C451" s="13"/>
    </row>
    <row r="452">
      <c r="C452" s="13"/>
    </row>
    <row r="453">
      <c r="C453" s="13"/>
    </row>
    <row r="454">
      <c r="C454" s="13"/>
    </row>
    <row r="455">
      <c r="C455" s="13"/>
    </row>
    <row r="456">
      <c r="C456" s="13"/>
    </row>
    <row r="457">
      <c r="C457" s="13"/>
    </row>
    <row r="458">
      <c r="C458" s="13"/>
    </row>
    <row r="459">
      <c r="C459" s="13"/>
    </row>
    <row r="460">
      <c r="C460" s="13"/>
    </row>
    <row r="461">
      <c r="C461" s="13"/>
    </row>
    <row r="462">
      <c r="C462" s="13"/>
    </row>
    <row r="463">
      <c r="C463" s="13"/>
    </row>
    <row r="464">
      <c r="C464" s="13"/>
    </row>
    <row r="465">
      <c r="C465" s="13"/>
    </row>
    <row r="466">
      <c r="C466" s="13"/>
    </row>
    <row r="467">
      <c r="C467" s="13"/>
    </row>
    <row r="468">
      <c r="C468" s="13"/>
    </row>
    <row r="469">
      <c r="C469" s="13"/>
    </row>
    <row r="470">
      <c r="C470" s="13"/>
    </row>
    <row r="471">
      <c r="C471" s="13"/>
    </row>
    <row r="472">
      <c r="C472" s="13"/>
    </row>
    <row r="473">
      <c r="C473" s="13"/>
    </row>
    <row r="474">
      <c r="C474" s="13"/>
    </row>
    <row r="475">
      <c r="C475" s="13"/>
    </row>
    <row r="476">
      <c r="C476" s="13"/>
    </row>
    <row r="477">
      <c r="C477" s="13"/>
    </row>
    <row r="478">
      <c r="C478" s="13"/>
    </row>
    <row r="479">
      <c r="C479" s="13"/>
    </row>
    <row r="480">
      <c r="C480" s="13"/>
    </row>
    <row r="481">
      <c r="C481" s="13"/>
    </row>
    <row r="482">
      <c r="C482" s="13"/>
    </row>
    <row r="483">
      <c r="C483" s="13"/>
    </row>
    <row r="484">
      <c r="C484" s="13"/>
    </row>
    <row r="485">
      <c r="C485" s="13"/>
    </row>
    <row r="486">
      <c r="C486" s="13"/>
    </row>
    <row r="487">
      <c r="C487" s="13"/>
    </row>
    <row r="488">
      <c r="C488" s="13"/>
    </row>
    <row r="489">
      <c r="C489" s="13"/>
    </row>
    <row r="490">
      <c r="C490" s="13"/>
    </row>
    <row r="491">
      <c r="C491" s="13"/>
    </row>
    <row r="492">
      <c r="C492" s="13"/>
    </row>
    <row r="493">
      <c r="C493" s="13"/>
    </row>
    <row r="494">
      <c r="C494" s="13"/>
    </row>
    <row r="495">
      <c r="C495" s="13"/>
    </row>
    <row r="496">
      <c r="C496" s="13"/>
    </row>
    <row r="497">
      <c r="C497" s="13"/>
    </row>
    <row r="498">
      <c r="C498" s="13"/>
    </row>
    <row r="499">
      <c r="C499" s="13"/>
    </row>
    <row r="500">
      <c r="C500" s="13"/>
    </row>
    <row r="501">
      <c r="C501" s="13"/>
    </row>
    <row r="502">
      <c r="C502" s="13"/>
    </row>
    <row r="503">
      <c r="C503" s="13"/>
    </row>
    <row r="504">
      <c r="C504" s="13"/>
    </row>
    <row r="505">
      <c r="C505" s="13"/>
    </row>
    <row r="506">
      <c r="C506" s="13"/>
    </row>
    <row r="507">
      <c r="C507" s="13"/>
    </row>
    <row r="508">
      <c r="C508" s="13"/>
    </row>
    <row r="509">
      <c r="C509" s="13"/>
    </row>
    <row r="510">
      <c r="C510" s="13"/>
    </row>
    <row r="511">
      <c r="C511" s="13"/>
    </row>
    <row r="512">
      <c r="C512" s="13"/>
    </row>
    <row r="513">
      <c r="C513" s="13"/>
    </row>
    <row r="514">
      <c r="C514" s="13"/>
    </row>
    <row r="515">
      <c r="C515" s="13"/>
    </row>
    <row r="516">
      <c r="C516" s="13"/>
    </row>
    <row r="517">
      <c r="C517" s="13"/>
    </row>
    <row r="518">
      <c r="C518" s="13"/>
    </row>
    <row r="519">
      <c r="C519" s="13"/>
    </row>
    <row r="520">
      <c r="C520" s="13"/>
    </row>
    <row r="521">
      <c r="C521" s="13"/>
    </row>
    <row r="522">
      <c r="C522" s="13"/>
    </row>
    <row r="523">
      <c r="C523" s="13"/>
    </row>
    <row r="524">
      <c r="C524" s="13"/>
    </row>
    <row r="525">
      <c r="C525" s="13"/>
    </row>
    <row r="526">
      <c r="C526" s="13"/>
    </row>
    <row r="527">
      <c r="C527" s="13"/>
    </row>
    <row r="528">
      <c r="C528" s="13"/>
    </row>
    <row r="529">
      <c r="C529" s="13"/>
    </row>
    <row r="530">
      <c r="C530" s="13"/>
    </row>
    <row r="531">
      <c r="C531" s="13"/>
    </row>
    <row r="532">
      <c r="C532" s="13"/>
    </row>
    <row r="533">
      <c r="C533" s="13"/>
    </row>
    <row r="534">
      <c r="C534" s="13"/>
    </row>
    <row r="535">
      <c r="C535" s="13"/>
    </row>
    <row r="536">
      <c r="C536" s="13"/>
    </row>
    <row r="537">
      <c r="C537" s="13"/>
    </row>
    <row r="538">
      <c r="C538" s="13"/>
    </row>
    <row r="539">
      <c r="C539" s="13"/>
    </row>
    <row r="540">
      <c r="C540" s="13"/>
    </row>
    <row r="541">
      <c r="C541" s="13"/>
    </row>
    <row r="542">
      <c r="C542" s="13"/>
    </row>
    <row r="543">
      <c r="C543" s="13"/>
    </row>
    <row r="544">
      <c r="C544" s="13"/>
    </row>
    <row r="545">
      <c r="C545" s="13"/>
    </row>
    <row r="546">
      <c r="C546" s="13"/>
    </row>
    <row r="547">
      <c r="C547" s="13"/>
    </row>
    <row r="548">
      <c r="C548" s="13"/>
    </row>
    <row r="549">
      <c r="C549" s="13"/>
    </row>
    <row r="550">
      <c r="C550" s="13"/>
    </row>
    <row r="551">
      <c r="C551" s="13"/>
    </row>
    <row r="552">
      <c r="C552" s="13"/>
    </row>
    <row r="553">
      <c r="C553" s="13"/>
    </row>
    <row r="554">
      <c r="C554" s="13"/>
    </row>
    <row r="555">
      <c r="C555" s="13"/>
    </row>
    <row r="556">
      <c r="C556" s="13"/>
    </row>
    <row r="557">
      <c r="C557" s="13"/>
    </row>
    <row r="558">
      <c r="C558" s="13"/>
    </row>
    <row r="559">
      <c r="C559" s="13"/>
    </row>
    <row r="560">
      <c r="C560" s="13"/>
    </row>
    <row r="561">
      <c r="C561" s="13"/>
    </row>
    <row r="562">
      <c r="C562" s="13"/>
    </row>
    <row r="563">
      <c r="C563" s="13"/>
    </row>
    <row r="564">
      <c r="C564" s="13"/>
    </row>
    <row r="565">
      <c r="C565" s="13"/>
    </row>
    <row r="566">
      <c r="C566" s="13"/>
    </row>
    <row r="567">
      <c r="C567" s="13"/>
    </row>
    <row r="568">
      <c r="C568" s="13"/>
    </row>
    <row r="569">
      <c r="C569" s="13"/>
    </row>
    <row r="570">
      <c r="C570" s="13"/>
    </row>
    <row r="571">
      <c r="C571" s="13"/>
    </row>
    <row r="572">
      <c r="C572" s="13"/>
    </row>
    <row r="573">
      <c r="C573" s="13"/>
    </row>
    <row r="574">
      <c r="C574" s="13"/>
    </row>
    <row r="575">
      <c r="C575" s="13"/>
    </row>
    <row r="576">
      <c r="C576" s="13"/>
    </row>
    <row r="577">
      <c r="C577" s="13"/>
    </row>
    <row r="578">
      <c r="C578" s="13"/>
    </row>
    <row r="579">
      <c r="C579" s="13"/>
    </row>
    <row r="580">
      <c r="C580" s="13"/>
    </row>
    <row r="581">
      <c r="C581" s="13"/>
    </row>
    <row r="582">
      <c r="C582" s="13"/>
    </row>
    <row r="583">
      <c r="C583" s="13"/>
    </row>
    <row r="584">
      <c r="C584" s="13"/>
    </row>
    <row r="585">
      <c r="C585" s="13"/>
    </row>
    <row r="586">
      <c r="C586" s="13"/>
    </row>
    <row r="587">
      <c r="C587" s="13"/>
    </row>
    <row r="588">
      <c r="C588" s="13"/>
    </row>
    <row r="589">
      <c r="C589" s="13"/>
    </row>
    <row r="590">
      <c r="C590" s="13"/>
    </row>
    <row r="591">
      <c r="C591" s="13"/>
    </row>
    <row r="592">
      <c r="C592" s="13"/>
    </row>
    <row r="593">
      <c r="C593" s="13"/>
    </row>
    <row r="594">
      <c r="C594" s="13"/>
    </row>
    <row r="595">
      <c r="C595" s="13"/>
    </row>
    <row r="596">
      <c r="C596" s="13"/>
    </row>
    <row r="597">
      <c r="C597" s="13"/>
    </row>
    <row r="598">
      <c r="C598" s="13"/>
    </row>
    <row r="599">
      <c r="C599" s="13"/>
    </row>
    <row r="600">
      <c r="C600" s="13"/>
    </row>
    <row r="601">
      <c r="C601" s="13"/>
    </row>
    <row r="602">
      <c r="C602" s="13"/>
    </row>
    <row r="603">
      <c r="C603" s="13"/>
    </row>
    <row r="604">
      <c r="C604" s="13"/>
    </row>
    <row r="605">
      <c r="C605" s="13"/>
    </row>
    <row r="606">
      <c r="C606" s="13"/>
    </row>
    <row r="607">
      <c r="C607" s="13"/>
    </row>
    <row r="608">
      <c r="C608" s="13"/>
    </row>
    <row r="609">
      <c r="C609" s="13"/>
    </row>
    <row r="610">
      <c r="C610" s="13"/>
    </row>
    <row r="611">
      <c r="C611" s="13"/>
    </row>
    <row r="612">
      <c r="C612" s="13"/>
    </row>
    <row r="613">
      <c r="C613" s="13"/>
    </row>
    <row r="614">
      <c r="C614" s="13"/>
    </row>
    <row r="615">
      <c r="C615" s="13"/>
    </row>
    <row r="616">
      <c r="C616" s="13"/>
    </row>
    <row r="617">
      <c r="C617" s="13"/>
    </row>
    <row r="618">
      <c r="C618" s="13"/>
    </row>
    <row r="619">
      <c r="C619" s="13"/>
    </row>
    <row r="620">
      <c r="C620" s="13"/>
    </row>
    <row r="621">
      <c r="C621" s="13"/>
    </row>
    <row r="622">
      <c r="C622" s="13"/>
    </row>
    <row r="623">
      <c r="C623" s="13"/>
    </row>
    <row r="624">
      <c r="C624" s="13"/>
    </row>
    <row r="625">
      <c r="C625" s="13"/>
    </row>
    <row r="626">
      <c r="C626" s="13"/>
    </row>
    <row r="627">
      <c r="C627" s="13"/>
    </row>
    <row r="628">
      <c r="C628" s="13"/>
    </row>
    <row r="629">
      <c r="C629" s="13"/>
    </row>
    <row r="630">
      <c r="C630" s="13"/>
    </row>
    <row r="631">
      <c r="C631" s="13"/>
    </row>
    <row r="632">
      <c r="C632" s="13"/>
    </row>
    <row r="633">
      <c r="C633" s="13"/>
    </row>
    <row r="634">
      <c r="C634" s="13"/>
    </row>
    <row r="635">
      <c r="C635" s="13"/>
    </row>
    <row r="636">
      <c r="C636" s="13"/>
    </row>
    <row r="637">
      <c r="C637" s="13"/>
    </row>
    <row r="638">
      <c r="C638" s="13"/>
    </row>
    <row r="639">
      <c r="C639" s="13"/>
    </row>
    <row r="640">
      <c r="C640" s="13"/>
    </row>
    <row r="641">
      <c r="C641" s="13"/>
    </row>
    <row r="642">
      <c r="C642" s="13"/>
    </row>
    <row r="643">
      <c r="C643" s="13"/>
    </row>
    <row r="644">
      <c r="C644" s="13"/>
    </row>
    <row r="645">
      <c r="C645" s="13"/>
    </row>
    <row r="646">
      <c r="C646" s="13"/>
    </row>
    <row r="647">
      <c r="C647" s="13"/>
    </row>
    <row r="648">
      <c r="C648" s="13"/>
    </row>
    <row r="649">
      <c r="C649" s="13"/>
    </row>
    <row r="650">
      <c r="C650" s="13"/>
    </row>
    <row r="651">
      <c r="C651" s="13"/>
    </row>
    <row r="652">
      <c r="C652" s="13"/>
    </row>
    <row r="653">
      <c r="C653" s="13"/>
    </row>
    <row r="654">
      <c r="C654" s="13"/>
    </row>
    <row r="655">
      <c r="C655" s="13"/>
    </row>
    <row r="656">
      <c r="C656" s="13"/>
    </row>
    <row r="657">
      <c r="C657" s="13"/>
    </row>
    <row r="658">
      <c r="C658" s="13"/>
    </row>
    <row r="659">
      <c r="C659" s="13"/>
    </row>
    <row r="660">
      <c r="C660" s="13"/>
    </row>
    <row r="661">
      <c r="C661" s="13"/>
    </row>
    <row r="662">
      <c r="C662" s="13"/>
    </row>
    <row r="663">
      <c r="C663" s="13"/>
    </row>
    <row r="664">
      <c r="C664" s="13"/>
    </row>
    <row r="665">
      <c r="C665" s="13"/>
    </row>
    <row r="666">
      <c r="C666" s="13"/>
    </row>
    <row r="667">
      <c r="C667" s="13"/>
    </row>
    <row r="668">
      <c r="C668" s="13"/>
    </row>
    <row r="669">
      <c r="C669" s="13"/>
    </row>
    <row r="670">
      <c r="C670" s="13"/>
    </row>
    <row r="671">
      <c r="C671" s="13"/>
    </row>
    <row r="672">
      <c r="C672" s="13"/>
    </row>
    <row r="673">
      <c r="C673" s="13"/>
    </row>
    <row r="674">
      <c r="C674" s="13"/>
    </row>
    <row r="675">
      <c r="C675" s="13"/>
    </row>
    <row r="676">
      <c r="C676" s="13"/>
    </row>
    <row r="677">
      <c r="C677" s="13"/>
    </row>
    <row r="678">
      <c r="C678" s="13"/>
    </row>
    <row r="679">
      <c r="C679" s="13"/>
    </row>
    <row r="680">
      <c r="C680" s="13"/>
    </row>
    <row r="681">
      <c r="C681" s="13"/>
    </row>
    <row r="682">
      <c r="C682" s="13"/>
    </row>
    <row r="683">
      <c r="C683" s="13"/>
    </row>
    <row r="684">
      <c r="C684" s="13"/>
    </row>
    <row r="685">
      <c r="C685" s="13"/>
    </row>
    <row r="686">
      <c r="C686" s="13"/>
    </row>
    <row r="687">
      <c r="C687" s="13"/>
    </row>
    <row r="688">
      <c r="C688" s="13"/>
    </row>
    <row r="689">
      <c r="C689" s="13"/>
    </row>
    <row r="690">
      <c r="C690" s="13"/>
    </row>
    <row r="691">
      <c r="C691" s="13"/>
    </row>
    <row r="692">
      <c r="C692" s="13"/>
    </row>
    <row r="693">
      <c r="C693" s="13"/>
    </row>
    <row r="694">
      <c r="C694" s="13"/>
    </row>
    <row r="695">
      <c r="C695" s="13"/>
    </row>
    <row r="696">
      <c r="C696" s="13"/>
    </row>
    <row r="697">
      <c r="C697" s="13"/>
    </row>
    <row r="698">
      <c r="C698" s="13"/>
    </row>
    <row r="699">
      <c r="C699" s="13"/>
    </row>
    <row r="700">
      <c r="C700" s="13"/>
    </row>
    <row r="701">
      <c r="C701" s="13"/>
    </row>
    <row r="702">
      <c r="C702" s="13"/>
    </row>
    <row r="703">
      <c r="C703" s="13"/>
    </row>
    <row r="704">
      <c r="C704" s="13"/>
    </row>
    <row r="705">
      <c r="C705" s="13"/>
    </row>
    <row r="706">
      <c r="C706" s="13"/>
    </row>
    <row r="707">
      <c r="C707" s="13"/>
    </row>
    <row r="708">
      <c r="C708" s="13"/>
    </row>
    <row r="709">
      <c r="C709" s="13"/>
    </row>
    <row r="710">
      <c r="C710" s="13"/>
    </row>
    <row r="711">
      <c r="C711" s="13"/>
    </row>
    <row r="712">
      <c r="C712" s="13"/>
    </row>
    <row r="713">
      <c r="C713" s="13"/>
    </row>
    <row r="714">
      <c r="C714" s="13"/>
    </row>
    <row r="715">
      <c r="C715" s="13"/>
    </row>
    <row r="716">
      <c r="C716" s="13"/>
    </row>
    <row r="717">
      <c r="C717" s="13"/>
    </row>
    <row r="718">
      <c r="C718" s="13"/>
    </row>
    <row r="719">
      <c r="C719" s="13"/>
    </row>
    <row r="720">
      <c r="C720" s="13"/>
    </row>
    <row r="721">
      <c r="C721" s="13"/>
    </row>
    <row r="722">
      <c r="C722" s="13"/>
    </row>
    <row r="723">
      <c r="C723" s="13"/>
    </row>
    <row r="724">
      <c r="C724" s="13"/>
    </row>
    <row r="725">
      <c r="C725" s="13"/>
    </row>
    <row r="726">
      <c r="C726" s="13"/>
    </row>
    <row r="727">
      <c r="C727" s="13"/>
    </row>
    <row r="728">
      <c r="C728" s="13"/>
    </row>
    <row r="729">
      <c r="C729" s="13"/>
    </row>
    <row r="730">
      <c r="C730" s="13"/>
    </row>
    <row r="731">
      <c r="C731" s="13"/>
    </row>
    <row r="732">
      <c r="C732" s="13"/>
    </row>
    <row r="733">
      <c r="C733" s="13"/>
    </row>
    <row r="734">
      <c r="C734" s="13"/>
    </row>
    <row r="735">
      <c r="C735" s="13"/>
    </row>
    <row r="736">
      <c r="C736" s="13"/>
    </row>
    <row r="737">
      <c r="C737" s="13"/>
    </row>
    <row r="738">
      <c r="C738" s="13"/>
    </row>
    <row r="739">
      <c r="C739" s="13"/>
    </row>
    <row r="740">
      <c r="C740" s="13"/>
    </row>
    <row r="741">
      <c r="C741" s="13"/>
    </row>
    <row r="742">
      <c r="C742" s="13"/>
    </row>
    <row r="743">
      <c r="C743" s="13"/>
    </row>
    <row r="744">
      <c r="C744" s="13"/>
    </row>
    <row r="745">
      <c r="C745" s="13"/>
    </row>
    <row r="746">
      <c r="C746" s="13"/>
    </row>
    <row r="747">
      <c r="C747" s="13"/>
    </row>
    <row r="748">
      <c r="C748" s="13"/>
    </row>
    <row r="749">
      <c r="C749" s="13"/>
    </row>
    <row r="750">
      <c r="C750" s="13"/>
    </row>
    <row r="751">
      <c r="C751" s="13"/>
    </row>
    <row r="752">
      <c r="C752" s="13"/>
    </row>
    <row r="753">
      <c r="C753" s="13"/>
    </row>
    <row r="754">
      <c r="C754" s="13"/>
    </row>
    <row r="755">
      <c r="C755" s="13"/>
    </row>
    <row r="756">
      <c r="C756" s="13"/>
    </row>
    <row r="757">
      <c r="C757" s="13"/>
    </row>
    <row r="758">
      <c r="C758" s="13"/>
    </row>
    <row r="759">
      <c r="C759" s="13"/>
    </row>
    <row r="760">
      <c r="C760" s="13"/>
    </row>
    <row r="761">
      <c r="C761" s="13"/>
    </row>
    <row r="762">
      <c r="C762" s="13"/>
    </row>
    <row r="763">
      <c r="C763" s="13"/>
    </row>
    <row r="764">
      <c r="C764" s="13"/>
    </row>
    <row r="765">
      <c r="C765" s="13"/>
    </row>
    <row r="766">
      <c r="C766" s="13"/>
    </row>
    <row r="767">
      <c r="C767" s="13"/>
    </row>
    <row r="768">
      <c r="C768" s="13"/>
    </row>
    <row r="769">
      <c r="C769" s="13"/>
    </row>
    <row r="770">
      <c r="C770" s="13"/>
    </row>
    <row r="771">
      <c r="C771" s="13"/>
    </row>
    <row r="772">
      <c r="C772" s="13"/>
    </row>
    <row r="773">
      <c r="C773" s="13"/>
    </row>
    <row r="774">
      <c r="C774" s="13"/>
    </row>
    <row r="775">
      <c r="C775" s="13"/>
    </row>
    <row r="776">
      <c r="C776" s="13"/>
    </row>
    <row r="777">
      <c r="C777" s="13"/>
    </row>
    <row r="778">
      <c r="C778" s="13"/>
    </row>
    <row r="779">
      <c r="C779" s="13"/>
    </row>
    <row r="780">
      <c r="C780" s="13"/>
    </row>
    <row r="781">
      <c r="C781" s="13"/>
    </row>
    <row r="782">
      <c r="C782" s="13"/>
    </row>
    <row r="783">
      <c r="C783" s="13"/>
    </row>
    <row r="784">
      <c r="C784" s="13"/>
    </row>
    <row r="785">
      <c r="C785" s="13"/>
    </row>
    <row r="786">
      <c r="C786" s="13"/>
    </row>
    <row r="787">
      <c r="C787" s="13"/>
    </row>
    <row r="788">
      <c r="C788" s="13"/>
    </row>
    <row r="789">
      <c r="C789" s="13"/>
    </row>
    <row r="790">
      <c r="C790" s="13"/>
    </row>
    <row r="791">
      <c r="C791" s="13"/>
    </row>
    <row r="792">
      <c r="C792" s="13"/>
    </row>
    <row r="793">
      <c r="C793" s="13"/>
    </row>
    <row r="794">
      <c r="C794" s="13"/>
    </row>
    <row r="795">
      <c r="C795" s="13"/>
    </row>
    <row r="796">
      <c r="C796" s="13"/>
    </row>
    <row r="797">
      <c r="C797" s="13"/>
    </row>
    <row r="798">
      <c r="C798" s="13"/>
    </row>
    <row r="799">
      <c r="C799" s="13"/>
    </row>
    <row r="800">
      <c r="C800" s="13"/>
    </row>
    <row r="801">
      <c r="C801" s="13"/>
    </row>
    <row r="802">
      <c r="C802" s="13"/>
    </row>
    <row r="803">
      <c r="C803" s="13"/>
    </row>
    <row r="804">
      <c r="C804" s="13"/>
    </row>
    <row r="805">
      <c r="C805" s="13"/>
    </row>
    <row r="806">
      <c r="C806" s="13"/>
    </row>
    <row r="807">
      <c r="C807" s="13"/>
    </row>
    <row r="808">
      <c r="C808" s="13"/>
    </row>
    <row r="809">
      <c r="C809" s="13"/>
    </row>
    <row r="810">
      <c r="C810" s="13"/>
    </row>
    <row r="811">
      <c r="C811" s="13"/>
    </row>
    <row r="812">
      <c r="C812" s="13"/>
    </row>
    <row r="813">
      <c r="C813" s="13"/>
    </row>
    <row r="814">
      <c r="C814" s="13"/>
    </row>
    <row r="815">
      <c r="C815" s="13"/>
    </row>
    <row r="816">
      <c r="C816" s="13"/>
    </row>
    <row r="817">
      <c r="C817" s="13"/>
    </row>
    <row r="818">
      <c r="C818" s="13"/>
    </row>
    <row r="819">
      <c r="C819" s="13"/>
    </row>
    <row r="820">
      <c r="C820" s="13"/>
    </row>
    <row r="821">
      <c r="C821" s="13"/>
    </row>
    <row r="822">
      <c r="C822" s="13"/>
    </row>
    <row r="823">
      <c r="C823" s="13"/>
    </row>
    <row r="824">
      <c r="C824" s="13"/>
    </row>
    <row r="825">
      <c r="C825" s="13"/>
    </row>
    <row r="826">
      <c r="C826" s="13"/>
    </row>
    <row r="827">
      <c r="C827" s="13"/>
    </row>
    <row r="828">
      <c r="C828" s="13"/>
    </row>
    <row r="829">
      <c r="C829" s="13"/>
    </row>
    <row r="830">
      <c r="C830" s="13"/>
    </row>
    <row r="831">
      <c r="C831" s="13"/>
    </row>
    <row r="832">
      <c r="C832" s="13"/>
    </row>
    <row r="833">
      <c r="C833" s="13"/>
    </row>
    <row r="834">
      <c r="C834" s="13"/>
    </row>
    <row r="835">
      <c r="C835" s="13"/>
    </row>
    <row r="836">
      <c r="C836" s="13"/>
    </row>
    <row r="837">
      <c r="C837" s="13"/>
    </row>
    <row r="838">
      <c r="C838" s="13"/>
    </row>
    <row r="839">
      <c r="C839" s="13"/>
    </row>
    <row r="840">
      <c r="C840" s="13"/>
    </row>
    <row r="841">
      <c r="C841" s="13"/>
    </row>
    <row r="842">
      <c r="C842" s="13"/>
    </row>
    <row r="843">
      <c r="C843" s="13"/>
    </row>
    <row r="844">
      <c r="C844" s="13"/>
    </row>
    <row r="845">
      <c r="C845" s="13"/>
    </row>
    <row r="846">
      <c r="C846" s="13"/>
    </row>
    <row r="847">
      <c r="C847" s="13"/>
    </row>
    <row r="848">
      <c r="C848" s="13"/>
    </row>
    <row r="849">
      <c r="C849" s="13"/>
    </row>
    <row r="850">
      <c r="C850" s="13"/>
    </row>
    <row r="851">
      <c r="C851" s="13"/>
    </row>
    <row r="852">
      <c r="C852" s="13"/>
    </row>
    <row r="853">
      <c r="C853" s="13"/>
    </row>
    <row r="854">
      <c r="C854" s="13"/>
    </row>
    <row r="855">
      <c r="C855" s="13"/>
    </row>
    <row r="856">
      <c r="C856" s="13"/>
    </row>
    <row r="857">
      <c r="C857" s="13"/>
    </row>
    <row r="858">
      <c r="C858" s="13"/>
    </row>
    <row r="859">
      <c r="C859" s="13"/>
    </row>
    <row r="860">
      <c r="C860" s="13"/>
    </row>
    <row r="861">
      <c r="C861" s="13"/>
    </row>
    <row r="862">
      <c r="C862" s="13"/>
    </row>
    <row r="863">
      <c r="C863" s="13"/>
    </row>
    <row r="864">
      <c r="C864" s="13"/>
    </row>
    <row r="865">
      <c r="C865" s="13"/>
    </row>
    <row r="866">
      <c r="C866" s="13"/>
    </row>
    <row r="867">
      <c r="C867" s="13"/>
    </row>
    <row r="868">
      <c r="C868" s="13"/>
    </row>
    <row r="869">
      <c r="C869" s="13"/>
    </row>
    <row r="870">
      <c r="C870" s="13"/>
    </row>
    <row r="871">
      <c r="C871" s="13"/>
    </row>
    <row r="872">
      <c r="C872" s="13"/>
    </row>
    <row r="873">
      <c r="C873" s="13"/>
    </row>
    <row r="874">
      <c r="C874" s="13"/>
    </row>
    <row r="875">
      <c r="C875" s="13"/>
    </row>
    <row r="876">
      <c r="C876" s="13"/>
    </row>
    <row r="877">
      <c r="C877" s="13"/>
    </row>
    <row r="878">
      <c r="C878" s="13"/>
    </row>
    <row r="879">
      <c r="C879" s="13"/>
    </row>
    <row r="880">
      <c r="C880" s="13"/>
    </row>
    <row r="881">
      <c r="C881" s="13"/>
    </row>
    <row r="882">
      <c r="C882" s="13"/>
    </row>
    <row r="883">
      <c r="C883" s="13"/>
    </row>
    <row r="884">
      <c r="C884" s="13"/>
    </row>
    <row r="885">
      <c r="C885" s="13"/>
    </row>
    <row r="886">
      <c r="C886" s="13"/>
    </row>
    <row r="887">
      <c r="C887" s="13"/>
    </row>
    <row r="888">
      <c r="C888" s="13"/>
    </row>
    <row r="889">
      <c r="C889" s="13"/>
    </row>
    <row r="890">
      <c r="C890" s="13"/>
    </row>
    <row r="891">
      <c r="C891" s="13"/>
    </row>
    <row r="892">
      <c r="C892" s="13"/>
    </row>
    <row r="893">
      <c r="C893" s="13"/>
    </row>
    <row r="894">
      <c r="C894" s="13"/>
    </row>
    <row r="895">
      <c r="C895" s="13"/>
    </row>
    <row r="896">
      <c r="C896" s="13"/>
    </row>
    <row r="897">
      <c r="C897" s="13"/>
    </row>
    <row r="898">
      <c r="C898" s="13"/>
    </row>
    <row r="899">
      <c r="C899" s="13"/>
    </row>
    <row r="900">
      <c r="C900" s="13"/>
    </row>
    <row r="901">
      <c r="C901" s="13"/>
    </row>
    <row r="902">
      <c r="C902" s="13"/>
    </row>
    <row r="903">
      <c r="C903" s="13"/>
    </row>
    <row r="904">
      <c r="C904" s="13"/>
    </row>
    <row r="905">
      <c r="C905" s="13"/>
    </row>
    <row r="906">
      <c r="C906" s="13"/>
    </row>
    <row r="907">
      <c r="C907" s="13"/>
    </row>
    <row r="908">
      <c r="C908" s="13"/>
    </row>
    <row r="909">
      <c r="C909" s="13"/>
    </row>
    <row r="910">
      <c r="C910" s="13"/>
    </row>
    <row r="911">
      <c r="C911" s="13"/>
    </row>
    <row r="912">
      <c r="C912" s="13"/>
    </row>
    <row r="913">
      <c r="C913" s="13"/>
    </row>
    <row r="914">
      <c r="C914" s="13"/>
    </row>
    <row r="915">
      <c r="C915" s="13"/>
    </row>
    <row r="916">
      <c r="C916" s="13"/>
    </row>
    <row r="917">
      <c r="C917" s="13"/>
    </row>
    <row r="918">
      <c r="C918" s="13"/>
    </row>
    <row r="919">
      <c r="C919" s="13"/>
    </row>
    <row r="920">
      <c r="C920" s="13"/>
    </row>
    <row r="921">
      <c r="C921" s="13"/>
    </row>
    <row r="922">
      <c r="C922" s="13"/>
    </row>
    <row r="923">
      <c r="C923" s="13"/>
    </row>
    <row r="924">
      <c r="C924" s="13"/>
    </row>
    <row r="925">
      <c r="C925" s="13"/>
    </row>
    <row r="926">
      <c r="C926" s="13"/>
    </row>
    <row r="927">
      <c r="C927" s="13"/>
    </row>
    <row r="928">
      <c r="C928" s="13"/>
    </row>
    <row r="929">
      <c r="C929" s="13"/>
    </row>
    <row r="930">
      <c r="C930" s="13"/>
    </row>
    <row r="931">
      <c r="C931" s="13"/>
    </row>
    <row r="932">
      <c r="C932" s="13"/>
    </row>
    <row r="933">
      <c r="C933" s="13"/>
    </row>
    <row r="934">
      <c r="C934" s="13"/>
    </row>
    <row r="935">
      <c r="C935" s="13"/>
    </row>
    <row r="936">
      <c r="C936" s="13"/>
    </row>
    <row r="937">
      <c r="C937" s="13"/>
    </row>
    <row r="938">
      <c r="C938" s="13"/>
    </row>
    <row r="939">
      <c r="C939" s="13"/>
    </row>
    <row r="940">
      <c r="C940" s="13"/>
    </row>
    <row r="941">
      <c r="C941" s="13"/>
    </row>
    <row r="942">
      <c r="C942" s="13"/>
    </row>
    <row r="943">
      <c r="C943" s="13"/>
    </row>
    <row r="944">
      <c r="C944" s="13"/>
    </row>
    <row r="945">
      <c r="C945" s="13"/>
    </row>
    <row r="946">
      <c r="C946" s="13"/>
    </row>
    <row r="947">
      <c r="C947" s="13"/>
    </row>
    <row r="948">
      <c r="C948" s="13"/>
    </row>
    <row r="949">
      <c r="C949" s="13"/>
    </row>
    <row r="950">
      <c r="C950" s="13"/>
    </row>
    <row r="951">
      <c r="C951" s="13"/>
    </row>
    <row r="952">
      <c r="C952" s="13"/>
    </row>
    <row r="953">
      <c r="C953" s="13"/>
    </row>
    <row r="954">
      <c r="C954" s="13"/>
    </row>
    <row r="955">
      <c r="C955" s="13"/>
    </row>
    <row r="956">
      <c r="C956" s="13"/>
    </row>
    <row r="957">
      <c r="C957" s="13"/>
    </row>
    <row r="958">
      <c r="C958" s="13"/>
    </row>
    <row r="959">
      <c r="C959" s="13"/>
    </row>
    <row r="960">
      <c r="C960" s="13"/>
    </row>
    <row r="961">
      <c r="C961" s="13"/>
    </row>
    <row r="962">
      <c r="C962" s="13"/>
    </row>
    <row r="963">
      <c r="C963" s="13"/>
    </row>
    <row r="964">
      <c r="C964" s="13"/>
    </row>
    <row r="965">
      <c r="C965" s="13"/>
    </row>
    <row r="966">
      <c r="C966" s="13"/>
    </row>
    <row r="967">
      <c r="C967" s="13"/>
    </row>
    <row r="968">
      <c r="C968" s="13"/>
    </row>
    <row r="969">
      <c r="C969" s="13"/>
    </row>
    <row r="970">
      <c r="C970" s="13"/>
    </row>
    <row r="971">
      <c r="C971" s="13"/>
    </row>
    <row r="972">
      <c r="C972" s="13"/>
    </row>
    <row r="973">
      <c r="C973" s="13"/>
    </row>
    <row r="974">
      <c r="C974" s="13"/>
    </row>
    <row r="975">
      <c r="C975" s="13"/>
    </row>
    <row r="976">
      <c r="C976" s="13"/>
    </row>
    <row r="977">
      <c r="C977" s="13"/>
    </row>
    <row r="978">
      <c r="C978" s="13"/>
    </row>
    <row r="979">
      <c r="C979" s="13"/>
    </row>
    <row r="980">
      <c r="C980" s="13"/>
    </row>
    <row r="981">
      <c r="C981" s="13"/>
    </row>
    <row r="982">
      <c r="C982" s="13"/>
    </row>
    <row r="983">
      <c r="C983" s="13"/>
    </row>
    <row r="984">
      <c r="C984" s="13"/>
    </row>
    <row r="985">
      <c r="C985" s="13"/>
    </row>
    <row r="986">
      <c r="C986" s="13"/>
    </row>
    <row r="987">
      <c r="C987" s="13"/>
    </row>
    <row r="988">
      <c r="C988" s="13"/>
    </row>
    <row r="989">
      <c r="C989" s="13"/>
    </row>
    <row r="990">
      <c r="C990" s="13"/>
    </row>
    <row r="991">
      <c r="C991" s="13"/>
    </row>
    <row r="992">
      <c r="C992" s="13"/>
    </row>
    <row r="993">
      <c r="C993" s="13"/>
    </row>
    <row r="994">
      <c r="C994" s="13"/>
    </row>
    <row r="995">
      <c r="C995" s="13"/>
    </row>
    <row r="996">
      <c r="C996" s="13"/>
    </row>
    <row r="997">
      <c r="C997" s="13"/>
    </row>
    <row r="998">
      <c r="C998" s="13"/>
    </row>
    <row r="999">
      <c r="C999" s="13"/>
    </row>
    <row r="1000">
      <c r="C1000" s="13"/>
    </row>
    <row r="1001">
      <c r="C1001" s="13"/>
    </row>
  </sheetData>
  <hyperlinks>
    <hyperlink r:id="rId2" ref="D2"/>
    <hyperlink r:id="rId3" ref="D4"/>
    <hyperlink r:id="rId4" ref="D5"/>
    <hyperlink r:id="rId5" ref="D6"/>
    <hyperlink r:id="rId6" ref="D8"/>
    <hyperlink r:id="rId7" ref="D10"/>
    <hyperlink r:id="rId8" ref="D11"/>
    <hyperlink r:id="rId9" ref="D21"/>
    <hyperlink r:id="rId10" ref="D22"/>
  </hyperlinks>
  <drawing r:id="rId11"/>
  <legacyDrawing r:id="rId1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9.75"/>
    <col customWidth="1" min="3" max="3" width="22.13"/>
    <col customWidth="1" min="4" max="4" width="22.75"/>
    <col customWidth="1" min="5" max="5" width="14.88"/>
    <col customWidth="1" min="6" max="6" width="27.75"/>
    <col customWidth="1" min="8" max="8" width="13.63"/>
  </cols>
  <sheetData>
    <row r="1">
      <c r="A1" s="86" t="s">
        <v>28</v>
      </c>
      <c r="B1" s="86" t="s">
        <v>29</v>
      </c>
      <c r="C1" s="87" t="s">
        <v>30</v>
      </c>
      <c r="D1" s="86" t="s">
        <v>31</v>
      </c>
      <c r="E1" s="88" t="s">
        <v>32</v>
      </c>
      <c r="F1" s="88" t="s">
        <v>103</v>
      </c>
      <c r="G1" s="86" t="s">
        <v>104</v>
      </c>
      <c r="H1" s="86" t="s">
        <v>34</v>
      </c>
      <c r="I1" s="86" t="s">
        <v>35</v>
      </c>
      <c r="J1" s="86" t="s">
        <v>36</v>
      </c>
      <c r="K1" s="86" t="s">
        <v>37</v>
      </c>
      <c r="L1" s="86" t="s">
        <v>38</v>
      </c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>
      <c r="A2" s="92" t="s">
        <v>176</v>
      </c>
      <c r="B2" s="92" t="s">
        <v>177</v>
      </c>
      <c r="C2" s="64" t="s">
        <v>178</v>
      </c>
      <c r="D2" s="110" t="s">
        <v>179</v>
      </c>
      <c r="E2" s="47" t="s">
        <v>115</v>
      </c>
      <c r="F2" s="47" t="s">
        <v>180</v>
      </c>
      <c r="G2" s="94" t="s">
        <v>181</v>
      </c>
      <c r="H2" s="44">
        <f>AVERAGEIFS('Secon hand smoking + Temperatur'!$I:$I,'Secon hand smoking + Temperatur'!$F:$F,$D2)</f>
        <v>476.7018717</v>
      </c>
      <c r="I2" s="44">
        <f>AVERAGEIFS('Secon hand smoking + Temperatur'!$I:$I,'Secon hand smoking + Temperatur'!$F:$F,$D2,'Secon hand smoking + Temperatur'!$B:$B,"Czechia")</f>
        <v>543.0321</v>
      </c>
      <c r="J2" s="44">
        <f>I2/H2</f>
        <v>1.139144048</v>
      </c>
      <c r="K2" s="94" t="s">
        <v>60</v>
      </c>
      <c r="L2" s="44">
        <f t="shared" ref="L2:L6" si="1">IF(K2="positive",J2^(-1),J2)</f>
        <v>1.139144048</v>
      </c>
    </row>
    <row r="3">
      <c r="A3" s="92" t="s">
        <v>182</v>
      </c>
      <c r="B3" s="94"/>
      <c r="C3" s="64" t="s">
        <v>183</v>
      </c>
      <c r="D3" s="93" t="s">
        <v>184</v>
      </c>
      <c r="E3" s="47" t="s">
        <v>109</v>
      </c>
      <c r="F3" s="47" t="s">
        <v>185</v>
      </c>
      <c r="G3" s="94" t="s">
        <v>181</v>
      </c>
      <c r="H3" s="111"/>
      <c r="I3" s="111"/>
      <c r="J3" s="112"/>
      <c r="K3" s="111"/>
      <c r="L3" s="112" t="str">
        <f t="shared" si="1"/>
        <v/>
      </c>
    </row>
    <row r="4">
      <c r="A4" s="92" t="s">
        <v>186</v>
      </c>
      <c r="B4" s="94"/>
      <c r="C4" s="64" t="s">
        <v>187</v>
      </c>
      <c r="D4" s="93" t="s">
        <v>184</v>
      </c>
      <c r="E4" s="47" t="s">
        <v>109</v>
      </c>
      <c r="F4" s="47" t="s">
        <v>185</v>
      </c>
      <c r="G4" s="94" t="s">
        <v>181</v>
      </c>
      <c r="H4" s="111"/>
      <c r="I4" s="111"/>
      <c r="J4" s="112"/>
      <c r="K4" s="111"/>
      <c r="L4" s="112" t="str">
        <f t="shared" si="1"/>
        <v/>
      </c>
    </row>
    <row r="5">
      <c r="A5" s="92" t="s">
        <v>188</v>
      </c>
      <c r="B5" s="94"/>
      <c r="C5" s="64" t="s">
        <v>189</v>
      </c>
      <c r="D5" s="93" t="s">
        <v>184</v>
      </c>
      <c r="E5" s="47" t="s">
        <v>109</v>
      </c>
      <c r="F5" s="47" t="s">
        <v>185</v>
      </c>
      <c r="G5" s="94" t="s">
        <v>181</v>
      </c>
      <c r="H5" s="113"/>
      <c r="I5" s="112"/>
      <c r="J5" s="112"/>
      <c r="K5" s="112"/>
      <c r="L5" s="112" t="str">
        <f t="shared" si="1"/>
        <v/>
      </c>
    </row>
    <row r="6">
      <c r="A6" s="92" t="s">
        <v>190</v>
      </c>
      <c r="B6" s="94"/>
      <c r="C6" s="64" t="s">
        <v>191</v>
      </c>
      <c r="D6" s="93" t="s">
        <v>184</v>
      </c>
      <c r="E6" s="47" t="s">
        <v>109</v>
      </c>
      <c r="F6" s="47" t="s">
        <v>185</v>
      </c>
      <c r="G6" s="94" t="s">
        <v>181</v>
      </c>
      <c r="H6" s="44">
        <f>AVERAGE('EPI data'!F:F)</f>
        <v>42.85166667</v>
      </c>
      <c r="I6" s="44">
        <f>'EPI data'!F44</f>
        <v>63.5</v>
      </c>
      <c r="J6" s="44">
        <f>I6/H6</f>
        <v>1.481856015</v>
      </c>
      <c r="K6" s="94" t="s">
        <v>49</v>
      </c>
      <c r="L6" s="44">
        <f t="shared" si="1"/>
        <v>0.6748293963</v>
      </c>
    </row>
    <row r="7">
      <c r="A7" s="92" t="s">
        <v>192</v>
      </c>
      <c r="B7" s="94" t="s">
        <v>193</v>
      </c>
      <c r="C7" s="64" t="s">
        <v>194</v>
      </c>
      <c r="D7" s="94"/>
      <c r="E7" s="41"/>
      <c r="F7" s="41"/>
      <c r="G7" s="44"/>
      <c r="H7" s="44"/>
      <c r="I7" s="44"/>
      <c r="J7" s="44"/>
      <c r="K7" s="44"/>
      <c r="L7" s="44"/>
    </row>
    <row r="8">
      <c r="A8" s="92" t="s">
        <v>195</v>
      </c>
      <c r="B8" s="94"/>
      <c r="C8" s="64" t="s">
        <v>196</v>
      </c>
      <c r="D8" s="99" t="s">
        <v>197</v>
      </c>
      <c r="E8" s="47"/>
      <c r="F8" s="47"/>
      <c r="G8" s="94" t="s">
        <v>181</v>
      </c>
      <c r="H8" s="114">
        <v>45.34085</v>
      </c>
      <c r="I8" s="114">
        <v>26.6</v>
      </c>
      <c r="J8" s="44">
        <f>I8/H8</f>
        <v>0.5866674312</v>
      </c>
      <c r="K8" s="94" t="s">
        <v>60</v>
      </c>
      <c r="L8" s="44">
        <f>IF(K8="positive",J8^(-1),J8)</f>
        <v>0.5866674312</v>
      </c>
    </row>
    <row r="9">
      <c r="A9" s="92" t="s">
        <v>198</v>
      </c>
      <c r="B9" s="44"/>
      <c r="C9" s="64" t="s">
        <v>199</v>
      </c>
      <c r="D9" s="94"/>
      <c r="E9" s="41"/>
      <c r="F9" s="41"/>
      <c r="G9" s="44"/>
      <c r="H9" s="44"/>
      <c r="I9" s="44"/>
      <c r="J9" s="44"/>
      <c r="K9" s="44"/>
      <c r="L9" s="44"/>
    </row>
    <row r="10">
      <c r="A10" s="92" t="s">
        <v>200</v>
      </c>
      <c r="B10" s="44"/>
      <c r="C10" s="64" t="s">
        <v>201</v>
      </c>
      <c r="D10" s="99"/>
      <c r="E10" s="47"/>
      <c r="F10" s="47"/>
      <c r="G10" s="94"/>
      <c r="H10" s="44"/>
      <c r="I10" s="44"/>
      <c r="J10" s="44"/>
      <c r="K10" s="44"/>
      <c r="L10" s="44"/>
    </row>
    <row r="11">
      <c r="A11" s="92" t="s">
        <v>202</v>
      </c>
      <c r="B11" s="94"/>
      <c r="C11" s="64" t="s">
        <v>203</v>
      </c>
      <c r="D11" s="99" t="s">
        <v>204</v>
      </c>
      <c r="E11" s="47" t="s">
        <v>205</v>
      </c>
      <c r="F11" s="47"/>
      <c r="G11" s="49" t="s">
        <v>164</v>
      </c>
      <c r="H11" s="42">
        <f>AVERAGE('Longterm unemployment - OECD'!B3:B51)</f>
        <v>31.40489796</v>
      </c>
      <c r="I11" s="42">
        <f>'Longterm unemployment - OECD'!B12</f>
        <v>28.25</v>
      </c>
      <c r="J11" s="44">
        <f>I11/H11</f>
        <v>0.8995412129</v>
      </c>
      <c r="K11" s="49" t="s">
        <v>60</v>
      </c>
      <c r="L11" s="44">
        <f>IF(K11="positive",J11^(-1),J11)</f>
        <v>0.8995412129</v>
      </c>
    </row>
    <row r="12">
      <c r="A12" s="92" t="s">
        <v>206</v>
      </c>
      <c r="B12" s="94"/>
      <c r="C12" s="64" t="s">
        <v>207</v>
      </c>
      <c r="D12" s="94" t="s">
        <v>208</v>
      </c>
      <c r="E12" s="41"/>
      <c r="F12" s="41"/>
      <c r="G12" s="44"/>
      <c r="H12" s="44"/>
      <c r="I12" s="44"/>
      <c r="J12" s="44"/>
      <c r="K12" s="44"/>
      <c r="L12" s="44"/>
    </row>
    <row r="13">
      <c r="A13" s="92" t="s">
        <v>209</v>
      </c>
      <c r="B13" s="44"/>
      <c r="C13" s="64" t="s">
        <v>210</v>
      </c>
      <c r="D13" s="99"/>
      <c r="E13" s="47"/>
      <c r="F13" s="41"/>
      <c r="G13" s="44"/>
      <c r="H13" s="44"/>
      <c r="I13" s="44"/>
      <c r="J13" s="44"/>
      <c r="K13" s="44"/>
      <c r="L13" s="44"/>
    </row>
    <row r="14">
      <c r="A14" s="92" t="s">
        <v>211</v>
      </c>
      <c r="B14" s="94"/>
      <c r="C14" s="64" t="s">
        <v>212</v>
      </c>
      <c r="D14" s="44"/>
      <c r="E14" s="41"/>
      <c r="F14" s="41"/>
      <c r="G14" s="44"/>
      <c r="H14" s="44"/>
      <c r="I14" s="44"/>
      <c r="J14" s="44"/>
      <c r="K14" s="44"/>
      <c r="L14" s="44"/>
    </row>
    <row r="15">
      <c r="A15" s="92" t="s">
        <v>213</v>
      </c>
      <c r="B15" s="94"/>
      <c r="C15" s="64" t="s">
        <v>214</v>
      </c>
      <c r="E15" s="41"/>
      <c r="F15" s="41"/>
      <c r="G15" s="44"/>
      <c r="H15" s="44"/>
      <c r="I15" s="44"/>
      <c r="J15" s="44"/>
      <c r="K15" s="44"/>
      <c r="L15" s="44"/>
    </row>
    <row r="16">
      <c r="A16" s="92" t="s">
        <v>215</v>
      </c>
      <c r="B16" s="94"/>
      <c r="C16" s="64" t="s">
        <v>216</v>
      </c>
      <c r="D16" s="94" t="s">
        <v>208</v>
      </c>
      <c r="E16" s="41"/>
      <c r="F16" s="41"/>
      <c r="G16" s="44"/>
      <c r="H16" s="44"/>
      <c r="I16" s="44"/>
      <c r="J16" s="44"/>
      <c r="K16" s="44"/>
      <c r="L16" s="44"/>
    </row>
    <row r="17">
      <c r="A17" s="102" t="s">
        <v>217</v>
      </c>
      <c r="B17" s="3"/>
      <c r="C17" s="115" t="s">
        <v>218</v>
      </c>
      <c r="D17" s="116" t="s">
        <v>219</v>
      </c>
      <c r="E17" s="3"/>
      <c r="F17" s="3"/>
      <c r="G17" s="3"/>
      <c r="H17" s="117">
        <f>AVERAGEIFS('Secon hand smoking + Temperatur'!$I:$I,'Secon hand smoking + Temperatur'!$F:$F,$D17)</f>
        <v>399.0508241</v>
      </c>
      <c r="I17" s="117">
        <f>AVERAGEIFS('Secon hand smoking + Temperatur'!$I:$I,'Secon hand smoking + Temperatur'!$F:$F,$D17,'Secon hand smoking + Temperatur'!$B:$B,"Czechia")</f>
        <v>682.4914</v>
      </c>
      <c r="J17" s="117">
        <f>I17/H17</f>
        <v>1.710286908</v>
      </c>
      <c r="K17" s="26" t="s">
        <v>60</v>
      </c>
      <c r="L17" s="117">
        <f>IF(K17="positive",J17^(-1),J17)</f>
        <v>1.710286908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>
      <c r="A18" s="107" t="s">
        <v>220</v>
      </c>
      <c r="B18" s="78"/>
      <c r="C18" s="76"/>
      <c r="D18" s="78"/>
      <c r="E18" s="78"/>
      <c r="F18" s="78"/>
      <c r="G18" s="78"/>
      <c r="H18" s="78"/>
      <c r="I18" s="78"/>
      <c r="J18" s="78"/>
      <c r="K18" s="78"/>
      <c r="L18" s="78">
        <f>AVERAGE(L2:L17)</f>
        <v>1.002093799</v>
      </c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</row>
    <row r="19">
      <c r="A19" s="92"/>
      <c r="C19" s="11"/>
    </row>
    <row r="20">
      <c r="A20" s="92"/>
      <c r="C20" s="13"/>
    </row>
    <row r="21">
      <c r="A21" s="92"/>
      <c r="C21" s="13"/>
      <c r="D21" s="99"/>
      <c r="E21" s="110"/>
    </row>
    <row r="22">
      <c r="A22" s="92"/>
      <c r="C22" s="13"/>
      <c r="D22" s="99"/>
      <c r="E22" s="110"/>
    </row>
    <row r="23">
      <c r="A23" s="92"/>
      <c r="C23" s="13"/>
    </row>
    <row r="24">
      <c r="A24" s="92"/>
      <c r="C24" s="13"/>
    </row>
    <row r="25">
      <c r="A25" s="92"/>
      <c r="C25" s="13"/>
    </row>
    <row r="26">
      <c r="A26" s="92"/>
      <c r="C26" s="13"/>
    </row>
    <row r="27">
      <c r="C27" s="13"/>
    </row>
    <row r="28">
      <c r="C28" s="13"/>
    </row>
    <row r="29">
      <c r="C29" s="13"/>
    </row>
    <row r="30">
      <c r="C30" s="13"/>
    </row>
    <row r="31">
      <c r="C31" s="13"/>
    </row>
    <row r="32">
      <c r="C32" s="13"/>
    </row>
    <row r="33">
      <c r="C33" s="13"/>
    </row>
    <row r="34">
      <c r="C34" s="13"/>
    </row>
    <row r="35">
      <c r="C35" s="13"/>
    </row>
    <row r="36">
      <c r="C36" s="13"/>
    </row>
    <row r="37">
      <c r="C37" s="13"/>
    </row>
    <row r="38">
      <c r="C38" s="13"/>
    </row>
    <row r="39">
      <c r="C39" s="13"/>
    </row>
    <row r="40">
      <c r="C40" s="13"/>
    </row>
    <row r="41">
      <c r="C41" s="13"/>
    </row>
    <row r="42">
      <c r="C42" s="13"/>
    </row>
    <row r="43">
      <c r="C43" s="13"/>
    </row>
    <row r="44">
      <c r="C44" s="13"/>
    </row>
    <row r="45">
      <c r="C45" s="13"/>
    </row>
    <row r="46">
      <c r="C46" s="13"/>
    </row>
    <row r="47">
      <c r="C47" s="13"/>
    </row>
    <row r="48">
      <c r="C48" s="13"/>
    </row>
    <row r="49">
      <c r="C49" s="13"/>
    </row>
    <row r="50">
      <c r="C50" s="13"/>
    </row>
    <row r="51">
      <c r="C51" s="13"/>
    </row>
    <row r="52">
      <c r="C52" s="13"/>
    </row>
    <row r="53">
      <c r="C53" s="13"/>
    </row>
    <row r="54">
      <c r="C54" s="13"/>
    </row>
    <row r="55">
      <c r="C55" s="13"/>
    </row>
    <row r="56">
      <c r="C56" s="13"/>
    </row>
    <row r="57">
      <c r="C57" s="13"/>
    </row>
    <row r="58">
      <c r="C58" s="13"/>
    </row>
    <row r="59">
      <c r="C59" s="13"/>
    </row>
    <row r="60">
      <c r="C60" s="13"/>
    </row>
    <row r="61">
      <c r="C61" s="13"/>
    </row>
    <row r="62">
      <c r="C62" s="13"/>
    </row>
    <row r="63">
      <c r="C63" s="13"/>
    </row>
    <row r="64">
      <c r="C64" s="13"/>
    </row>
    <row r="65">
      <c r="C65" s="13"/>
    </row>
    <row r="66">
      <c r="C66" s="13"/>
    </row>
    <row r="67">
      <c r="C67" s="13"/>
    </row>
    <row r="68">
      <c r="C68" s="13"/>
    </row>
    <row r="69">
      <c r="C69" s="13"/>
    </row>
    <row r="70">
      <c r="C70" s="13"/>
    </row>
    <row r="71">
      <c r="C71" s="13"/>
    </row>
    <row r="72">
      <c r="C72" s="13"/>
    </row>
    <row r="73">
      <c r="C73" s="13"/>
    </row>
    <row r="74">
      <c r="C74" s="13"/>
    </row>
    <row r="75">
      <c r="C75" s="13"/>
    </row>
    <row r="76">
      <c r="C76" s="13"/>
    </row>
    <row r="77">
      <c r="C77" s="13"/>
    </row>
    <row r="78">
      <c r="C78" s="13"/>
    </row>
    <row r="79">
      <c r="C79" s="13"/>
    </row>
    <row r="80">
      <c r="C80" s="13"/>
    </row>
    <row r="81">
      <c r="C81" s="13"/>
    </row>
    <row r="82">
      <c r="C82" s="13"/>
    </row>
    <row r="83">
      <c r="C83" s="13"/>
    </row>
    <row r="84">
      <c r="C84" s="13"/>
    </row>
    <row r="85">
      <c r="C85" s="13"/>
    </row>
    <row r="86">
      <c r="C86" s="13"/>
    </row>
    <row r="87">
      <c r="C87" s="13"/>
    </row>
    <row r="88">
      <c r="C88" s="13"/>
    </row>
    <row r="89">
      <c r="C89" s="13"/>
    </row>
    <row r="90">
      <c r="C90" s="13"/>
    </row>
    <row r="91">
      <c r="C91" s="13"/>
    </row>
    <row r="92">
      <c r="C92" s="13"/>
    </row>
    <row r="93">
      <c r="C93" s="13"/>
    </row>
    <row r="94">
      <c r="C94" s="13"/>
    </row>
    <row r="95">
      <c r="C95" s="13"/>
    </row>
    <row r="96">
      <c r="C96" s="13"/>
    </row>
    <row r="97">
      <c r="C97" s="13"/>
    </row>
    <row r="98">
      <c r="C98" s="13"/>
    </row>
    <row r="99">
      <c r="C99" s="13"/>
    </row>
    <row r="100">
      <c r="C100" s="13"/>
    </row>
    <row r="101">
      <c r="C101" s="13"/>
    </row>
    <row r="102">
      <c r="C102" s="13"/>
    </row>
    <row r="103">
      <c r="C103" s="13"/>
    </row>
    <row r="104">
      <c r="C104" s="13"/>
    </row>
    <row r="105">
      <c r="C105" s="13"/>
    </row>
    <row r="106">
      <c r="C106" s="13"/>
    </row>
    <row r="107">
      <c r="C107" s="13"/>
    </row>
    <row r="108">
      <c r="C108" s="13"/>
    </row>
    <row r="109">
      <c r="C109" s="13"/>
    </row>
    <row r="110">
      <c r="C110" s="13"/>
    </row>
    <row r="111">
      <c r="C111" s="13"/>
    </row>
    <row r="112">
      <c r="C112" s="13"/>
    </row>
    <row r="113">
      <c r="C113" s="13"/>
    </row>
    <row r="114">
      <c r="C114" s="13"/>
    </row>
    <row r="115">
      <c r="C115" s="13"/>
    </row>
    <row r="116">
      <c r="C116" s="13"/>
    </row>
    <row r="117">
      <c r="C117" s="13"/>
    </row>
    <row r="118">
      <c r="C118" s="13"/>
    </row>
    <row r="119">
      <c r="C119" s="13"/>
    </row>
    <row r="120">
      <c r="C120" s="13"/>
    </row>
    <row r="121">
      <c r="C121" s="13"/>
    </row>
    <row r="122">
      <c r="C122" s="13"/>
    </row>
    <row r="123">
      <c r="C123" s="13"/>
    </row>
    <row r="124">
      <c r="C124" s="13"/>
    </row>
    <row r="125">
      <c r="C125" s="13"/>
    </row>
    <row r="126">
      <c r="C126" s="13"/>
    </row>
    <row r="127">
      <c r="C127" s="13"/>
    </row>
    <row r="128">
      <c r="C128" s="13"/>
    </row>
    <row r="129">
      <c r="C129" s="13"/>
    </row>
    <row r="130">
      <c r="C130" s="13"/>
    </row>
    <row r="131">
      <c r="C131" s="13"/>
    </row>
    <row r="132">
      <c r="C132" s="13"/>
    </row>
    <row r="133">
      <c r="C133" s="13"/>
    </row>
    <row r="134">
      <c r="C134" s="13"/>
    </row>
    <row r="135">
      <c r="C135" s="13"/>
    </row>
    <row r="136">
      <c r="C136" s="13"/>
    </row>
    <row r="137">
      <c r="C137" s="13"/>
    </row>
    <row r="138">
      <c r="C138" s="13"/>
    </row>
    <row r="139">
      <c r="C139" s="13"/>
    </row>
    <row r="140">
      <c r="C140" s="13"/>
    </row>
    <row r="141">
      <c r="C141" s="13"/>
    </row>
    <row r="142">
      <c r="C142" s="13"/>
    </row>
    <row r="143">
      <c r="C143" s="13"/>
    </row>
    <row r="144">
      <c r="C144" s="13"/>
    </row>
    <row r="145">
      <c r="C145" s="13"/>
    </row>
    <row r="146">
      <c r="C146" s="13"/>
    </row>
    <row r="147">
      <c r="C147" s="13"/>
    </row>
    <row r="148">
      <c r="C148" s="13"/>
    </row>
    <row r="149">
      <c r="C149" s="13"/>
    </row>
    <row r="150">
      <c r="C150" s="13"/>
    </row>
    <row r="151">
      <c r="C151" s="13"/>
    </row>
    <row r="152">
      <c r="C152" s="13"/>
    </row>
    <row r="153">
      <c r="C153" s="13"/>
    </row>
    <row r="154">
      <c r="C154" s="13"/>
    </row>
    <row r="155">
      <c r="C155" s="13"/>
    </row>
    <row r="156">
      <c r="C156" s="13"/>
    </row>
    <row r="157">
      <c r="C157" s="13"/>
    </row>
    <row r="158">
      <c r="C158" s="13"/>
    </row>
    <row r="159">
      <c r="C159" s="13"/>
    </row>
    <row r="160">
      <c r="C160" s="13"/>
    </row>
    <row r="161">
      <c r="C161" s="13"/>
    </row>
    <row r="162">
      <c r="C162" s="13"/>
    </row>
    <row r="163">
      <c r="C163" s="13"/>
    </row>
    <row r="164">
      <c r="C164" s="13"/>
    </row>
    <row r="165">
      <c r="C165" s="13"/>
    </row>
    <row r="166">
      <c r="C166" s="13"/>
    </row>
    <row r="167">
      <c r="C167" s="13"/>
    </row>
    <row r="168">
      <c r="C168" s="13"/>
    </row>
    <row r="169">
      <c r="C169" s="13"/>
    </row>
    <row r="170">
      <c r="C170" s="13"/>
    </row>
    <row r="171">
      <c r="C171" s="13"/>
    </row>
    <row r="172">
      <c r="C172" s="13"/>
    </row>
    <row r="173">
      <c r="C173" s="13"/>
    </row>
    <row r="174">
      <c r="C174" s="13"/>
    </row>
    <row r="175">
      <c r="C175" s="13"/>
    </row>
    <row r="176">
      <c r="C176" s="13"/>
    </row>
    <row r="177">
      <c r="C177" s="13"/>
    </row>
    <row r="178">
      <c r="C178" s="13"/>
    </row>
    <row r="179">
      <c r="C179" s="13"/>
    </row>
    <row r="180">
      <c r="C180" s="13"/>
    </row>
    <row r="181">
      <c r="C181" s="13"/>
    </row>
    <row r="182">
      <c r="C182" s="13"/>
    </row>
    <row r="183">
      <c r="C183" s="13"/>
    </row>
    <row r="184">
      <c r="C184" s="13"/>
    </row>
    <row r="185">
      <c r="C185" s="13"/>
    </row>
    <row r="186">
      <c r="C186" s="13"/>
    </row>
    <row r="187">
      <c r="C187" s="13"/>
    </row>
    <row r="188">
      <c r="C188" s="13"/>
    </row>
    <row r="189">
      <c r="C189" s="13"/>
    </row>
    <row r="190">
      <c r="C190" s="13"/>
    </row>
    <row r="191">
      <c r="C191" s="13"/>
    </row>
    <row r="192">
      <c r="C192" s="13"/>
    </row>
    <row r="193">
      <c r="C193" s="13"/>
    </row>
    <row r="194">
      <c r="C194" s="13"/>
    </row>
    <row r="195">
      <c r="C195" s="13"/>
    </row>
    <row r="196">
      <c r="C196" s="13"/>
    </row>
    <row r="197">
      <c r="C197" s="13"/>
    </row>
    <row r="198">
      <c r="C198" s="13"/>
    </row>
    <row r="199">
      <c r="C199" s="13"/>
    </row>
    <row r="200">
      <c r="C200" s="13"/>
    </row>
    <row r="201">
      <c r="C201" s="13"/>
    </row>
    <row r="202">
      <c r="C202" s="13"/>
    </row>
    <row r="203">
      <c r="C203" s="13"/>
    </row>
    <row r="204">
      <c r="C204" s="13"/>
    </row>
    <row r="205">
      <c r="C205" s="13"/>
    </row>
    <row r="206">
      <c r="C206" s="13"/>
    </row>
    <row r="207">
      <c r="C207" s="13"/>
    </row>
    <row r="208">
      <c r="C208" s="13"/>
    </row>
    <row r="209">
      <c r="C209" s="13"/>
    </row>
    <row r="210">
      <c r="C210" s="13"/>
    </row>
    <row r="211">
      <c r="C211" s="13"/>
    </row>
    <row r="212">
      <c r="C212" s="13"/>
    </row>
    <row r="213">
      <c r="C213" s="13"/>
    </row>
    <row r="214">
      <c r="C214" s="13"/>
    </row>
    <row r="215">
      <c r="C215" s="13"/>
    </row>
    <row r="216">
      <c r="C216" s="13"/>
    </row>
    <row r="217">
      <c r="C217" s="13"/>
    </row>
    <row r="218">
      <c r="C218" s="13"/>
    </row>
    <row r="219">
      <c r="C219" s="13"/>
    </row>
    <row r="220">
      <c r="C220" s="13"/>
    </row>
    <row r="221">
      <c r="C221" s="13"/>
    </row>
    <row r="222">
      <c r="C222" s="13"/>
    </row>
    <row r="223">
      <c r="C223" s="13"/>
    </row>
    <row r="224">
      <c r="C224" s="13"/>
    </row>
    <row r="225">
      <c r="C225" s="13"/>
    </row>
    <row r="226">
      <c r="C226" s="13"/>
    </row>
    <row r="227">
      <c r="C227" s="13"/>
    </row>
    <row r="228">
      <c r="C228" s="13"/>
    </row>
    <row r="229">
      <c r="C229" s="13"/>
    </row>
    <row r="230">
      <c r="C230" s="13"/>
    </row>
    <row r="231">
      <c r="C231" s="13"/>
    </row>
    <row r="232">
      <c r="C232" s="13"/>
    </row>
    <row r="233">
      <c r="C233" s="13"/>
    </row>
    <row r="234">
      <c r="C234" s="13"/>
    </row>
    <row r="235">
      <c r="C235" s="13"/>
    </row>
    <row r="236">
      <c r="C236" s="13"/>
    </row>
    <row r="237">
      <c r="C237" s="13"/>
    </row>
    <row r="238">
      <c r="C238" s="13"/>
    </row>
    <row r="239">
      <c r="C239" s="13"/>
    </row>
    <row r="240">
      <c r="C240" s="13"/>
    </row>
    <row r="241">
      <c r="C241" s="13"/>
    </row>
    <row r="242">
      <c r="C242" s="13"/>
    </row>
    <row r="243">
      <c r="C243" s="13"/>
    </row>
    <row r="244">
      <c r="C244" s="13"/>
    </row>
    <row r="245">
      <c r="C245" s="13"/>
    </row>
    <row r="246">
      <c r="C246" s="13"/>
    </row>
    <row r="247">
      <c r="C247" s="13"/>
    </row>
    <row r="248">
      <c r="C248" s="13"/>
    </row>
    <row r="249">
      <c r="C249" s="13"/>
    </row>
    <row r="250">
      <c r="C250" s="13"/>
    </row>
    <row r="251">
      <c r="C251" s="13"/>
    </row>
    <row r="252">
      <c r="C252" s="13"/>
    </row>
    <row r="253">
      <c r="C253" s="13"/>
    </row>
    <row r="254">
      <c r="C254" s="13"/>
    </row>
    <row r="255">
      <c r="C255" s="13"/>
    </row>
    <row r="256">
      <c r="C256" s="13"/>
    </row>
    <row r="257">
      <c r="C257" s="13"/>
    </row>
    <row r="258">
      <c r="C258" s="13"/>
    </row>
    <row r="259">
      <c r="C259" s="13"/>
    </row>
    <row r="260">
      <c r="C260" s="13"/>
    </row>
    <row r="261">
      <c r="C261" s="13"/>
    </row>
    <row r="262">
      <c r="C262" s="13"/>
    </row>
    <row r="263">
      <c r="C263" s="13"/>
    </row>
    <row r="264">
      <c r="C264" s="13"/>
    </row>
    <row r="265">
      <c r="C265" s="13"/>
    </row>
    <row r="266">
      <c r="C266" s="13"/>
    </row>
    <row r="267">
      <c r="C267" s="13"/>
    </row>
    <row r="268">
      <c r="C268" s="13"/>
    </row>
    <row r="269">
      <c r="C269" s="13"/>
    </row>
    <row r="270">
      <c r="C270" s="13"/>
    </row>
    <row r="271">
      <c r="C271" s="13"/>
    </row>
    <row r="272">
      <c r="C272" s="13"/>
    </row>
    <row r="273">
      <c r="C273" s="13"/>
    </row>
    <row r="274">
      <c r="C274" s="13"/>
    </row>
    <row r="275">
      <c r="C275" s="13"/>
    </row>
    <row r="276">
      <c r="C276" s="13"/>
    </row>
    <row r="277">
      <c r="C277" s="13"/>
    </row>
    <row r="278">
      <c r="C278" s="13"/>
    </row>
    <row r="279">
      <c r="C279" s="13"/>
    </row>
    <row r="280">
      <c r="C280" s="13"/>
    </row>
    <row r="281">
      <c r="C281" s="13"/>
    </row>
    <row r="282">
      <c r="C282" s="13"/>
    </row>
    <row r="283">
      <c r="C283" s="13"/>
    </row>
    <row r="284">
      <c r="C284" s="13"/>
    </row>
    <row r="285">
      <c r="C285" s="13"/>
    </row>
    <row r="286">
      <c r="C286" s="13"/>
    </row>
    <row r="287">
      <c r="C287" s="13"/>
    </row>
    <row r="288">
      <c r="C288" s="13"/>
    </row>
    <row r="289">
      <c r="C289" s="13"/>
    </row>
    <row r="290">
      <c r="C290" s="13"/>
    </row>
    <row r="291">
      <c r="C291" s="13"/>
    </row>
    <row r="292">
      <c r="C292" s="13"/>
    </row>
    <row r="293">
      <c r="C293" s="13"/>
    </row>
    <row r="294">
      <c r="C294" s="13"/>
    </row>
    <row r="295">
      <c r="C295" s="13"/>
    </row>
    <row r="296">
      <c r="C296" s="13"/>
    </row>
    <row r="297">
      <c r="C297" s="13"/>
    </row>
    <row r="298">
      <c r="C298" s="13"/>
    </row>
    <row r="299">
      <c r="C299" s="13"/>
    </row>
    <row r="300">
      <c r="C300" s="13"/>
    </row>
    <row r="301">
      <c r="C301" s="13"/>
    </row>
    <row r="302">
      <c r="C302" s="13"/>
    </row>
    <row r="303">
      <c r="C303" s="13"/>
    </row>
    <row r="304">
      <c r="C304" s="13"/>
    </row>
    <row r="305">
      <c r="C305" s="13"/>
    </row>
    <row r="306">
      <c r="C306" s="13"/>
    </row>
    <row r="307">
      <c r="C307" s="13"/>
    </row>
    <row r="308">
      <c r="C308" s="13"/>
    </row>
    <row r="309">
      <c r="C309" s="13"/>
    </row>
    <row r="310">
      <c r="C310" s="13"/>
    </row>
    <row r="311">
      <c r="C311" s="13"/>
    </row>
    <row r="312">
      <c r="C312" s="13"/>
    </row>
    <row r="313">
      <c r="C313" s="13"/>
    </row>
    <row r="314">
      <c r="C314" s="13"/>
    </row>
    <row r="315">
      <c r="C315" s="13"/>
    </row>
    <row r="316">
      <c r="C316" s="13"/>
    </row>
    <row r="317">
      <c r="C317" s="13"/>
    </row>
    <row r="318">
      <c r="C318" s="13"/>
    </row>
    <row r="319">
      <c r="C319" s="13"/>
    </row>
    <row r="320">
      <c r="C320" s="13"/>
    </row>
    <row r="321">
      <c r="C321" s="13"/>
    </row>
    <row r="322">
      <c r="C322" s="13"/>
    </row>
    <row r="323">
      <c r="C323" s="13"/>
    </row>
    <row r="324">
      <c r="C324" s="13"/>
    </row>
    <row r="325">
      <c r="C325" s="13"/>
    </row>
    <row r="326">
      <c r="C326" s="13"/>
    </row>
    <row r="327">
      <c r="C327" s="13"/>
    </row>
    <row r="328">
      <c r="C328" s="13"/>
    </row>
    <row r="329">
      <c r="C329" s="13"/>
    </row>
    <row r="330">
      <c r="C330" s="13"/>
    </row>
    <row r="331">
      <c r="C331" s="13"/>
    </row>
    <row r="332">
      <c r="C332" s="13"/>
    </row>
    <row r="333">
      <c r="C333" s="13"/>
    </row>
    <row r="334">
      <c r="C334" s="13"/>
    </row>
    <row r="335">
      <c r="C335" s="13"/>
    </row>
    <row r="336">
      <c r="C336" s="13"/>
    </row>
    <row r="337">
      <c r="C337" s="13"/>
    </row>
    <row r="338">
      <c r="C338" s="13"/>
    </row>
    <row r="339">
      <c r="C339" s="13"/>
    </row>
    <row r="340">
      <c r="C340" s="13"/>
    </row>
    <row r="341">
      <c r="C341" s="13"/>
    </row>
    <row r="342">
      <c r="C342" s="13"/>
    </row>
    <row r="343">
      <c r="C343" s="13"/>
    </row>
    <row r="344">
      <c r="C344" s="13"/>
    </row>
    <row r="345">
      <c r="C345" s="13"/>
    </row>
    <row r="346">
      <c r="C346" s="13"/>
    </row>
    <row r="347">
      <c r="C347" s="13"/>
    </row>
    <row r="348">
      <c r="C348" s="13"/>
    </row>
    <row r="349">
      <c r="C349" s="13"/>
    </row>
    <row r="350">
      <c r="C350" s="13"/>
    </row>
    <row r="351">
      <c r="C351" s="13"/>
    </row>
    <row r="352">
      <c r="C352" s="13"/>
    </row>
    <row r="353">
      <c r="C353" s="13"/>
    </row>
    <row r="354">
      <c r="C354" s="13"/>
    </row>
    <row r="355">
      <c r="C355" s="13"/>
    </row>
    <row r="356">
      <c r="C356" s="13"/>
    </row>
    <row r="357">
      <c r="C357" s="13"/>
    </row>
    <row r="358">
      <c r="C358" s="13"/>
    </row>
    <row r="359">
      <c r="C359" s="13"/>
    </row>
    <row r="360">
      <c r="C360" s="13"/>
    </row>
    <row r="361">
      <c r="C361" s="13"/>
    </row>
    <row r="362">
      <c r="C362" s="13"/>
    </row>
    <row r="363">
      <c r="C363" s="13"/>
    </row>
    <row r="364">
      <c r="C364" s="13"/>
    </row>
    <row r="365">
      <c r="C365" s="13"/>
    </row>
    <row r="366">
      <c r="C366" s="13"/>
    </row>
    <row r="367">
      <c r="C367" s="13"/>
    </row>
    <row r="368">
      <c r="C368" s="13"/>
    </row>
    <row r="369">
      <c r="C369" s="13"/>
    </row>
    <row r="370">
      <c r="C370" s="13"/>
    </row>
    <row r="371">
      <c r="C371" s="13"/>
    </row>
    <row r="372">
      <c r="C372" s="13"/>
    </row>
    <row r="373">
      <c r="C373" s="13"/>
    </row>
    <row r="374">
      <c r="C374" s="13"/>
    </row>
    <row r="375">
      <c r="C375" s="13"/>
    </row>
    <row r="376">
      <c r="C376" s="13"/>
    </row>
    <row r="377">
      <c r="C377" s="13"/>
    </row>
    <row r="378">
      <c r="C378" s="13"/>
    </row>
    <row r="379">
      <c r="C379" s="13"/>
    </row>
    <row r="380">
      <c r="C380" s="13"/>
    </row>
    <row r="381">
      <c r="C381" s="13"/>
    </row>
    <row r="382">
      <c r="C382" s="13"/>
    </row>
    <row r="383">
      <c r="C383" s="13"/>
    </row>
    <row r="384">
      <c r="C384" s="13"/>
    </row>
    <row r="385">
      <c r="C385" s="13"/>
    </row>
    <row r="386">
      <c r="C386" s="13"/>
    </row>
    <row r="387">
      <c r="C387" s="13"/>
    </row>
    <row r="388">
      <c r="C388" s="13"/>
    </row>
    <row r="389">
      <c r="C389" s="13"/>
    </row>
    <row r="390">
      <c r="C390" s="13"/>
    </row>
    <row r="391">
      <c r="C391" s="13"/>
    </row>
    <row r="392">
      <c r="C392" s="13"/>
    </row>
    <row r="393">
      <c r="C393" s="13"/>
    </row>
    <row r="394">
      <c r="C394" s="13"/>
    </row>
    <row r="395">
      <c r="C395" s="13"/>
    </row>
    <row r="396">
      <c r="C396" s="13"/>
    </row>
    <row r="397">
      <c r="C397" s="13"/>
    </row>
    <row r="398">
      <c r="C398" s="13"/>
    </row>
    <row r="399">
      <c r="C399" s="13"/>
    </row>
    <row r="400">
      <c r="C400" s="13"/>
    </row>
    <row r="401">
      <c r="C401" s="13"/>
    </row>
    <row r="402">
      <c r="C402" s="13"/>
    </row>
    <row r="403">
      <c r="C403" s="13"/>
    </row>
    <row r="404">
      <c r="C404" s="13"/>
    </row>
    <row r="405">
      <c r="C405" s="13"/>
    </row>
    <row r="406">
      <c r="C406" s="13"/>
    </row>
    <row r="407">
      <c r="C407" s="13"/>
    </row>
    <row r="408">
      <c r="C408" s="13"/>
    </row>
    <row r="409">
      <c r="C409" s="13"/>
    </row>
    <row r="410">
      <c r="C410" s="13"/>
    </row>
    <row r="411">
      <c r="C411" s="13"/>
    </row>
    <row r="412">
      <c r="C412" s="13"/>
    </row>
    <row r="413">
      <c r="C413" s="13"/>
    </row>
    <row r="414">
      <c r="C414" s="13"/>
    </row>
    <row r="415">
      <c r="C415" s="13"/>
    </row>
    <row r="416">
      <c r="C416" s="13"/>
    </row>
    <row r="417">
      <c r="C417" s="13"/>
    </row>
    <row r="418">
      <c r="C418" s="13"/>
    </row>
    <row r="419">
      <c r="C419" s="13"/>
    </row>
    <row r="420">
      <c r="C420" s="13"/>
    </row>
    <row r="421">
      <c r="C421" s="13"/>
    </row>
    <row r="422">
      <c r="C422" s="13"/>
    </row>
    <row r="423">
      <c r="C423" s="13"/>
    </row>
    <row r="424">
      <c r="C424" s="13"/>
    </row>
    <row r="425">
      <c r="C425" s="13"/>
    </row>
    <row r="426">
      <c r="C426" s="13"/>
    </row>
    <row r="427">
      <c r="C427" s="13"/>
    </row>
    <row r="428">
      <c r="C428" s="13"/>
    </row>
    <row r="429">
      <c r="C429" s="13"/>
    </row>
    <row r="430">
      <c r="C430" s="13"/>
    </row>
    <row r="431">
      <c r="C431" s="13"/>
    </row>
    <row r="432">
      <c r="C432" s="13"/>
    </row>
    <row r="433">
      <c r="C433" s="13"/>
    </row>
    <row r="434">
      <c r="C434" s="13"/>
    </row>
    <row r="435">
      <c r="C435" s="13"/>
    </row>
    <row r="436">
      <c r="C436" s="13"/>
    </row>
    <row r="437">
      <c r="C437" s="13"/>
    </row>
    <row r="438">
      <c r="C438" s="13"/>
    </row>
    <row r="439">
      <c r="C439" s="13"/>
    </row>
    <row r="440">
      <c r="C440" s="13"/>
    </row>
    <row r="441">
      <c r="C441" s="13"/>
    </row>
    <row r="442">
      <c r="C442" s="13"/>
    </row>
    <row r="443">
      <c r="C443" s="13"/>
    </row>
    <row r="444">
      <c r="C444" s="13"/>
    </row>
    <row r="445">
      <c r="C445" s="13"/>
    </row>
    <row r="446">
      <c r="C446" s="13"/>
    </row>
    <row r="447">
      <c r="C447" s="13"/>
    </row>
    <row r="448">
      <c r="C448" s="13"/>
    </row>
    <row r="449">
      <c r="C449" s="13"/>
    </row>
    <row r="450">
      <c r="C450" s="13"/>
    </row>
    <row r="451">
      <c r="C451" s="13"/>
    </row>
    <row r="452">
      <c r="C452" s="13"/>
    </row>
    <row r="453">
      <c r="C453" s="13"/>
    </row>
    <row r="454">
      <c r="C454" s="13"/>
    </row>
    <row r="455">
      <c r="C455" s="13"/>
    </row>
    <row r="456">
      <c r="C456" s="13"/>
    </row>
    <row r="457">
      <c r="C457" s="13"/>
    </row>
    <row r="458">
      <c r="C458" s="13"/>
    </row>
    <row r="459">
      <c r="C459" s="13"/>
    </row>
    <row r="460">
      <c r="C460" s="13"/>
    </row>
    <row r="461">
      <c r="C461" s="13"/>
    </row>
    <row r="462">
      <c r="C462" s="13"/>
    </row>
    <row r="463">
      <c r="C463" s="13"/>
    </row>
    <row r="464">
      <c r="C464" s="13"/>
    </row>
    <row r="465">
      <c r="C465" s="13"/>
    </row>
    <row r="466">
      <c r="C466" s="13"/>
    </row>
    <row r="467">
      <c r="C467" s="13"/>
    </row>
    <row r="468">
      <c r="C468" s="13"/>
    </row>
    <row r="469">
      <c r="C469" s="13"/>
    </row>
    <row r="470">
      <c r="C470" s="13"/>
    </row>
    <row r="471">
      <c r="C471" s="13"/>
    </row>
    <row r="472">
      <c r="C472" s="13"/>
    </row>
    <row r="473">
      <c r="C473" s="13"/>
    </row>
    <row r="474">
      <c r="C474" s="13"/>
    </row>
    <row r="475">
      <c r="C475" s="13"/>
    </row>
    <row r="476">
      <c r="C476" s="13"/>
    </row>
    <row r="477">
      <c r="C477" s="13"/>
    </row>
    <row r="478">
      <c r="C478" s="13"/>
    </row>
    <row r="479">
      <c r="C479" s="13"/>
    </row>
    <row r="480">
      <c r="C480" s="13"/>
    </row>
    <row r="481">
      <c r="C481" s="13"/>
    </row>
    <row r="482">
      <c r="C482" s="13"/>
    </row>
    <row r="483">
      <c r="C483" s="13"/>
    </row>
    <row r="484">
      <c r="C484" s="13"/>
    </row>
    <row r="485">
      <c r="C485" s="13"/>
    </row>
    <row r="486">
      <c r="C486" s="13"/>
    </row>
    <row r="487">
      <c r="C487" s="13"/>
    </row>
    <row r="488">
      <c r="C488" s="13"/>
    </row>
    <row r="489">
      <c r="C489" s="13"/>
    </row>
    <row r="490">
      <c r="C490" s="13"/>
    </row>
    <row r="491">
      <c r="C491" s="13"/>
    </row>
    <row r="492">
      <c r="C492" s="13"/>
    </row>
    <row r="493">
      <c r="C493" s="13"/>
    </row>
    <row r="494">
      <c r="C494" s="13"/>
    </row>
    <row r="495">
      <c r="C495" s="13"/>
    </row>
    <row r="496">
      <c r="C496" s="13"/>
    </row>
    <row r="497">
      <c r="C497" s="13"/>
    </row>
    <row r="498">
      <c r="C498" s="13"/>
    </row>
    <row r="499">
      <c r="C499" s="13"/>
    </row>
    <row r="500">
      <c r="C500" s="13"/>
    </row>
    <row r="501">
      <c r="C501" s="13"/>
    </row>
    <row r="502">
      <c r="C502" s="13"/>
    </row>
    <row r="503">
      <c r="C503" s="13"/>
    </row>
    <row r="504">
      <c r="C504" s="13"/>
    </row>
    <row r="505">
      <c r="C505" s="13"/>
    </row>
    <row r="506">
      <c r="C506" s="13"/>
    </row>
    <row r="507">
      <c r="C507" s="13"/>
    </row>
    <row r="508">
      <c r="C508" s="13"/>
    </row>
    <row r="509">
      <c r="C509" s="13"/>
    </row>
    <row r="510">
      <c r="C510" s="13"/>
    </row>
    <row r="511">
      <c r="C511" s="13"/>
    </row>
    <row r="512">
      <c r="C512" s="13"/>
    </row>
    <row r="513">
      <c r="C513" s="13"/>
    </row>
    <row r="514">
      <c r="C514" s="13"/>
    </row>
    <row r="515">
      <c r="C515" s="13"/>
    </row>
    <row r="516">
      <c r="C516" s="13"/>
    </row>
    <row r="517">
      <c r="C517" s="13"/>
    </row>
    <row r="518">
      <c r="C518" s="13"/>
    </row>
    <row r="519">
      <c r="C519" s="13"/>
    </row>
    <row r="520">
      <c r="C520" s="13"/>
    </row>
    <row r="521">
      <c r="C521" s="13"/>
    </row>
    <row r="522">
      <c r="C522" s="13"/>
    </row>
    <row r="523">
      <c r="C523" s="13"/>
    </row>
    <row r="524">
      <c r="C524" s="13"/>
    </row>
    <row r="525">
      <c r="C525" s="13"/>
    </row>
    <row r="526">
      <c r="C526" s="13"/>
    </row>
    <row r="527">
      <c r="C527" s="13"/>
    </row>
    <row r="528">
      <c r="C528" s="13"/>
    </row>
    <row r="529">
      <c r="C529" s="13"/>
    </row>
    <row r="530">
      <c r="C530" s="13"/>
    </row>
    <row r="531">
      <c r="C531" s="13"/>
    </row>
    <row r="532">
      <c r="C532" s="13"/>
    </row>
    <row r="533">
      <c r="C533" s="13"/>
    </row>
    <row r="534">
      <c r="C534" s="13"/>
    </row>
    <row r="535">
      <c r="C535" s="13"/>
    </row>
    <row r="536">
      <c r="C536" s="13"/>
    </row>
    <row r="537">
      <c r="C537" s="13"/>
    </row>
    <row r="538">
      <c r="C538" s="13"/>
    </row>
    <row r="539">
      <c r="C539" s="13"/>
    </row>
    <row r="540">
      <c r="C540" s="13"/>
    </row>
    <row r="541">
      <c r="C541" s="13"/>
    </row>
    <row r="542">
      <c r="C542" s="13"/>
    </row>
    <row r="543">
      <c r="C543" s="13"/>
    </row>
    <row r="544">
      <c r="C544" s="13"/>
    </row>
    <row r="545">
      <c r="C545" s="13"/>
    </row>
    <row r="546">
      <c r="C546" s="13"/>
    </row>
    <row r="547">
      <c r="C547" s="13"/>
    </row>
    <row r="548">
      <c r="C548" s="13"/>
    </row>
    <row r="549">
      <c r="C549" s="13"/>
    </row>
    <row r="550">
      <c r="C550" s="13"/>
    </row>
    <row r="551">
      <c r="C551" s="13"/>
    </row>
    <row r="552">
      <c r="C552" s="13"/>
    </row>
    <row r="553">
      <c r="C553" s="13"/>
    </row>
    <row r="554">
      <c r="C554" s="13"/>
    </row>
    <row r="555">
      <c r="C555" s="13"/>
    </row>
    <row r="556">
      <c r="C556" s="13"/>
    </row>
    <row r="557">
      <c r="C557" s="13"/>
    </row>
    <row r="558">
      <c r="C558" s="13"/>
    </row>
    <row r="559">
      <c r="C559" s="13"/>
    </row>
    <row r="560">
      <c r="C560" s="13"/>
    </row>
    <row r="561">
      <c r="C561" s="13"/>
    </row>
    <row r="562">
      <c r="C562" s="13"/>
    </row>
    <row r="563">
      <c r="C563" s="13"/>
    </row>
    <row r="564">
      <c r="C564" s="13"/>
    </row>
    <row r="565">
      <c r="C565" s="13"/>
    </row>
    <row r="566">
      <c r="C566" s="13"/>
    </row>
    <row r="567">
      <c r="C567" s="13"/>
    </row>
    <row r="568">
      <c r="C568" s="13"/>
    </row>
    <row r="569">
      <c r="C569" s="13"/>
    </row>
    <row r="570">
      <c r="C570" s="13"/>
    </row>
    <row r="571">
      <c r="C571" s="13"/>
    </row>
    <row r="572">
      <c r="C572" s="13"/>
    </row>
    <row r="573">
      <c r="C573" s="13"/>
    </row>
    <row r="574">
      <c r="C574" s="13"/>
    </row>
    <row r="575">
      <c r="C575" s="13"/>
    </row>
    <row r="576">
      <c r="C576" s="13"/>
    </row>
    <row r="577">
      <c r="C577" s="13"/>
    </row>
    <row r="578">
      <c r="C578" s="13"/>
    </row>
    <row r="579">
      <c r="C579" s="13"/>
    </row>
    <row r="580">
      <c r="C580" s="13"/>
    </row>
    <row r="581">
      <c r="C581" s="13"/>
    </row>
    <row r="582">
      <c r="C582" s="13"/>
    </row>
    <row r="583">
      <c r="C583" s="13"/>
    </row>
    <row r="584">
      <c r="C584" s="13"/>
    </row>
    <row r="585">
      <c r="C585" s="13"/>
    </row>
    <row r="586">
      <c r="C586" s="13"/>
    </row>
    <row r="587">
      <c r="C587" s="13"/>
    </row>
    <row r="588">
      <c r="C588" s="13"/>
    </row>
    <row r="589">
      <c r="C589" s="13"/>
    </row>
    <row r="590">
      <c r="C590" s="13"/>
    </row>
    <row r="591">
      <c r="C591" s="13"/>
    </row>
    <row r="592">
      <c r="C592" s="13"/>
    </row>
    <row r="593">
      <c r="C593" s="13"/>
    </row>
    <row r="594">
      <c r="C594" s="13"/>
    </row>
    <row r="595">
      <c r="C595" s="13"/>
    </row>
    <row r="596">
      <c r="C596" s="13"/>
    </row>
    <row r="597">
      <c r="C597" s="13"/>
    </row>
    <row r="598">
      <c r="C598" s="13"/>
    </row>
    <row r="599">
      <c r="C599" s="13"/>
    </row>
    <row r="600">
      <c r="C600" s="13"/>
    </row>
    <row r="601">
      <c r="C601" s="13"/>
    </row>
    <row r="602">
      <c r="C602" s="13"/>
    </row>
    <row r="603">
      <c r="C603" s="13"/>
    </row>
    <row r="604">
      <c r="C604" s="13"/>
    </row>
    <row r="605">
      <c r="C605" s="13"/>
    </row>
    <row r="606">
      <c r="C606" s="13"/>
    </row>
    <row r="607">
      <c r="C607" s="13"/>
    </row>
    <row r="608">
      <c r="C608" s="13"/>
    </row>
    <row r="609">
      <c r="C609" s="13"/>
    </row>
    <row r="610">
      <c r="C610" s="13"/>
    </row>
    <row r="611">
      <c r="C611" s="13"/>
    </row>
    <row r="612">
      <c r="C612" s="13"/>
    </row>
    <row r="613">
      <c r="C613" s="13"/>
    </row>
    <row r="614">
      <c r="C614" s="13"/>
    </row>
    <row r="615">
      <c r="C615" s="13"/>
    </row>
    <row r="616">
      <c r="C616" s="13"/>
    </row>
    <row r="617">
      <c r="C617" s="13"/>
    </row>
    <row r="618">
      <c r="C618" s="13"/>
    </row>
    <row r="619">
      <c r="C619" s="13"/>
    </row>
    <row r="620">
      <c r="C620" s="13"/>
    </row>
    <row r="621">
      <c r="C621" s="13"/>
    </row>
    <row r="622">
      <c r="C622" s="13"/>
    </row>
    <row r="623">
      <c r="C623" s="13"/>
    </row>
    <row r="624">
      <c r="C624" s="13"/>
    </row>
    <row r="625">
      <c r="C625" s="13"/>
    </row>
    <row r="626">
      <c r="C626" s="13"/>
    </row>
    <row r="627">
      <c r="C627" s="13"/>
    </row>
    <row r="628">
      <c r="C628" s="13"/>
    </row>
    <row r="629">
      <c r="C629" s="13"/>
    </row>
    <row r="630">
      <c r="C630" s="13"/>
    </row>
    <row r="631">
      <c r="C631" s="13"/>
    </row>
    <row r="632">
      <c r="C632" s="13"/>
    </row>
    <row r="633">
      <c r="C633" s="13"/>
    </row>
    <row r="634">
      <c r="C634" s="13"/>
    </row>
    <row r="635">
      <c r="C635" s="13"/>
    </row>
    <row r="636">
      <c r="C636" s="13"/>
    </row>
    <row r="637">
      <c r="C637" s="13"/>
    </row>
    <row r="638">
      <c r="C638" s="13"/>
    </row>
    <row r="639">
      <c r="C639" s="13"/>
    </row>
    <row r="640">
      <c r="C640" s="13"/>
    </row>
    <row r="641">
      <c r="C641" s="13"/>
    </row>
    <row r="642">
      <c r="C642" s="13"/>
    </row>
    <row r="643">
      <c r="C643" s="13"/>
    </row>
    <row r="644">
      <c r="C644" s="13"/>
    </row>
    <row r="645">
      <c r="C645" s="13"/>
    </row>
    <row r="646">
      <c r="C646" s="13"/>
    </row>
    <row r="647">
      <c r="C647" s="13"/>
    </row>
    <row r="648">
      <c r="C648" s="13"/>
    </row>
    <row r="649">
      <c r="C649" s="13"/>
    </row>
    <row r="650">
      <c r="C650" s="13"/>
    </row>
    <row r="651">
      <c r="C651" s="13"/>
    </row>
    <row r="652">
      <c r="C652" s="13"/>
    </row>
    <row r="653">
      <c r="C653" s="13"/>
    </row>
    <row r="654">
      <c r="C654" s="13"/>
    </row>
    <row r="655">
      <c r="C655" s="13"/>
    </row>
    <row r="656">
      <c r="C656" s="13"/>
    </row>
    <row r="657">
      <c r="C657" s="13"/>
    </row>
    <row r="658">
      <c r="C658" s="13"/>
    </row>
    <row r="659">
      <c r="C659" s="13"/>
    </row>
    <row r="660">
      <c r="C660" s="13"/>
    </row>
    <row r="661">
      <c r="C661" s="13"/>
    </row>
    <row r="662">
      <c r="C662" s="13"/>
    </row>
    <row r="663">
      <c r="C663" s="13"/>
    </row>
    <row r="664">
      <c r="C664" s="13"/>
    </row>
    <row r="665">
      <c r="C665" s="13"/>
    </row>
    <row r="666">
      <c r="C666" s="13"/>
    </row>
    <row r="667">
      <c r="C667" s="13"/>
    </row>
    <row r="668">
      <c r="C668" s="13"/>
    </row>
    <row r="669">
      <c r="C669" s="13"/>
    </row>
    <row r="670">
      <c r="C670" s="13"/>
    </row>
    <row r="671">
      <c r="C671" s="13"/>
    </row>
    <row r="672">
      <c r="C672" s="13"/>
    </row>
    <row r="673">
      <c r="C673" s="13"/>
    </row>
    <row r="674">
      <c r="C674" s="13"/>
    </row>
    <row r="675">
      <c r="C675" s="13"/>
    </row>
    <row r="676">
      <c r="C676" s="13"/>
    </row>
    <row r="677">
      <c r="C677" s="13"/>
    </row>
    <row r="678">
      <c r="C678" s="13"/>
    </row>
    <row r="679">
      <c r="C679" s="13"/>
    </row>
    <row r="680">
      <c r="C680" s="13"/>
    </row>
    <row r="681">
      <c r="C681" s="13"/>
    </row>
    <row r="682">
      <c r="C682" s="13"/>
    </row>
    <row r="683">
      <c r="C683" s="13"/>
    </row>
    <row r="684">
      <c r="C684" s="13"/>
    </row>
    <row r="685">
      <c r="C685" s="13"/>
    </row>
    <row r="686">
      <c r="C686" s="13"/>
    </row>
    <row r="687">
      <c r="C687" s="13"/>
    </row>
    <row r="688">
      <c r="C688" s="13"/>
    </row>
    <row r="689">
      <c r="C689" s="13"/>
    </row>
    <row r="690">
      <c r="C690" s="13"/>
    </row>
    <row r="691">
      <c r="C691" s="13"/>
    </row>
    <row r="692">
      <c r="C692" s="13"/>
    </row>
    <row r="693">
      <c r="C693" s="13"/>
    </row>
    <row r="694">
      <c r="C694" s="13"/>
    </row>
    <row r="695">
      <c r="C695" s="13"/>
    </row>
    <row r="696">
      <c r="C696" s="13"/>
    </row>
    <row r="697">
      <c r="C697" s="13"/>
    </row>
    <row r="698">
      <c r="C698" s="13"/>
    </row>
    <row r="699">
      <c r="C699" s="13"/>
    </row>
    <row r="700">
      <c r="C700" s="13"/>
    </row>
    <row r="701">
      <c r="C701" s="13"/>
    </row>
    <row r="702">
      <c r="C702" s="13"/>
    </row>
    <row r="703">
      <c r="C703" s="13"/>
    </row>
    <row r="704">
      <c r="C704" s="13"/>
    </row>
    <row r="705">
      <c r="C705" s="13"/>
    </row>
    <row r="706">
      <c r="C706" s="13"/>
    </row>
    <row r="707">
      <c r="C707" s="13"/>
    </row>
    <row r="708">
      <c r="C708" s="13"/>
    </row>
    <row r="709">
      <c r="C709" s="13"/>
    </row>
    <row r="710">
      <c r="C710" s="13"/>
    </row>
    <row r="711">
      <c r="C711" s="13"/>
    </row>
    <row r="712">
      <c r="C712" s="13"/>
    </row>
    <row r="713">
      <c r="C713" s="13"/>
    </row>
    <row r="714">
      <c r="C714" s="13"/>
    </row>
    <row r="715">
      <c r="C715" s="13"/>
    </row>
    <row r="716">
      <c r="C716" s="13"/>
    </row>
    <row r="717">
      <c r="C717" s="13"/>
    </row>
    <row r="718">
      <c r="C718" s="13"/>
    </row>
    <row r="719">
      <c r="C719" s="13"/>
    </row>
    <row r="720">
      <c r="C720" s="13"/>
    </row>
    <row r="721">
      <c r="C721" s="13"/>
    </row>
    <row r="722">
      <c r="C722" s="13"/>
    </row>
    <row r="723">
      <c r="C723" s="13"/>
    </row>
    <row r="724">
      <c r="C724" s="13"/>
    </row>
    <row r="725">
      <c r="C725" s="13"/>
    </row>
    <row r="726">
      <c r="C726" s="13"/>
    </row>
    <row r="727">
      <c r="C727" s="13"/>
    </row>
    <row r="728">
      <c r="C728" s="13"/>
    </row>
    <row r="729">
      <c r="C729" s="13"/>
    </row>
    <row r="730">
      <c r="C730" s="13"/>
    </row>
    <row r="731">
      <c r="C731" s="13"/>
    </row>
    <row r="732">
      <c r="C732" s="13"/>
    </row>
    <row r="733">
      <c r="C733" s="13"/>
    </row>
    <row r="734">
      <c r="C734" s="13"/>
    </row>
    <row r="735">
      <c r="C735" s="13"/>
    </row>
    <row r="736">
      <c r="C736" s="13"/>
    </row>
    <row r="737">
      <c r="C737" s="13"/>
    </row>
    <row r="738">
      <c r="C738" s="13"/>
    </row>
    <row r="739">
      <c r="C739" s="13"/>
    </row>
    <row r="740">
      <c r="C740" s="13"/>
    </row>
    <row r="741">
      <c r="C741" s="13"/>
    </row>
    <row r="742">
      <c r="C742" s="13"/>
    </row>
    <row r="743">
      <c r="C743" s="13"/>
    </row>
    <row r="744">
      <c r="C744" s="13"/>
    </row>
    <row r="745">
      <c r="C745" s="13"/>
    </row>
    <row r="746">
      <c r="C746" s="13"/>
    </row>
    <row r="747">
      <c r="C747" s="13"/>
    </row>
    <row r="748">
      <c r="C748" s="13"/>
    </row>
    <row r="749">
      <c r="C749" s="13"/>
    </row>
    <row r="750">
      <c r="C750" s="13"/>
    </row>
    <row r="751">
      <c r="C751" s="13"/>
    </row>
    <row r="752">
      <c r="C752" s="13"/>
    </row>
    <row r="753">
      <c r="C753" s="13"/>
    </row>
    <row r="754">
      <c r="C754" s="13"/>
    </row>
    <row r="755">
      <c r="C755" s="13"/>
    </row>
    <row r="756">
      <c r="C756" s="13"/>
    </row>
    <row r="757">
      <c r="C757" s="13"/>
    </row>
    <row r="758">
      <c r="C758" s="13"/>
    </row>
    <row r="759">
      <c r="C759" s="13"/>
    </row>
    <row r="760">
      <c r="C760" s="13"/>
    </row>
    <row r="761">
      <c r="C761" s="13"/>
    </row>
    <row r="762">
      <c r="C762" s="13"/>
    </row>
    <row r="763">
      <c r="C763" s="13"/>
    </row>
    <row r="764">
      <c r="C764" s="13"/>
    </row>
    <row r="765">
      <c r="C765" s="13"/>
    </row>
    <row r="766">
      <c r="C766" s="13"/>
    </row>
    <row r="767">
      <c r="C767" s="13"/>
    </row>
    <row r="768">
      <c r="C768" s="13"/>
    </row>
    <row r="769">
      <c r="C769" s="13"/>
    </row>
    <row r="770">
      <c r="C770" s="13"/>
    </row>
    <row r="771">
      <c r="C771" s="13"/>
    </row>
    <row r="772">
      <c r="C772" s="13"/>
    </row>
    <row r="773">
      <c r="C773" s="13"/>
    </row>
    <row r="774">
      <c r="C774" s="13"/>
    </row>
    <row r="775">
      <c r="C775" s="13"/>
    </row>
    <row r="776">
      <c r="C776" s="13"/>
    </row>
    <row r="777">
      <c r="C777" s="13"/>
    </row>
    <row r="778">
      <c r="C778" s="13"/>
    </row>
    <row r="779">
      <c r="C779" s="13"/>
    </row>
    <row r="780">
      <c r="C780" s="13"/>
    </row>
    <row r="781">
      <c r="C781" s="13"/>
    </row>
    <row r="782">
      <c r="C782" s="13"/>
    </row>
    <row r="783">
      <c r="C783" s="13"/>
    </row>
    <row r="784">
      <c r="C784" s="13"/>
    </row>
    <row r="785">
      <c r="C785" s="13"/>
    </row>
    <row r="786">
      <c r="C786" s="13"/>
    </row>
    <row r="787">
      <c r="C787" s="13"/>
    </row>
    <row r="788">
      <c r="C788" s="13"/>
    </row>
    <row r="789">
      <c r="C789" s="13"/>
    </row>
    <row r="790">
      <c r="C790" s="13"/>
    </row>
    <row r="791">
      <c r="C791" s="13"/>
    </row>
    <row r="792">
      <c r="C792" s="13"/>
    </row>
    <row r="793">
      <c r="C793" s="13"/>
    </row>
    <row r="794">
      <c r="C794" s="13"/>
    </row>
    <row r="795">
      <c r="C795" s="13"/>
    </row>
    <row r="796">
      <c r="C796" s="13"/>
    </row>
    <row r="797">
      <c r="C797" s="13"/>
    </row>
    <row r="798">
      <c r="C798" s="13"/>
    </row>
    <row r="799">
      <c r="C799" s="13"/>
    </row>
    <row r="800">
      <c r="C800" s="13"/>
    </row>
    <row r="801">
      <c r="C801" s="13"/>
    </row>
    <row r="802">
      <c r="C802" s="13"/>
    </row>
    <row r="803">
      <c r="C803" s="13"/>
    </row>
    <row r="804">
      <c r="C804" s="13"/>
    </row>
    <row r="805">
      <c r="C805" s="13"/>
    </row>
    <row r="806">
      <c r="C806" s="13"/>
    </row>
    <row r="807">
      <c r="C807" s="13"/>
    </row>
    <row r="808">
      <c r="C808" s="13"/>
    </row>
    <row r="809">
      <c r="C809" s="13"/>
    </row>
    <row r="810">
      <c r="C810" s="13"/>
    </row>
    <row r="811">
      <c r="C811" s="13"/>
    </row>
    <row r="812">
      <c r="C812" s="13"/>
    </row>
    <row r="813">
      <c r="C813" s="13"/>
    </row>
    <row r="814">
      <c r="C814" s="13"/>
    </row>
    <row r="815">
      <c r="C815" s="13"/>
    </row>
    <row r="816">
      <c r="C816" s="13"/>
    </row>
    <row r="817">
      <c r="C817" s="13"/>
    </row>
    <row r="818">
      <c r="C818" s="13"/>
    </row>
    <row r="819">
      <c r="C819" s="13"/>
    </row>
    <row r="820">
      <c r="C820" s="13"/>
    </row>
    <row r="821">
      <c r="C821" s="13"/>
    </row>
    <row r="822">
      <c r="C822" s="13"/>
    </row>
    <row r="823">
      <c r="C823" s="13"/>
    </row>
    <row r="824">
      <c r="C824" s="13"/>
    </row>
    <row r="825">
      <c r="C825" s="13"/>
    </row>
    <row r="826">
      <c r="C826" s="13"/>
    </row>
    <row r="827">
      <c r="C827" s="13"/>
    </row>
    <row r="828">
      <c r="C828" s="13"/>
    </row>
    <row r="829">
      <c r="C829" s="13"/>
    </row>
    <row r="830">
      <c r="C830" s="13"/>
    </row>
    <row r="831">
      <c r="C831" s="13"/>
    </row>
    <row r="832">
      <c r="C832" s="13"/>
    </row>
    <row r="833">
      <c r="C833" s="13"/>
    </row>
    <row r="834">
      <c r="C834" s="13"/>
    </row>
    <row r="835">
      <c r="C835" s="13"/>
    </row>
    <row r="836">
      <c r="C836" s="13"/>
    </row>
    <row r="837">
      <c r="C837" s="13"/>
    </row>
    <row r="838">
      <c r="C838" s="13"/>
    </row>
    <row r="839">
      <c r="C839" s="13"/>
    </row>
    <row r="840">
      <c r="C840" s="13"/>
    </row>
    <row r="841">
      <c r="C841" s="13"/>
    </row>
    <row r="842">
      <c r="C842" s="13"/>
    </row>
    <row r="843">
      <c r="C843" s="13"/>
    </row>
    <row r="844">
      <c r="C844" s="13"/>
    </row>
    <row r="845">
      <c r="C845" s="13"/>
    </row>
    <row r="846">
      <c r="C846" s="13"/>
    </row>
    <row r="847">
      <c r="C847" s="13"/>
    </row>
    <row r="848">
      <c r="C848" s="13"/>
    </row>
    <row r="849">
      <c r="C849" s="13"/>
    </row>
    <row r="850">
      <c r="C850" s="13"/>
    </row>
    <row r="851">
      <c r="C851" s="13"/>
    </row>
    <row r="852">
      <c r="C852" s="13"/>
    </row>
    <row r="853">
      <c r="C853" s="13"/>
    </row>
    <row r="854">
      <c r="C854" s="13"/>
    </row>
    <row r="855">
      <c r="C855" s="13"/>
    </row>
    <row r="856">
      <c r="C856" s="13"/>
    </row>
    <row r="857">
      <c r="C857" s="13"/>
    </row>
    <row r="858">
      <c r="C858" s="13"/>
    </row>
    <row r="859">
      <c r="C859" s="13"/>
    </row>
    <row r="860">
      <c r="C860" s="13"/>
    </row>
    <row r="861">
      <c r="C861" s="13"/>
    </row>
    <row r="862">
      <c r="C862" s="13"/>
    </row>
    <row r="863">
      <c r="C863" s="13"/>
    </row>
    <row r="864">
      <c r="C864" s="13"/>
    </row>
    <row r="865">
      <c r="C865" s="13"/>
    </row>
    <row r="866">
      <c r="C866" s="13"/>
    </row>
    <row r="867">
      <c r="C867" s="13"/>
    </row>
    <row r="868">
      <c r="C868" s="13"/>
    </row>
    <row r="869">
      <c r="C869" s="13"/>
    </row>
    <row r="870">
      <c r="C870" s="13"/>
    </row>
    <row r="871">
      <c r="C871" s="13"/>
    </row>
    <row r="872">
      <c r="C872" s="13"/>
    </row>
    <row r="873">
      <c r="C873" s="13"/>
    </row>
    <row r="874">
      <c r="C874" s="13"/>
    </row>
    <row r="875">
      <c r="C875" s="13"/>
    </row>
    <row r="876">
      <c r="C876" s="13"/>
    </row>
    <row r="877">
      <c r="C877" s="13"/>
    </row>
    <row r="878">
      <c r="C878" s="13"/>
    </row>
    <row r="879">
      <c r="C879" s="13"/>
    </row>
    <row r="880">
      <c r="C880" s="13"/>
    </row>
    <row r="881">
      <c r="C881" s="13"/>
    </row>
    <row r="882">
      <c r="C882" s="13"/>
    </row>
    <row r="883">
      <c r="C883" s="13"/>
    </row>
    <row r="884">
      <c r="C884" s="13"/>
    </row>
    <row r="885">
      <c r="C885" s="13"/>
    </row>
    <row r="886">
      <c r="C886" s="13"/>
    </row>
    <row r="887">
      <c r="C887" s="13"/>
    </row>
    <row r="888">
      <c r="C888" s="13"/>
    </row>
    <row r="889">
      <c r="C889" s="13"/>
    </row>
    <row r="890">
      <c r="C890" s="13"/>
    </row>
    <row r="891">
      <c r="C891" s="13"/>
    </row>
    <row r="892">
      <c r="C892" s="13"/>
    </row>
    <row r="893">
      <c r="C893" s="13"/>
    </row>
    <row r="894">
      <c r="C894" s="13"/>
    </row>
    <row r="895">
      <c r="C895" s="13"/>
    </row>
    <row r="896">
      <c r="C896" s="13"/>
    </row>
    <row r="897">
      <c r="C897" s="13"/>
    </row>
    <row r="898">
      <c r="C898" s="13"/>
    </row>
    <row r="899">
      <c r="C899" s="13"/>
    </row>
    <row r="900">
      <c r="C900" s="13"/>
    </row>
    <row r="901">
      <c r="C901" s="13"/>
    </row>
    <row r="902">
      <c r="C902" s="13"/>
    </row>
    <row r="903">
      <c r="C903" s="13"/>
    </row>
    <row r="904">
      <c r="C904" s="13"/>
    </row>
    <row r="905">
      <c r="C905" s="13"/>
    </row>
    <row r="906">
      <c r="C906" s="13"/>
    </row>
    <row r="907">
      <c r="C907" s="13"/>
    </row>
    <row r="908">
      <c r="C908" s="13"/>
    </row>
    <row r="909">
      <c r="C909" s="13"/>
    </row>
    <row r="910">
      <c r="C910" s="13"/>
    </row>
    <row r="911">
      <c r="C911" s="13"/>
    </row>
    <row r="912">
      <c r="C912" s="13"/>
    </row>
    <row r="913">
      <c r="C913" s="13"/>
    </row>
    <row r="914">
      <c r="C914" s="13"/>
    </row>
    <row r="915">
      <c r="C915" s="13"/>
    </row>
    <row r="916">
      <c r="C916" s="13"/>
    </row>
    <row r="917">
      <c r="C917" s="13"/>
    </row>
    <row r="918">
      <c r="C918" s="13"/>
    </row>
    <row r="919">
      <c r="C919" s="13"/>
    </row>
    <row r="920">
      <c r="C920" s="13"/>
    </row>
    <row r="921">
      <c r="C921" s="13"/>
    </row>
    <row r="922">
      <c r="C922" s="13"/>
    </row>
    <row r="923">
      <c r="C923" s="13"/>
    </row>
    <row r="924">
      <c r="C924" s="13"/>
    </row>
    <row r="925">
      <c r="C925" s="13"/>
    </row>
    <row r="926">
      <c r="C926" s="13"/>
    </row>
    <row r="927">
      <c r="C927" s="13"/>
    </row>
    <row r="928">
      <c r="C928" s="13"/>
    </row>
    <row r="929">
      <c r="C929" s="13"/>
    </row>
    <row r="930">
      <c r="C930" s="13"/>
    </row>
    <row r="931">
      <c r="C931" s="13"/>
    </row>
    <row r="932">
      <c r="C932" s="13"/>
    </row>
    <row r="933">
      <c r="C933" s="13"/>
    </row>
    <row r="934">
      <c r="C934" s="13"/>
    </row>
    <row r="935">
      <c r="C935" s="13"/>
    </row>
    <row r="936">
      <c r="C936" s="13"/>
    </row>
    <row r="937">
      <c r="C937" s="13"/>
    </row>
    <row r="938">
      <c r="C938" s="13"/>
    </row>
    <row r="939">
      <c r="C939" s="13"/>
    </row>
    <row r="940">
      <c r="C940" s="13"/>
    </row>
    <row r="941">
      <c r="C941" s="13"/>
    </row>
    <row r="942">
      <c r="C942" s="13"/>
    </row>
    <row r="943">
      <c r="C943" s="13"/>
    </row>
    <row r="944">
      <c r="C944" s="13"/>
    </row>
    <row r="945">
      <c r="C945" s="13"/>
    </row>
    <row r="946">
      <c r="C946" s="13"/>
    </row>
    <row r="947">
      <c r="C947" s="13"/>
    </row>
    <row r="948">
      <c r="C948" s="13"/>
    </row>
    <row r="949">
      <c r="C949" s="13"/>
    </row>
    <row r="950">
      <c r="C950" s="13"/>
    </row>
    <row r="951">
      <c r="C951" s="13"/>
    </row>
    <row r="952">
      <c r="C952" s="13"/>
    </row>
    <row r="953">
      <c r="C953" s="13"/>
    </row>
    <row r="954">
      <c r="C954" s="13"/>
    </row>
    <row r="955">
      <c r="C955" s="13"/>
    </row>
    <row r="956">
      <c r="C956" s="13"/>
    </row>
    <row r="957">
      <c r="C957" s="13"/>
    </row>
    <row r="958">
      <c r="C958" s="13"/>
    </row>
    <row r="959">
      <c r="C959" s="13"/>
    </row>
    <row r="960">
      <c r="C960" s="13"/>
    </row>
    <row r="961">
      <c r="C961" s="13"/>
    </row>
    <row r="962">
      <c r="C962" s="13"/>
    </row>
    <row r="963">
      <c r="C963" s="13"/>
    </row>
    <row r="964">
      <c r="C964" s="13"/>
    </row>
    <row r="965">
      <c r="C965" s="13"/>
    </row>
    <row r="966">
      <c r="C966" s="13"/>
    </row>
    <row r="967">
      <c r="C967" s="13"/>
    </row>
    <row r="968">
      <c r="C968" s="13"/>
    </row>
    <row r="969">
      <c r="C969" s="13"/>
    </row>
    <row r="970">
      <c r="C970" s="13"/>
    </row>
    <row r="971">
      <c r="C971" s="13"/>
    </row>
    <row r="972">
      <c r="C972" s="13"/>
    </row>
    <row r="973">
      <c r="C973" s="13"/>
    </row>
    <row r="974">
      <c r="C974" s="13"/>
    </row>
    <row r="975">
      <c r="C975" s="13"/>
    </row>
    <row r="976">
      <c r="C976" s="13"/>
    </row>
    <row r="977">
      <c r="C977" s="13"/>
    </row>
    <row r="978">
      <c r="C978" s="13"/>
    </row>
    <row r="979">
      <c r="C979" s="13"/>
    </row>
    <row r="980">
      <c r="C980" s="13"/>
    </row>
    <row r="981">
      <c r="C981" s="13"/>
    </row>
    <row r="982">
      <c r="C982" s="13"/>
    </row>
    <row r="983">
      <c r="C983" s="13"/>
    </row>
    <row r="984">
      <c r="C984" s="13"/>
    </row>
    <row r="985">
      <c r="C985" s="13"/>
    </row>
    <row r="986">
      <c r="C986" s="13"/>
    </row>
    <row r="987">
      <c r="C987" s="13"/>
    </row>
    <row r="988">
      <c r="C988" s="13"/>
    </row>
    <row r="989">
      <c r="C989" s="13"/>
    </row>
    <row r="990">
      <c r="C990" s="13"/>
    </row>
    <row r="991">
      <c r="C991" s="13"/>
    </row>
    <row r="992">
      <c r="C992" s="13"/>
    </row>
    <row r="993">
      <c r="C993" s="13"/>
    </row>
    <row r="994">
      <c r="C994" s="13"/>
    </row>
    <row r="995">
      <c r="C995" s="13"/>
    </row>
    <row r="996">
      <c r="C996" s="13"/>
    </row>
    <row r="997">
      <c r="C997" s="13"/>
    </row>
    <row r="998">
      <c r="C998" s="13"/>
    </row>
    <row r="999">
      <c r="C999" s="13"/>
    </row>
    <row r="1000">
      <c r="C1000" s="13"/>
    </row>
  </sheetData>
  <hyperlinks>
    <hyperlink r:id="rId2" ref="D3"/>
    <hyperlink r:id="rId3" ref="D4"/>
    <hyperlink r:id="rId4" ref="D5"/>
    <hyperlink r:id="rId5" ref="D6"/>
  </hyperlinks>
  <drawing r:id="rId6"/>
  <legacyDrawing r:id="rId7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9.75"/>
    <col customWidth="1" min="3" max="3" width="19.13"/>
    <col customWidth="1" min="4" max="4" width="21.75"/>
    <col customWidth="1" min="6" max="6" width="28.0"/>
    <col customWidth="1" min="8" max="8" width="13.63"/>
  </cols>
  <sheetData>
    <row r="1">
      <c r="A1" s="86" t="s">
        <v>28</v>
      </c>
      <c r="B1" s="86" t="s">
        <v>29</v>
      </c>
      <c r="C1" s="87" t="s">
        <v>30</v>
      </c>
      <c r="D1" s="86" t="s">
        <v>31</v>
      </c>
      <c r="E1" s="88" t="s">
        <v>32</v>
      </c>
      <c r="F1" s="88" t="s">
        <v>33</v>
      </c>
      <c r="G1" s="86" t="s">
        <v>104</v>
      </c>
      <c r="H1" s="86" t="s">
        <v>34</v>
      </c>
      <c r="I1" s="86" t="s">
        <v>35</v>
      </c>
      <c r="J1" s="86" t="s">
        <v>36</v>
      </c>
      <c r="K1" s="86" t="s">
        <v>37</v>
      </c>
      <c r="L1" s="86" t="s">
        <v>38</v>
      </c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>
      <c r="A2" s="92" t="s">
        <v>221</v>
      </c>
      <c r="B2" s="92" t="s">
        <v>222</v>
      </c>
      <c r="C2" s="64"/>
      <c r="D2" s="99"/>
      <c r="E2" s="47"/>
      <c r="F2" s="47"/>
      <c r="G2" s="94"/>
      <c r="H2" s="44"/>
      <c r="I2" s="44"/>
      <c r="J2" s="94">
        <v>1.0</v>
      </c>
      <c r="K2" s="44"/>
      <c r="L2" s="44">
        <f t="shared" ref="L2:L7" si="1">IF(K2="positive",J2^(-1),J2)</f>
        <v>1</v>
      </c>
    </row>
    <row r="3">
      <c r="A3" s="92" t="s">
        <v>223</v>
      </c>
      <c r="B3" s="94" t="s">
        <v>224</v>
      </c>
      <c r="C3" s="64"/>
      <c r="D3" s="44"/>
      <c r="E3" s="41"/>
      <c r="F3" s="41"/>
      <c r="G3" s="44"/>
      <c r="H3" s="44"/>
      <c r="I3" s="44"/>
      <c r="J3" s="94">
        <v>1.0</v>
      </c>
      <c r="K3" s="44"/>
      <c r="L3" s="44">
        <f t="shared" si="1"/>
        <v>1</v>
      </c>
    </row>
    <row r="4">
      <c r="A4" s="92" t="s">
        <v>225</v>
      </c>
      <c r="B4" s="94" t="s">
        <v>226</v>
      </c>
      <c r="C4" s="64"/>
      <c r="D4" s="99"/>
      <c r="E4" s="47"/>
      <c r="F4" s="47"/>
      <c r="G4" s="94"/>
      <c r="H4" s="44"/>
      <c r="I4" s="44"/>
      <c r="J4" s="94">
        <v>1.0</v>
      </c>
      <c r="K4" s="44"/>
      <c r="L4" s="44">
        <f t="shared" si="1"/>
        <v>1</v>
      </c>
    </row>
    <row r="5">
      <c r="A5" s="92" t="s">
        <v>227</v>
      </c>
      <c r="B5" s="94" t="s">
        <v>228</v>
      </c>
      <c r="C5" s="64"/>
      <c r="D5" s="99"/>
      <c r="E5" s="47"/>
      <c r="F5" s="47"/>
      <c r="G5" s="94"/>
      <c r="H5" s="44"/>
      <c r="I5" s="44"/>
      <c r="J5" s="94">
        <v>1.0</v>
      </c>
      <c r="K5" s="44"/>
      <c r="L5" s="44">
        <f t="shared" si="1"/>
        <v>1</v>
      </c>
    </row>
    <row r="6">
      <c r="A6" s="92" t="s">
        <v>229</v>
      </c>
      <c r="B6" s="94" t="s">
        <v>230</v>
      </c>
      <c r="C6" s="64"/>
      <c r="D6" s="99"/>
      <c r="E6" s="47"/>
      <c r="F6" s="47"/>
      <c r="G6" s="94"/>
      <c r="H6" s="44"/>
      <c r="I6" s="44"/>
      <c r="J6" s="94">
        <v>1.0</v>
      </c>
      <c r="K6" s="44"/>
      <c r="L6" s="44">
        <f t="shared" si="1"/>
        <v>1</v>
      </c>
    </row>
    <row r="7">
      <c r="A7" s="92" t="s">
        <v>231</v>
      </c>
      <c r="B7" s="94" t="s">
        <v>232</v>
      </c>
      <c r="C7" s="64"/>
      <c r="D7" s="44"/>
      <c r="E7" s="41"/>
      <c r="F7" s="41"/>
      <c r="G7" s="44"/>
      <c r="H7" s="44"/>
      <c r="I7" s="44"/>
      <c r="J7" s="94">
        <v>1.0</v>
      </c>
      <c r="K7" s="44"/>
      <c r="L7" s="44">
        <f t="shared" si="1"/>
        <v>1</v>
      </c>
    </row>
    <row r="8">
      <c r="A8" s="92" t="s">
        <v>233</v>
      </c>
      <c r="B8" s="94" t="s">
        <v>234</v>
      </c>
      <c r="C8" s="64" t="s">
        <v>235</v>
      </c>
      <c r="D8" s="99" t="s">
        <v>236</v>
      </c>
      <c r="E8" s="47"/>
      <c r="F8" s="47"/>
      <c r="G8" s="94"/>
      <c r="H8" s="44"/>
      <c r="I8" s="44"/>
      <c r="J8" s="94"/>
      <c r="K8" s="44"/>
      <c r="L8" s="44"/>
    </row>
    <row r="9">
      <c r="A9" s="92" t="s">
        <v>237</v>
      </c>
      <c r="B9" s="44"/>
      <c r="C9" s="64" t="s">
        <v>238</v>
      </c>
      <c r="D9" s="94"/>
      <c r="E9" s="41"/>
      <c r="F9" s="41"/>
      <c r="G9" s="44"/>
      <c r="H9" s="44"/>
      <c r="I9" s="44"/>
      <c r="J9" s="94">
        <v>1.0</v>
      </c>
      <c r="K9" s="44"/>
      <c r="L9" s="44">
        <f t="shared" ref="L9:L21" si="2">IF(K9="positive",J9^(-1),J9)</f>
        <v>1</v>
      </c>
    </row>
    <row r="10">
      <c r="A10" s="92" t="s">
        <v>239</v>
      </c>
      <c r="B10" s="44"/>
      <c r="C10" s="64" t="s">
        <v>240</v>
      </c>
      <c r="D10" s="110" t="s">
        <v>241</v>
      </c>
      <c r="E10" s="47" t="s">
        <v>115</v>
      </c>
      <c r="F10" s="47" t="s">
        <v>242</v>
      </c>
      <c r="G10" s="94" t="s">
        <v>116</v>
      </c>
      <c r="H10" s="44">
        <f>AVERAGEIFS('IHME data  - Genetic + Social'!$I:$I,'IHME data  - Genetic + Social'!$F:$F,$D10)</f>
        <v>2924.48981</v>
      </c>
      <c r="I10" s="44">
        <f>AVERAGEIFS('IHME data  - Genetic + Social'!$I:$I,'IHME data  - Genetic + Social'!$F:$F,$D10,'IHME data  - Genetic + Social'!$B:$B,"Czechia")</f>
        <v>4538.503</v>
      </c>
      <c r="J10" s="44">
        <f>I10/H10</f>
        <v>1.551895645</v>
      </c>
      <c r="K10" s="94" t="s">
        <v>243</v>
      </c>
      <c r="L10" s="44">
        <f t="shared" si="2"/>
        <v>1.551895645</v>
      </c>
    </row>
    <row r="11">
      <c r="A11" s="92" t="s">
        <v>244</v>
      </c>
      <c r="B11" s="94"/>
      <c r="C11" s="64" t="s">
        <v>245</v>
      </c>
      <c r="D11" s="99"/>
      <c r="E11" s="47"/>
      <c r="F11" s="47"/>
      <c r="G11" s="42"/>
      <c r="H11" s="44"/>
      <c r="I11" s="44"/>
      <c r="J11" s="44"/>
      <c r="K11" s="42"/>
      <c r="L11" s="44" t="str">
        <f t="shared" si="2"/>
        <v/>
      </c>
    </row>
    <row r="12">
      <c r="A12" s="92" t="s">
        <v>246</v>
      </c>
      <c r="B12" s="94" t="s">
        <v>247</v>
      </c>
      <c r="C12" s="64" t="s">
        <v>248</v>
      </c>
      <c r="D12" s="110" t="s">
        <v>249</v>
      </c>
      <c r="E12" s="47" t="s">
        <v>115</v>
      </c>
      <c r="F12" s="47" t="s">
        <v>242</v>
      </c>
      <c r="G12" s="94" t="s">
        <v>116</v>
      </c>
      <c r="H12" s="44">
        <f>AVERAGEIFS('IHME data  - Genetic + Social'!$I:$I,'IHME data  - Genetic + Social'!$F:$F,$D12)</f>
        <v>190.675255</v>
      </c>
      <c r="I12" s="44">
        <f>AVERAGEIFS('IHME data  - Genetic + Social'!$I:$I,'IHME data  - Genetic + Social'!$F:$F,$D12,'IHME data  - Genetic + Social'!$B:$B,"Czechia")</f>
        <v>486.9485</v>
      </c>
      <c r="J12" s="44">
        <f t="shared" ref="J12:J13" si="3">I12/H12</f>
        <v>2.553810666</v>
      </c>
      <c r="K12" s="94" t="s">
        <v>243</v>
      </c>
      <c r="L12" s="44">
        <f t="shared" si="2"/>
        <v>2.553810666</v>
      </c>
    </row>
    <row r="13">
      <c r="A13" s="92" t="s">
        <v>250</v>
      </c>
      <c r="B13" s="44"/>
      <c r="C13" s="64" t="s">
        <v>251</v>
      </c>
      <c r="D13" s="110" t="s">
        <v>252</v>
      </c>
      <c r="E13" s="47" t="s">
        <v>115</v>
      </c>
      <c r="F13" s="47" t="s">
        <v>242</v>
      </c>
      <c r="G13" s="94" t="s">
        <v>116</v>
      </c>
      <c r="H13" s="44">
        <f>AVERAGEIFS('IHME data  - Genetic + Social'!$I:$I,'IHME data  - Genetic + Social'!$F:$F,$D13)</f>
        <v>3269.833169</v>
      </c>
      <c r="I13" s="44">
        <f>AVERAGEIFS('IHME data  - Genetic + Social'!$I:$I,'IHME data  - Genetic + Social'!$F:$F,$D13,'IHME data  - Genetic + Social'!$B:$B,"Czechia")</f>
        <v>3954.057</v>
      </c>
      <c r="J13" s="44">
        <f t="shared" si="3"/>
        <v>1.209253438</v>
      </c>
      <c r="K13" s="94" t="s">
        <v>243</v>
      </c>
      <c r="L13" s="44">
        <f t="shared" si="2"/>
        <v>1.209253438</v>
      </c>
    </row>
    <row r="14">
      <c r="A14" s="92" t="s">
        <v>253</v>
      </c>
      <c r="B14" s="94"/>
      <c r="C14" s="64" t="s">
        <v>254</v>
      </c>
      <c r="D14" s="44"/>
      <c r="E14" s="41"/>
      <c r="F14" s="41"/>
      <c r="G14" s="44"/>
      <c r="H14" s="44"/>
      <c r="I14" s="44"/>
      <c r="J14" s="44"/>
      <c r="K14" s="44"/>
      <c r="L14" s="44" t="str">
        <f t="shared" si="2"/>
        <v/>
      </c>
    </row>
    <row r="15">
      <c r="A15" s="92" t="s">
        <v>255</v>
      </c>
      <c r="B15" s="94"/>
      <c r="C15" s="64" t="s">
        <v>256</v>
      </c>
      <c r="D15" s="110" t="s">
        <v>257</v>
      </c>
      <c r="E15" s="47" t="s">
        <v>115</v>
      </c>
      <c r="F15" s="47" t="s">
        <v>242</v>
      </c>
      <c r="G15" s="94" t="s">
        <v>116</v>
      </c>
      <c r="H15" s="44">
        <f>AVERAGEIFS('IHME data  - Genetic + Social'!$I:$I,'IHME data  - Genetic + Social'!$F:$F,$D15)</f>
        <v>1400.350681</v>
      </c>
      <c r="I15" s="44">
        <f>AVERAGEIFS('IHME data  - Genetic + Social'!$I:$I,'IHME data  - Genetic + Social'!$F:$F,$D15,'IHME data  - Genetic + Social'!$B:$B,"Czechia")</f>
        <v>2381.293</v>
      </c>
      <c r="J15" s="44">
        <f t="shared" ref="J15:J17" si="4">I15/H15</f>
        <v>1.700497619</v>
      </c>
      <c r="K15" s="94" t="s">
        <v>243</v>
      </c>
      <c r="L15" s="44">
        <f t="shared" si="2"/>
        <v>1.700497619</v>
      </c>
    </row>
    <row r="16">
      <c r="A16" s="92"/>
      <c r="B16" s="94"/>
      <c r="C16" s="64"/>
      <c r="D16" s="110" t="s">
        <v>258</v>
      </c>
      <c r="E16" s="47" t="s">
        <v>115</v>
      </c>
      <c r="F16" s="47" t="s">
        <v>242</v>
      </c>
      <c r="G16" s="94" t="s">
        <v>116</v>
      </c>
      <c r="H16" s="44">
        <f>AVERAGEIFS('IHME data  - Genetic + Social'!$I:$I,'IHME data  - Genetic + Social'!$F:$F,$D16)</f>
        <v>1142.1328</v>
      </c>
      <c r="I16" s="44">
        <f>AVERAGEIFS('IHME data  - Genetic + Social'!$I:$I,'IHME data  - Genetic + Social'!$F:$F,$D16,'IHME data  - Genetic + Social'!$B:$B,"Czechia")</f>
        <v>1000.092</v>
      </c>
      <c r="J16" s="44">
        <f t="shared" si="4"/>
        <v>0.8756354774</v>
      </c>
      <c r="K16" s="94" t="s">
        <v>243</v>
      </c>
      <c r="L16" s="44">
        <f t="shared" si="2"/>
        <v>0.8756354774</v>
      </c>
    </row>
    <row r="17">
      <c r="A17" s="92"/>
      <c r="B17" s="94"/>
      <c r="C17" s="64"/>
      <c r="D17" s="110" t="s">
        <v>259</v>
      </c>
      <c r="E17" s="47" t="s">
        <v>115</v>
      </c>
      <c r="F17" s="47" t="s">
        <v>242</v>
      </c>
      <c r="G17" s="94" t="s">
        <v>116</v>
      </c>
      <c r="H17" s="44">
        <f>AVERAGEIFS('IHME data  - Genetic + Social'!$I:$I,'IHME data  - Genetic + Social'!$F:$F,$D17)</f>
        <v>2869.226261</v>
      </c>
      <c r="I17" s="44">
        <f>AVERAGEIFS('IHME data  - Genetic + Social'!$I:$I,'IHME data  - Genetic + Social'!$F:$F,$D17,'IHME data  - Genetic + Social'!$B:$B,"Czechia")</f>
        <v>4957.391</v>
      </c>
      <c r="J17" s="44">
        <f t="shared" si="4"/>
        <v>1.727779739</v>
      </c>
      <c r="K17" s="94" t="s">
        <v>243</v>
      </c>
      <c r="L17" s="44">
        <f t="shared" si="2"/>
        <v>1.727779739</v>
      </c>
    </row>
    <row r="18">
      <c r="A18" s="92" t="s">
        <v>260</v>
      </c>
      <c r="B18" s="94"/>
      <c r="C18" s="64" t="s">
        <v>261</v>
      </c>
      <c r="D18" s="94" t="s">
        <v>208</v>
      </c>
      <c r="E18" s="41"/>
      <c r="F18" s="41"/>
      <c r="G18" s="44"/>
      <c r="H18" s="44"/>
      <c r="I18" s="44"/>
      <c r="J18" s="44"/>
      <c r="K18" s="44"/>
      <c r="L18" s="44" t="str">
        <f t="shared" si="2"/>
        <v/>
      </c>
    </row>
    <row r="19">
      <c r="A19" s="92" t="s">
        <v>262</v>
      </c>
      <c r="C19" s="11" t="s">
        <v>263</v>
      </c>
      <c r="D19" s="20" t="s">
        <v>208</v>
      </c>
      <c r="L19" s="44" t="str">
        <f t="shared" si="2"/>
        <v/>
      </c>
    </row>
    <row r="20">
      <c r="A20" s="92" t="s">
        <v>264</v>
      </c>
      <c r="C20" s="11" t="s">
        <v>265</v>
      </c>
      <c r="D20" s="20" t="s">
        <v>208</v>
      </c>
      <c r="L20" s="44" t="str">
        <f t="shared" si="2"/>
        <v/>
      </c>
    </row>
    <row r="21">
      <c r="A21" s="102" t="s">
        <v>266</v>
      </c>
      <c r="B21" s="3"/>
      <c r="C21" s="115" t="s">
        <v>267</v>
      </c>
      <c r="D21" s="26" t="s">
        <v>208</v>
      </c>
      <c r="E21" s="3"/>
      <c r="F21" s="3"/>
      <c r="G21" s="3"/>
      <c r="H21" s="3"/>
      <c r="I21" s="3"/>
      <c r="J21" s="3"/>
      <c r="K21" s="3"/>
      <c r="L21" s="117" t="str">
        <f t="shared" si="2"/>
        <v/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>
      <c r="A22" s="107" t="s">
        <v>268</v>
      </c>
      <c r="B22" s="78"/>
      <c r="C22" s="109"/>
      <c r="D22" s="78"/>
      <c r="E22" s="78"/>
      <c r="F22" s="78"/>
      <c r="G22" s="78"/>
      <c r="H22" s="78"/>
      <c r="I22" s="78"/>
      <c r="J22" s="78"/>
      <c r="K22" s="78"/>
      <c r="L22" s="118">
        <f>AVERAGE(L2:L21)</f>
        <v>1.278374814</v>
      </c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</row>
    <row r="23">
      <c r="A23" s="92"/>
      <c r="C23" s="13"/>
      <c r="D23" s="99"/>
      <c r="L23" s="44" t="str">
        <f t="shared" ref="L23:L28" si="5">IF(K23="positive",J23^(-1),J23)</f>
        <v/>
      </c>
    </row>
    <row r="24">
      <c r="A24" s="92"/>
      <c r="C24" s="13"/>
      <c r="D24" s="99"/>
      <c r="L24" s="44" t="str">
        <f t="shared" si="5"/>
        <v/>
      </c>
    </row>
    <row r="25">
      <c r="A25" s="92"/>
      <c r="C25" s="13"/>
      <c r="L25" s="44" t="str">
        <f t="shared" si="5"/>
        <v/>
      </c>
    </row>
    <row r="26">
      <c r="A26" s="92"/>
      <c r="C26" s="13"/>
      <c r="L26" s="44" t="str">
        <f t="shared" si="5"/>
        <v/>
      </c>
    </row>
    <row r="27">
      <c r="A27" s="92"/>
      <c r="C27" s="13"/>
      <c r="L27" s="44" t="str">
        <f t="shared" si="5"/>
        <v/>
      </c>
    </row>
    <row r="28">
      <c r="A28" s="92"/>
      <c r="C28" s="13"/>
      <c r="L28" s="44" t="str">
        <f t="shared" si="5"/>
        <v/>
      </c>
    </row>
    <row r="29">
      <c r="C29" s="13"/>
      <c r="H29" s="110"/>
    </row>
    <row r="30">
      <c r="C30" s="13"/>
      <c r="H30" s="110"/>
    </row>
    <row r="31">
      <c r="C31" s="13"/>
      <c r="H31" s="110"/>
    </row>
    <row r="32">
      <c r="C32" s="13"/>
    </row>
    <row r="33">
      <c r="C33" s="13"/>
    </row>
    <row r="34">
      <c r="C34" s="13"/>
      <c r="H34" s="110"/>
    </row>
    <row r="35">
      <c r="C35" s="13"/>
    </row>
    <row r="36">
      <c r="C36" s="13"/>
    </row>
    <row r="37">
      <c r="C37" s="13"/>
    </row>
    <row r="38">
      <c r="C38" s="13"/>
    </row>
    <row r="39">
      <c r="C39" s="13"/>
    </row>
    <row r="40">
      <c r="C40" s="13"/>
    </row>
    <row r="41">
      <c r="C41" s="13"/>
    </row>
    <row r="42">
      <c r="C42" s="13"/>
    </row>
    <row r="43">
      <c r="C43" s="13"/>
    </row>
    <row r="44">
      <c r="C44" s="13"/>
    </row>
    <row r="45">
      <c r="C45" s="13"/>
    </row>
    <row r="46">
      <c r="C46" s="13"/>
    </row>
    <row r="47">
      <c r="C47" s="13"/>
    </row>
    <row r="48">
      <c r="C48" s="13"/>
    </row>
    <row r="49">
      <c r="C49" s="13"/>
    </row>
    <row r="50">
      <c r="C50" s="13"/>
    </row>
    <row r="51">
      <c r="C51" s="13"/>
    </row>
    <row r="52">
      <c r="C52" s="13"/>
    </row>
    <row r="53">
      <c r="C53" s="13"/>
    </row>
    <row r="54">
      <c r="C54" s="13"/>
    </row>
    <row r="55">
      <c r="C55" s="13"/>
    </row>
    <row r="56">
      <c r="C56" s="13"/>
    </row>
    <row r="57">
      <c r="C57" s="13"/>
    </row>
    <row r="58">
      <c r="C58" s="13"/>
    </row>
    <row r="59">
      <c r="C59" s="13"/>
    </row>
    <row r="60">
      <c r="C60" s="13"/>
    </row>
    <row r="61">
      <c r="C61" s="13"/>
    </row>
    <row r="62">
      <c r="C62" s="13"/>
    </row>
    <row r="63">
      <c r="C63" s="13"/>
    </row>
    <row r="64">
      <c r="C64" s="13"/>
    </row>
    <row r="65">
      <c r="C65" s="13"/>
    </row>
    <row r="66">
      <c r="C66" s="13"/>
    </row>
    <row r="67">
      <c r="C67" s="13"/>
    </row>
    <row r="68">
      <c r="C68" s="13"/>
    </row>
    <row r="69">
      <c r="C69" s="13"/>
    </row>
    <row r="70">
      <c r="C70" s="13"/>
    </row>
    <row r="71">
      <c r="C71" s="13"/>
    </row>
    <row r="72">
      <c r="C72" s="13"/>
    </row>
    <row r="73">
      <c r="C73" s="13"/>
    </row>
    <row r="74">
      <c r="C74" s="13"/>
    </row>
    <row r="75">
      <c r="C75" s="13"/>
    </row>
    <row r="76">
      <c r="C76" s="13"/>
    </row>
    <row r="77">
      <c r="C77" s="13"/>
    </row>
    <row r="78">
      <c r="C78" s="13"/>
    </row>
    <row r="79">
      <c r="C79" s="13"/>
    </row>
    <row r="80">
      <c r="C80" s="13"/>
    </row>
    <row r="81">
      <c r="C81" s="13"/>
    </row>
    <row r="82">
      <c r="C82" s="13"/>
    </row>
    <row r="83">
      <c r="C83" s="13"/>
    </row>
    <row r="84">
      <c r="C84" s="13"/>
    </row>
    <row r="85">
      <c r="C85" s="13"/>
    </row>
    <row r="86">
      <c r="C86" s="13"/>
    </row>
    <row r="87">
      <c r="C87" s="13"/>
    </row>
    <row r="88">
      <c r="C88" s="13"/>
    </row>
    <row r="89">
      <c r="C89" s="13"/>
    </row>
    <row r="90">
      <c r="C90" s="13"/>
    </row>
    <row r="91">
      <c r="C91" s="13"/>
    </row>
    <row r="92">
      <c r="C92" s="13"/>
    </row>
    <row r="93">
      <c r="C93" s="13"/>
    </row>
    <row r="94">
      <c r="C94" s="13"/>
    </row>
    <row r="95">
      <c r="C95" s="13"/>
    </row>
    <row r="96">
      <c r="C96" s="13"/>
    </row>
    <row r="97">
      <c r="C97" s="13"/>
    </row>
    <row r="98">
      <c r="C98" s="13"/>
    </row>
    <row r="99">
      <c r="C99" s="13"/>
    </row>
    <row r="100">
      <c r="C100" s="13"/>
    </row>
    <row r="101">
      <c r="C101" s="13"/>
    </row>
    <row r="102">
      <c r="C102" s="13"/>
    </row>
    <row r="103">
      <c r="C103" s="13"/>
    </row>
    <row r="104">
      <c r="C104" s="13"/>
    </row>
    <row r="105">
      <c r="C105" s="13"/>
    </row>
    <row r="106">
      <c r="C106" s="13"/>
    </row>
    <row r="107">
      <c r="C107" s="13"/>
    </row>
    <row r="108">
      <c r="C108" s="13"/>
    </row>
    <row r="109">
      <c r="C109" s="13"/>
    </row>
    <row r="110">
      <c r="C110" s="13"/>
    </row>
    <row r="111">
      <c r="C111" s="13"/>
    </row>
    <row r="112">
      <c r="C112" s="13"/>
    </row>
    <row r="113">
      <c r="C113" s="13"/>
    </row>
    <row r="114">
      <c r="C114" s="13"/>
    </row>
    <row r="115">
      <c r="C115" s="13"/>
    </row>
    <row r="116">
      <c r="C116" s="13"/>
    </row>
    <row r="117">
      <c r="C117" s="13"/>
    </row>
    <row r="118">
      <c r="C118" s="13"/>
    </row>
    <row r="119">
      <c r="C119" s="13"/>
    </row>
    <row r="120">
      <c r="C120" s="13"/>
    </row>
    <row r="121">
      <c r="C121" s="13"/>
    </row>
    <row r="122">
      <c r="C122" s="13"/>
    </row>
    <row r="123">
      <c r="C123" s="13"/>
    </row>
    <row r="124">
      <c r="C124" s="13"/>
    </row>
    <row r="125">
      <c r="C125" s="13"/>
    </row>
    <row r="126">
      <c r="C126" s="13"/>
    </row>
    <row r="127">
      <c r="C127" s="13"/>
    </row>
    <row r="128">
      <c r="C128" s="13"/>
    </row>
    <row r="129">
      <c r="C129" s="13"/>
    </row>
    <row r="130">
      <c r="C130" s="13"/>
    </row>
    <row r="131">
      <c r="C131" s="13"/>
    </row>
    <row r="132">
      <c r="C132" s="13"/>
    </row>
    <row r="133">
      <c r="C133" s="13"/>
    </row>
    <row r="134">
      <c r="C134" s="13"/>
    </row>
    <row r="135">
      <c r="C135" s="13"/>
    </row>
    <row r="136">
      <c r="C136" s="13"/>
    </row>
    <row r="137">
      <c r="C137" s="13"/>
    </row>
    <row r="138">
      <c r="C138" s="13"/>
    </row>
    <row r="139">
      <c r="C139" s="13"/>
    </row>
    <row r="140">
      <c r="C140" s="13"/>
    </row>
    <row r="141">
      <c r="C141" s="13"/>
    </row>
    <row r="142">
      <c r="C142" s="13"/>
    </row>
    <row r="143">
      <c r="C143" s="13"/>
    </row>
    <row r="144">
      <c r="C144" s="13"/>
    </row>
    <row r="145">
      <c r="C145" s="13"/>
    </row>
    <row r="146">
      <c r="C146" s="13"/>
    </row>
    <row r="147">
      <c r="C147" s="13"/>
    </row>
    <row r="148">
      <c r="C148" s="13"/>
    </row>
    <row r="149">
      <c r="C149" s="13"/>
    </row>
    <row r="150">
      <c r="C150" s="13"/>
    </row>
    <row r="151">
      <c r="C151" s="13"/>
    </row>
    <row r="152">
      <c r="C152" s="13"/>
    </row>
    <row r="153">
      <c r="C153" s="13"/>
    </row>
    <row r="154">
      <c r="C154" s="13"/>
    </row>
    <row r="155">
      <c r="C155" s="13"/>
    </row>
    <row r="156">
      <c r="C156" s="13"/>
    </row>
    <row r="157">
      <c r="C157" s="13"/>
    </row>
    <row r="158">
      <c r="C158" s="13"/>
    </row>
    <row r="159">
      <c r="C159" s="13"/>
    </row>
    <row r="160">
      <c r="C160" s="13"/>
    </row>
    <row r="161">
      <c r="C161" s="13"/>
    </row>
    <row r="162">
      <c r="C162" s="13"/>
    </row>
    <row r="163">
      <c r="C163" s="13"/>
    </row>
    <row r="164">
      <c r="C164" s="13"/>
    </row>
    <row r="165">
      <c r="C165" s="13"/>
    </row>
    <row r="166">
      <c r="C166" s="13"/>
    </row>
    <row r="167">
      <c r="C167" s="13"/>
    </row>
    <row r="168">
      <c r="C168" s="13"/>
    </row>
    <row r="169">
      <c r="C169" s="13"/>
    </row>
    <row r="170">
      <c r="C170" s="13"/>
    </row>
    <row r="171">
      <c r="C171" s="13"/>
    </row>
    <row r="172">
      <c r="C172" s="13"/>
    </row>
    <row r="173">
      <c r="C173" s="13"/>
    </row>
    <row r="174">
      <c r="C174" s="13"/>
    </row>
    <row r="175">
      <c r="C175" s="13"/>
    </row>
    <row r="176">
      <c r="C176" s="13"/>
    </row>
    <row r="177">
      <c r="C177" s="13"/>
    </row>
    <row r="178">
      <c r="C178" s="13"/>
    </row>
    <row r="179">
      <c r="C179" s="13"/>
    </row>
    <row r="180">
      <c r="C180" s="13"/>
    </row>
    <row r="181">
      <c r="C181" s="13"/>
    </row>
    <row r="182">
      <c r="C182" s="13"/>
    </row>
    <row r="183">
      <c r="C183" s="13"/>
    </row>
    <row r="184">
      <c r="C184" s="13"/>
    </row>
    <row r="185">
      <c r="C185" s="13"/>
    </row>
    <row r="186">
      <c r="C186" s="13"/>
    </row>
    <row r="187">
      <c r="C187" s="13"/>
    </row>
    <row r="188">
      <c r="C188" s="13"/>
    </row>
    <row r="189">
      <c r="C189" s="13"/>
    </row>
    <row r="190">
      <c r="C190" s="13"/>
    </row>
    <row r="191">
      <c r="C191" s="13"/>
    </row>
    <row r="192">
      <c r="C192" s="13"/>
    </row>
    <row r="193">
      <c r="C193" s="13"/>
    </row>
    <row r="194">
      <c r="C194" s="13"/>
    </row>
    <row r="195">
      <c r="C195" s="13"/>
    </row>
    <row r="196">
      <c r="C196" s="13"/>
    </row>
    <row r="197">
      <c r="C197" s="13"/>
    </row>
    <row r="198">
      <c r="C198" s="13"/>
    </row>
    <row r="199">
      <c r="C199" s="13"/>
    </row>
    <row r="200">
      <c r="C200" s="13"/>
    </row>
    <row r="201">
      <c r="C201" s="13"/>
    </row>
    <row r="202">
      <c r="C202" s="13"/>
    </row>
    <row r="203">
      <c r="C203" s="13"/>
    </row>
    <row r="204">
      <c r="C204" s="13"/>
    </row>
    <row r="205">
      <c r="C205" s="13"/>
    </row>
    <row r="206">
      <c r="C206" s="13"/>
    </row>
    <row r="207">
      <c r="C207" s="13"/>
    </row>
    <row r="208">
      <c r="C208" s="13"/>
    </row>
    <row r="209">
      <c r="C209" s="13"/>
    </row>
    <row r="210">
      <c r="C210" s="13"/>
    </row>
    <row r="211">
      <c r="C211" s="13"/>
    </row>
    <row r="212">
      <c r="C212" s="13"/>
    </row>
    <row r="213">
      <c r="C213" s="13"/>
    </row>
    <row r="214">
      <c r="C214" s="13"/>
    </row>
    <row r="215">
      <c r="C215" s="13"/>
    </row>
    <row r="216">
      <c r="C216" s="13"/>
    </row>
    <row r="217">
      <c r="C217" s="13"/>
    </row>
    <row r="218">
      <c r="C218" s="13"/>
    </row>
    <row r="219">
      <c r="C219" s="13"/>
    </row>
    <row r="220">
      <c r="C220" s="13"/>
    </row>
    <row r="221">
      <c r="C221" s="13"/>
    </row>
    <row r="222">
      <c r="C222" s="13"/>
    </row>
    <row r="223">
      <c r="C223" s="13"/>
    </row>
    <row r="224">
      <c r="C224" s="13"/>
    </row>
    <row r="225">
      <c r="C225" s="13"/>
    </row>
    <row r="226">
      <c r="C226" s="13"/>
    </row>
    <row r="227">
      <c r="C227" s="13"/>
    </row>
    <row r="228">
      <c r="C228" s="13"/>
    </row>
    <row r="229">
      <c r="C229" s="13"/>
    </row>
    <row r="230">
      <c r="C230" s="13"/>
    </row>
    <row r="231">
      <c r="C231" s="13"/>
    </row>
    <row r="232">
      <c r="C232" s="13"/>
    </row>
    <row r="233">
      <c r="C233" s="13"/>
    </row>
    <row r="234">
      <c r="C234" s="13"/>
    </row>
    <row r="235">
      <c r="C235" s="13"/>
    </row>
    <row r="236">
      <c r="C236" s="13"/>
    </row>
    <row r="237">
      <c r="C237" s="13"/>
    </row>
    <row r="238">
      <c r="C238" s="13"/>
    </row>
    <row r="239">
      <c r="C239" s="13"/>
    </row>
    <row r="240">
      <c r="C240" s="13"/>
    </row>
    <row r="241">
      <c r="C241" s="13"/>
    </row>
    <row r="242">
      <c r="C242" s="13"/>
    </row>
    <row r="243">
      <c r="C243" s="13"/>
    </row>
    <row r="244">
      <c r="C244" s="13"/>
    </row>
    <row r="245">
      <c r="C245" s="13"/>
    </row>
    <row r="246">
      <c r="C246" s="13"/>
    </row>
    <row r="247">
      <c r="C247" s="13"/>
    </row>
    <row r="248">
      <c r="C248" s="13"/>
    </row>
    <row r="249">
      <c r="C249" s="13"/>
    </row>
    <row r="250">
      <c r="C250" s="13"/>
    </row>
    <row r="251">
      <c r="C251" s="13"/>
    </row>
    <row r="252">
      <c r="C252" s="13"/>
    </row>
    <row r="253">
      <c r="C253" s="13"/>
    </row>
    <row r="254">
      <c r="C254" s="13"/>
    </row>
    <row r="255">
      <c r="C255" s="13"/>
    </row>
    <row r="256">
      <c r="C256" s="13"/>
    </row>
    <row r="257">
      <c r="C257" s="13"/>
    </row>
    <row r="258">
      <c r="C258" s="13"/>
    </row>
    <row r="259">
      <c r="C259" s="13"/>
    </row>
    <row r="260">
      <c r="C260" s="13"/>
    </row>
    <row r="261">
      <c r="C261" s="13"/>
    </row>
    <row r="262">
      <c r="C262" s="13"/>
    </row>
    <row r="263">
      <c r="C263" s="13"/>
    </row>
    <row r="264">
      <c r="C264" s="13"/>
    </row>
    <row r="265">
      <c r="C265" s="13"/>
    </row>
    <row r="266">
      <c r="C266" s="13"/>
    </row>
    <row r="267">
      <c r="C267" s="13"/>
    </row>
    <row r="268">
      <c r="C268" s="13"/>
    </row>
    <row r="269">
      <c r="C269" s="13"/>
    </row>
    <row r="270">
      <c r="C270" s="13"/>
    </row>
    <row r="271">
      <c r="C271" s="13"/>
    </row>
    <row r="272">
      <c r="C272" s="13"/>
    </row>
    <row r="273">
      <c r="C273" s="13"/>
    </row>
    <row r="274">
      <c r="C274" s="13"/>
    </row>
    <row r="275">
      <c r="C275" s="13"/>
    </row>
    <row r="276">
      <c r="C276" s="13"/>
    </row>
    <row r="277">
      <c r="C277" s="13"/>
    </row>
    <row r="278">
      <c r="C278" s="13"/>
    </row>
    <row r="279">
      <c r="C279" s="13"/>
    </row>
    <row r="280">
      <c r="C280" s="13"/>
    </row>
    <row r="281">
      <c r="C281" s="13"/>
    </row>
    <row r="282">
      <c r="C282" s="13"/>
    </row>
    <row r="283">
      <c r="C283" s="13"/>
    </row>
    <row r="284">
      <c r="C284" s="13"/>
    </row>
    <row r="285">
      <c r="C285" s="13"/>
    </row>
    <row r="286">
      <c r="C286" s="13"/>
    </row>
    <row r="287">
      <c r="C287" s="13"/>
    </row>
    <row r="288">
      <c r="C288" s="13"/>
    </row>
    <row r="289">
      <c r="C289" s="13"/>
    </row>
    <row r="290">
      <c r="C290" s="13"/>
    </row>
    <row r="291">
      <c r="C291" s="13"/>
    </row>
    <row r="292">
      <c r="C292" s="13"/>
    </row>
    <row r="293">
      <c r="C293" s="13"/>
    </row>
    <row r="294">
      <c r="C294" s="13"/>
    </row>
    <row r="295">
      <c r="C295" s="13"/>
    </row>
    <row r="296">
      <c r="C296" s="13"/>
    </row>
    <row r="297">
      <c r="C297" s="13"/>
    </row>
    <row r="298">
      <c r="C298" s="13"/>
    </row>
    <row r="299">
      <c r="C299" s="13"/>
    </row>
    <row r="300">
      <c r="C300" s="13"/>
    </row>
    <row r="301">
      <c r="C301" s="13"/>
    </row>
    <row r="302">
      <c r="C302" s="13"/>
    </row>
    <row r="303">
      <c r="C303" s="13"/>
    </row>
    <row r="304">
      <c r="C304" s="13"/>
    </row>
    <row r="305">
      <c r="C305" s="13"/>
    </row>
    <row r="306">
      <c r="C306" s="13"/>
    </row>
    <row r="307">
      <c r="C307" s="13"/>
    </row>
    <row r="308">
      <c r="C308" s="13"/>
    </row>
    <row r="309">
      <c r="C309" s="13"/>
    </row>
    <row r="310">
      <c r="C310" s="13"/>
    </row>
    <row r="311">
      <c r="C311" s="13"/>
    </row>
    <row r="312">
      <c r="C312" s="13"/>
    </row>
    <row r="313">
      <c r="C313" s="13"/>
    </row>
    <row r="314">
      <c r="C314" s="13"/>
    </row>
    <row r="315">
      <c r="C315" s="13"/>
    </row>
    <row r="316">
      <c r="C316" s="13"/>
    </row>
    <row r="317">
      <c r="C317" s="13"/>
    </row>
    <row r="318">
      <c r="C318" s="13"/>
    </row>
    <row r="319">
      <c r="C319" s="13"/>
    </row>
    <row r="320">
      <c r="C320" s="13"/>
    </row>
    <row r="321">
      <c r="C321" s="13"/>
    </row>
    <row r="322">
      <c r="C322" s="13"/>
    </row>
    <row r="323">
      <c r="C323" s="13"/>
    </row>
    <row r="324">
      <c r="C324" s="13"/>
    </row>
    <row r="325">
      <c r="C325" s="13"/>
    </row>
    <row r="326">
      <c r="C326" s="13"/>
    </row>
    <row r="327">
      <c r="C327" s="13"/>
    </row>
    <row r="328">
      <c r="C328" s="13"/>
    </row>
    <row r="329">
      <c r="C329" s="13"/>
    </row>
    <row r="330">
      <c r="C330" s="13"/>
    </row>
    <row r="331">
      <c r="C331" s="13"/>
    </row>
    <row r="332">
      <c r="C332" s="13"/>
    </row>
    <row r="333">
      <c r="C333" s="13"/>
    </row>
    <row r="334">
      <c r="C334" s="13"/>
    </row>
    <row r="335">
      <c r="C335" s="13"/>
    </row>
    <row r="336">
      <c r="C336" s="13"/>
    </row>
    <row r="337">
      <c r="C337" s="13"/>
    </row>
    <row r="338">
      <c r="C338" s="13"/>
    </row>
    <row r="339">
      <c r="C339" s="13"/>
    </row>
    <row r="340">
      <c r="C340" s="13"/>
    </row>
    <row r="341">
      <c r="C341" s="13"/>
    </row>
    <row r="342">
      <c r="C342" s="13"/>
    </row>
    <row r="343">
      <c r="C343" s="13"/>
    </row>
    <row r="344">
      <c r="C344" s="13"/>
    </row>
    <row r="345">
      <c r="C345" s="13"/>
    </row>
    <row r="346">
      <c r="C346" s="13"/>
    </row>
    <row r="347">
      <c r="C347" s="13"/>
    </row>
    <row r="348">
      <c r="C348" s="13"/>
    </row>
    <row r="349">
      <c r="C349" s="13"/>
    </row>
    <row r="350">
      <c r="C350" s="13"/>
    </row>
    <row r="351">
      <c r="C351" s="13"/>
    </row>
    <row r="352">
      <c r="C352" s="13"/>
    </row>
    <row r="353">
      <c r="C353" s="13"/>
    </row>
    <row r="354">
      <c r="C354" s="13"/>
    </row>
    <row r="355">
      <c r="C355" s="13"/>
    </row>
    <row r="356">
      <c r="C356" s="13"/>
    </row>
    <row r="357">
      <c r="C357" s="13"/>
    </row>
    <row r="358">
      <c r="C358" s="13"/>
    </row>
    <row r="359">
      <c r="C359" s="13"/>
    </row>
    <row r="360">
      <c r="C360" s="13"/>
    </row>
    <row r="361">
      <c r="C361" s="13"/>
    </row>
    <row r="362">
      <c r="C362" s="13"/>
    </row>
    <row r="363">
      <c r="C363" s="13"/>
    </row>
    <row r="364">
      <c r="C364" s="13"/>
    </row>
    <row r="365">
      <c r="C365" s="13"/>
    </row>
    <row r="366">
      <c r="C366" s="13"/>
    </row>
    <row r="367">
      <c r="C367" s="13"/>
    </row>
    <row r="368">
      <c r="C368" s="13"/>
    </row>
    <row r="369">
      <c r="C369" s="13"/>
    </row>
    <row r="370">
      <c r="C370" s="13"/>
    </row>
    <row r="371">
      <c r="C371" s="13"/>
    </row>
    <row r="372">
      <c r="C372" s="13"/>
    </row>
    <row r="373">
      <c r="C373" s="13"/>
    </row>
    <row r="374">
      <c r="C374" s="13"/>
    </row>
    <row r="375">
      <c r="C375" s="13"/>
    </row>
    <row r="376">
      <c r="C376" s="13"/>
    </row>
    <row r="377">
      <c r="C377" s="13"/>
    </row>
    <row r="378">
      <c r="C378" s="13"/>
    </row>
    <row r="379">
      <c r="C379" s="13"/>
    </row>
    <row r="380">
      <c r="C380" s="13"/>
    </row>
    <row r="381">
      <c r="C381" s="13"/>
    </row>
    <row r="382">
      <c r="C382" s="13"/>
    </row>
    <row r="383">
      <c r="C383" s="13"/>
    </row>
    <row r="384">
      <c r="C384" s="13"/>
    </row>
    <row r="385">
      <c r="C385" s="13"/>
    </row>
    <row r="386">
      <c r="C386" s="13"/>
    </row>
    <row r="387">
      <c r="C387" s="13"/>
    </row>
    <row r="388">
      <c r="C388" s="13"/>
    </row>
    <row r="389">
      <c r="C389" s="13"/>
    </row>
    <row r="390">
      <c r="C390" s="13"/>
    </row>
    <row r="391">
      <c r="C391" s="13"/>
    </row>
    <row r="392">
      <c r="C392" s="13"/>
    </row>
    <row r="393">
      <c r="C393" s="13"/>
    </row>
    <row r="394">
      <c r="C394" s="13"/>
    </row>
    <row r="395">
      <c r="C395" s="13"/>
    </row>
    <row r="396">
      <c r="C396" s="13"/>
    </row>
    <row r="397">
      <c r="C397" s="13"/>
    </row>
    <row r="398">
      <c r="C398" s="13"/>
    </row>
    <row r="399">
      <c r="C399" s="13"/>
    </row>
    <row r="400">
      <c r="C400" s="13"/>
    </row>
    <row r="401">
      <c r="C401" s="13"/>
    </row>
    <row r="402">
      <c r="C402" s="13"/>
    </row>
    <row r="403">
      <c r="C403" s="13"/>
    </row>
    <row r="404">
      <c r="C404" s="13"/>
    </row>
    <row r="405">
      <c r="C405" s="13"/>
    </row>
    <row r="406">
      <c r="C406" s="13"/>
    </row>
    <row r="407">
      <c r="C407" s="13"/>
    </row>
    <row r="408">
      <c r="C408" s="13"/>
    </row>
    <row r="409">
      <c r="C409" s="13"/>
    </row>
    <row r="410">
      <c r="C410" s="13"/>
    </row>
    <row r="411">
      <c r="C411" s="13"/>
    </row>
    <row r="412">
      <c r="C412" s="13"/>
    </row>
    <row r="413">
      <c r="C413" s="13"/>
    </row>
    <row r="414">
      <c r="C414" s="13"/>
    </row>
    <row r="415">
      <c r="C415" s="13"/>
    </row>
    <row r="416">
      <c r="C416" s="13"/>
    </row>
    <row r="417">
      <c r="C417" s="13"/>
    </row>
    <row r="418">
      <c r="C418" s="13"/>
    </row>
    <row r="419">
      <c r="C419" s="13"/>
    </row>
    <row r="420">
      <c r="C420" s="13"/>
    </row>
    <row r="421">
      <c r="C421" s="13"/>
    </row>
    <row r="422">
      <c r="C422" s="13"/>
    </row>
    <row r="423">
      <c r="C423" s="13"/>
    </row>
    <row r="424">
      <c r="C424" s="13"/>
    </row>
    <row r="425">
      <c r="C425" s="13"/>
    </row>
    <row r="426">
      <c r="C426" s="13"/>
    </row>
    <row r="427">
      <c r="C427" s="13"/>
    </row>
    <row r="428">
      <c r="C428" s="13"/>
    </row>
    <row r="429">
      <c r="C429" s="13"/>
    </row>
    <row r="430">
      <c r="C430" s="13"/>
    </row>
    <row r="431">
      <c r="C431" s="13"/>
    </row>
    <row r="432">
      <c r="C432" s="13"/>
    </row>
    <row r="433">
      <c r="C433" s="13"/>
    </row>
    <row r="434">
      <c r="C434" s="13"/>
    </row>
    <row r="435">
      <c r="C435" s="13"/>
    </row>
    <row r="436">
      <c r="C436" s="13"/>
    </row>
    <row r="437">
      <c r="C437" s="13"/>
    </row>
    <row r="438">
      <c r="C438" s="13"/>
    </row>
    <row r="439">
      <c r="C439" s="13"/>
    </row>
    <row r="440">
      <c r="C440" s="13"/>
    </row>
    <row r="441">
      <c r="C441" s="13"/>
    </row>
    <row r="442">
      <c r="C442" s="13"/>
    </row>
    <row r="443">
      <c r="C443" s="13"/>
    </row>
    <row r="444">
      <c r="C444" s="13"/>
    </row>
    <row r="445">
      <c r="C445" s="13"/>
    </row>
    <row r="446">
      <c r="C446" s="13"/>
    </row>
    <row r="447">
      <c r="C447" s="13"/>
    </row>
    <row r="448">
      <c r="C448" s="13"/>
    </row>
    <row r="449">
      <c r="C449" s="13"/>
    </row>
    <row r="450">
      <c r="C450" s="13"/>
    </row>
    <row r="451">
      <c r="C451" s="13"/>
    </row>
    <row r="452">
      <c r="C452" s="13"/>
    </row>
    <row r="453">
      <c r="C453" s="13"/>
    </row>
    <row r="454">
      <c r="C454" s="13"/>
    </row>
    <row r="455">
      <c r="C455" s="13"/>
    </row>
    <row r="456">
      <c r="C456" s="13"/>
    </row>
    <row r="457">
      <c r="C457" s="13"/>
    </row>
    <row r="458">
      <c r="C458" s="13"/>
    </row>
    <row r="459">
      <c r="C459" s="13"/>
    </row>
    <row r="460">
      <c r="C460" s="13"/>
    </row>
    <row r="461">
      <c r="C461" s="13"/>
    </row>
    <row r="462">
      <c r="C462" s="13"/>
    </row>
    <row r="463">
      <c r="C463" s="13"/>
    </row>
    <row r="464">
      <c r="C464" s="13"/>
    </row>
    <row r="465">
      <c r="C465" s="13"/>
    </row>
    <row r="466">
      <c r="C466" s="13"/>
    </row>
    <row r="467">
      <c r="C467" s="13"/>
    </row>
    <row r="468">
      <c r="C468" s="13"/>
    </row>
    <row r="469">
      <c r="C469" s="13"/>
    </row>
    <row r="470">
      <c r="C470" s="13"/>
    </row>
    <row r="471">
      <c r="C471" s="13"/>
    </row>
    <row r="472">
      <c r="C472" s="13"/>
    </row>
    <row r="473">
      <c r="C473" s="13"/>
    </row>
    <row r="474">
      <c r="C474" s="13"/>
    </row>
    <row r="475">
      <c r="C475" s="13"/>
    </row>
    <row r="476">
      <c r="C476" s="13"/>
    </row>
    <row r="477">
      <c r="C477" s="13"/>
    </row>
    <row r="478">
      <c r="C478" s="13"/>
    </row>
    <row r="479">
      <c r="C479" s="13"/>
    </row>
    <row r="480">
      <c r="C480" s="13"/>
    </row>
    <row r="481">
      <c r="C481" s="13"/>
    </row>
    <row r="482">
      <c r="C482" s="13"/>
    </row>
    <row r="483">
      <c r="C483" s="13"/>
    </row>
    <row r="484">
      <c r="C484" s="13"/>
    </row>
    <row r="485">
      <c r="C485" s="13"/>
    </row>
    <row r="486">
      <c r="C486" s="13"/>
    </row>
    <row r="487">
      <c r="C487" s="13"/>
    </row>
    <row r="488">
      <c r="C488" s="13"/>
    </row>
    <row r="489">
      <c r="C489" s="13"/>
    </row>
    <row r="490">
      <c r="C490" s="13"/>
    </row>
    <row r="491">
      <c r="C491" s="13"/>
    </row>
    <row r="492">
      <c r="C492" s="13"/>
    </row>
    <row r="493">
      <c r="C493" s="13"/>
    </row>
    <row r="494">
      <c r="C494" s="13"/>
    </row>
    <row r="495">
      <c r="C495" s="13"/>
    </row>
    <row r="496">
      <c r="C496" s="13"/>
    </row>
    <row r="497">
      <c r="C497" s="13"/>
    </row>
    <row r="498">
      <c r="C498" s="13"/>
    </row>
    <row r="499">
      <c r="C499" s="13"/>
    </row>
    <row r="500">
      <c r="C500" s="13"/>
    </row>
    <row r="501">
      <c r="C501" s="13"/>
    </row>
    <row r="502">
      <c r="C502" s="13"/>
    </row>
    <row r="503">
      <c r="C503" s="13"/>
    </row>
    <row r="504">
      <c r="C504" s="13"/>
    </row>
    <row r="505">
      <c r="C505" s="13"/>
    </row>
    <row r="506">
      <c r="C506" s="13"/>
    </row>
    <row r="507">
      <c r="C507" s="13"/>
    </row>
    <row r="508">
      <c r="C508" s="13"/>
    </row>
    <row r="509">
      <c r="C509" s="13"/>
    </row>
    <row r="510">
      <c r="C510" s="13"/>
    </row>
    <row r="511">
      <c r="C511" s="13"/>
    </row>
    <row r="512">
      <c r="C512" s="13"/>
    </row>
    <row r="513">
      <c r="C513" s="13"/>
    </row>
    <row r="514">
      <c r="C514" s="13"/>
    </row>
    <row r="515">
      <c r="C515" s="13"/>
    </row>
    <row r="516">
      <c r="C516" s="13"/>
    </row>
    <row r="517">
      <c r="C517" s="13"/>
    </row>
    <row r="518">
      <c r="C518" s="13"/>
    </row>
    <row r="519">
      <c r="C519" s="13"/>
    </row>
    <row r="520">
      <c r="C520" s="13"/>
    </row>
    <row r="521">
      <c r="C521" s="13"/>
    </row>
    <row r="522">
      <c r="C522" s="13"/>
    </row>
    <row r="523">
      <c r="C523" s="13"/>
    </row>
    <row r="524">
      <c r="C524" s="13"/>
    </row>
    <row r="525">
      <c r="C525" s="13"/>
    </row>
    <row r="526">
      <c r="C526" s="13"/>
    </row>
    <row r="527">
      <c r="C527" s="13"/>
    </row>
    <row r="528">
      <c r="C528" s="13"/>
    </row>
    <row r="529">
      <c r="C529" s="13"/>
    </row>
    <row r="530">
      <c r="C530" s="13"/>
    </row>
    <row r="531">
      <c r="C531" s="13"/>
    </row>
    <row r="532">
      <c r="C532" s="13"/>
    </row>
    <row r="533">
      <c r="C533" s="13"/>
    </row>
    <row r="534">
      <c r="C534" s="13"/>
    </row>
    <row r="535">
      <c r="C535" s="13"/>
    </row>
    <row r="536">
      <c r="C536" s="13"/>
    </row>
    <row r="537">
      <c r="C537" s="13"/>
    </row>
    <row r="538">
      <c r="C538" s="13"/>
    </row>
    <row r="539">
      <c r="C539" s="13"/>
    </row>
    <row r="540">
      <c r="C540" s="13"/>
    </row>
    <row r="541">
      <c r="C541" s="13"/>
    </row>
    <row r="542">
      <c r="C542" s="13"/>
    </row>
    <row r="543">
      <c r="C543" s="13"/>
    </row>
    <row r="544">
      <c r="C544" s="13"/>
    </row>
    <row r="545">
      <c r="C545" s="13"/>
    </row>
    <row r="546">
      <c r="C546" s="13"/>
    </row>
    <row r="547">
      <c r="C547" s="13"/>
    </row>
    <row r="548">
      <c r="C548" s="13"/>
    </row>
    <row r="549">
      <c r="C549" s="13"/>
    </row>
    <row r="550">
      <c r="C550" s="13"/>
    </row>
    <row r="551">
      <c r="C551" s="13"/>
    </row>
    <row r="552">
      <c r="C552" s="13"/>
    </row>
    <row r="553">
      <c r="C553" s="13"/>
    </row>
    <row r="554">
      <c r="C554" s="13"/>
    </row>
    <row r="555">
      <c r="C555" s="13"/>
    </row>
    <row r="556">
      <c r="C556" s="13"/>
    </row>
    <row r="557">
      <c r="C557" s="13"/>
    </row>
    <row r="558">
      <c r="C558" s="13"/>
    </row>
    <row r="559">
      <c r="C559" s="13"/>
    </row>
    <row r="560">
      <c r="C560" s="13"/>
    </row>
    <row r="561">
      <c r="C561" s="13"/>
    </row>
    <row r="562">
      <c r="C562" s="13"/>
    </row>
    <row r="563">
      <c r="C563" s="13"/>
    </row>
    <row r="564">
      <c r="C564" s="13"/>
    </row>
    <row r="565">
      <c r="C565" s="13"/>
    </row>
    <row r="566">
      <c r="C566" s="13"/>
    </row>
    <row r="567">
      <c r="C567" s="13"/>
    </row>
    <row r="568">
      <c r="C568" s="13"/>
    </row>
    <row r="569">
      <c r="C569" s="13"/>
    </row>
    <row r="570">
      <c r="C570" s="13"/>
    </row>
    <row r="571">
      <c r="C571" s="13"/>
    </row>
    <row r="572">
      <c r="C572" s="13"/>
    </row>
    <row r="573">
      <c r="C573" s="13"/>
    </row>
    <row r="574">
      <c r="C574" s="13"/>
    </row>
    <row r="575">
      <c r="C575" s="13"/>
    </row>
    <row r="576">
      <c r="C576" s="13"/>
    </row>
    <row r="577">
      <c r="C577" s="13"/>
    </row>
    <row r="578">
      <c r="C578" s="13"/>
    </row>
    <row r="579">
      <c r="C579" s="13"/>
    </row>
    <row r="580">
      <c r="C580" s="13"/>
    </row>
    <row r="581">
      <c r="C581" s="13"/>
    </row>
    <row r="582">
      <c r="C582" s="13"/>
    </row>
    <row r="583">
      <c r="C583" s="13"/>
    </row>
    <row r="584">
      <c r="C584" s="13"/>
    </row>
    <row r="585">
      <c r="C585" s="13"/>
    </row>
    <row r="586">
      <c r="C586" s="13"/>
    </row>
    <row r="587">
      <c r="C587" s="13"/>
    </row>
    <row r="588">
      <c r="C588" s="13"/>
    </row>
    <row r="589">
      <c r="C589" s="13"/>
    </row>
    <row r="590">
      <c r="C590" s="13"/>
    </row>
    <row r="591">
      <c r="C591" s="13"/>
    </row>
    <row r="592">
      <c r="C592" s="13"/>
    </row>
    <row r="593">
      <c r="C593" s="13"/>
    </row>
    <row r="594">
      <c r="C594" s="13"/>
    </row>
    <row r="595">
      <c r="C595" s="13"/>
    </row>
    <row r="596">
      <c r="C596" s="13"/>
    </row>
    <row r="597">
      <c r="C597" s="13"/>
    </row>
    <row r="598">
      <c r="C598" s="13"/>
    </row>
    <row r="599">
      <c r="C599" s="13"/>
    </row>
    <row r="600">
      <c r="C600" s="13"/>
    </row>
    <row r="601">
      <c r="C601" s="13"/>
    </row>
    <row r="602">
      <c r="C602" s="13"/>
    </row>
    <row r="603">
      <c r="C603" s="13"/>
    </row>
    <row r="604">
      <c r="C604" s="13"/>
    </row>
    <row r="605">
      <c r="C605" s="13"/>
    </row>
    <row r="606">
      <c r="C606" s="13"/>
    </row>
    <row r="607">
      <c r="C607" s="13"/>
    </row>
    <row r="608">
      <c r="C608" s="13"/>
    </row>
    <row r="609">
      <c r="C609" s="13"/>
    </row>
    <row r="610">
      <c r="C610" s="13"/>
    </row>
    <row r="611">
      <c r="C611" s="13"/>
    </row>
    <row r="612">
      <c r="C612" s="13"/>
    </row>
    <row r="613">
      <c r="C613" s="13"/>
    </row>
    <row r="614">
      <c r="C614" s="13"/>
    </row>
    <row r="615">
      <c r="C615" s="13"/>
    </row>
    <row r="616">
      <c r="C616" s="13"/>
    </row>
    <row r="617">
      <c r="C617" s="13"/>
    </row>
    <row r="618">
      <c r="C618" s="13"/>
    </row>
    <row r="619">
      <c r="C619" s="13"/>
    </row>
    <row r="620">
      <c r="C620" s="13"/>
    </row>
    <row r="621">
      <c r="C621" s="13"/>
    </row>
    <row r="622">
      <c r="C622" s="13"/>
    </row>
    <row r="623">
      <c r="C623" s="13"/>
    </row>
    <row r="624">
      <c r="C624" s="13"/>
    </row>
    <row r="625">
      <c r="C625" s="13"/>
    </row>
    <row r="626">
      <c r="C626" s="13"/>
    </row>
    <row r="627">
      <c r="C627" s="13"/>
    </row>
    <row r="628">
      <c r="C628" s="13"/>
    </row>
    <row r="629">
      <c r="C629" s="13"/>
    </row>
    <row r="630">
      <c r="C630" s="13"/>
    </row>
    <row r="631">
      <c r="C631" s="13"/>
    </row>
    <row r="632">
      <c r="C632" s="13"/>
    </row>
    <row r="633">
      <c r="C633" s="13"/>
    </row>
    <row r="634">
      <c r="C634" s="13"/>
    </row>
    <row r="635">
      <c r="C635" s="13"/>
    </row>
    <row r="636">
      <c r="C636" s="13"/>
    </row>
    <row r="637">
      <c r="C637" s="13"/>
    </row>
    <row r="638">
      <c r="C638" s="13"/>
    </row>
    <row r="639">
      <c r="C639" s="13"/>
    </row>
    <row r="640">
      <c r="C640" s="13"/>
    </row>
    <row r="641">
      <c r="C641" s="13"/>
    </row>
    <row r="642">
      <c r="C642" s="13"/>
    </row>
    <row r="643">
      <c r="C643" s="13"/>
    </row>
    <row r="644">
      <c r="C644" s="13"/>
    </row>
    <row r="645">
      <c r="C645" s="13"/>
    </row>
    <row r="646">
      <c r="C646" s="13"/>
    </row>
    <row r="647">
      <c r="C647" s="13"/>
    </row>
    <row r="648">
      <c r="C648" s="13"/>
    </row>
    <row r="649">
      <c r="C649" s="13"/>
    </row>
    <row r="650">
      <c r="C650" s="13"/>
    </row>
    <row r="651">
      <c r="C651" s="13"/>
    </row>
    <row r="652">
      <c r="C652" s="13"/>
    </row>
    <row r="653">
      <c r="C653" s="13"/>
    </row>
    <row r="654">
      <c r="C654" s="13"/>
    </row>
    <row r="655">
      <c r="C655" s="13"/>
    </row>
    <row r="656">
      <c r="C656" s="13"/>
    </row>
    <row r="657">
      <c r="C657" s="13"/>
    </row>
    <row r="658">
      <c r="C658" s="13"/>
    </row>
    <row r="659">
      <c r="C659" s="13"/>
    </row>
    <row r="660">
      <c r="C660" s="13"/>
    </row>
    <row r="661">
      <c r="C661" s="13"/>
    </row>
    <row r="662">
      <c r="C662" s="13"/>
    </row>
    <row r="663">
      <c r="C663" s="13"/>
    </row>
    <row r="664">
      <c r="C664" s="13"/>
    </row>
    <row r="665">
      <c r="C665" s="13"/>
    </row>
    <row r="666">
      <c r="C666" s="13"/>
    </row>
    <row r="667">
      <c r="C667" s="13"/>
    </row>
    <row r="668">
      <c r="C668" s="13"/>
    </row>
    <row r="669">
      <c r="C669" s="13"/>
    </row>
    <row r="670">
      <c r="C670" s="13"/>
    </row>
    <row r="671">
      <c r="C671" s="13"/>
    </row>
    <row r="672">
      <c r="C672" s="13"/>
    </row>
    <row r="673">
      <c r="C673" s="13"/>
    </row>
    <row r="674">
      <c r="C674" s="13"/>
    </row>
    <row r="675">
      <c r="C675" s="13"/>
    </row>
    <row r="676">
      <c r="C676" s="13"/>
    </row>
    <row r="677">
      <c r="C677" s="13"/>
    </row>
    <row r="678">
      <c r="C678" s="13"/>
    </row>
    <row r="679">
      <c r="C679" s="13"/>
    </row>
    <row r="680">
      <c r="C680" s="13"/>
    </row>
    <row r="681">
      <c r="C681" s="13"/>
    </row>
    <row r="682">
      <c r="C682" s="13"/>
    </row>
    <row r="683">
      <c r="C683" s="13"/>
    </row>
    <row r="684">
      <c r="C684" s="13"/>
    </row>
    <row r="685">
      <c r="C685" s="13"/>
    </row>
    <row r="686">
      <c r="C686" s="13"/>
    </row>
    <row r="687">
      <c r="C687" s="13"/>
    </row>
    <row r="688">
      <c r="C688" s="13"/>
    </row>
    <row r="689">
      <c r="C689" s="13"/>
    </row>
    <row r="690">
      <c r="C690" s="13"/>
    </row>
    <row r="691">
      <c r="C691" s="13"/>
    </row>
    <row r="692">
      <c r="C692" s="13"/>
    </row>
    <row r="693">
      <c r="C693" s="13"/>
    </row>
    <row r="694">
      <c r="C694" s="13"/>
    </row>
    <row r="695">
      <c r="C695" s="13"/>
    </row>
    <row r="696">
      <c r="C696" s="13"/>
    </row>
    <row r="697">
      <c r="C697" s="13"/>
    </row>
    <row r="698">
      <c r="C698" s="13"/>
    </row>
    <row r="699">
      <c r="C699" s="13"/>
    </row>
    <row r="700">
      <c r="C700" s="13"/>
    </row>
    <row r="701">
      <c r="C701" s="13"/>
    </row>
    <row r="702">
      <c r="C702" s="13"/>
    </row>
    <row r="703">
      <c r="C703" s="13"/>
    </row>
    <row r="704">
      <c r="C704" s="13"/>
    </row>
    <row r="705">
      <c r="C705" s="13"/>
    </row>
    <row r="706">
      <c r="C706" s="13"/>
    </row>
    <row r="707">
      <c r="C707" s="13"/>
    </row>
    <row r="708">
      <c r="C708" s="13"/>
    </row>
    <row r="709">
      <c r="C709" s="13"/>
    </row>
    <row r="710">
      <c r="C710" s="13"/>
    </row>
    <row r="711">
      <c r="C711" s="13"/>
    </row>
    <row r="712">
      <c r="C712" s="13"/>
    </row>
    <row r="713">
      <c r="C713" s="13"/>
    </row>
    <row r="714">
      <c r="C714" s="13"/>
    </row>
    <row r="715">
      <c r="C715" s="13"/>
    </row>
    <row r="716">
      <c r="C716" s="13"/>
    </row>
    <row r="717">
      <c r="C717" s="13"/>
    </row>
    <row r="718">
      <c r="C718" s="13"/>
    </row>
    <row r="719">
      <c r="C719" s="13"/>
    </row>
    <row r="720">
      <c r="C720" s="13"/>
    </row>
    <row r="721">
      <c r="C721" s="13"/>
    </row>
    <row r="722">
      <c r="C722" s="13"/>
    </row>
    <row r="723">
      <c r="C723" s="13"/>
    </row>
    <row r="724">
      <c r="C724" s="13"/>
    </row>
    <row r="725">
      <c r="C725" s="13"/>
    </row>
    <row r="726">
      <c r="C726" s="13"/>
    </row>
    <row r="727">
      <c r="C727" s="13"/>
    </row>
    <row r="728">
      <c r="C728" s="13"/>
    </row>
    <row r="729">
      <c r="C729" s="13"/>
    </row>
    <row r="730">
      <c r="C730" s="13"/>
    </row>
    <row r="731">
      <c r="C731" s="13"/>
    </row>
    <row r="732">
      <c r="C732" s="13"/>
    </row>
    <row r="733">
      <c r="C733" s="13"/>
    </row>
    <row r="734">
      <c r="C734" s="13"/>
    </row>
    <row r="735">
      <c r="C735" s="13"/>
    </row>
    <row r="736">
      <c r="C736" s="13"/>
    </row>
    <row r="737">
      <c r="C737" s="13"/>
    </row>
    <row r="738">
      <c r="C738" s="13"/>
    </row>
    <row r="739">
      <c r="C739" s="13"/>
    </row>
    <row r="740">
      <c r="C740" s="13"/>
    </row>
    <row r="741">
      <c r="C741" s="13"/>
    </row>
    <row r="742">
      <c r="C742" s="13"/>
    </row>
    <row r="743">
      <c r="C743" s="13"/>
    </row>
    <row r="744">
      <c r="C744" s="13"/>
    </row>
    <row r="745">
      <c r="C745" s="13"/>
    </row>
    <row r="746">
      <c r="C746" s="13"/>
    </row>
    <row r="747">
      <c r="C747" s="13"/>
    </row>
    <row r="748">
      <c r="C748" s="13"/>
    </row>
    <row r="749">
      <c r="C749" s="13"/>
    </row>
    <row r="750">
      <c r="C750" s="13"/>
    </row>
    <row r="751">
      <c r="C751" s="13"/>
    </row>
    <row r="752">
      <c r="C752" s="13"/>
    </row>
    <row r="753">
      <c r="C753" s="13"/>
    </row>
    <row r="754">
      <c r="C754" s="13"/>
    </row>
    <row r="755">
      <c r="C755" s="13"/>
    </row>
    <row r="756">
      <c r="C756" s="13"/>
    </row>
    <row r="757">
      <c r="C757" s="13"/>
    </row>
    <row r="758">
      <c r="C758" s="13"/>
    </row>
    <row r="759">
      <c r="C759" s="13"/>
    </row>
    <row r="760">
      <c r="C760" s="13"/>
    </row>
    <row r="761">
      <c r="C761" s="13"/>
    </row>
    <row r="762">
      <c r="C762" s="13"/>
    </row>
    <row r="763">
      <c r="C763" s="13"/>
    </row>
    <row r="764">
      <c r="C764" s="13"/>
    </row>
    <row r="765">
      <c r="C765" s="13"/>
    </row>
    <row r="766">
      <c r="C766" s="13"/>
    </row>
    <row r="767">
      <c r="C767" s="13"/>
    </row>
    <row r="768">
      <c r="C768" s="13"/>
    </row>
    <row r="769">
      <c r="C769" s="13"/>
    </row>
    <row r="770">
      <c r="C770" s="13"/>
    </row>
    <row r="771">
      <c r="C771" s="13"/>
    </row>
    <row r="772">
      <c r="C772" s="13"/>
    </row>
    <row r="773">
      <c r="C773" s="13"/>
    </row>
    <row r="774">
      <c r="C774" s="13"/>
    </row>
    <row r="775">
      <c r="C775" s="13"/>
    </row>
    <row r="776">
      <c r="C776" s="13"/>
    </row>
    <row r="777">
      <c r="C777" s="13"/>
    </row>
    <row r="778">
      <c r="C778" s="13"/>
    </row>
    <row r="779">
      <c r="C779" s="13"/>
    </row>
    <row r="780">
      <c r="C780" s="13"/>
    </row>
    <row r="781">
      <c r="C781" s="13"/>
    </row>
    <row r="782">
      <c r="C782" s="13"/>
    </row>
    <row r="783">
      <c r="C783" s="13"/>
    </row>
    <row r="784">
      <c r="C784" s="13"/>
    </row>
    <row r="785">
      <c r="C785" s="13"/>
    </row>
    <row r="786">
      <c r="C786" s="13"/>
    </row>
    <row r="787">
      <c r="C787" s="13"/>
    </row>
    <row r="788">
      <c r="C788" s="13"/>
    </row>
    <row r="789">
      <c r="C789" s="13"/>
    </row>
    <row r="790">
      <c r="C790" s="13"/>
    </row>
    <row r="791">
      <c r="C791" s="13"/>
    </row>
    <row r="792">
      <c r="C792" s="13"/>
    </row>
    <row r="793">
      <c r="C793" s="13"/>
    </row>
    <row r="794">
      <c r="C794" s="13"/>
    </row>
    <row r="795">
      <c r="C795" s="13"/>
    </row>
    <row r="796">
      <c r="C796" s="13"/>
    </row>
    <row r="797">
      <c r="C797" s="13"/>
    </row>
    <row r="798">
      <c r="C798" s="13"/>
    </row>
    <row r="799">
      <c r="C799" s="13"/>
    </row>
    <row r="800">
      <c r="C800" s="13"/>
    </row>
    <row r="801">
      <c r="C801" s="13"/>
    </row>
    <row r="802">
      <c r="C802" s="13"/>
    </row>
    <row r="803">
      <c r="C803" s="13"/>
    </row>
    <row r="804">
      <c r="C804" s="13"/>
    </row>
    <row r="805">
      <c r="C805" s="13"/>
    </row>
    <row r="806">
      <c r="C806" s="13"/>
    </row>
    <row r="807">
      <c r="C807" s="13"/>
    </row>
    <row r="808">
      <c r="C808" s="13"/>
    </row>
    <row r="809">
      <c r="C809" s="13"/>
    </row>
    <row r="810">
      <c r="C810" s="13"/>
    </row>
    <row r="811">
      <c r="C811" s="13"/>
    </row>
    <row r="812">
      <c r="C812" s="13"/>
    </row>
    <row r="813">
      <c r="C813" s="13"/>
    </row>
    <row r="814">
      <c r="C814" s="13"/>
    </row>
    <row r="815">
      <c r="C815" s="13"/>
    </row>
    <row r="816">
      <c r="C816" s="13"/>
    </row>
    <row r="817">
      <c r="C817" s="13"/>
    </row>
    <row r="818">
      <c r="C818" s="13"/>
    </row>
    <row r="819">
      <c r="C819" s="13"/>
    </row>
    <row r="820">
      <c r="C820" s="13"/>
    </row>
    <row r="821">
      <c r="C821" s="13"/>
    </row>
    <row r="822">
      <c r="C822" s="13"/>
    </row>
    <row r="823">
      <c r="C823" s="13"/>
    </row>
    <row r="824">
      <c r="C824" s="13"/>
    </row>
    <row r="825">
      <c r="C825" s="13"/>
    </row>
    <row r="826">
      <c r="C826" s="13"/>
    </row>
    <row r="827">
      <c r="C827" s="13"/>
    </row>
    <row r="828">
      <c r="C828" s="13"/>
    </row>
    <row r="829">
      <c r="C829" s="13"/>
    </row>
    <row r="830">
      <c r="C830" s="13"/>
    </row>
    <row r="831">
      <c r="C831" s="13"/>
    </row>
    <row r="832">
      <c r="C832" s="13"/>
    </row>
    <row r="833">
      <c r="C833" s="13"/>
    </row>
    <row r="834">
      <c r="C834" s="13"/>
    </row>
    <row r="835">
      <c r="C835" s="13"/>
    </row>
    <row r="836">
      <c r="C836" s="13"/>
    </row>
    <row r="837">
      <c r="C837" s="13"/>
    </row>
    <row r="838">
      <c r="C838" s="13"/>
    </row>
    <row r="839">
      <c r="C839" s="13"/>
    </row>
    <row r="840">
      <c r="C840" s="13"/>
    </row>
    <row r="841">
      <c r="C841" s="13"/>
    </row>
    <row r="842">
      <c r="C842" s="13"/>
    </row>
    <row r="843">
      <c r="C843" s="13"/>
    </row>
    <row r="844">
      <c r="C844" s="13"/>
    </row>
    <row r="845">
      <c r="C845" s="13"/>
    </row>
    <row r="846">
      <c r="C846" s="13"/>
    </row>
    <row r="847">
      <c r="C847" s="13"/>
    </row>
    <row r="848">
      <c r="C848" s="13"/>
    </row>
    <row r="849">
      <c r="C849" s="13"/>
    </row>
    <row r="850">
      <c r="C850" s="13"/>
    </row>
    <row r="851">
      <c r="C851" s="13"/>
    </row>
    <row r="852">
      <c r="C852" s="13"/>
    </row>
    <row r="853">
      <c r="C853" s="13"/>
    </row>
    <row r="854">
      <c r="C854" s="13"/>
    </row>
    <row r="855">
      <c r="C855" s="13"/>
    </row>
    <row r="856">
      <c r="C856" s="13"/>
    </row>
    <row r="857">
      <c r="C857" s="13"/>
    </row>
    <row r="858">
      <c r="C858" s="13"/>
    </row>
    <row r="859">
      <c r="C859" s="13"/>
    </row>
    <row r="860">
      <c r="C860" s="13"/>
    </row>
    <row r="861">
      <c r="C861" s="13"/>
    </row>
    <row r="862">
      <c r="C862" s="13"/>
    </row>
    <row r="863">
      <c r="C863" s="13"/>
    </row>
    <row r="864">
      <c r="C864" s="13"/>
    </row>
    <row r="865">
      <c r="C865" s="13"/>
    </row>
    <row r="866">
      <c r="C866" s="13"/>
    </row>
    <row r="867">
      <c r="C867" s="13"/>
    </row>
    <row r="868">
      <c r="C868" s="13"/>
    </row>
    <row r="869">
      <c r="C869" s="13"/>
    </row>
    <row r="870">
      <c r="C870" s="13"/>
    </row>
    <row r="871">
      <c r="C871" s="13"/>
    </row>
    <row r="872">
      <c r="C872" s="13"/>
    </row>
    <row r="873">
      <c r="C873" s="13"/>
    </row>
    <row r="874">
      <c r="C874" s="13"/>
    </row>
    <row r="875">
      <c r="C875" s="13"/>
    </row>
    <row r="876">
      <c r="C876" s="13"/>
    </row>
    <row r="877">
      <c r="C877" s="13"/>
    </row>
    <row r="878">
      <c r="C878" s="13"/>
    </row>
    <row r="879">
      <c r="C879" s="13"/>
    </row>
    <row r="880">
      <c r="C880" s="13"/>
    </row>
    <row r="881">
      <c r="C881" s="13"/>
    </row>
    <row r="882">
      <c r="C882" s="13"/>
    </row>
    <row r="883">
      <c r="C883" s="13"/>
    </row>
    <row r="884">
      <c r="C884" s="13"/>
    </row>
    <row r="885">
      <c r="C885" s="13"/>
    </row>
    <row r="886">
      <c r="C886" s="13"/>
    </row>
    <row r="887">
      <c r="C887" s="13"/>
    </row>
    <row r="888">
      <c r="C888" s="13"/>
    </row>
    <row r="889">
      <c r="C889" s="13"/>
    </row>
    <row r="890">
      <c r="C890" s="13"/>
    </row>
    <row r="891">
      <c r="C891" s="13"/>
    </row>
    <row r="892">
      <c r="C892" s="13"/>
    </row>
    <row r="893">
      <c r="C893" s="13"/>
    </row>
    <row r="894">
      <c r="C894" s="13"/>
    </row>
    <row r="895">
      <c r="C895" s="13"/>
    </row>
    <row r="896">
      <c r="C896" s="13"/>
    </row>
    <row r="897">
      <c r="C897" s="13"/>
    </row>
    <row r="898">
      <c r="C898" s="13"/>
    </row>
    <row r="899">
      <c r="C899" s="13"/>
    </row>
    <row r="900">
      <c r="C900" s="13"/>
    </row>
    <row r="901">
      <c r="C901" s="13"/>
    </row>
    <row r="902">
      <c r="C902" s="13"/>
    </row>
    <row r="903">
      <c r="C903" s="13"/>
    </row>
    <row r="904">
      <c r="C904" s="13"/>
    </row>
    <row r="905">
      <c r="C905" s="13"/>
    </row>
    <row r="906">
      <c r="C906" s="13"/>
    </row>
    <row r="907">
      <c r="C907" s="13"/>
    </row>
    <row r="908">
      <c r="C908" s="13"/>
    </row>
    <row r="909">
      <c r="C909" s="13"/>
    </row>
    <row r="910">
      <c r="C910" s="13"/>
    </row>
    <row r="911">
      <c r="C911" s="13"/>
    </row>
    <row r="912">
      <c r="C912" s="13"/>
    </row>
    <row r="913">
      <c r="C913" s="13"/>
    </row>
    <row r="914">
      <c r="C914" s="13"/>
    </row>
    <row r="915">
      <c r="C915" s="13"/>
    </row>
    <row r="916">
      <c r="C916" s="13"/>
    </row>
    <row r="917">
      <c r="C917" s="13"/>
    </row>
    <row r="918">
      <c r="C918" s="13"/>
    </row>
    <row r="919">
      <c r="C919" s="13"/>
    </row>
    <row r="920">
      <c r="C920" s="13"/>
    </row>
    <row r="921">
      <c r="C921" s="13"/>
    </row>
    <row r="922">
      <c r="C922" s="13"/>
    </row>
    <row r="923">
      <c r="C923" s="13"/>
    </row>
    <row r="924">
      <c r="C924" s="13"/>
    </row>
    <row r="925">
      <c r="C925" s="13"/>
    </row>
    <row r="926">
      <c r="C926" s="13"/>
    </row>
    <row r="927">
      <c r="C927" s="13"/>
    </row>
    <row r="928">
      <c r="C928" s="13"/>
    </row>
    <row r="929">
      <c r="C929" s="13"/>
    </row>
    <row r="930">
      <c r="C930" s="13"/>
    </row>
    <row r="931">
      <c r="C931" s="13"/>
    </row>
    <row r="932">
      <c r="C932" s="13"/>
    </row>
    <row r="933">
      <c r="C933" s="13"/>
    </row>
    <row r="934">
      <c r="C934" s="13"/>
    </row>
    <row r="935">
      <c r="C935" s="13"/>
    </row>
    <row r="936">
      <c r="C936" s="13"/>
    </row>
    <row r="937">
      <c r="C937" s="13"/>
    </row>
    <row r="938">
      <c r="C938" s="13"/>
    </row>
    <row r="939">
      <c r="C939" s="13"/>
    </row>
    <row r="940">
      <c r="C940" s="13"/>
    </row>
    <row r="941">
      <c r="C941" s="13"/>
    </row>
    <row r="942">
      <c r="C942" s="13"/>
    </row>
    <row r="943">
      <c r="C943" s="13"/>
    </row>
    <row r="944">
      <c r="C944" s="13"/>
    </row>
    <row r="945">
      <c r="C945" s="13"/>
    </row>
    <row r="946">
      <c r="C946" s="13"/>
    </row>
    <row r="947">
      <c r="C947" s="13"/>
    </row>
    <row r="948">
      <c r="C948" s="13"/>
    </row>
    <row r="949">
      <c r="C949" s="13"/>
    </row>
    <row r="950">
      <c r="C950" s="13"/>
    </row>
    <row r="951">
      <c r="C951" s="13"/>
    </row>
    <row r="952">
      <c r="C952" s="13"/>
    </row>
    <row r="953">
      <c r="C953" s="13"/>
    </row>
    <row r="954">
      <c r="C954" s="13"/>
    </row>
    <row r="955">
      <c r="C955" s="13"/>
    </row>
    <row r="956">
      <c r="C956" s="13"/>
    </row>
    <row r="957">
      <c r="C957" s="13"/>
    </row>
    <row r="958">
      <c r="C958" s="13"/>
    </row>
    <row r="959">
      <c r="C959" s="13"/>
    </row>
    <row r="960">
      <c r="C960" s="13"/>
    </row>
    <row r="961">
      <c r="C961" s="13"/>
    </row>
    <row r="962">
      <c r="C962" s="13"/>
    </row>
    <row r="963">
      <c r="C963" s="13"/>
    </row>
    <row r="964">
      <c r="C964" s="13"/>
    </row>
    <row r="965">
      <c r="C965" s="13"/>
    </row>
    <row r="966">
      <c r="C966" s="13"/>
    </row>
    <row r="967">
      <c r="C967" s="13"/>
    </row>
    <row r="968">
      <c r="C968" s="13"/>
    </row>
    <row r="969">
      <c r="C969" s="13"/>
    </row>
    <row r="970">
      <c r="C970" s="13"/>
    </row>
    <row r="971">
      <c r="C971" s="13"/>
    </row>
    <row r="972">
      <c r="C972" s="13"/>
    </row>
    <row r="973">
      <c r="C973" s="13"/>
    </row>
    <row r="974">
      <c r="C974" s="13"/>
    </row>
    <row r="975">
      <c r="C975" s="13"/>
    </row>
    <row r="976">
      <c r="C976" s="13"/>
    </row>
    <row r="977">
      <c r="C977" s="13"/>
    </row>
    <row r="978">
      <c r="C978" s="13"/>
    </row>
    <row r="979">
      <c r="C979" s="13"/>
    </row>
    <row r="980">
      <c r="C980" s="13"/>
    </row>
    <row r="981">
      <c r="C981" s="13"/>
    </row>
    <row r="982">
      <c r="C982" s="13"/>
    </row>
    <row r="983">
      <c r="C983" s="13"/>
    </row>
    <row r="984">
      <c r="C984" s="13"/>
    </row>
    <row r="985">
      <c r="C985" s="13"/>
    </row>
    <row r="986">
      <c r="C986" s="13"/>
    </row>
    <row r="987">
      <c r="C987" s="13"/>
    </row>
    <row r="988">
      <c r="C988" s="13"/>
    </row>
    <row r="989">
      <c r="C989" s="13"/>
    </row>
    <row r="990">
      <c r="C990" s="13"/>
    </row>
    <row r="991">
      <c r="C991" s="13"/>
    </row>
    <row r="992">
      <c r="C992" s="13"/>
    </row>
    <row r="993">
      <c r="C993" s="13"/>
    </row>
    <row r="994">
      <c r="C994" s="13"/>
    </row>
    <row r="995">
      <c r="C995" s="13"/>
    </row>
    <row r="996">
      <c r="C996" s="13"/>
    </row>
    <row r="997">
      <c r="C997" s="13"/>
    </row>
    <row r="998">
      <c r="C998" s="13"/>
    </row>
    <row r="999">
      <c r="C999" s="13"/>
    </row>
    <row r="1000">
      <c r="C1000" s="13"/>
    </row>
    <row r="1001">
      <c r="C1001" s="13"/>
    </row>
    <row r="1002">
      <c r="C1002" s="13"/>
    </row>
  </sheetData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9.75"/>
    <col customWidth="1" min="3" max="3" width="23.5"/>
    <col customWidth="1" min="4" max="4" width="21.5"/>
    <col customWidth="1" min="5" max="5" width="14.88"/>
    <col customWidth="1" min="6" max="6" width="31.13"/>
    <col customWidth="1" min="7" max="7" width="16.5"/>
    <col customWidth="1" min="8" max="8" width="14.63"/>
    <col customWidth="1" min="9" max="9" width="14.13"/>
  </cols>
  <sheetData>
    <row r="1">
      <c r="A1" s="32" t="s">
        <v>28</v>
      </c>
      <c r="B1" s="33" t="s">
        <v>29</v>
      </c>
      <c r="C1" s="32" t="s">
        <v>30</v>
      </c>
      <c r="D1" s="33" t="s">
        <v>31</v>
      </c>
      <c r="E1" s="34" t="s">
        <v>32</v>
      </c>
      <c r="F1" s="34" t="s">
        <v>103</v>
      </c>
      <c r="G1" s="33" t="s">
        <v>104</v>
      </c>
      <c r="H1" s="119" t="s">
        <v>34</v>
      </c>
      <c r="I1" s="119" t="s">
        <v>35</v>
      </c>
      <c r="J1" s="119" t="s">
        <v>36</v>
      </c>
      <c r="K1" s="119" t="s">
        <v>37</v>
      </c>
      <c r="L1" s="120" t="s">
        <v>38</v>
      </c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>
      <c r="A2" s="121" t="s">
        <v>269</v>
      </c>
      <c r="B2" s="102" t="s">
        <v>270</v>
      </c>
      <c r="C2" s="122" t="s">
        <v>271</v>
      </c>
      <c r="D2" s="123" t="s">
        <v>272</v>
      </c>
      <c r="E2" s="124" t="s">
        <v>273</v>
      </c>
      <c r="F2" s="124" t="s">
        <v>274</v>
      </c>
      <c r="G2" s="125" t="s">
        <v>164</v>
      </c>
      <c r="H2" s="126">
        <f>AVERAGE('Hospitals - OECD'!C5:C39)</f>
        <v>33.45685714</v>
      </c>
      <c r="I2" s="126">
        <f>'Hospitals - OECD'!C12</f>
        <v>24.18</v>
      </c>
      <c r="J2" s="126">
        <f t="shared" ref="J2:J5" si="1">I2/H2</f>
        <v>0.7227217995</v>
      </c>
      <c r="K2" s="127" t="s">
        <v>49</v>
      </c>
      <c r="L2" s="128">
        <f t="shared" ref="L2:L5" si="2">IF(K2="Positive",J2^(-1),J2)</f>
        <v>1.383658277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>
      <c r="A3" s="129" t="s">
        <v>275</v>
      </c>
      <c r="B3" s="94"/>
      <c r="C3" s="39" t="s">
        <v>276</v>
      </c>
      <c r="D3" s="94" t="s">
        <v>277</v>
      </c>
      <c r="E3" s="47" t="s">
        <v>273</v>
      </c>
      <c r="F3" s="47" t="s">
        <v>278</v>
      </c>
      <c r="G3" s="94" t="s">
        <v>279</v>
      </c>
      <c r="H3" s="42">
        <f>AVERAGE('Physicians - OECD'!D5:D40)</f>
        <v>3.344</v>
      </c>
      <c r="I3" s="42">
        <f>'Physicians - OECD'!D9</f>
        <v>4.07</v>
      </c>
      <c r="J3" s="42">
        <f t="shared" si="1"/>
        <v>1.217105263</v>
      </c>
      <c r="K3" s="49" t="s">
        <v>49</v>
      </c>
      <c r="L3" s="130">
        <f t="shared" si="2"/>
        <v>0.8216216216</v>
      </c>
    </row>
    <row r="4">
      <c r="A4" s="129" t="s">
        <v>280</v>
      </c>
      <c r="B4" s="94"/>
      <c r="C4" s="39" t="s">
        <v>281</v>
      </c>
      <c r="D4" s="99" t="s">
        <v>282</v>
      </c>
      <c r="E4" s="47" t="s">
        <v>283</v>
      </c>
      <c r="F4" s="47" t="s">
        <v>284</v>
      </c>
      <c r="G4" s="94" t="s">
        <v>279</v>
      </c>
      <c r="H4" s="42">
        <v>93.14887218045114</v>
      </c>
      <c r="I4" s="42">
        <v>95.26666666666667</v>
      </c>
      <c r="J4" s="42">
        <f t="shared" si="1"/>
        <v>1.022735589</v>
      </c>
      <c r="K4" s="49" t="s">
        <v>49</v>
      </c>
      <c r="L4" s="130">
        <f t="shared" si="2"/>
        <v>0.9777698269</v>
      </c>
    </row>
    <row r="5">
      <c r="A5" s="129" t="s">
        <v>285</v>
      </c>
      <c r="B5" s="94"/>
      <c r="C5" s="39" t="s">
        <v>286</v>
      </c>
      <c r="D5" s="99" t="s">
        <v>287</v>
      </c>
      <c r="E5" s="47" t="s">
        <v>283</v>
      </c>
      <c r="F5" s="47" t="s">
        <v>288</v>
      </c>
      <c r="G5" s="94" t="s">
        <v>289</v>
      </c>
      <c r="H5" s="48">
        <v>98.12631578947368</v>
      </c>
      <c r="I5" s="48">
        <v>100.0</v>
      </c>
      <c r="J5" s="42">
        <f t="shared" si="1"/>
        <v>1.019094615</v>
      </c>
      <c r="K5" s="49" t="s">
        <v>49</v>
      </c>
      <c r="L5" s="130">
        <f t="shared" si="2"/>
        <v>0.9812631579</v>
      </c>
    </row>
    <row r="6">
      <c r="A6" s="131" t="s">
        <v>290</v>
      </c>
      <c r="B6" s="132" t="s">
        <v>291</v>
      </c>
      <c r="C6" s="54" t="s">
        <v>292</v>
      </c>
      <c r="D6" s="133" t="s">
        <v>208</v>
      </c>
      <c r="E6" s="56"/>
      <c r="F6" s="56"/>
      <c r="G6" s="132"/>
      <c r="H6" s="134"/>
      <c r="I6" s="57"/>
      <c r="J6" s="57"/>
      <c r="K6" s="58"/>
      <c r="L6" s="135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</row>
    <row r="7">
      <c r="A7" s="129" t="s">
        <v>293</v>
      </c>
      <c r="B7" s="94"/>
      <c r="C7" s="39" t="s">
        <v>294</v>
      </c>
      <c r="D7" s="20" t="s">
        <v>208</v>
      </c>
      <c r="E7" s="41"/>
      <c r="F7" s="41"/>
      <c r="G7" s="44"/>
      <c r="H7" s="42"/>
      <c r="I7" s="42"/>
      <c r="J7" s="42"/>
      <c r="K7" s="49"/>
      <c r="L7" s="130"/>
    </row>
    <row r="8">
      <c r="A8" s="137" t="s">
        <v>295</v>
      </c>
      <c r="B8" s="138" t="s">
        <v>296</v>
      </c>
      <c r="C8" s="139"/>
      <c r="D8" s="138" t="s">
        <v>297</v>
      </c>
      <c r="E8" s="140" t="s">
        <v>283</v>
      </c>
      <c r="F8" s="140" t="s">
        <v>298</v>
      </c>
      <c r="G8" s="138" t="s">
        <v>299</v>
      </c>
      <c r="H8" s="141">
        <f>AVERAGE('Patient Experience - OECD'!G5:G21,'Patient Experience - OECD'!I5:K21)</f>
        <v>85.86785714</v>
      </c>
      <c r="I8" s="141">
        <f>AVERAGE('Patient Experience - OECD'!I9:K9)</f>
        <v>90.63333333</v>
      </c>
      <c r="J8" s="141">
        <f>I8/H8</f>
        <v>1.055497789</v>
      </c>
      <c r="K8" s="142" t="s">
        <v>49</v>
      </c>
      <c r="L8" s="143">
        <f>IF(K8="Positive",J8^(-1),J8)</f>
        <v>0.9474202701</v>
      </c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</row>
    <row r="9">
      <c r="A9" s="145" t="s">
        <v>300</v>
      </c>
      <c r="B9" s="146" t="s">
        <v>102</v>
      </c>
      <c r="C9" s="147"/>
      <c r="D9" s="78"/>
      <c r="E9" s="148"/>
      <c r="F9" s="148"/>
      <c r="G9" s="118"/>
      <c r="H9" s="149"/>
      <c r="I9" s="150"/>
      <c r="J9" s="150"/>
      <c r="K9" s="151"/>
      <c r="L9" s="152">
        <f>AVERAGE(L2:L8)</f>
        <v>1.022346631</v>
      </c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</row>
    <row r="10">
      <c r="A10" s="129"/>
      <c r="B10" s="44"/>
      <c r="C10" s="39"/>
      <c r="D10" s="99"/>
      <c r="E10" s="47"/>
      <c r="F10" s="47"/>
      <c r="G10" s="94"/>
      <c r="H10" s="48"/>
      <c r="I10" s="42"/>
      <c r="J10" s="42"/>
      <c r="K10" s="42"/>
      <c r="L10" s="130"/>
    </row>
    <row r="11">
      <c r="A11" s="129"/>
      <c r="B11" s="94"/>
      <c r="C11" s="39"/>
      <c r="D11" s="99"/>
      <c r="E11" s="47"/>
      <c r="F11" s="47"/>
      <c r="G11" s="42"/>
      <c r="H11" s="42"/>
      <c r="I11" s="42"/>
      <c r="J11" s="42"/>
      <c r="K11" s="42"/>
      <c r="L11" s="130"/>
    </row>
    <row r="12">
      <c r="A12" s="129"/>
      <c r="B12" s="94"/>
      <c r="C12" s="39"/>
      <c r="D12" s="94"/>
      <c r="E12" s="41"/>
      <c r="F12" s="41"/>
      <c r="G12" s="44"/>
      <c r="H12" s="42"/>
      <c r="I12" s="42"/>
      <c r="J12" s="42"/>
      <c r="K12" s="42"/>
      <c r="L12" s="130"/>
    </row>
    <row r="13">
      <c r="A13" s="129"/>
      <c r="B13" s="44"/>
      <c r="C13" s="39"/>
      <c r="D13" s="99"/>
      <c r="E13" s="47"/>
      <c r="F13" s="41"/>
      <c r="G13" s="44"/>
      <c r="H13" s="42"/>
      <c r="I13" s="42"/>
      <c r="J13" s="42"/>
      <c r="K13" s="42"/>
      <c r="L13" s="130"/>
    </row>
    <row r="14">
      <c r="A14" s="129"/>
      <c r="B14" s="94"/>
      <c r="C14" s="39"/>
      <c r="D14" s="44"/>
      <c r="E14" s="41"/>
      <c r="F14" s="41"/>
      <c r="G14" s="44"/>
      <c r="H14" s="42"/>
      <c r="I14" s="42"/>
      <c r="J14" s="42"/>
      <c r="K14" s="42"/>
      <c r="L14" s="130"/>
    </row>
    <row r="15">
      <c r="A15" s="129"/>
      <c r="B15" s="94"/>
      <c r="C15" s="39"/>
      <c r="E15" s="41"/>
      <c r="F15" s="41"/>
      <c r="G15" s="44"/>
      <c r="H15" s="42"/>
      <c r="I15" s="42"/>
      <c r="J15" s="42"/>
      <c r="K15" s="42"/>
      <c r="L15" s="130"/>
    </row>
    <row r="16">
      <c r="A16" s="129"/>
      <c r="B16" s="94"/>
      <c r="C16" s="39"/>
      <c r="D16" s="94"/>
      <c r="E16" s="41"/>
      <c r="F16" s="41"/>
      <c r="G16" s="44"/>
      <c r="H16" s="42"/>
      <c r="I16" s="42"/>
      <c r="J16" s="42"/>
      <c r="K16" s="42"/>
      <c r="L16" s="130"/>
    </row>
    <row r="17">
      <c r="A17" s="129"/>
      <c r="C17" s="153"/>
      <c r="H17" s="48"/>
      <c r="I17" s="48"/>
      <c r="J17" s="48"/>
      <c r="K17" s="48"/>
      <c r="L17" s="154"/>
    </row>
    <row r="18">
      <c r="A18" s="129"/>
      <c r="C18" s="153"/>
      <c r="H18" s="48"/>
      <c r="I18" s="48"/>
      <c r="J18" s="48"/>
      <c r="K18" s="48"/>
      <c r="L18" s="154"/>
    </row>
    <row r="19">
      <c r="A19" s="129"/>
      <c r="C19" s="153"/>
      <c r="H19" s="48"/>
      <c r="I19" s="48"/>
      <c r="J19" s="48"/>
      <c r="K19" s="48"/>
      <c r="L19" s="154"/>
    </row>
    <row r="20">
      <c r="A20" s="129"/>
      <c r="C20" s="83"/>
      <c r="H20" s="48"/>
      <c r="I20" s="48"/>
      <c r="J20" s="48"/>
      <c r="K20" s="48"/>
      <c r="L20" s="154"/>
    </row>
    <row r="21">
      <c r="A21" s="129"/>
      <c r="C21" s="83"/>
      <c r="D21" s="99"/>
      <c r="H21" s="48"/>
      <c r="I21" s="48"/>
      <c r="J21" s="48"/>
      <c r="K21" s="48"/>
      <c r="L21" s="154"/>
    </row>
    <row r="22">
      <c r="A22" s="129"/>
      <c r="C22" s="83"/>
      <c r="D22" s="99"/>
      <c r="H22" s="48"/>
      <c r="I22" s="48"/>
      <c r="J22" s="48"/>
      <c r="K22" s="48"/>
      <c r="L22" s="154"/>
    </row>
    <row r="23">
      <c r="A23" s="129"/>
      <c r="C23" s="83"/>
      <c r="H23" s="48"/>
      <c r="I23" s="48"/>
      <c r="J23" s="48"/>
      <c r="K23" s="48"/>
      <c r="L23" s="154"/>
    </row>
    <row r="24">
      <c r="A24" s="129"/>
      <c r="C24" s="83"/>
      <c r="H24" s="48"/>
      <c r="I24" s="48"/>
      <c r="J24" s="48"/>
      <c r="K24" s="48"/>
      <c r="L24" s="154"/>
    </row>
    <row r="25">
      <c r="A25" s="129"/>
      <c r="C25" s="83"/>
      <c r="H25" s="48"/>
      <c r="I25" s="48"/>
      <c r="J25" s="48"/>
      <c r="K25" s="48"/>
      <c r="L25" s="154"/>
    </row>
    <row r="26">
      <c r="A26" s="129"/>
      <c r="C26" s="83"/>
      <c r="H26" s="48"/>
      <c r="I26" s="48"/>
      <c r="J26" s="48"/>
      <c r="K26" s="48"/>
      <c r="L26" s="154"/>
    </row>
    <row r="27">
      <c r="A27" s="129"/>
      <c r="C27" s="83"/>
      <c r="H27" s="48"/>
      <c r="I27" s="48"/>
      <c r="J27" s="48"/>
      <c r="K27" s="48"/>
      <c r="L27" s="154"/>
    </row>
    <row r="28">
      <c r="A28" s="129"/>
      <c r="C28" s="83"/>
      <c r="H28" s="48"/>
      <c r="I28" s="48"/>
      <c r="J28" s="48"/>
      <c r="K28" s="48"/>
      <c r="L28" s="154"/>
    </row>
    <row r="29">
      <c r="A29" s="129"/>
      <c r="C29" s="83"/>
      <c r="H29" s="48"/>
      <c r="I29" s="48"/>
      <c r="J29" s="48"/>
      <c r="K29" s="48"/>
      <c r="L29" s="154"/>
    </row>
    <row r="30">
      <c r="A30" s="129"/>
      <c r="C30" s="83"/>
      <c r="H30" s="48"/>
      <c r="I30" s="48"/>
      <c r="J30" s="48"/>
      <c r="K30" s="48"/>
      <c r="L30" s="154"/>
    </row>
    <row r="31">
      <c r="A31" s="129"/>
      <c r="C31" s="83"/>
      <c r="H31" s="48"/>
      <c r="I31" s="48"/>
      <c r="J31" s="48"/>
      <c r="K31" s="48"/>
      <c r="L31" s="154"/>
    </row>
    <row r="32">
      <c r="A32" s="129"/>
      <c r="C32" s="83"/>
      <c r="H32" s="48"/>
      <c r="I32" s="48"/>
      <c r="J32" s="48"/>
      <c r="K32" s="48"/>
      <c r="L32" s="154"/>
    </row>
    <row r="33">
      <c r="A33" s="129"/>
      <c r="C33" s="83"/>
      <c r="H33" s="48"/>
      <c r="I33" s="48"/>
      <c r="J33" s="48"/>
      <c r="K33" s="48"/>
      <c r="L33" s="154"/>
    </row>
    <row r="34">
      <c r="A34" s="129"/>
      <c r="C34" s="83"/>
      <c r="H34" s="48"/>
      <c r="I34" s="48"/>
      <c r="J34" s="48"/>
      <c r="K34" s="48"/>
      <c r="L34" s="154"/>
    </row>
    <row r="35">
      <c r="A35" s="129"/>
      <c r="C35" s="83"/>
      <c r="H35" s="48"/>
      <c r="I35" s="48"/>
      <c r="J35" s="48"/>
      <c r="K35" s="48"/>
      <c r="L35" s="154"/>
    </row>
    <row r="36">
      <c r="A36" s="83"/>
      <c r="C36" s="83"/>
      <c r="H36" s="48"/>
      <c r="I36" s="48"/>
      <c r="J36" s="48"/>
      <c r="K36" s="48"/>
      <c r="L36" s="154"/>
    </row>
    <row r="37">
      <c r="A37" s="83"/>
      <c r="C37" s="83"/>
      <c r="H37" s="48"/>
      <c r="I37" s="48"/>
      <c r="J37" s="48"/>
      <c r="K37" s="48"/>
      <c r="L37" s="154"/>
    </row>
    <row r="38">
      <c r="A38" s="83"/>
      <c r="C38" s="83"/>
      <c r="H38" s="48"/>
      <c r="I38" s="48"/>
      <c r="J38" s="48"/>
      <c r="K38" s="48"/>
      <c r="L38" s="154"/>
    </row>
    <row r="39">
      <c r="A39" s="83"/>
      <c r="C39" s="83"/>
      <c r="H39" s="48"/>
      <c r="I39" s="48"/>
      <c r="J39" s="48"/>
      <c r="K39" s="48"/>
      <c r="L39" s="154"/>
    </row>
    <row r="40">
      <c r="A40" s="83"/>
      <c r="C40" s="83"/>
      <c r="H40" s="48"/>
      <c r="I40" s="48"/>
      <c r="J40" s="48"/>
      <c r="K40" s="48"/>
      <c r="L40" s="154"/>
    </row>
    <row r="41">
      <c r="A41" s="83"/>
      <c r="C41" s="83"/>
      <c r="H41" s="48"/>
      <c r="I41" s="48"/>
      <c r="J41" s="48"/>
      <c r="K41" s="48"/>
      <c r="L41" s="154"/>
    </row>
    <row r="42">
      <c r="A42" s="83"/>
      <c r="C42" s="83"/>
      <c r="H42" s="48"/>
      <c r="I42" s="48"/>
      <c r="J42" s="48"/>
      <c r="K42" s="48"/>
      <c r="L42" s="154"/>
    </row>
    <row r="43">
      <c r="A43" s="83"/>
      <c r="C43" s="83"/>
      <c r="H43" s="48"/>
      <c r="I43" s="48"/>
      <c r="J43" s="48"/>
      <c r="K43" s="48"/>
      <c r="L43" s="154"/>
    </row>
    <row r="44">
      <c r="A44" s="83"/>
      <c r="C44" s="83"/>
      <c r="H44" s="48"/>
      <c r="I44" s="48"/>
      <c r="J44" s="48"/>
      <c r="K44" s="48"/>
      <c r="L44" s="154"/>
    </row>
    <row r="45">
      <c r="A45" s="83"/>
      <c r="C45" s="83"/>
      <c r="H45" s="48"/>
      <c r="I45" s="48"/>
      <c r="J45" s="48"/>
      <c r="K45" s="48"/>
      <c r="L45" s="154"/>
    </row>
    <row r="46">
      <c r="A46" s="83"/>
      <c r="C46" s="83"/>
      <c r="H46" s="48"/>
      <c r="I46" s="48"/>
      <c r="J46" s="48"/>
      <c r="K46" s="48"/>
      <c r="L46" s="154"/>
    </row>
    <row r="47">
      <c r="A47" s="83"/>
      <c r="C47" s="83"/>
      <c r="H47" s="48"/>
      <c r="I47" s="48"/>
      <c r="J47" s="48"/>
      <c r="K47" s="48"/>
      <c r="L47" s="154"/>
    </row>
    <row r="48">
      <c r="A48" s="83"/>
      <c r="C48" s="83"/>
      <c r="H48" s="48"/>
      <c r="I48" s="48"/>
      <c r="J48" s="48"/>
      <c r="K48" s="48"/>
      <c r="L48" s="154"/>
    </row>
    <row r="49">
      <c r="A49" s="83"/>
      <c r="C49" s="83"/>
      <c r="H49" s="48"/>
      <c r="I49" s="48"/>
      <c r="J49" s="48"/>
      <c r="K49" s="48"/>
      <c r="L49" s="154"/>
    </row>
    <row r="50">
      <c r="A50" s="83"/>
      <c r="C50" s="83"/>
      <c r="H50" s="48"/>
      <c r="I50" s="48"/>
      <c r="J50" s="48"/>
      <c r="K50" s="48"/>
      <c r="L50" s="154"/>
    </row>
    <row r="51">
      <c r="A51" s="83"/>
      <c r="C51" s="83"/>
      <c r="H51" s="48"/>
      <c r="I51" s="48"/>
      <c r="J51" s="48"/>
      <c r="K51" s="48"/>
      <c r="L51" s="154"/>
    </row>
    <row r="52">
      <c r="A52" s="83"/>
      <c r="C52" s="83"/>
      <c r="H52" s="48"/>
      <c r="I52" s="48"/>
      <c r="J52" s="48"/>
      <c r="K52" s="48"/>
      <c r="L52" s="154"/>
    </row>
    <row r="53">
      <c r="A53" s="83"/>
      <c r="C53" s="83"/>
      <c r="H53" s="48"/>
      <c r="I53" s="48"/>
      <c r="J53" s="48"/>
      <c r="K53" s="48"/>
      <c r="L53" s="154"/>
    </row>
    <row r="54">
      <c r="A54" s="83"/>
      <c r="C54" s="83"/>
      <c r="H54" s="48"/>
      <c r="I54" s="48"/>
      <c r="J54" s="48"/>
      <c r="K54" s="48"/>
      <c r="L54" s="154"/>
    </row>
    <row r="55">
      <c r="A55" s="83"/>
      <c r="C55" s="83"/>
      <c r="H55" s="48"/>
      <c r="I55" s="48"/>
      <c r="J55" s="48"/>
      <c r="K55" s="48"/>
      <c r="L55" s="154"/>
    </row>
    <row r="56">
      <c r="A56" s="83"/>
      <c r="C56" s="83"/>
      <c r="H56" s="48"/>
      <c r="I56" s="48"/>
      <c r="J56" s="48"/>
      <c r="K56" s="48"/>
      <c r="L56" s="154"/>
    </row>
    <row r="57">
      <c r="A57" s="83"/>
      <c r="C57" s="83"/>
      <c r="H57" s="48"/>
      <c r="I57" s="48"/>
      <c r="J57" s="48"/>
      <c r="K57" s="48"/>
      <c r="L57" s="154"/>
    </row>
    <row r="58">
      <c r="A58" s="83"/>
      <c r="C58" s="83"/>
      <c r="H58" s="48"/>
      <c r="I58" s="48"/>
      <c r="J58" s="48"/>
      <c r="K58" s="48"/>
      <c r="L58" s="154"/>
    </row>
    <row r="59">
      <c r="A59" s="83"/>
      <c r="C59" s="83"/>
      <c r="H59" s="48"/>
      <c r="I59" s="48"/>
      <c r="J59" s="48"/>
      <c r="K59" s="48"/>
      <c r="L59" s="154"/>
    </row>
    <row r="60">
      <c r="A60" s="83"/>
      <c r="C60" s="83"/>
      <c r="H60" s="48"/>
      <c r="I60" s="48"/>
      <c r="J60" s="48"/>
      <c r="K60" s="48"/>
      <c r="L60" s="154"/>
    </row>
    <row r="61">
      <c r="A61" s="83"/>
      <c r="C61" s="83"/>
      <c r="H61" s="48"/>
      <c r="I61" s="48"/>
      <c r="J61" s="48"/>
      <c r="K61" s="48"/>
      <c r="L61" s="154"/>
    </row>
    <row r="62">
      <c r="A62" s="83"/>
      <c r="C62" s="83"/>
      <c r="H62" s="48"/>
      <c r="I62" s="48"/>
      <c r="J62" s="48"/>
      <c r="K62" s="48"/>
      <c r="L62" s="154"/>
    </row>
    <row r="63">
      <c r="A63" s="83"/>
      <c r="C63" s="83"/>
      <c r="H63" s="48"/>
      <c r="I63" s="48"/>
      <c r="J63" s="48"/>
      <c r="K63" s="48"/>
      <c r="L63" s="154"/>
    </row>
    <row r="64">
      <c r="A64" s="83"/>
      <c r="C64" s="83"/>
      <c r="H64" s="48"/>
      <c r="I64" s="48"/>
      <c r="J64" s="48"/>
      <c r="K64" s="48"/>
      <c r="L64" s="154"/>
    </row>
    <row r="65">
      <c r="A65" s="83"/>
      <c r="C65" s="83"/>
      <c r="H65" s="48"/>
      <c r="I65" s="48"/>
      <c r="J65" s="48"/>
      <c r="K65" s="48"/>
      <c r="L65" s="154"/>
    </row>
    <row r="66">
      <c r="A66" s="83"/>
      <c r="C66" s="83"/>
      <c r="H66" s="48"/>
      <c r="I66" s="48"/>
      <c r="J66" s="48"/>
      <c r="K66" s="48"/>
      <c r="L66" s="154"/>
    </row>
    <row r="67">
      <c r="A67" s="83"/>
      <c r="C67" s="83"/>
      <c r="H67" s="48"/>
      <c r="I67" s="48"/>
      <c r="J67" s="48"/>
      <c r="K67" s="48"/>
      <c r="L67" s="154"/>
    </row>
    <row r="68">
      <c r="A68" s="83"/>
      <c r="C68" s="83"/>
      <c r="H68" s="48"/>
      <c r="I68" s="48"/>
      <c r="J68" s="48"/>
      <c r="K68" s="48"/>
      <c r="L68" s="154"/>
    </row>
    <row r="69">
      <c r="A69" s="83"/>
      <c r="C69" s="83"/>
      <c r="H69" s="48"/>
      <c r="I69" s="48"/>
      <c r="J69" s="48"/>
      <c r="K69" s="48"/>
      <c r="L69" s="154"/>
    </row>
    <row r="70">
      <c r="A70" s="83"/>
      <c r="C70" s="83"/>
      <c r="H70" s="48"/>
      <c r="I70" s="48"/>
      <c r="J70" s="48"/>
      <c r="K70" s="48"/>
      <c r="L70" s="154"/>
    </row>
    <row r="71">
      <c r="A71" s="83"/>
      <c r="C71" s="83"/>
      <c r="H71" s="48"/>
      <c r="I71" s="48"/>
      <c r="J71" s="48"/>
      <c r="K71" s="48"/>
      <c r="L71" s="154"/>
    </row>
    <row r="72">
      <c r="A72" s="83"/>
      <c r="C72" s="83"/>
      <c r="H72" s="48"/>
      <c r="I72" s="48"/>
      <c r="J72" s="48"/>
      <c r="K72" s="48"/>
      <c r="L72" s="154"/>
    </row>
    <row r="73">
      <c r="A73" s="83"/>
      <c r="C73" s="83"/>
      <c r="H73" s="48"/>
      <c r="I73" s="48"/>
      <c r="J73" s="48"/>
      <c r="K73" s="48"/>
      <c r="L73" s="154"/>
    </row>
    <row r="74">
      <c r="A74" s="83"/>
      <c r="C74" s="83"/>
      <c r="H74" s="48"/>
      <c r="I74" s="48"/>
      <c r="J74" s="48"/>
      <c r="K74" s="48"/>
      <c r="L74" s="154"/>
    </row>
    <row r="75">
      <c r="A75" s="83"/>
      <c r="C75" s="83"/>
      <c r="H75" s="48"/>
      <c r="I75" s="48"/>
      <c r="J75" s="48"/>
      <c r="K75" s="48"/>
      <c r="L75" s="154"/>
    </row>
    <row r="76">
      <c r="A76" s="83"/>
      <c r="C76" s="83"/>
      <c r="H76" s="48"/>
      <c r="I76" s="48"/>
      <c r="J76" s="48"/>
      <c r="K76" s="48"/>
      <c r="L76" s="154"/>
    </row>
    <row r="77">
      <c r="A77" s="83"/>
      <c r="C77" s="83"/>
      <c r="H77" s="48"/>
      <c r="I77" s="48"/>
      <c r="J77" s="48"/>
      <c r="K77" s="48"/>
      <c r="L77" s="154"/>
    </row>
    <row r="78">
      <c r="A78" s="83"/>
      <c r="C78" s="83"/>
      <c r="H78" s="48"/>
      <c r="I78" s="48"/>
      <c r="J78" s="48"/>
      <c r="K78" s="48"/>
      <c r="L78" s="154"/>
    </row>
    <row r="79">
      <c r="A79" s="83"/>
      <c r="C79" s="83"/>
      <c r="H79" s="48"/>
      <c r="I79" s="48"/>
      <c r="J79" s="48"/>
      <c r="K79" s="48"/>
      <c r="L79" s="154"/>
    </row>
    <row r="80">
      <c r="A80" s="83"/>
      <c r="C80" s="83"/>
      <c r="H80" s="48"/>
      <c r="I80" s="48"/>
      <c r="J80" s="48"/>
      <c r="K80" s="48"/>
      <c r="L80" s="154"/>
    </row>
    <row r="81">
      <c r="A81" s="83"/>
      <c r="C81" s="83"/>
      <c r="H81" s="48"/>
      <c r="I81" s="48"/>
      <c r="J81" s="48"/>
      <c r="K81" s="48"/>
      <c r="L81" s="154"/>
    </row>
    <row r="82">
      <c r="A82" s="83"/>
      <c r="C82" s="83"/>
      <c r="H82" s="48"/>
      <c r="I82" s="48"/>
      <c r="J82" s="48"/>
      <c r="K82" s="48"/>
      <c r="L82" s="154"/>
    </row>
    <row r="83">
      <c r="A83" s="83"/>
      <c r="C83" s="83"/>
      <c r="H83" s="48"/>
      <c r="I83" s="48"/>
      <c r="J83" s="48"/>
      <c r="K83" s="48"/>
      <c r="L83" s="154"/>
    </row>
    <row r="84">
      <c r="A84" s="83"/>
      <c r="C84" s="83"/>
      <c r="H84" s="48"/>
      <c r="I84" s="48"/>
      <c r="J84" s="48"/>
      <c r="K84" s="48"/>
      <c r="L84" s="154"/>
    </row>
    <row r="85">
      <c r="A85" s="83"/>
      <c r="C85" s="83"/>
      <c r="H85" s="48"/>
      <c r="I85" s="48"/>
      <c r="J85" s="48"/>
      <c r="K85" s="48"/>
      <c r="L85" s="154"/>
    </row>
    <row r="86">
      <c r="A86" s="83"/>
      <c r="C86" s="83"/>
      <c r="H86" s="48"/>
      <c r="I86" s="48"/>
      <c r="J86" s="48"/>
      <c r="K86" s="48"/>
      <c r="L86" s="154"/>
    </row>
    <row r="87">
      <c r="A87" s="83"/>
      <c r="C87" s="83"/>
      <c r="H87" s="48"/>
      <c r="I87" s="48"/>
      <c r="J87" s="48"/>
      <c r="K87" s="48"/>
      <c r="L87" s="154"/>
    </row>
    <row r="88">
      <c r="A88" s="83"/>
      <c r="C88" s="83"/>
      <c r="H88" s="48"/>
      <c r="I88" s="48"/>
      <c r="J88" s="48"/>
      <c r="K88" s="48"/>
      <c r="L88" s="154"/>
    </row>
    <row r="89">
      <c r="A89" s="83"/>
      <c r="C89" s="83"/>
      <c r="H89" s="48"/>
      <c r="I89" s="48"/>
      <c r="J89" s="48"/>
      <c r="K89" s="48"/>
      <c r="L89" s="154"/>
    </row>
    <row r="90">
      <c r="A90" s="83"/>
      <c r="C90" s="83"/>
      <c r="H90" s="48"/>
      <c r="I90" s="48"/>
      <c r="J90" s="48"/>
      <c r="K90" s="48"/>
      <c r="L90" s="154"/>
    </row>
    <row r="91">
      <c r="A91" s="83"/>
      <c r="C91" s="83"/>
      <c r="H91" s="48"/>
      <c r="I91" s="48"/>
      <c r="J91" s="48"/>
      <c r="K91" s="48"/>
      <c r="L91" s="154"/>
    </row>
    <row r="92">
      <c r="A92" s="83"/>
      <c r="C92" s="83"/>
      <c r="H92" s="48"/>
      <c r="I92" s="48"/>
      <c r="J92" s="48"/>
      <c r="K92" s="48"/>
      <c r="L92" s="154"/>
    </row>
    <row r="93">
      <c r="A93" s="83"/>
      <c r="C93" s="83"/>
      <c r="H93" s="48"/>
      <c r="I93" s="48"/>
      <c r="J93" s="48"/>
      <c r="K93" s="48"/>
      <c r="L93" s="154"/>
    </row>
    <row r="94">
      <c r="A94" s="83"/>
      <c r="C94" s="83"/>
      <c r="H94" s="48"/>
      <c r="I94" s="48"/>
      <c r="J94" s="48"/>
      <c r="K94" s="48"/>
      <c r="L94" s="154"/>
    </row>
    <row r="95">
      <c r="A95" s="83"/>
      <c r="C95" s="83"/>
      <c r="H95" s="48"/>
      <c r="I95" s="48"/>
      <c r="J95" s="48"/>
      <c r="K95" s="48"/>
      <c r="L95" s="154"/>
    </row>
    <row r="96">
      <c r="A96" s="83"/>
      <c r="C96" s="83"/>
      <c r="H96" s="48"/>
      <c r="I96" s="48"/>
      <c r="J96" s="48"/>
      <c r="K96" s="48"/>
      <c r="L96" s="154"/>
    </row>
    <row r="97">
      <c r="A97" s="83"/>
      <c r="C97" s="83"/>
      <c r="H97" s="48"/>
      <c r="I97" s="48"/>
      <c r="J97" s="48"/>
      <c r="K97" s="48"/>
      <c r="L97" s="154"/>
    </row>
    <row r="98">
      <c r="A98" s="83"/>
      <c r="C98" s="83"/>
      <c r="H98" s="48"/>
      <c r="I98" s="48"/>
      <c r="J98" s="48"/>
      <c r="K98" s="48"/>
      <c r="L98" s="154"/>
    </row>
    <row r="99">
      <c r="A99" s="83"/>
      <c r="C99" s="83"/>
      <c r="H99" s="48"/>
      <c r="I99" s="48"/>
      <c r="J99" s="48"/>
      <c r="K99" s="48"/>
      <c r="L99" s="154"/>
    </row>
    <row r="100">
      <c r="A100" s="83"/>
      <c r="C100" s="83"/>
      <c r="H100" s="48"/>
      <c r="I100" s="48"/>
      <c r="J100" s="48"/>
      <c r="K100" s="48"/>
      <c r="L100" s="154"/>
    </row>
    <row r="101">
      <c r="A101" s="83"/>
      <c r="C101" s="83"/>
      <c r="H101" s="48"/>
      <c r="I101" s="48"/>
      <c r="J101" s="48"/>
      <c r="K101" s="48"/>
      <c r="L101" s="154"/>
    </row>
    <row r="102">
      <c r="A102" s="83"/>
      <c r="C102" s="83"/>
      <c r="H102" s="48"/>
      <c r="I102" s="48"/>
      <c r="J102" s="48"/>
      <c r="K102" s="48"/>
      <c r="L102" s="154"/>
    </row>
    <row r="103">
      <c r="A103" s="83"/>
      <c r="C103" s="83"/>
      <c r="H103" s="48"/>
      <c r="I103" s="48"/>
      <c r="J103" s="48"/>
      <c r="K103" s="48"/>
      <c r="L103" s="154"/>
    </row>
    <row r="104">
      <c r="A104" s="83"/>
      <c r="C104" s="83"/>
      <c r="H104" s="48"/>
      <c r="I104" s="48"/>
      <c r="J104" s="48"/>
      <c r="K104" s="48"/>
      <c r="L104" s="154"/>
    </row>
    <row r="105">
      <c r="A105" s="83"/>
      <c r="C105" s="83"/>
      <c r="H105" s="48"/>
      <c r="I105" s="48"/>
      <c r="J105" s="48"/>
      <c r="K105" s="48"/>
      <c r="L105" s="154"/>
    </row>
    <row r="106">
      <c r="A106" s="83"/>
      <c r="C106" s="83"/>
      <c r="H106" s="48"/>
      <c r="I106" s="48"/>
      <c r="J106" s="48"/>
      <c r="K106" s="48"/>
      <c r="L106" s="154"/>
    </row>
    <row r="107">
      <c r="A107" s="83"/>
      <c r="C107" s="83"/>
      <c r="H107" s="48"/>
      <c r="I107" s="48"/>
      <c r="J107" s="48"/>
      <c r="K107" s="48"/>
      <c r="L107" s="154"/>
    </row>
    <row r="108">
      <c r="A108" s="83"/>
      <c r="C108" s="83"/>
      <c r="H108" s="48"/>
      <c r="I108" s="48"/>
      <c r="J108" s="48"/>
      <c r="K108" s="48"/>
      <c r="L108" s="154"/>
    </row>
    <row r="109">
      <c r="A109" s="83"/>
      <c r="C109" s="83"/>
      <c r="H109" s="48"/>
      <c r="I109" s="48"/>
      <c r="J109" s="48"/>
      <c r="K109" s="48"/>
      <c r="L109" s="154"/>
    </row>
    <row r="110">
      <c r="A110" s="83"/>
      <c r="C110" s="83"/>
      <c r="H110" s="48"/>
      <c r="I110" s="48"/>
      <c r="J110" s="48"/>
      <c r="K110" s="48"/>
      <c r="L110" s="154"/>
    </row>
    <row r="111">
      <c r="A111" s="83"/>
      <c r="C111" s="83"/>
      <c r="H111" s="48"/>
      <c r="I111" s="48"/>
      <c r="J111" s="48"/>
      <c r="K111" s="48"/>
      <c r="L111" s="154"/>
    </row>
    <row r="112">
      <c r="A112" s="83"/>
      <c r="C112" s="83"/>
      <c r="H112" s="48"/>
      <c r="I112" s="48"/>
      <c r="J112" s="48"/>
      <c r="K112" s="48"/>
      <c r="L112" s="154"/>
    </row>
    <row r="113">
      <c r="A113" s="83"/>
      <c r="C113" s="83"/>
      <c r="H113" s="48"/>
      <c r="I113" s="48"/>
      <c r="J113" s="48"/>
      <c r="K113" s="48"/>
      <c r="L113" s="154"/>
    </row>
    <row r="114">
      <c r="A114" s="83"/>
      <c r="C114" s="83"/>
      <c r="H114" s="48"/>
      <c r="I114" s="48"/>
      <c r="J114" s="48"/>
      <c r="K114" s="48"/>
      <c r="L114" s="154"/>
    </row>
    <row r="115">
      <c r="A115" s="83"/>
      <c r="C115" s="83"/>
      <c r="H115" s="48"/>
      <c r="I115" s="48"/>
      <c r="J115" s="48"/>
      <c r="K115" s="48"/>
      <c r="L115" s="154"/>
    </row>
    <row r="116">
      <c r="A116" s="83"/>
      <c r="C116" s="83"/>
      <c r="H116" s="48"/>
      <c r="I116" s="48"/>
      <c r="J116" s="48"/>
      <c r="K116" s="48"/>
      <c r="L116" s="154"/>
    </row>
    <row r="117">
      <c r="A117" s="83"/>
      <c r="C117" s="83"/>
      <c r="H117" s="48"/>
      <c r="I117" s="48"/>
      <c r="J117" s="48"/>
      <c r="K117" s="48"/>
      <c r="L117" s="154"/>
    </row>
    <row r="118">
      <c r="A118" s="83"/>
      <c r="C118" s="83"/>
      <c r="H118" s="48"/>
      <c r="I118" s="48"/>
      <c r="J118" s="48"/>
      <c r="K118" s="48"/>
      <c r="L118" s="154"/>
    </row>
    <row r="119">
      <c r="A119" s="83"/>
      <c r="C119" s="83"/>
      <c r="H119" s="48"/>
      <c r="I119" s="48"/>
      <c r="J119" s="48"/>
      <c r="K119" s="48"/>
      <c r="L119" s="154"/>
    </row>
    <row r="120">
      <c r="A120" s="83"/>
      <c r="C120" s="83"/>
      <c r="H120" s="48"/>
      <c r="I120" s="48"/>
      <c r="J120" s="48"/>
      <c r="K120" s="48"/>
      <c r="L120" s="154"/>
    </row>
    <row r="121">
      <c r="A121" s="83"/>
      <c r="C121" s="83"/>
      <c r="H121" s="48"/>
      <c r="I121" s="48"/>
      <c r="J121" s="48"/>
      <c r="K121" s="48"/>
      <c r="L121" s="154"/>
    </row>
    <row r="122">
      <c r="A122" s="83"/>
      <c r="C122" s="83"/>
      <c r="H122" s="48"/>
      <c r="I122" s="48"/>
      <c r="J122" s="48"/>
      <c r="K122" s="48"/>
      <c r="L122" s="154"/>
    </row>
    <row r="123">
      <c r="A123" s="83"/>
      <c r="C123" s="83"/>
      <c r="H123" s="48"/>
      <c r="I123" s="48"/>
      <c r="J123" s="48"/>
      <c r="K123" s="48"/>
      <c r="L123" s="154"/>
    </row>
    <row r="124">
      <c r="A124" s="83"/>
      <c r="C124" s="83"/>
      <c r="H124" s="48"/>
      <c r="I124" s="48"/>
      <c r="J124" s="48"/>
      <c r="K124" s="48"/>
      <c r="L124" s="154"/>
    </row>
    <row r="125">
      <c r="A125" s="83"/>
      <c r="C125" s="83"/>
      <c r="H125" s="48"/>
      <c r="I125" s="48"/>
      <c r="J125" s="48"/>
      <c r="K125" s="48"/>
      <c r="L125" s="154"/>
    </row>
    <row r="126">
      <c r="A126" s="83"/>
      <c r="C126" s="83"/>
      <c r="H126" s="48"/>
      <c r="I126" s="48"/>
      <c r="J126" s="48"/>
      <c r="K126" s="48"/>
      <c r="L126" s="154"/>
    </row>
    <row r="127">
      <c r="A127" s="83"/>
      <c r="C127" s="83"/>
      <c r="H127" s="48"/>
      <c r="I127" s="48"/>
      <c r="J127" s="48"/>
      <c r="K127" s="48"/>
      <c r="L127" s="154"/>
    </row>
    <row r="128">
      <c r="A128" s="83"/>
      <c r="C128" s="83"/>
      <c r="H128" s="48"/>
      <c r="I128" s="48"/>
      <c r="J128" s="48"/>
      <c r="K128" s="48"/>
      <c r="L128" s="154"/>
    </row>
    <row r="129">
      <c r="A129" s="83"/>
      <c r="C129" s="83"/>
      <c r="H129" s="48"/>
      <c r="I129" s="48"/>
      <c r="J129" s="48"/>
      <c r="K129" s="48"/>
      <c r="L129" s="154"/>
    </row>
    <row r="130">
      <c r="A130" s="83"/>
      <c r="C130" s="83"/>
      <c r="H130" s="48"/>
      <c r="I130" s="48"/>
      <c r="J130" s="48"/>
      <c r="K130" s="48"/>
      <c r="L130" s="154"/>
    </row>
    <row r="131">
      <c r="A131" s="83"/>
      <c r="C131" s="83"/>
      <c r="H131" s="48"/>
      <c r="I131" s="48"/>
      <c r="J131" s="48"/>
      <c r="K131" s="48"/>
      <c r="L131" s="154"/>
    </row>
    <row r="132">
      <c r="A132" s="83"/>
      <c r="C132" s="83"/>
      <c r="H132" s="48"/>
      <c r="I132" s="48"/>
      <c r="J132" s="48"/>
      <c r="K132" s="48"/>
      <c r="L132" s="154"/>
    </row>
    <row r="133">
      <c r="A133" s="83"/>
      <c r="C133" s="83"/>
      <c r="H133" s="48"/>
      <c r="I133" s="48"/>
      <c r="J133" s="48"/>
      <c r="K133" s="48"/>
      <c r="L133" s="154"/>
    </row>
    <row r="134">
      <c r="A134" s="83"/>
      <c r="C134" s="83"/>
      <c r="H134" s="48"/>
      <c r="I134" s="48"/>
      <c r="J134" s="48"/>
      <c r="K134" s="48"/>
      <c r="L134" s="154"/>
    </row>
    <row r="135">
      <c r="A135" s="83"/>
      <c r="C135" s="83"/>
      <c r="H135" s="48"/>
      <c r="I135" s="48"/>
      <c r="J135" s="48"/>
      <c r="K135" s="48"/>
      <c r="L135" s="154"/>
    </row>
    <row r="136">
      <c r="A136" s="83"/>
      <c r="C136" s="83"/>
      <c r="H136" s="48"/>
      <c r="I136" s="48"/>
      <c r="J136" s="48"/>
      <c r="K136" s="48"/>
      <c r="L136" s="154"/>
    </row>
    <row r="137">
      <c r="A137" s="83"/>
      <c r="C137" s="83"/>
      <c r="H137" s="48"/>
      <c r="I137" s="48"/>
      <c r="J137" s="48"/>
      <c r="K137" s="48"/>
      <c r="L137" s="154"/>
    </row>
    <row r="138">
      <c r="A138" s="83"/>
      <c r="C138" s="83"/>
      <c r="H138" s="48"/>
      <c r="I138" s="48"/>
      <c r="J138" s="48"/>
      <c r="K138" s="48"/>
      <c r="L138" s="154"/>
    </row>
    <row r="139">
      <c r="A139" s="83"/>
      <c r="C139" s="83"/>
      <c r="H139" s="48"/>
      <c r="I139" s="48"/>
      <c r="J139" s="48"/>
      <c r="K139" s="48"/>
      <c r="L139" s="154"/>
    </row>
    <row r="140">
      <c r="A140" s="83"/>
      <c r="C140" s="83"/>
      <c r="H140" s="48"/>
      <c r="I140" s="48"/>
      <c r="J140" s="48"/>
      <c r="K140" s="48"/>
      <c r="L140" s="154"/>
    </row>
    <row r="141">
      <c r="A141" s="83"/>
      <c r="C141" s="83"/>
      <c r="H141" s="48"/>
      <c r="I141" s="48"/>
      <c r="J141" s="48"/>
      <c r="K141" s="48"/>
      <c r="L141" s="154"/>
    </row>
    <row r="142">
      <c r="A142" s="83"/>
      <c r="C142" s="83"/>
      <c r="H142" s="48"/>
      <c r="I142" s="48"/>
      <c r="J142" s="48"/>
      <c r="K142" s="48"/>
      <c r="L142" s="154"/>
    </row>
    <row r="143">
      <c r="A143" s="83"/>
      <c r="C143" s="83"/>
      <c r="H143" s="48"/>
      <c r="I143" s="48"/>
      <c r="J143" s="48"/>
      <c r="K143" s="48"/>
      <c r="L143" s="154"/>
    </row>
    <row r="144">
      <c r="A144" s="83"/>
      <c r="C144" s="83"/>
      <c r="H144" s="48"/>
      <c r="I144" s="48"/>
      <c r="J144" s="48"/>
      <c r="K144" s="48"/>
      <c r="L144" s="154"/>
    </row>
    <row r="145">
      <c r="A145" s="83"/>
      <c r="C145" s="83"/>
      <c r="H145" s="48"/>
      <c r="I145" s="48"/>
      <c r="J145" s="48"/>
      <c r="K145" s="48"/>
      <c r="L145" s="154"/>
    </row>
    <row r="146">
      <c r="A146" s="83"/>
      <c r="C146" s="83"/>
      <c r="H146" s="48"/>
      <c r="I146" s="48"/>
      <c r="J146" s="48"/>
      <c r="K146" s="48"/>
      <c r="L146" s="154"/>
    </row>
    <row r="147">
      <c r="A147" s="83"/>
      <c r="C147" s="83"/>
      <c r="H147" s="48"/>
      <c r="I147" s="48"/>
      <c r="J147" s="48"/>
      <c r="K147" s="48"/>
      <c r="L147" s="154"/>
    </row>
    <row r="148">
      <c r="A148" s="83"/>
      <c r="C148" s="83"/>
      <c r="H148" s="48"/>
      <c r="I148" s="48"/>
      <c r="J148" s="48"/>
      <c r="K148" s="48"/>
      <c r="L148" s="154"/>
    </row>
    <row r="149">
      <c r="A149" s="83"/>
      <c r="C149" s="83"/>
      <c r="H149" s="48"/>
      <c r="I149" s="48"/>
      <c r="J149" s="48"/>
      <c r="K149" s="48"/>
      <c r="L149" s="154"/>
    </row>
    <row r="150">
      <c r="A150" s="83"/>
      <c r="C150" s="83"/>
      <c r="H150" s="48"/>
      <c r="I150" s="48"/>
      <c r="J150" s="48"/>
      <c r="K150" s="48"/>
      <c r="L150" s="154"/>
    </row>
    <row r="151">
      <c r="A151" s="83"/>
      <c r="C151" s="83"/>
      <c r="H151" s="48"/>
      <c r="I151" s="48"/>
      <c r="J151" s="48"/>
      <c r="K151" s="48"/>
      <c r="L151" s="154"/>
    </row>
    <row r="152">
      <c r="A152" s="83"/>
      <c r="C152" s="83"/>
      <c r="H152" s="48"/>
      <c r="I152" s="48"/>
      <c r="J152" s="48"/>
      <c r="K152" s="48"/>
      <c r="L152" s="154"/>
    </row>
    <row r="153">
      <c r="A153" s="83"/>
      <c r="C153" s="83"/>
      <c r="H153" s="48"/>
      <c r="I153" s="48"/>
      <c r="J153" s="48"/>
      <c r="K153" s="48"/>
      <c r="L153" s="154"/>
    </row>
    <row r="154">
      <c r="A154" s="83"/>
      <c r="C154" s="83"/>
      <c r="H154" s="48"/>
      <c r="I154" s="48"/>
      <c r="J154" s="48"/>
      <c r="K154" s="48"/>
      <c r="L154" s="154"/>
    </row>
    <row r="155">
      <c r="A155" s="83"/>
      <c r="C155" s="83"/>
      <c r="H155" s="48"/>
      <c r="I155" s="48"/>
      <c r="J155" s="48"/>
      <c r="K155" s="48"/>
      <c r="L155" s="154"/>
    </row>
    <row r="156">
      <c r="A156" s="83"/>
      <c r="C156" s="83"/>
      <c r="H156" s="48"/>
      <c r="I156" s="48"/>
      <c r="J156" s="48"/>
      <c r="K156" s="48"/>
      <c r="L156" s="154"/>
    </row>
    <row r="157">
      <c r="A157" s="83"/>
      <c r="C157" s="83"/>
      <c r="H157" s="48"/>
      <c r="I157" s="48"/>
      <c r="J157" s="48"/>
      <c r="K157" s="48"/>
      <c r="L157" s="154"/>
    </row>
    <row r="158">
      <c r="A158" s="83"/>
      <c r="C158" s="83"/>
      <c r="H158" s="48"/>
      <c r="I158" s="48"/>
      <c r="J158" s="48"/>
      <c r="K158" s="48"/>
      <c r="L158" s="154"/>
    </row>
    <row r="159">
      <c r="A159" s="83"/>
      <c r="C159" s="83"/>
      <c r="H159" s="48"/>
      <c r="I159" s="48"/>
      <c r="J159" s="48"/>
      <c r="K159" s="48"/>
      <c r="L159" s="154"/>
    </row>
    <row r="160">
      <c r="A160" s="83"/>
      <c r="C160" s="83"/>
      <c r="H160" s="48"/>
      <c r="I160" s="48"/>
      <c r="J160" s="48"/>
      <c r="K160" s="48"/>
      <c r="L160" s="154"/>
    </row>
    <row r="161">
      <c r="A161" s="83"/>
      <c r="C161" s="83"/>
      <c r="H161" s="48"/>
      <c r="I161" s="48"/>
      <c r="J161" s="48"/>
      <c r="K161" s="48"/>
      <c r="L161" s="154"/>
    </row>
    <row r="162">
      <c r="A162" s="83"/>
      <c r="C162" s="83"/>
      <c r="H162" s="48"/>
      <c r="I162" s="48"/>
      <c r="J162" s="48"/>
      <c r="K162" s="48"/>
      <c r="L162" s="154"/>
    </row>
    <row r="163">
      <c r="A163" s="83"/>
      <c r="C163" s="83"/>
      <c r="H163" s="48"/>
      <c r="I163" s="48"/>
      <c r="J163" s="48"/>
      <c r="K163" s="48"/>
      <c r="L163" s="154"/>
    </row>
    <row r="164">
      <c r="A164" s="83"/>
      <c r="C164" s="83"/>
      <c r="H164" s="48"/>
      <c r="I164" s="48"/>
      <c r="J164" s="48"/>
      <c r="K164" s="48"/>
      <c r="L164" s="154"/>
    </row>
    <row r="165">
      <c r="A165" s="83"/>
      <c r="C165" s="83"/>
      <c r="H165" s="48"/>
      <c r="I165" s="48"/>
      <c r="J165" s="48"/>
      <c r="K165" s="48"/>
      <c r="L165" s="154"/>
    </row>
    <row r="166">
      <c r="A166" s="83"/>
      <c r="C166" s="83"/>
      <c r="H166" s="48"/>
      <c r="I166" s="48"/>
      <c r="J166" s="48"/>
      <c r="K166" s="48"/>
      <c r="L166" s="154"/>
    </row>
    <row r="167">
      <c r="A167" s="83"/>
      <c r="C167" s="83"/>
      <c r="H167" s="48"/>
      <c r="I167" s="48"/>
      <c r="J167" s="48"/>
      <c r="K167" s="48"/>
      <c r="L167" s="154"/>
    </row>
    <row r="168">
      <c r="A168" s="83"/>
      <c r="C168" s="83"/>
      <c r="H168" s="48"/>
      <c r="I168" s="48"/>
      <c r="J168" s="48"/>
      <c r="K168" s="48"/>
      <c r="L168" s="154"/>
    </row>
    <row r="169">
      <c r="A169" s="83"/>
      <c r="C169" s="83"/>
      <c r="H169" s="48"/>
      <c r="I169" s="48"/>
      <c r="J169" s="48"/>
      <c r="K169" s="48"/>
      <c r="L169" s="154"/>
    </row>
    <row r="170">
      <c r="A170" s="83"/>
      <c r="C170" s="83"/>
      <c r="H170" s="48"/>
      <c r="I170" s="48"/>
      <c r="J170" s="48"/>
      <c r="K170" s="48"/>
      <c r="L170" s="154"/>
    </row>
    <row r="171">
      <c r="A171" s="83"/>
      <c r="C171" s="83"/>
      <c r="H171" s="48"/>
      <c r="I171" s="48"/>
      <c r="J171" s="48"/>
      <c r="K171" s="48"/>
      <c r="L171" s="154"/>
    </row>
    <row r="172">
      <c r="A172" s="83"/>
      <c r="C172" s="83"/>
      <c r="H172" s="48"/>
      <c r="I172" s="48"/>
      <c r="J172" s="48"/>
      <c r="K172" s="48"/>
      <c r="L172" s="154"/>
    </row>
    <row r="173">
      <c r="A173" s="83"/>
      <c r="C173" s="83"/>
      <c r="H173" s="48"/>
      <c r="I173" s="48"/>
      <c r="J173" s="48"/>
      <c r="K173" s="48"/>
      <c r="L173" s="154"/>
    </row>
    <row r="174">
      <c r="A174" s="83"/>
      <c r="C174" s="83"/>
      <c r="H174" s="48"/>
      <c r="I174" s="48"/>
      <c r="J174" s="48"/>
      <c r="K174" s="48"/>
      <c r="L174" s="154"/>
    </row>
    <row r="175">
      <c r="A175" s="83"/>
      <c r="C175" s="83"/>
      <c r="H175" s="48"/>
      <c r="I175" s="48"/>
      <c r="J175" s="48"/>
      <c r="K175" s="48"/>
      <c r="L175" s="154"/>
    </row>
    <row r="176">
      <c r="A176" s="83"/>
      <c r="C176" s="83"/>
      <c r="H176" s="48"/>
      <c r="I176" s="48"/>
      <c r="J176" s="48"/>
      <c r="K176" s="48"/>
      <c r="L176" s="154"/>
    </row>
    <row r="177">
      <c r="A177" s="83"/>
      <c r="C177" s="83"/>
      <c r="H177" s="48"/>
      <c r="I177" s="48"/>
      <c r="J177" s="48"/>
      <c r="K177" s="48"/>
      <c r="L177" s="154"/>
    </row>
    <row r="178">
      <c r="A178" s="83"/>
      <c r="C178" s="83"/>
      <c r="H178" s="48"/>
      <c r="I178" s="48"/>
      <c r="J178" s="48"/>
      <c r="K178" s="48"/>
      <c r="L178" s="154"/>
    </row>
    <row r="179">
      <c r="A179" s="83"/>
      <c r="C179" s="83"/>
      <c r="H179" s="48"/>
      <c r="I179" s="48"/>
      <c r="J179" s="48"/>
      <c r="K179" s="48"/>
      <c r="L179" s="154"/>
    </row>
    <row r="180">
      <c r="A180" s="83"/>
      <c r="C180" s="83"/>
      <c r="H180" s="48"/>
      <c r="I180" s="48"/>
      <c r="J180" s="48"/>
      <c r="K180" s="48"/>
      <c r="L180" s="154"/>
    </row>
    <row r="181">
      <c r="A181" s="83"/>
      <c r="C181" s="83"/>
      <c r="H181" s="48"/>
      <c r="I181" s="48"/>
      <c r="J181" s="48"/>
      <c r="K181" s="48"/>
      <c r="L181" s="154"/>
    </row>
    <row r="182">
      <c r="A182" s="83"/>
      <c r="C182" s="83"/>
      <c r="H182" s="48"/>
      <c r="I182" s="48"/>
      <c r="J182" s="48"/>
      <c r="K182" s="48"/>
      <c r="L182" s="154"/>
    </row>
    <row r="183">
      <c r="A183" s="83"/>
      <c r="C183" s="83"/>
      <c r="H183" s="48"/>
      <c r="I183" s="48"/>
      <c r="J183" s="48"/>
      <c r="K183" s="48"/>
      <c r="L183" s="154"/>
    </row>
    <row r="184">
      <c r="A184" s="83"/>
      <c r="C184" s="83"/>
      <c r="H184" s="48"/>
      <c r="I184" s="48"/>
      <c r="J184" s="48"/>
      <c r="K184" s="48"/>
      <c r="L184" s="154"/>
    </row>
    <row r="185">
      <c r="A185" s="83"/>
      <c r="C185" s="83"/>
      <c r="H185" s="48"/>
      <c r="I185" s="48"/>
      <c r="J185" s="48"/>
      <c r="K185" s="48"/>
      <c r="L185" s="154"/>
    </row>
    <row r="186">
      <c r="A186" s="83"/>
      <c r="C186" s="83"/>
      <c r="H186" s="48"/>
      <c r="I186" s="48"/>
      <c r="J186" s="48"/>
      <c r="K186" s="48"/>
      <c r="L186" s="154"/>
    </row>
    <row r="187">
      <c r="A187" s="83"/>
      <c r="C187" s="83"/>
      <c r="H187" s="48"/>
      <c r="I187" s="48"/>
      <c r="J187" s="48"/>
      <c r="K187" s="48"/>
      <c r="L187" s="154"/>
    </row>
    <row r="188">
      <c r="A188" s="83"/>
      <c r="C188" s="83"/>
      <c r="H188" s="48"/>
      <c r="I188" s="48"/>
      <c r="J188" s="48"/>
      <c r="K188" s="48"/>
      <c r="L188" s="154"/>
    </row>
    <row r="189">
      <c r="A189" s="83"/>
      <c r="C189" s="83"/>
      <c r="H189" s="48"/>
      <c r="I189" s="48"/>
      <c r="J189" s="48"/>
      <c r="K189" s="48"/>
      <c r="L189" s="154"/>
    </row>
    <row r="190">
      <c r="A190" s="83"/>
      <c r="C190" s="83"/>
      <c r="H190" s="48"/>
      <c r="I190" s="48"/>
      <c r="J190" s="48"/>
      <c r="K190" s="48"/>
      <c r="L190" s="154"/>
    </row>
    <row r="191">
      <c r="A191" s="83"/>
      <c r="C191" s="83"/>
      <c r="H191" s="48"/>
      <c r="I191" s="48"/>
      <c r="J191" s="48"/>
      <c r="K191" s="48"/>
      <c r="L191" s="154"/>
    </row>
    <row r="192">
      <c r="A192" s="83"/>
      <c r="C192" s="83"/>
      <c r="H192" s="48"/>
      <c r="I192" s="48"/>
      <c r="J192" s="48"/>
      <c r="K192" s="48"/>
      <c r="L192" s="154"/>
    </row>
    <row r="193">
      <c r="A193" s="83"/>
      <c r="C193" s="83"/>
      <c r="H193" s="48"/>
      <c r="I193" s="48"/>
      <c r="J193" s="48"/>
      <c r="K193" s="48"/>
      <c r="L193" s="154"/>
    </row>
    <row r="194">
      <c r="A194" s="83"/>
      <c r="C194" s="83"/>
      <c r="H194" s="48"/>
      <c r="I194" s="48"/>
      <c r="J194" s="48"/>
      <c r="K194" s="48"/>
      <c r="L194" s="154"/>
    </row>
    <row r="195">
      <c r="A195" s="83"/>
      <c r="C195" s="83"/>
      <c r="H195" s="48"/>
      <c r="I195" s="48"/>
      <c r="J195" s="48"/>
      <c r="K195" s="48"/>
      <c r="L195" s="154"/>
    </row>
    <row r="196">
      <c r="A196" s="83"/>
      <c r="C196" s="83"/>
      <c r="H196" s="48"/>
      <c r="I196" s="48"/>
      <c r="J196" s="48"/>
      <c r="K196" s="48"/>
      <c r="L196" s="154"/>
    </row>
    <row r="197">
      <c r="A197" s="83"/>
      <c r="C197" s="83"/>
      <c r="H197" s="48"/>
      <c r="I197" s="48"/>
      <c r="J197" s="48"/>
      <c r="K197" s="48"/>
      <c r="L197" s="154"/>
    </row>
    <row r="198">
      <c r="A198" s="83"/>
      <c r="C198" s="83"/>
      <c r="H198" s="48"/>
      <c r="I198" s="48"/>
      <c r="J198" s="48"/>
      <c r="K198" s="48"/>
      <c r="L198" s="154"/>
    </row>
    <row r="199">
      <c r="A199" s="83"/>
      <c r="C199" s="83"/>
      <c r="H199" s="48"/>
      <c r="I199" s="48"/>
      <c r="J199" s="48"/>
      <c r="K199" s="48"/>
      <c r="L199" s="154"/>
    </row>
    <row r="200">
      <c r="A200" s="83"/>
      <c r="C200" s="83"/>
      <c r="H200" s="48"/>
      <c r="I200" s="48"/>
      <c r="J200" s="48"/>
      <c r="K200" s="48"/>
      <c r="L200" s="154"/>
    </row>
    <row r="201">
      <c r="A201" s="83"/>
      <c r="C201" s="83"/>
      <c r="H201" s="48"/>
      <c r="I201" s="48"/>
      <c r="J201" s="48"/>
      <c r="K201" s="48"/>
      <c r="L201" s="154"/>
    </row>
    <row r="202">
      <c r="A202" s="83"/>
      <c r="C202" s="83"/>
      <c r="H202" s="48"/>
      <c r="I202" s="48"/>
      <c r="J202" s="48"/>
      <c r="K202" s="48"/>
      <c r="L202" s="154"/>
    </row>
    <row r="203">
      <c r="A203" s="83"/>
      <c r="C203" s="83"/>
      <c r="H203" s="48"/>
      <c r="I203" s="48"/>
      <c r="J203" s="48"/>
      <c r="K203" s="48"/>
      <c r="L203" s="154"/>
    </row>
    <row r="204">
      <c r="A204" s="83"/>
      <c r="C204" s="83"/>
      <c r="H204" s="48"/>
      <c r="I204" s="48"/>
      <c r="J204" s="48"/>
      <c r="K204" s="48"/>
      <c r="L204" s="154"/>
    </row>
    <row r="205">
      <c r="A205" s="83"/>
      <c r="C205" s="83"/>
      <c r="H205" s="48"/>
      <c r="I205" s="48"/>
      <c r="J205" s="48"/>
      <c r="K205" s="48"/>
      <c r="L205" s="154"/>
    </row>
    <row r="206">
      <c r="A206" s="83"/>
      <c r="C206" s="83"/>
      <c r="H206" s="48"/>
      <c r="I206" s="48"/>
      <c r="J206" s="48"/>
      <c r="K206" s="48"/>
      <c r="L206" s="154"/>
    </row>
    <row r="207">
      <c r="A207" s="83"/>
      <c r="C207" s="83"/>
      <c r="H207" s="48"/>
      <c r="I207" s="48"/>
      <c r="J207" s="48"/>
      <c r="K207" s="48"/>
      <c r="L207" s="154"/>
    </row>
    <row r="208">
      <c r="A208" s="83"/>
      <c r="C208" s="83"/>
      <c r="H208" s="48"/>
      <c r="I208" s="48"/>
      <c r="J208" s="48"/>
      <c r="K208" s="48"/>
      <c r="L208" s="154"/>
    </row>
    <row r="209">
      <c r="A209" s="83"/>
      <c r="C209" s="83"/>
      <c r="H209" s="48"/>
      <c r="I209" s="48"/>
      <c r="J209" s="48"/>
      <c r="K209" s="48"/>
      <c r="L209" s="154"/>
    </row>
    <row r="210">
      <c r="A210" s="83"/>
      <c r="C210" s="83"/>
      <c r="H210" s="48"/>
      <c r="I210" s="48"/>
      <c r="J210" s="48"/>
      <c r="K210" s="48"/>
      <c r="L210" s="154"/>
    </row>
    <row r="211">
      <c r="A211" s="83"/>
      <c r="C211" s="83"/>
      <c r="H211" s="48"/>
      <c r="I211" s="48"/>
      <c r="J211" s="48"/>
      <c r="K211" s="48"/>
      <c r="L211" s="154"/>
    </row>
    <row r="212">
      <c r="A212" s="83"/>
      <c r="C212" s="83"/>
      <c r="H212" s="48"/>
      <c r="I212" s="48"/>
      <c r="J212" s="48"/>
      <c r="K212" s="48"/>
      <c r="L212" s="154"/>
    </row>
    <row r="213">
      <c r="A213" s="83"/>
      <c r="C213" s="83"/>
      <c r="H213" s="48"/>
      <c r="I213" s="48"/>
      <c r="J213" s="48"/>
      <c r="K213" s="48"/>
      <c r="L213" s="154"/>
    </row>
    <row r="214">
      <c r="A214" s="83"/>
      <c r="C214" s="83"/>
      <c r="H214" s="48"/>
      <c r="I214" s="48"/>
      <c r="J214" s="48"/>
      <c r="K214" s="48"/>
      <c r="L214" s="154"/>
    </row>
    <row r="215">
      <c r="A215" s="83"/>
      <c r="C215" s="83"/>
      <c r="H215" s="48"/>
      <c r="I215" s="48"/>
      <c r="J215" s="48"/>
      <c r="K215" s="48"/>
      <c r="L215" s="154"/>
    </row>
    <row r="216">
      <c r="A216" s="83"/>
      <c r="C216" s="83"/>
      <c r="H216" s="48"/>
      <c r="I216" s="48"/>
      <c r="J216" s="48"/>
      <c r="K216" s="48"/>
      <c r="L216" s="154"/>
    </row>
    <row r="217">
      <c r="A217" s="83"/>
      <c r="C217" s="83"/>
      <c r="H217" s="48"/>
      <c r="I217" s="48"/>
      <c r="J217" s="48"/>
      <c r="K217" s="48"/>
      <c r="L217" s="154"/>
    </row>
    <row r="218">
      <c r="A218" s="83"/>
      <c r="C218" s="83"/>
      <c r="H218" s="48"/>
      <c r="I218" s="48"/>
      <c r="J218" s="48"/>
      <c r="K218" s="48"/>
      <c r="L218" s="154"/>
    </row>
    <row r="219">
      <c r="A219" s="83"/>
      <c r="C219" s="83"/>
      <c r="H219" s="48"/>
      <c r="I219" s="48"/>
      <c r="J219" s="48"/>
      <c r="K219" s="48"/>
      <c r="L219" s="154"/>
    </row>
    <row r="220">
      <c r="A220" s="83"/>
      <c r="C220" s="83"/>
      <c r="H220" s="48"/>
      <c r="I220" s="48"/>
      <c r="J220" s="48"/>
      <c r="K220" s="48"/>
      <c r="L220" s="154"/>
    </row>
    <row r="221">
      <c r="A221" s="83"/>
      <c r="C221" s="83"/>
      <c r="H221" s="48"/>
      <c r="I221" s="48"/>
      <c r="J221" s="48"/>
      <c r="K221" s="48"/>
      <c r="L221" s="154"/>
    </row>
    <row r="222">
      <c r="A222" s="83"/>
      <c r="C222" s="83"/>
      <c r="H222" s="48"/>
      <c r="I222" s="48"/>
      <c r="J222" s="48"/>
      <c r="K222" s="48"/>
      <c r="L222" s="154"/>
    </row>
    <row r="223">
      <c r="A223" s="83"/>
      <c r="C223" s="83"/>
      <c r="H223" s="48"/>
      <c r="I223" s="48"/>
      <c r="J223" s="48"/>
      <c r="K223" s="48"/>
      <c r="L223" s="154"/>
    </row>
    <row r="224">
      <c r="A224" s="83"/>
      <c r="C224" s="83"/>
      <c r="H224" s="48"/>
      <c r="I224" s="48"/>
      <c r="J224" s="48"/>
      <c r="K224" s="48"/>
      <c r="L224" s="154"/>
    </row>
    <row r="225">
      <c r="A225" s="83"/>
      <c r="C225" s="83"/>
      <c r="H225" s="48"/>
      <c r="I225" s="48"/>
      <c r="J225" s="48"/>
      <c r="K225" s="48"/>
      <c r="L225" s="154"/>
    </row>
    <row r="226">
      <c r="A226" s="83"/>
      <c r="C226" s="83"/>
      <c r="H226" s="48"/>
      <c r="I226" s="48"/>
      <c r="J226" s="48"/>
      <c r="K226" s="48"/>
      <c r="L226" s="154"/>
    </row>
    <row r="227">
      <c r="A227" s="83"/>
      <c r="C227" s="83"/>
      <c r="H227" s="48"/>
      <c r="I227" s="48"/>
      <c r="J227" s="48"/>
      <c r="K227" s="48"/>
      <c r="L227" s="154"/>
    </row>
    <row r="228">
      <c r="A228" s="83"/>
      <c r="C228" s="83"/>
      <c r="H228" s="48"/>
      <c r="I228" s="48"/>
      <c r="J228" s="48"/>
      <c r="K228" s="48"/>
      <c r="L228" s="154"/>
    </row>
    <row r="229">
      <c r="A229" s="83"/>
      <c r="C229" s="83"/>
      <c r="H229" s="48"/>
      <c r="I229" s="48"/>
      <c r="J229" s="48"/>
      <c r="K229" s="48"/>
      <c r="L229" s="154"/>
    </row>
    <row r="230">
      <c r="A230" s="83"/>
      <c r="C230" s="83"/>
      <c r="H230" s="48"/>
      <c r="I230" s="48"/>
      <c r="J230" s="48"/>
      <c r="K230" s="48"/>
      <c r="L230" s="154"/>
    </row>
    <row r="231">
      <c r="A231" s="83"/>
      <c r="C231" s="83"/>
      <c r="H231" s="48"/>
      <c r="I231" s="48"/>
      <c r="J231" s="48"/>
      <c r="K231" s="48"/>
      <c r="L231" s="154"/>
    </row>
    <row r="232">
      <c r="A232" s="83"/>
      <c r="C232" s="83"/>
      <c r="H232" s="48"/>
      <c r="I232" s="48"/>
      <c r="J232" s="48"/>
      <c r="K232" s="48"/>
      <c r="L232" s="154"/>
    </row>
    <row r="233">
      <c r="A233" s="83"/>
      <c r="C233" s="83"/>
      <c r="H233" s="48"/>
      <c r="I233" s="48"/>
      <c r="J233" s="48"/>
      <c r="K233" s="48"/>
      <c r="L233" s="154"/>
    </row>
    <row r="234">
      <c r="A234" s="83"/>
      <c r="C234" s="83"/>
      <c r="H234" s="48"/>
      <c r="I234" s="48"/>
      <c r="J234" s="48"/>
      <c r="K234" s="48"/>
      <c r="L234" s="154"/>
    </row>
    <row r="235">
      <c r="A235" s="83"/>
      <c r="C235" s="83"/>
      <c r="H235" s="48"/>
      <c r="I235" s="48"/>
      <c r="J235" s="48"/>
      <c r="K235" s="48"/>
      <c r="L235" s="154"/>
    </row>
    <row r="236">
      <c r="A236" s="83"/>
      <c r="C236" s="83"/>
      <c r="H236" s="48"/>
      <c r="I236" s="48"/>
      <c r="J236" s="48"/>
      <c r="K236" s="48"/>
      <c r="L236" s="154"/>
    </row>
    <row r="237">
      <c r="A237" s="83"/>
      <c r="C237" s="83"/>
      <c r="H237" s="48"/>
      <c r="I237" s="48"/>
      <c r="J237" s="48"/>
      <c r="K237" s="48"/>
      <c r="L237" s="154"/>
    </row>
    <row r="238">
      <c r="A238" s="83"/>
      <c r="C238" s="83"/>
      <c r="H238" s="48"/>
      <c r="I238" s="48"/>
      <c r="J238" s="48"/>
      <c r="K238" s="48"/>
      <c r="L238" s="154"/>
    </row>
    <row r="239">
      <c r="A239" s="83"/>
      <c r="C239" s="83"/>
      <c r="H239" s="48"/>
      <c r="I239" s="48"/>
      <c r="J239" s="48"/>
      <c r="K239" s="48"/>
      <c r="L239" s="154"/>
    </row>
    <row r="240">
      <c r="A240" s="83"/>
      <c r="C240" s="83"/>
      <c r="H240" s="48"/>
      <c r="I240" s="48"/>
      <c r="J240" s="48"/>
      <c r="K240" s="48"/>
      <c r="L240" s="154"/>
    </row>
    <row r="241">
      <c r="A241" s="83"/>
      <c r="C241" s="83"/>
      <c r="H241" s="48"/>
      <c r="I241" s="48"/>
      <c r="J241" s="48"/>
      <c r="K241" s="48"/>
      <c r="L241" s="154"/>
    </row>
    <row r="242">
      <c r="A242" s="83"/>
      <c r="C242" s="83"/>
      <c r="H242" s="48"/>
      <c r="I242" s="48"/>
      <c r="J242" s="48"/>
      <c r="K242" s="48"/>
      <c r="L242" s="154"/>
    </row>
    <row r="243">
      <c r="A243" s="83"/>
      <c r="C243" s="83"/>
      <c r="H243" s="48"/>
      <c r="I243" s="48"/>
      <c r="J243" s="48"/>
      <c r="K243" s="48"/>
      <c r="L243" s="154"/>
    </row>
    <row r="244">
      <c r="A244" s="83"/>
      <c r="C244" s="83"/>
      <c r="H244" s="48"/>
      <c r="I244" s="48"/>
      <c r="J244" s="48"/>
      <c r="K244" s="48"/>
      <c r="L244" s="154"/>
    </row>
    <row r="245">
      <c r="A245" s="83"/>
      <c r="C245" s="83"/>
      <c r="H245" s="48"/>
      <c r="I245" s="48"/>
      <c r="J245" s="48"/>
      <c r="K245" s="48"/>
      <c r="L245" s="154"/>
    </row>
    <row r="246">
      <c r="A246" s="83"/>
      <c r="C246" s="83"/>
      <c r="H246" s="48"/>
      <c r="I246" s="48"/>
      <c r="J246" s="48"/>
      <c r="K246" s="48"/>
      <c r="L246" s="154"/>
    </row>
    <row r="247">
      <c r="A247" s="83"/>
      <c r="C247" s="83"/>
      <c r="H247" s="48"/>
      <c r="I247" s="48"/>
      <c r="J247" s="48"/>
      <c r="K247" s="48"/>
      <c r="L247" s="154"/>
    </row>
    <row r="248">
      <c r="A248" s="83"/>
      <c r="C248" s="83"/>
      <c r="H248" s="48"/>
      <c r="I248" s="48"/>
      <c r="J248" s="48"/>
      <c r="K248" s="48"/>
      <c r="L248" s="154"/>
    </row>
    <row r="249">
      <c r="A249" s="83"/>
      <c r="C249" s="83"/>
      <c r="H249" s="48"/>
      <c r="I249" s="48"/>
      <c r="J249" s="48"/>
      <c r="K249" s="48"/>
      <c r="L249" s="154"/>
    </row>
    <row r="250">
      <c r="A250" s="83"/>
      <c r="C250" s="83"/>
      <c r="H250" s="48"/>
      <c r="I250" s="48"/>
      <c r="J250" s="48"/>
      <c r="K250" s="48"/>
      <c r="L250" s="154"/>
    </row>
    <row r="251">
      <c r="A251" s="83"/>
      <c r="C251" s="83"/>
      <c r="H251" s="48"/>
      <c r="I251" s="48"/>
      <c r="J251" s="48"/>
      <c r="K251" s="48"/>
      <c r="L251" s="154"/>
    </row>
    <row r="252">
      <c r="A252" s="83"/>
      <c r="C252" s="83"/>
      <c r="H252" s="48"/>
      <c r="I252" s="48"/>
      <c r="J252" s="48"/>
      <c r="K252" s="48"/>
      <c r="L252" s="154"/>
    </row>
    <row r="253">
      <c r="A253" s="83"/>
      <c r="C253" s="83"/>
      <c r="H253" s="48"/>
      <c r="I253" s="48"/>
      <c r="J253" s="48"/>
      <c r="K253" s="48"/>
      <c r="L253" s="154"/>
    </row>
    <row r="254">
      <c r="A254" s="83"/>
      <c r="C254" s="83"/>
      <c r="H254" s="48"/>
      <c r="I254" s="48"/>
      <c r="J254" s="48"/>
      <c r="K254" s="48"/>
      <c r="L254" s="154"/>
    </row>
    <row r="255">
      <c r="A255" s="83"/>
      <c r="C255" s="83"/>
      <c r="H255" s="48"/>
      <c r="I255" s="48"/>
      <c r="J255" s="48"/>
      <c r="K255" s="48"/>
      <c r="L255" s="154"/>
    </row>
    <row r="256">
      <c r="A256" s="83"/>
      <c r="C256" s="83"/>
      <c r="H256" s="48"/>
      <c r="I256" s="48"/>
      <c r="J256" s="48"/>
      <c r="K256" s="48"/>
      <c r="L256" s="154"/>
    </row>
    <row r="257">
      <c r="A257" s="83"/>
      <c r="C257" s="83"/>
      <c r="H257" s="48"/>
      <c r="I257" s="48"/>
      <c r="J257" s="48"/>
      <c r="K257" s="48"/>
      <c r="L257" s="154"/>
    </row>
    <row r="258">
      <c r="A258" s="83"/>
      <c r="C258" s="83"/>
      <c r="H258" s="48"/>
      <c r="I258" s="48"/>
      <c r="J258" s="48"/>
      <c r="K258" s="48"/>
      <c r="L258" s="154"/>
    </row>
    <row r="259">
      <c r="A259" s="83"/>
      <c r="C259" s="83"/>
      <c r="H259" s="48"/>
      <c r="I259" s="48"/>
      <c r="J259" s="48"/>
      <c r="K259" s="48"/>
      <c r="L259" s="154"/>
    </row>
    <row r="260">
      <c r="A260" s="83"/>
      <c r="C260" s="83"/>
      <c r="H260" s="48"/>
      <c r="I260" s="48"/>
      <c r="J260" s="48"/>
      <c r="K260" s="48"/>
      <c r="L260" s="154"/>
    </row>
    <row r="261">
      <c r="A261" s="83"/>
      <c r="C261" s="83"/>
      <c r="H261" s="48"/>
      <c r="I261" s="48"/>
      <c r="J261" s="48"/>
      <c r="K261" s="48"/>
      <c r="L261" s="154"/>
    </row>
    <row r="262">
      <c r="A262" s="83"/>
      <c r="C262" s="83"/>
      <c r="H262" s="48"/>
      <c r="I262" s="48"/>
      <c r="J262" s="48"/>
      <c r="K262" s="48"/>
      <c r="L262" s="154"/>
    </row>
    <row r="263">
      <c r="A263" s="83"/>
      <c r="C263" s="83"/>
      <c r="H263" s="48"/>
      <c r="I263" s="48"/>
      <c r="J263" s="48"/>
      <c r="K263" s="48"/>
      <c r="L263" s="154"/>
    </row>
    <row r="264">
      <c r="A264" s="83"/>
      <c r="C264" s="83"/>
      <c r="H264" s="48"/>
      <c r="I264" s="48"/>
      <c r="J264" s="48"/>
      <c r="K264" s="48"/>
      <c r="L264" s="154"/>
    </row>
    <row r="265">
      <c r="A265" s="83"/>
      <c r="C265" s="83"/>
      <c r="H265" s="48"/>
      <c r="I265" s="48"/>
      <c r="J265" s="48"/>
      <c r="K265" s="48"/>
      <c r="L265" s="154"/>
    </row>
    <row r="266">
      <c r="A266" s="83"/>
      <c r="C266" s="83"/>
      <c r="H266" s="48"/>
      <c r="I266" s="48"/>
      <c r="J266" s="48"/>
      <c r="K266" s="48"/>
      <c r="L266" s="154"/>
    </row>
    <row r="267">
      <c r="A267" s="83"/>
      <c r="C267" s="83"/>
      <c r="H267" s="48"/>
      <c r="I267" s="48"/>
      <c r="J267" s="48"/>
      <c r="K267" s="48"/>
      <c r="L267" s="154"/>
    </row>
    <row r="268">
      <c r="A268" s="83"/>
      <c r="C268" s="83"/>
      <c r="H268" s="48"/>
      <c r="I268" s="48"/>
      <c r="J268" s="48"/>
      <c r="K268" s="48"/>
      <c r="L268" s="154"/>
    </row>
    <row r="269">
      <c r="A269" s="83"/>
      <c r="C269" s="83"/>
      <c r="H269" s="48"/>
      <c r="I269" s="48"/>
      <c r="J269" s="48"/>
      <c r="K269" s="48"/>
      <c r="L269" s="154"/>
    </row>
    <row r="270">
      <c r="A270" s="83"/>
      <c r="C270" s="83"/>
      <c r="H270" s="48"/>
      <c r="I270" s="48"/>
      <c r="J270" s="48"/>
      <c r="K270" s="48"/>
      <c r="L270" s="154"/>
    </row>
    <row r="271">
      <c r="A271" s="83"/>
      <c r="C271" s="83"/>
      <c r="H271" s="48"/>
      <c r="I271" s="48"/>
      <c r="J271" s="48"/>
      <c r="K271" s="48"/>
      <c r="L271" s="154"/>
    </row>
    <row r="272">
      <c r="A272" s="83"/>
      <c r="C272" s="83"/>
      <c r="H272" s="48"/>
      <c r="I272" s="48"/>
      <c r="J272" s="48"/>
      <c r="K272" s="48"/>
      <c r="L272" s="154"/>
    </row>
    <row r="273">
      <c r="A273" s="83"/>
      <c r="C273" s="83"/>
      <c r="H273" s="48"/>
      <c r="I273" s="48"/>
      <c r="J273" s="48"/>
      <c r="K273" s="48"/>
      <c r="L273" s="154"/>
    </row>
    <row r="274">
      <c r="A274" s="83"/>
      <c r="C274" s="83"/>
      <c r="H274" s="48"/>
      <c r="I274" s="48"/>
      <c r="J274" s="48"/>
      <c r="K274" s="48"/>
      <c r="L274" s="154"/>
    </row>
    <row r="275">
      <c r="A275" s="83"/>
      <c r="C275" s="83"/>
      <c r="H275" s="48"/>
      <c r="I275" s="48"/>
      <c r="J275" s="48"/>
      <c r="K275" s="48"/>
      <c r="L275" s="154"/>
    </row>
    <row r="276">
      <c r="A276" s="83"/>
      <c r="C276" s="83"/>
      <c r="H276" s="48"/>
      <c r="I276" s="48"/>
      <c r="J276" s="48"/>
      <c r="K276" s="48"/>
      <c r="L276" s="154"/>
    </row>
    <row r="277">
      <c r="A277" s="83"/>
      <c r="C277" s="83"/>
      <c r="H277" s="48"/>
      <c r="I277" s="48"/>
      <c r="J277" s="48"/>
      <c r="K277" s="48"/>
      <c r="L277" s="154"/>
    </row>
    <row r="278">
      <c r="A278" s="83"/>
      <c r="C278" s="83"/>
      <c r="H278" s="48"/>
      <c r="I278" s="48"/>
      <c r="J278" s="48"/>
      <c r="K278" s="48"/>
      <c r="L278" s="154"/>
    </row>
    <row r="279">
      <c r="A279" s="83"/>
      <c r="C279" s="83"/>
      <c r="H279" s="48"/>
      <c r="I279" s="48"/>
      <c r="J279" s="48"/>
      <c r="K279" s="48"/>
      <c r="L279" s="154"/>
    </row>
    <row r="280">
      <c r="A280" s="83"/>
      <c r="C280" s="83"/>
      <c r="H280" s="48"/>
      <c r="I280" s="48"/>
      <c r="J280" s="48"/>
      <c r="K280" s="48"/>
      <c r="L280" s="154"/>
    </row>
    <row r="281">
      <c r="A281" s="83"/>
      <c r="C281" s="83"/>
      <c r="H281" s="48"/>
      <c r="I281" s="48"/>
      <c r="J281" s="48"/>
      <c r="K281" s="48"/>
      <c r="L281" s="154"/>
    </row>
    <row r="282">
      <c r="A282" s="83"/>
      <c r="C282" s="83"/>
      <c r="H282" s="48"/>
      <c r="I282" s="48"/>
      <c r="J282" s="48"/>
      <c r="K282" s="48"/>
      <c r="L282" s="154"/>
    </row>
    <row r="283">
      <c r="A283" s="83"/>
      <c r="C283" s="83"/>
      <c r="H283" s="48"/>
      <c r="I283" s="48"/>
      <c r="J283" s="48"/>
      <c r="K283" s="48"/>
      <c r="L283" s="154"/>
    </row>
    <row r="284">
      <c r="A284" s="83"/>
      <c r="C284" s="83"/>
      <c r="H284" s="48"/>
      <c r="I284" s="48"/>
      <c r="J284" s="48"/>
      <c r="K284" s="48"/>
      <c r="L284" s="154"/>
    </row>
    <row r="285">
      <c r="A285" s="83"/>
      <c r="C285" s="83"/>
      <c r="H285" s="48"/>
      <c r="I285" s="48"/>
      <c r="J285" s="48"/>
      <c r="K285" s="48"/>
      <c r="L285" s="154"/>
    </row>
    <row r="286">
      <c r="A286" s="83"/>
      <c r="C286" s="83"/>
      <c r="H286" s="48"/>
      <c r="I286" s="48"/>
      <c r="J286" s="48"/>
      <c r="K286" s="48"/>
      <c r="L286" s="154"/>
    </row>
    <row r="287">
      <c r="A287" s="83"/>
      <c r="C287" s="83"/>
      <c r="H287" s="48"/>
      <c r="I287" s="48"/>
      <c r="J287" s="48"/>
      <c r="K287" s="48"/>
      <c r="L287" s="154"/>
    </row>
    <row r="288">
      <c r="A288" s="83"/>
      <c r="C288" s="83"/>
      <c r="H288" s="48"/>
      <c r="I288" s="48"/>
      <c r="J288" s="48"/>
      <c r="K288" s="48"/>
      <c r="L288" s="154"/>
    </row>
    <row r="289">
      <c r="A289" s="83"/>
      <c r="C289" s="83"/>
      <c r="H289" s="48"/>
      <c r="I289" s="48"/>
      <c r="J289" s="48"/>
      <c r="K289" s="48"/>
      <c r="L289" s="154"/>
    </row>
    <row r="290">
      <c r="A290" s="83"/>
      <c r="C290" s="83"/>
      <c r="H290" s="48"/>
      <c r="I290" s="48"/>
      <c r="J290" s="48"/>
      <c r="K290" s="48"/>
      <c r="L290" s="154"/>
    </row>
    <row r="291">
      <c r="A291" s="83"/>
      <c r="C291" s="83"/>
      <c r="H291" s="48"/>
      <c r="I291" s="48"/>
      <c r="J291" s="48"/>
      <c r="K291" s="48"/>
      <c r="L291" s="154"/>
    </row>
    <row r="292">
      <c r="A292" s="83"/>
      <c r="C292" s="83"/>
      <c r="H292" s="48"/>
      <c r="I292" s="48"/>
      <c r="J292" s="48"/>
      <c r="K292" s="48"/>
      <c r="L292" s="154"/>
    </row>
    <row r="293">
      <c r="A293" s="83"/>
      <c r="C293" s="83"/>
      <c r="H293" s="48"/>
      <c r="I293" s="48"/>
      <c r="J293" s="48"/>
      <c r="K293" s="48"/>
      <c r="L293" s="154"/>
    </row>
    <row r="294">
      <c r="A294" s="83"/>
      <c r="C294" s="83"/>
      <c r="H294" s="48"/>
      <c r="I294" s="48"/>
      <c r="J294" s="48"/>
      <c r="K294" s="48"/>
      <c r="L294" s="154"/>
    </row>
    <row r="295">
      <c r="A295" s="83"/>
      <c r="C295" s="83"/>
      <c r="H295" s="48"/>
      <c r="I295" s="48"/>
      <c r="J295" s="48"/>
      <c r="K295" s="48"/>
      <c r="L295" s="154"/>
    </row>
    <row r="296">
      <c r="A296" s="83"/>
      <c r="C296" s="83"/>
      <c r="H296" s="48"/>
      <c r="I296" s="48"/>
      <c r="J296" s="48"/>
      <c r="K296" s="48"/>
      <c r="L296" s="154"/>
    </row>
    <row r="297">
      <c r="A297" s="83"/>
      <c r="C297" s="83"/>
      <c r="H297" s="48"/>
      <c r="I297" s="48"/>
      <c r="J297" s="48"/>
      <c r="K297" s="48"/>
      <c r="L297" s="154"/>
    </row>
    <row r="298">
      <c r="A298" s="83"/>
      <c r="C298" s="83"/>
      <c r="H298" s="48"/>
      <c r="I298" s="48"/>
      <c r="J298" s="48"/>
      <c r="K298" s="48"/>
      <c r="L298" s="154"/>
    </row>
    <row r="299">
      <c r="A299" s="83"/>
      <c r="C299" s="83"/>
      <c r="H299" s="48"/>
      <c r="I299" s="48"/>
      <c r="J299" s="48"/>
      <c r="K299" s="48"/>
      <c r="L299" s="154"/>
    </row>
    <row r="300">
      <c r="A300" s="83"/>
      <c r="C300" s="83"/>
      <c r="H300" s="48"/>
      <c r="I300" s="48"/>
      <c r="J300" s="48"/>
      <c r="K300" s="48"/>
      <c r="L300" s="154"/>
    </row>
    <row r="301">
      <c r="A301" s="83"/>
      <c r="C301" s="83"/>
      <c r="H301" s="48"/>
      <c r="I301" s="48"/>
      <c r="J301" s="48"/>
      <c r="K301" s="48"/>
      <c r="L301" s="154"/>
    </row>
    <row r="302">
      <c r="A302" s="83"/>
      <c r="C302" s="83"/>
      <c r="H302" s="48"/>
      <c r="I302" s="48"/>
      <c r="J302" s="48"/>
      <c r="K302" s="48"/>
      <c r="L302" s="154"/>
    </row>
    <row r="303">
      <c r="A303" s="83"/>
      <c r="C303" s="83"/>
      <c r="H303" s="48"/>
      <c r="I303" s="48"/>
      <c r="J303" s="48"/>
      <c r="K303" s="48"/>
      <c r="L303" s="154"/>
    </row>
    <row r="304">
      <c r="A304" s="83"/>
      <c r="C304" s="83"/>
      <c r="H304" s="48"/>
      <c r="I304" s="48"/>
      <c r="J304" s="48"/>
      <c r="K304" s="48"/>
      <c r="L304" s="154"/>
    </row>
    <row r="305">
      <c r="A305" s="83"/>
      <c r="C305" s="83"/>
      <c r="H305" s="48"/>
      <c r="I305" s="48"/>
      <c r="J305" s="48"/>
      <c r="K305" s="48"/>
      <c r="L305" s="154"/>
    </row>
    <row r="306">
      <c r="A306" s="83"/>
      <c r="C306" s="83"/>
      <c r="H306" s="48"/>
      <c r="I306" s="48"/>
      <c r="J306" s="48"/>
      <c r="K306" s="48"/>
      <c r="L306" s="154"/>
    </row>
    <row r="307">
      <c r="A307" s="83"/>
      <c r="C307" s="83"/>
      <c r="H307" s="48"/>
      <c r="I307" s="48"/>
      <c r="J307" s="48"/>
      <c r="K307" s="48"/>
      <c r="L307" s="154"/>
    </row>
    <row r="308">
      <c r="A308" s="83"/>
      <c r="C308" s="83"/>
      <c r="H308" s="48"/>
      <c r="I308" s="48"/>
      <c r="J308" s="48"/>
      <c r="K308" s="48"/>
      <c r="L308" s="154"/>
    </row>
    <row r="309">
      <c r="A309" s="83"/>
      <c r="C309" s="83"/>
      <c r="H309" s="48"/>
      <c r="I309" s="48"/>
      <c r="J309" s="48"/>
      <c r="K309" s="48"/>
      <c r="L309" s="154"/>
    </row>
    <row r="310">
      <c r="A310" s="83"/>
      <c r="C310" s="83"/>
      <c r="H310" s="48"/>
      <c r="I310" s="48"/>
      <c r="J310" s="48"/>
      <c r="K310" s="48"/>
      <c r="L310" s="154"/>
    </row>
    <row r="311">
      <c r="A311" s="83"/>
      <c r="C311" s="83"/>
      <c r="H311" s="48"/>
      <c r="I311" s="48"/>
      <c r="J311" s="48"/>
      <c r="K311" s="48"/>
      <c r="L311" s="154"/>
    </row>
    <row r="312">
      <c r="A312" s="83"/>
      <c r="C312" s="83"/>
      <c r="H312" s="48"/>
      <c r="I312" s="48"/>
      <c r="J312" s="48"/>
      <c r="K312" s="48"/>
      <c r="L312" s="154"/>
    </row>
    <row r="313">
      <c r="A313" s="83"/>
      <c r="C313" s="83"/>
      <c r="H313" s="48"/>
      <c r="I313" s="48"/>
      <c r="J313" s="48"/>
      <c r="K313" s="48"/>
      <c r="L313" s="154"/>
    </row>
    <row r="314">
      <c r="A314" s="83"/>
      <c r="C314" s="83"/>
      <c r="H314" s="48"/>
      <c r="I314" s="48"/>
      <c r="J314" s="48"/>
      <c r="K314" s="48"/>
      <c r="L314" s="154"/>
    </row>
    <row r="315">
      <c r="A315" s="83"/>
      <c r="C315" s="83"/>
      <c r="H315" s="48"/>
      <c r="I315" s="48"/>
      <c r="J315" s="48"/>
      <c r="K315" s="48"/>
      <c r="L315" s="154"/>
    </row>
    <row r="316">
      <c r="A316" s="83"/>
      <c r="C316" s="83"/>
      <c r="H316" s="48"/>
      <c r="I316" s="48"/>
      <c r="J316" s="48"/>
      <c r="K316" s="48"/>
      <c r="L316" s="154"/>
    </row>
    <row r="317">
      <c r="A317" s="83"/>
      <c r="C317" s="83"/>
      <c r="H317" s="48"/>
      <c r="I317" s="48"/>
      <c r="J317" s="48"/>
      <c r="K317" s="48"/>
      <c r="L317" s="154"/>
    </row>
    <row r="318">
      <c r="A318" s="83"/>
      <c r="C318" s="83"/>
      <c r="H318" s="48"/>
      <c r="I318" s="48"/>
      <c r="J318" s="48"/>
      <c r="K318" s="48"/>
      <c r="L318" s="154"/>
    </row>
    <row r="319">
      <c r="A319" s="83"/>
      <c r="C319" s="83"/>
      <c r="H319" s="48"/>
      <c r="I319" s="48"/>
      <c r="J319" s="48"/>
      <c r="K319" s="48"/>
      <c r="L319" s="154"/>
    </row>
    <row r="320">
      <c r="A320" s="83"/>
      <c r="C320" s="83"/>
      <c r="H320" s="48"/>
      <c r="I320" s="48"/>
      <c r="J320" s="48"/>
      <c r="K320" s="48"/>
      <c r="L320" s="154"/>
    </row>
    <row r="321">
      <c r="A321" s="83"/>
      <c r="C321" s="83"/>
      <c r="H321" s="48"/>
      <c r="I321" s="48"/>
      <c r="J321" s="48"/>
      <c r="K321" s="48"/>
      <c r="L321" s="154"/>
    </row>
    <row r="322">
      <c r="A322" s="83"/>
      <c r="C322" s="83"/>
      <c r="H322" s="48"/>
      <c r="I322" s="48"/>
      <c r="J322" s="48"/>
      <c r="K322" s="48"/>
      <c r="L322" s="154"/>
    </row>
    <row r="323">
      <c r="A323" s="83"/>
      <c r="C323" s="83"/>
      <c r="H323" s="48"/>
      <c r="I323" s="48"/>
      <c r="J323" s="48"/>
      <c r="K323" s="48"/>
      <c r="L323" s="154"/>
    </row>
    <row r="324">
      <c r="A324" s="83"/>
      <c r="C324" s="83"/>
      <c r="H324" s="48"/>
      <c r="I324" s="48"/>
      <c r="J324" s="48"/>
      <c r="K324" s="48"/>
      <c r="L324" s="154"/>
    </row>
    <row r="325">
      <c r="A325" s="83"/>
      <c r="C325" s="83"/>
      <c r="H325" s="48"/>
      <c r="I325" s="48"/>
      <c r="J325" s="48"/>
      <c r="K325" s="48"/>
      <c r="L325" s="154"/>
    </row>
    <row r="326">
      <c r="A326" s="83"/>
      <c r="C326" s="83"/>
      <c r="H326" s="48"/>
      <c r="I326" s="48"/>
      <c r="J326" s="48"/>
      <c r="K326" s="48"/>
      <c r="L326" s="154"/>
    </row>
    <row r="327">
      <c r="A327" s="83"/>
      <c r="C327" s="83"/>
      <c r="H327" s="48"/>
      <c r="I327" s="48"/>
      <c r="J327" s="48"/>
      <c r="K327" s="48"/>
      <c r="L327" s="154"/>
    </row>
    <row r="328">
      <c r="A328" s="83"/>
      <c r="C328" s="83"/>
      <c r="H328" s="48"/>
      <c r="I328" s="48"/>
      <c r="J328" s="48"/>
      <c r="K328" s="48"/>
      <c r="L328" s="154"/>
    </row>
    <row r="329">
      <c r="A329" s="83"/>
      <c r="C329" s="83"/>
      <c r="H329" s="48"/>
      <c r="I329" s="48"/>
      <c r="J329" s="48"/>
      <c r="K329" s="48"/>
      <c r="L329" s="154"/>
    </row>
    <row r="330">
      <c r="A330" s="83"/>
      <c r="C330" s="83"/>
      <c r="H330" s="48"/>
      <c r="I330" s="48"/>
      <c r="J330" s="48"/>
      <c r="K330" s="48"/>
      <c r="L330" s="154"/>
    </row>
    <row r="331">
      <c r="A331" s="83"/>
      <c r="C331" s="83"/>
      <c r="H331" s="48"/>
      <c r="I331" s="48"/>
      <c r="J331" s="48"/>
      <c r="K331" s="48"/>
      <c r="L331" s="154"/>
    </row>
    <row r="332">
      <c r="A332" s="83"/>
      <c r="C332" s="83"/>
      <c r="H332" s="48"/>
      <c r="I332" s="48"/>
      <c r="J332" s="48"/>
      <c r="K332" s="48"/>
      <c r="L332" s="154"/>
    </row>
    <row r="333">
      <c r="A333" s="83"/>
      <c r="C333" s="83"/>
      <c r="H333" s="48"/>
      <c r="I333" s="48"/>
      <c r="J333" s="48"/>
      <c r="K333" s="48"/>
      <c r="L333" s="154"/>
    </row>
    <row r="334">
      <c r="A334" s="83"/>
      <c r="C334" s="83"/>
      <c r="H334" s="48"/>
      <c r="I334" s="48"/>
      <c r="J334" s="48"/>
      <c r="K334" s="48"/>
      <c r="L334" s="154"/>
    </row>
    <row r="335">
      <c r="A335" s="83"/>
      <c r="C335" s="83"/>
      <c r="H335" s="48"/>
      <c r="I335" s="48"/>
      <c r="J335" s="48"/>
      <c r="K335" s="48"/>
      <c r="L335" s="154"/>
    </row>
    <row r="336">
      <c r="A336" s="83"/>
      <c r="C336" s="83"/>
      <c r="H336" s="48"/>
      <c r="I336" s="48"/>
      <c r="J336" s="48"/>
      <c r="K336" s="48"/>
      <c r="L336" s="154"/>
    </row>
    <row r="337">
      <c r="A337" s="83"/>
      <c r="C337" s="83"/>
      <c r="H337" s="48"/>
      <c r="I337" s="48"/>
      <c r="J337" s="48"/>
      <c r="K337" s="48"/>
      <c r="L337" s="154"/>
    </row>
    <row r="338">
      <c r="A338" s="83"/>
      <c r="C338" s="83"/>
      <c r="H338" s="48"/>
      <c r="I338" s="48"/>
      <c r="J338" s="48"/>
      <c r="K338" s="48"/>
      <c r="L338" s="154"/>
    </row>
    <row r="339">
      <c r="A339" s="83"/>
      <c r="C339" s="83"/>
      <c r="H339" s="48"/>
      <c r="I339" s="48"/>
      <c r="J339" s="48"/>
      <c r="K339" s="48"/>
      <c r="L339" s="154"/>
    </row>
    <row r="340">
      <c r="A340" s="83"/>
      <c r="C340" s="83"/>
      <c r="H340" s="48"/>
      <c r="I340" s="48"/>
      <c r="J340" s="48"/>
      <c r="K340" s="48"/>
      <c r="L340" s="154"/>
    </row>
    <row r="341">
      <c r="A341" s="83"/>
      <c r="C341" s="83"/>
      <c r="H341" s="48"/>
      <c r="I341" s="48"/>
      <c r="J341" s="48"/>
      <c r="K341" s="48"/>
      <c r="L341" s="154"/>
    </row>
    <row r="342">
      <c r="A342" s="83"/>
      <c r="C342" s="83"/>
      <c r="H342" s="48"/>
      <c r="I342" s="48"/>
      <c r="J342" s="48"/>
      <c r="K342" s="48"/>
      <c r="L342" s="154"/>
    </row>
    <row r="343">
      <c r="A343" s="83"/>
      <c r="C343" s="83"/>
      <c r="H343" s="48"/>
      <c r="I343" s="48"/>
      <c r="J343" s="48"/>
      <c r="K343" s="48"/>
      <c r="L343" s="154"/>
    </row>
    <row r="344">
      <c r="A344" s="83"/>
      <c r="C344" s="83"/>
      <c r="H344" s="48"/>
      <c r="I344" s="48"/>
      <c r="J344" s="48"/>
      <c r="K344" s="48"/>
      <c r="L344" s="154"/>
    </row>
    <row r="345">
      <c r="A345" s="83"/>
      <c r="C345" s="83"/>
      <c r="H345" s="48"/>
      <c r="I345" s="48"/>
      <c r="J345" s="48"/>
      <c r="K345" s="48"/>
      <c r="L345" s="154"/>
    </row>
    <row r="346">
      <c r="A346" s="83"/>
      <c r="C346" s="83"/>
      <c r="H346" s="48"/>
      <c r="I346" s="48"/>
      <c r="J346" s="48"/>
      <c r="K346" s="48"/>
      <c r="L346" s="154"/>
    </row>
    <row r="347">
      <c r="A347" s="83"/>
      <c r="C347" s="83"/>
      <c r="H347" s="48"/>
      <c r="I347" s="48"/>
      <c r="J347" s="48"/>
      <c r="K347" s="48"/>
      <c r="L347" s="154"/>
    </row>
    <row r="348">
      <c r="A348" s="83"/>
      <c r="C348" s="83"/>
      <c r="H348" s="48"/>
      <c r="I348" s="48"/>
      <c r="J348" s="48"/>
      <c r="K348" s="48"/>
      <c r="L348" s="154"/>
    </row>
    <row r="349">
      <c r="A349" s="83"/>
      <c r="C349" s="83"/>
      <c r="H349" s="48"/>
      <c r="I349" s="48"/>
      <c r="J349" s="48"/>
      <c r="K349" s="48"/>
      <c r="L349" s="154"/>
    </row>
    <row r="350">
      <c r="A350" s="83"/>
      <c r="C350" s="83"/>
      <c r="H350" s="48"/>
      <c r="I350" s="48"/>
      <c r="J350" s="48"/>
      <c r="K350" s="48"/>
      <c r="L350" s="154"/>
    </row>
    <row r="351">
      <c r="A351" s="83"/>
      <c r="C351" s="83"/>
      <c r="H351" s="48"/>
      <c r="I351" s="48"/>
      <c r="J351" s="48"/>
      <c r="K351" s="48"/>
      <c r="L351" s="154"/>
    </row>
    <row r="352">
      <c r="A352" s="83"/>
      <c r="C352" s="83"/>
      <c r="H352" s="48"/>
      <c r="I352" s="48"/>
      <c r="J352" s="48"/>
      <c r="K352" s="48"/>
      <c r="L352" s="154"/>
    </row>
    <row r="353">
      <c r="A353" s="83"/>
      <c r="C353" s="83"/>
      <c r="H353" s="48"/>
      <c r="I353" s="48"/>
      <c r="J353" s="48"/>
      <c r="K353" s="48"/>
      <c r="L353" s="154"/>
    </row>
    <row r="354">
      <c r="A354" s="83"/>
      <c r="C354" s="83"/>
      <c r="H354" s="48"/>
      <c r="I354" s="48"/>
      <c r="J354" s="48"/>
      <c r="K354" s="48"/>
      <c r="L354" s="154"/>
    </row>
    <row r="355">
      <c r="A355" s="83"/>
      <c r="C355" s="83"/>
      <c r="H355" s="48"/>
      <c r="I355" s="48"/>
      <c r="J355" s="48"/>
      <c r="K355" s="48"/>
      <c r="L355" s="154"/>
    </row>
    <row r="356">
      <c r="A356" s="83"/>
      <c r="C356" s="83"/>
      <c r="H356" s="48"/>
      <c r="I356" s="48"/>
      <c r="J356" s="48"/>
      <c r="K356" s="48"/>
      <c r="L356" s="154"/>
    </row>
    <row r="357">
      <c r="A357" s="83"/>
      <c r="C357" s="83"/>
      <c r="H357" s="48"/>
      <c r="I357" s="48"/>
      <c r="J357" s="48"/>
      <c r="K357" s="48"/>
      <c r="L357" s="154"/>
    </row>
    <row r="358">
      <c r="A358" s="83"/>
      <c r="C358" s="83"/>
      <c r="H358" s="48"/>
      <c r="I358" s="48"/>
      <c r="J358" s="48"/>
      <c r="K358" s="48"/>
      <c r="L358" s="154"/>
    </row>
    <row r="359">
      <c r="A359" s="83"/>
      <c r="C359" s="83"/>
      <c r="H359" s="48"/>
      <c r="I359" s="48"/>
      <c r="J359" s="48"/>
      <c r="K359" s="48"/>
      <c r="L359" s="154"/>
    </row>
    <row r="360">
      <c r="A360" s="83"/>
      <c r="C360" s="83"/>
      <c r="H360" s="48"/>
      <c r="I360" s="48"/>
      <c r="J360" s="48"/>
      <c r="K360" s="48"/>
      <c r="L360" s="154"/>
    </row>
    <row r="361">
      <c r="A361" s="83"/>
      <c r="C361" s="83"/>
      <c r="H361" s="48"/>
      <c r="I361" s="48"/>
      <c r="J361" s="48"/>
      <c r="K361" s="48"/>
      <c r="L361" s="154"/>
    </row>
    <row r="362">
      <c r="A362" s="83"/>
      <c r="C362" s="83"/>
      <c r="H362" s="48"/>
      <c r="I362" s="48"/>
      <c r="J362" s="48"/>
      <c r="K362" s="48"/>
      <c r="L362" s="154"/>
    </row>
    <row r="363">
      <c r="A363" s="83"/>
      <c r="C363" s="83"/>
      <c r="H363" s="48"/>
      <c r="I363" s="48"/>
      <c r="J363" s="48"/>
      <c r="K363" s="48"/>
      <c r="L363" s="154"/>
    </row>
    <row r="364">
      <c r="A364" s="83"/>
      <c r="C364" s="83"/>
      <c r="H364" s="48"/>
      <c r="I364" s="48"/>
      <c r="J364" s="48"/>
      <c r="K364" s="48"/>
      <c r="L364" s="154"/>
    </row>
    <row r="365">
      <c r="A365" s="83"/>
      <c r="C365" s="83"/>
      <c r="H365" s="48"/>
      <c r="I365" s="48"/>
      <c r="J365" s="48"/>
      <c r="K365" s="48"/>
      <c r="L365" s="154"/>
    </row>
    <row r="366">
      <c r="A366" s="83"/>
      <c r="C366" s="83"/>
      <c r="H366" s="48"/>
      <c r="I366" s="48"/>
      <c r="J366" s="48"/>
      <c r="K366" s="48"/>
      <c r="L366" s="154"/>
    </row>
    <row r="367">
      <c r="A367" s="83"/>
      <c r="C367" s="83"/>
      <c r="H367" s="48"/>
      <c r="I367" s="48"/>
      <c r="J367" s="48"/>
      <c r="K367" s="48"/>
      <c r="L367" s="154"/>
    </row>
    <row r="368">
      <c r="A368" s="83"/>
      <c r="C368" s="83"/>
      <c r="H368" s="48"/>
      <c r="I368" s="48"/>
      <c r="J368" s="48"/>
      <c r="K368" s="48"/>
      <c r="L368" s="154"/>
    </row>
    <row r="369">
      <c r="A369" s="83"/>
      <c r="C369" s="83"/>
      <c r="H369" s="48"/>
      <c r="I369" s="48"/>
      <c r="J369" s="48"/>
      <c r="K369" s="48"/>
      <c r="L369" s="154"/>
    </row>
    <row r="370">
      <c r="A370" s="83"/>
      <c r="C370" s="83"/>
      <c r="H370" s="48"/>
      <c r="I370" s="48"/>
      <c r="J370" s="48"/>
      <c r="K370" s="48"/>
      <c r="L370" s="154"/>
    </row>
    <row r="371">
      <c r="A371" s="83"/>
      <c r="C371" s="83"/>
      <c r="H371" s="48"/>
      <c r="I371" s="48"/>
      <c r="J371" s="48"/>
      <c r="K371" s="48"/>
      <c r="L371" s="154"/>
    </row>
    <row r="372">
      <c r="A372" s="83"/>
      <c r="C372" s="83"/>
      <c r="H372" s="48"/>
      <c r="I372" s="48"/>
      <c r="J372" s="48"/>
      <c r="K372" s="48"/>
      <c r="L372" s="154"/>
    </row>
    <row r="373">
      <c r="A373" s="83"/>
      <c r="C373" s="83"/>
      <c r="H373" s="48"/>
      <c r="I373" s="48"/>
      <c r="J373" s="48"/>
      <c r="K373" s="48"/>
      <c r="L373" s="154"/>
    </row>
    <row r="374">
      <c r="A374" s="83"/>
      <c r="C374" s="83"/>
      <c r="H374" s="48"/>
      <c r="I374" s="48"/>
      <c r="J374" s="48"/>
      <c r="K374" s="48"/>
      <c r="L374" s="154"/>
    </row>
    <row r="375">
      <c r="A375" s="83"/>
      <c r="C375" s="83"/>
      <c r="H375" s="48"/>
      <c r="I375" s="48"/>
      <c r="J375" s="48"/>
      <c r="K375" s="48"/>
      <c r="L375" s="154"/>
    </row>
    <row r="376">
      <c r="A376" s="83"/>
      <c r="C376" s="83"/>
      <c r="H376" s="48"/>
      <c r="I376" s="48"/>
      <c r="J376" s="48"/>
      <c r="K376" s="48"/>
      <c r="L376" s="154"/>
    </row>
    <row r="377">
      <c r="A377" s="83"/>
      <c r="C377" s="83"/>
      <c r="H377" s="48"/>
      <c r="I377" s="48"/>
      <c r="J377" s="48"/>
      <c r="K377" s="48"/>
      <c r="L377" s="154"/>
    </row>
    <row r="378">
      <c r="A378" s="83"/>
      <c r="C378" s="83"/>
      <c r="H378" s="48"/>
      <c r="I378" s="48"/>
      <c r="J378" s="48"/>
      <c r="K378" s="48"/>
      <c r="L378" s="154"/>
    </row>
    <row r="379">
      <c r="A379" s="83"/>
      <c r="C379" s="83"/>
      <c r="H379" s="48"/>
      <c r="I379" s="48"/>
      <c r="J379" s="48"/>
      <c r="K379" s="48"/>
      <c r="L379" s="154"/>
    </row>
    <row r="380">
      <c r="A380" s="83"/>
      <c r="C380" s="83"/>
      <c r="H380" s="48"/>
      <c r="I380" s="48"/>
      <c r="J380" s="48"/>
      <c r="K380" s="48"/>
      <c r="L380" s="154"/>
    </row>
    <row r="381">
      <c r="A381" s="83"/>
      <c r="C381" s="83"/>
      <c r="H381" s="48"/>
      <c r="I381" s="48"/>
      <c r="J381" s="48"/>
      <c r="K381" s="48"/>
      <c r="L381" s="154"/>
    </row>
    <row r="382">
      <c r="A382" s="83"/>
      <c r="C382" s="83"/>
      <c r="H382" s="48"/>
      <c r="I382" s="48"/>
      <c r="J382" s="48"/>
      <c r="K382" s="48"/>
      <c r="L382" s="154"/>
    </row>
    <row r="383">
      <c r="A383" s="83"/>
      <c r="C383" s="83"/>
      <c r="H383" s="48"/>
      <c r="I383" s="48"/>
      <c r="J383" s="48"/>
      <c r="K383" s="48"/>
      <c r="L383" s="154"/>
    </row>
    <row r="384">
      <c r="A384" s="83"/>
      <c r="C384" s="83"/>
      <c r="H384" s="48"/>
      <c r="I384" s="48"/>
      <c r="J384" s="48"/>
      <c r="K384" s="48"/>
      <c r="L384" s="154"/>
    </row>
    <row r="385">
      <c r="A385" s="83"/>
      <c r="C385" s="83"/>
      <c r="H385" s="48"/>
      <c r="I385" s="48"/>
      <c r="J385" s="48"/>
      <c r="K385" s="48"/>
      <c r="L385" s="154"/>
    </row>
    <row r="386">
      <c r="A386" s="83"/>
      <c r="C386" s="83"/>
      <c r="H386" s="48"/>
      <c r="I386" s="48"/>
      <c r="J386" s="48"/>
      <c r="K386" s="48"/>
      <c r="L386" s="154"/>
    </row>
    <row r="387">
      <c r="A387" s="83"/>
      <c r="C387" s="83"/>
      <c r="H387" s="48"/>
      <c r="I387" s="48"/>
      <c r="J387" s="48"/>
      <c r="K387" s="48"/>
      <c r="L387" s="154"/>
    </row>
    <row r="388">
      <c r="A388" s="83"/>
      <c r="C388" s="83"/>
      <c r="H388" s="48"/>
      <c r="I388" s="48"/>
      <c r="J388" s="48"/>
      <c r="K388" s="48"/>
      <c r="L388" s="154"/>
    </row>
    <row r="389">
      <c r="A389" s="83"/>
      <c r="C389" s="83"/>
      <c r="H389" s="48"/>
      <c r="I389" s="48"/>
      <c r="J389" s="48"/>
      <c r="K389" s="48"/>
      <c r="L389" s="154"/>
    </row>
    <row r="390">
      <c r="A390" s="83"/>
      <c r="C390" s="83"/>
      <c r="H390" s="48"/>
      <c r="I390" s="48"/>
      <c r="J390" s="48"/>
      <c r="K390" s="48"/>
      <c r="L390" s="154"/>
    </row>
    <row r="391">
      <c r="A391" s="83"/>
      <c r="C391" s="83"/>
      <c r="H391" s="48"/>
      <c r="I391" s="48"/>
      <c r="J391" s="48"/>
      <c r="K391" s="48"/>
      <c r="L391" s="154"/>
    </row>
    <row r="392">
      <c r="A392" s="83"/>
      <c r="C392" s="83"/>
      <c r="H392" s="48"/>
      <c r="I392" s="48"/>
      <c r="J392" s="48"/>
      <c r="K392" s="48"/>
      <c r="L392" s="154"/>
    </row>
    <row r="393">
      <c r="A393" s="83"/>
      <c r="C393" s="83"/>
      <c r="H393" s="48"/>
      <c r="I393" s="48"/>
      <c r="J393" s="48"/>
      <c r="K393" s="48"/>
      <c r="L393" s="154"/>
    </row>
    <row r="394">
      <c r="A394" s="83"/>
      <c r="C394" s="83"/>
      <c r="H394" s="48"/>
      <c r="I394" s="48"/>
      <c r="J394" s="48"/>
      <c r="K394" s="48"/>
      <c r="L394" s="154"/>
    </row>
    <row r="395">
      <c r="A395" s="83"/>
      <c r="C395" s="83"/>
      <c r="H395" s="48"/>
      <c r="I395" s="48"/>
      <c r="J395" s="48"/>
      <c r="K395" s="48"/>
      <c r="L395" s="154"/>
    </row>
    <row r="396">
      <c r="A396" s="83"/>
      <c r="C396" s="83"/>
      <c r="H396" s="48"/>
      <c r="I396" s="48"/>
      <c r="J396" s="48"/>
      <c r="K396" s="48"/>
      <c r="L396" s="154"/>
    </row>
    <row r="397">
      <c r="A397" s="83"/>
      <c r="C397" s="83"/>
      <c r="H397" s="48"/>
      <c r="I397" s="48"/>
      <c r="J397" s="48"/>
      <c r="K397" s="48"/>
      <c r="L397" s="154"/>
    </row>
    <row r="398">
      <c r="A398" s="83"/>
      <c r="C398" s="83"/>
      <c r="H398" s="48"/>
      <c r="I398" s="48"/>
      <c r="J398" s="48"/>
      <c r="K398" s="48"/>
      <c r="L398" s="154"/>
    </row>
    <row r="399">
      <c r="A399" s="83"/>
      <c r="C399" s="83"/>
      <c r="H399" s="48"/>
      <c r="I399" s="48"/>
      <c r="J399" s="48"/>
      <c r="K399" s="48"/>
      <c r="L399" s="154"/>
    </row>
    <row r="400">
      <c r="A400" s="83"/>
      <c r="C400" s="83"/>
      <c r="H400" s="48"/>
      <c r="I400" s="48"/>
      <c r="J400" s="48"/>
      <c r="K400" s="48"/>
      <c r="L400" s="154"/>
    </row>
    <row r="401">
      <c r="A401" s="83"/>
      <c r="C401" s="83"/>
      <c r="H401" s="48"/>
      <c r="I401" s="48"/>
      <c r="J401" s="48"/>
      <c r="K401" s="48"/>
      <c r="L401" s="154"/>
    </row>
    <row r="402">
      <c r="A402" s="83"/>
      <c r="C402" s="83"/>
      <c r="H402" s="48"/>
      <c r="I402" s="48"/>
      <c r="J402" s="48"/>
      <c r="K402" s="48"/>
      <c r="L402" s="154"/>
    </row>
    <row r="403">
      <c r="A403" s="83"/>
      <c r="C403" s="83"/>
      <c r="H403" s="48"/>
      <c r="I403" s="48"/>
      <c r="J403" s="48"/>
      <c r="K403" s="48"/>
      <c r="L403" s="154"/>
    </row>
    <row r="404">
      <c r="A404" s="83"/>
      <c r="C404" s="83"/>
      <c r="H404" s="48"/>
      <c r="I404" s="48"/>
      <c r="J404" s="48"/>
      <c r="K404" s="48"/>
      <c r="L404" s="154"/>
    </row>
    <row r="405">
      <c r="A405" s="83"/>
      <c r="C405" s="83"/>
      <c r="H405" s="48"/>
      <c r="I405" s="48"/>
      <c r="J405" s="48"/>
      <c r="K405" s="48"/>
      <c r="L405" s="154"/>
    </row>
    <row r="406">
      <c r="A406" s="83"/>
      <c r="C406" s="83"/>
      <c r="H406" s="48"/>
      <c r="I406" s="48"/>
      <c r="J406" s="48"/>
      <c r="K406" s="48"/>
      <c r="L406" s="154"/>
    </row>
    <row r="407">
      <c r="A407" s="83"/>
      <c r="C407" s="83"/>
      <c r="H407" s="48"/>
      <c r="I407" s="48"/>
      <c r="J407" s="48"/>
      <c r="K407" s="48"/>
      <c r="L407" s="154"/>
    </row>
    <row r="408">
      <c r="A408" s="83"/>
      <c r="C408" s="83"/>
      <c r="H408" s="48"/>
      <c r="I408" s="48"/>
      <c r="J408" s="48"/>
      <c r="K408" s="48"/>
      <c r="L408" s="154"/>
    </row>
    <row r="409">
      <c r="A409" s="83"/>
      <c r="C409" s="83"/>
      <c r="H409" s="48"/>
      <c r="I409" s="48"/>
      <c r="J409" s="48"/>
      <c r="K409" s="48"/>
      <c r="L409" s="154"/>
    </row>
    <row r="410">
      <c r="A410" s="83"/>
      <c r="C410" s="83"/>
      <c r="H410" s="48"/>
      <c r="I410" s="48"/>
      <c r="J410" s="48"/>
      <c r="K410" s="48"/>
      <c r="L410" s="154"/>
    </row>
    <row r="411">
      <c r="A411" s="83"/>
      <c r="C411" s="83"/>
      <c r="H411" s="48"/>
      <c r="I411" s="48"/>
      <c r="J411" s="48"/>
      <c r="K411" s="48"/>
      <c r="L411" s="154"/>
    </row>
    <row r="412">
      <c r="A412" s="83"/>
      <c r="C412" s="83"/>
      <c r="H412" s="48"/>
      <c r="I412" s="48"/>
      <c r="J412" s="48"/>
      <c r="K412" s="48"/>
      <c r="L412" s="154"/>
    </row>
    <row r="413">
      <c r="A413" s="83"/>
      <c r="C413" s="83"/>
      <c r="H413" s="48"/>
      <c r="I413" s="48"/>
      <c r="J413" s="48"/>
      <c r="K413" s="48"/>
      <c r="L413" s="154"/>
    </row>
    <row r="414">
      <c r="A414" s="83"/>
      <c r="C414" s="83"/>
      <c r="H414" s="48"/>
      <c r="I414" s="48"/>
      <c r="J414" s="48"/>
      <c r="K414" s="48"/>
      <c r="L414" s="154"/>
    </row>
    <row r="415">
      <c r="A415" s="83"/>
      <c r="C415" s="83"/>
      <c r="H415" s="48"/>
      <c r="I415" s="48"/>
      <c r="J415" s="48"/>
      <c r="K415" s="48"/>
      <c r="L415" s="154"/>
    </row>
    <row r="416">
      <c r="A416" s="83"/>
      <c r="C416" s="83"/>
      <c r="H416" s="48"/>
      <c r="I416" s="48"/>
      <c r="J416" s="48"/>
      <c r="K416" s="48"/>
      <c r="L416" s="154"/>
    </row>
    <row r="417">
      <c r="A417" s="83"/>
      <c r="C417" s="83"/>
      <c r="H417" s="48"/>
      <c r="I417" s="48"/>
      <c r="J417" s="48"/>
      <c r="K417" s="48"/>
      <c r="L417" s="154"/>
    </row>
    <row r="418">
      <c r="A418" s="83"/>
      <c r="C418" s="83"/>
      <c r="H418" s="48"/>
      <c r="I418" s="48"/>
      <c r="J418" s="48"/>
      <c r="K418" s="48"/>
      <c r="L418" s="154"/>
    </row>
    <row r="419">
      <c r="A419" s="83"/>
      <c r="C419" s="83"/>
      <c r="H419" s="48"/>
      <c r="I419" s="48"/>
      <c r="J419" s="48"/>
      <c r="K419" s="48"/>
      <c r="L419" s="154"/>
    </row>
    <row r="420">
      <c r="A420" s="83"/>
      <c r="C420" s="83"/>
      <c r="H420" s="48"/>
      <c r="I420" s="48"/>
      <c r="J420" s="48"/>
      <c r="K420" s="48"/>
      <c r="L420" s="154"/>
    </row>
    <row r="421">
      <c r="A421" s="83"/>
      <c r="C421" s="83"/>
      <c r="H421" s="48"/>
      <c r="I421" s="48"/>
      <c r="J421" s="48"/>
      <c r="K421" s="48"/>
      <c r="L421" s="154"/>
    </row>
    <row r="422">
      <c r="A422" s="83"/>
      <c r="C422" s="83"/>
      <c r="H422" s="48"/>
      <c r="I422" s="48"/>
      <c r="J422" s="48"/>
      <c r="K422" s="48"/>
      <c r="L422" s="154"/>
    </row>
    <row r="423">
      <c r="A423" s="83"/>
      <c r="C423" s="83"/>
      <c r="H423" s="48"/>
      <c r="I423" s="48"/>
      <c r="J423" s="48"/>
      <c r="K423" s="48"/>
      <c r="L423" s="154"/>
    </row>
    <row r="424">
      <c r="A424" s="83"/>
      <c r="C424" s="83"/>
      <c r="H424" s="48"/>
      <c r="I424" s="48"/>
      <c r="J424" s="48"/>
      <c r="K424" s="48"/>
      <c r="L424" s="154"/>
    </row>
    <row r="425">
      <c r="A425" s="83"/>
      <c r="C425" s="83"/>
      <c r="H425" s="48"/>
      <c r="I425" s="48"/>
      <c r="J425" s="48"/>
      <c r="K425" s="48"/>
      <c r="L425" s="154"/>
    </row>
    <row r="426">
      <c r="A426" s="83"/>
      <c r="C426" s="83"/>
      <c r="H426" s="48"/>
      <c r="I426" s="48"/>
      <c r="J426" s="48"/>
      <c r="K426" s="48"/>
      <c r="L426" s="154"/>
    </row>
    <row r="427">
      <c r="A427" s="83"/>
      <c r="C427" s="83"/>
      <c r="H427" s="48"/>
      <c r="I427" s="48"/>
      <c r="J427" s="48"/>
      <c r="K427" s="48"/>
      <c r="L427" s="154"/>
    </row>
    <row r="428">
      <c r="A428" s="83"/>
      <c r="C428" s="83"/>
      <c r="H428" s="48"/>
      <c r="I428" s="48"/>
      <c r="J428" s="48"/>
      <c r="K428" s="48"/>
      <c r="L428" s="154"/>
    </row>
    <row r="429">
      <c r="A429" s="83"/>
      <c r="C429" s="83"/>
      <c r="H429" s="48"/>
      <c r="I429" s="48"/>
      <c r="J429" s="48"/>
      <c r="K429" s="48"/>
      <c r="L429" s="154"/>
    </row>
    <row r="430">
      <c r="A430" s="83"/>
      <c r="C430" s="83"/>
      <c r="H430" s="48"/>
      <c r="I430" s="48"/>
      <c r="J430" s="48"/>
      <c r="K430" s="48"/>
      <c r="L430" s="154"/>
    </row>
    <row r="431">
      <c r="A431" s="83"/>
      <c r="C431" s="83"/>
      <c r="H431" s="48"/>
      <c r="I431" s="48"/>
      <c r="J431" s="48"/>
      <c r="K431" s="48"/>
      <c r="L431" s="154"/>
    </row>
    <row r="432">
      <c r="A432" s="83"/>
      <c r="C432" s="83"/>
      <c r="H432" s="48"/>
      <c r="I432" s="48"/>
      <c r="J432" s="48"/>
      <c r="K432" s="48"/>
      <c r="L432" s="154"/>
    </row>
    <row r="433">
      <c r="A433" s="83"/>
      <c r="C433" s="83"/>
      <c r="H433" s="48"/>
      <c r="I433" s="48"/>
      <c r="J433" s="48"/>
      <c r="K433" s="48"/>
      <c r="L433" s="154"/>
    </row>
    <row r="434">
      <c r="A434" s="83"/>
      <c r="C434" s="83"/>
      <c r="H434" s="48"/>
      <c r="I434" s="48"/>
      <c r="J434" s="48"/>
      <c r="K434" s="48"/>
      <c r="L434" s="154"/>
    </row>
    <row r="435">
      <c r="A435" s="83"/>
      <c r="C435" s="83"/>
      <c r="H435" s="48"/>
      <c r="I435" s="48"/>
      <c r="J435" s="48"/>
      <c r="K435" s="48"/>
      <c r="L435" s="154"/>
    </row>
    <row r="436">
      <c r="A436" s="83"/>
      <c r="C436" s="83"/>
      <c r="H436" s="48"/>
      <c r="I436" s="48"/>
      <c r="J436" s="48"/>
      <c r="K436" s="48"/>
      <c r="L436" s="154"/>
    </row>
    <row r="437">
      <c r="A437" s="83"/>
      <c r="C437" s="83"/>
      <c r="H437" s="48"/>
      <c r="I437" s="48"/>
      <c r="J437" s="48"/>
      <c r="K437" s="48"/>
      <c r="L437" s="154"/>
    </row>
    <row r="438">
      <c r="A438" s="83"/>
      <c r="C438" s="83"/>
      <c r="H438" s="48"/>
      <c r="I438" s="48"/>
      <c r="J438" s="48"/>
      <c r="K438" s="48"/>
      <c r="L438" s="154"/>
    </row>
    <row r="439">
      <c r="A439" s="83"/>
      <c r="C439" s="83"/>
      <c r="H439" s="48"/>
      <c r="I439" s="48"/>
      <c r="J439" s="48"/>
      <c r="K439" s="48"/>
      <c r="L439" s="154"/>
    </row>
    <row r="440">
      <c r="A440" s="83"/>
      <c r="C440" s="83"/>
      <c r="H440" s="48"/>
      <c r="I440" s="48"/>
      <c r="J440" s="48"/>
      <c r="K440" s="48"/>
      <c r="L440" s="154"/>
    </row>
    <row r="441">
      <c r="A441" s="83"/>
      <c r="C441" s="83"/>
      <c r="H441" s="48"/>
      <c r="I441" s="48"/>
      <c r="J441" s="48"/>
      <c r="K441" s="48"/>
      <c r="L441" s="154"/>
    </row>
    <row r="442">
      <c r="A442" s="83"/>
      <c r="C442" s="83"/>
      <c r="H442" s="48"/>
      <c r="I442" s="48"/>
      <c r="J442" s="48"/>
      <c r="K442" s="48"/>
      <c r="L442" s="154"/>
    </row>
    <row r="443">
      <c r="A443" s="83"/>
      <c r="C443" s="83"/>
      <c r="H443" s="48"/>
      <c r="I443" s="48"/>
      <c r="J443" s="48"/>
      <c r="K443" s="48"/>
      <c r="L443" s="154"/>
    </row>
    <row r="444">
      <c r="A444" s="83"/>
      <c r="C444" s="83"/>
      <c r="H444" s="48"/>
      <c r="I444" s="48"/>
      <c r="J444" s="48"/>
      <c r="K444" s="48"/>
      <c r="L444" s="154"/>
    </row>
    <row r="445">
      <c r="A445" s="83"/>
      <c r="C445" s="83"/>
      <c r="H445" s="48"/>
      <c r="I445" s="48"/>
      <c r="J445" s="48"/>
      <c r="K445" s="48"/>
      <c r="L445" s="154"/>
    </row>
    <row r="446">
      <c r="A446" s="83"/>
      <c r="C446" s="83"/>
      <c r="H446" s="48"/>
      <c r="I446" s="48"/>
      <c r="J446" s="48"/>
      <c r="K446" s="48"/>
      <c r="L446" s="154"/>
    </row>
    <row r="447">
      <c r="A447" s="83"/>
      <c r="C447" s="83"/>
      <c r="H447" s="48"/>
      <c r="I447" s="48"/>
      <c r="J447" s="48"/>
      <c r="K447" s="48"/>
      <c r="L447" s="154"/>
    </row>
    <row r="448">
      <c r="A448" s="83"/>
      <c r="C448" s="83"/>
      <c r="H448" s="48"/>
      <c r="I448" s="48"/>
      <c r="J448" s="48"/>
      <c r="K448" s="48"/>
      <c r="L448" s="154"/>
    </row>
    <row r="449">
      <c r="A449" s="83"/>
      <c r="C449" s="83"/>
      <c r="H449" s="48"/>
      <c r="I449" s="48"/>
      <c r="J449" s="48"/>
      <c r="K449" s="48"/>
      <c r="L449" s="154"/>
    </row>
    <row r="450">
      <c r="A450" s="83"/>
      <c r="C450" s="83"/>
      <c r="H450" s="48"/>
      <c r="I450" s="48"/>
      <c r="J450" s="48"/>
      <c r="K450" s="48"/>
      <c r="L450" s="154"/>
    </row>
    <row r="451">
      <c r="A451" s="83"/>
      <c r="C451" s="83"/>
      <c r="H451" s="48"/>
      <c r="I451" s="48"/>
      <c r="J451" s="48"/>
      <c r="K451" s="48"/>
      <c r="L451" s="154"/>
    </row>
    <row r="452">
      <c r="A452" s="83"/>
      <c r="C452" s="83"/>
      <c r="H452" s="48"/>
      <c r="I452" s="48"/>
      <c r="J452" s="48"/>
      <c r="K452" s="48"/>
      <c r="L452" s="154"/>
    </row>
    <row r="453">
      <c r="A453" s="83"/>
      <c r="C453" s="83"/>
      <c r="H453" s="48"/>
      <c r="I453" s="48"/>
      <c r="J453" s="48"/>
      <c r="K453" s="48"/>
      <c r="L453" s="154"/>
    </row>
    <row r="454">
      <c r="A454" s="83"/>
      <c r="C454" s="83"/>
      <c r="H454" s="48"/>
      <c r="I454" s="48"/>
      <c r="J454" s="48"/>
      <c r="K454" s="48"/>
      <c r="L454" s="154"/>
    </row>
    <row r="455">
      <c r="A455" s="83"/>
      <c r="C455" s="83"/>
      <c r="H455" s="48"/>
      <c r="I455" s="48"/>
      <c r="J455" s="48"/>
      <c r="K455" s="48"/>
      <c r="L455" s="154"/>
    </row>
    <row r="456">
      <c r="A456" s="83"/>
      <c r="C456" s="83"/>
      <c r="H456" s="48"/>
      <c r="I456" s="48"/>
      <c r="J456" s="48"/>
      <c r="K456" s="48"/>
      <c r="L456" s="154"/>
    </row>
    <row r="457">
      <c r="A457" s="83"/>
      <c r="C457" s="83"/>
      <c r="H457" s="48"/>
      <c r="I457" s="48"/>
      <c r="J457" s="48"/>
      <c r="K457" s="48"/>
      <c r="L457" s="154"/>
    </row>
    <row r="458">
      <c r="A458" s="83"/>
      <c r="C458" s="83"/>
      <c r="H458" s="48"/>
      <c r="I458" s="48"/>
      <c r="J458" s="48"/>
      <c r="K458" s="48"/>
      <c r="L458" s="154"/>
    </row>
    <row r="459">
      <c r="A459" s="83"/>
      <c r="C459" s="83"/>
      <c r="H459" s="48"/>
      <c r="I459" s="48"/>
      <c r="J459" s="48"/>
      <c r="K459" s="48"/>
      <c r="L459" s="154"/>
    </row>
    <row r="460">
      <c r="A460" s="83"/>
      <c r="C460" s="83"/>
      <c r="H460" s="48"/>
      <c r="I460" s="48"/>
      <c r="J460" s="48"/>
      <c r="K460" s="48"/>
      <c r="L460" s="154"/>
    </row>
    <row r="461">
      <c r="A461" s="83"/>
      <c r="C461" s="83"/>
      <c r="H461" s="48"/>
      <c r="I461" s="48"/>
      <c r="J461" s="48"/>
      <c r="K461" s="48"/>
      <c r="L461" s="154"/>
    </row>
    <row r="462">
      <c r="A462" s="83"/>
      <c r="C462" s="83"/>
      <c r="H462" s="48"/>
      <c r="I462" s="48"/>
      <c r="J462" s="48"/>
      <c r="K462" s="48"/>
      <c r="L462" s="154"/>
    </row>
    <row r="463">
      <c r="A463" s="83"/>
      <c r="C463" s="83"/>
      <c r="H463" s="48"/>
      <c r="I463" s="48"/>
      <c r="J463" s="48"/>
      <c r="K463" s="48"/>
      <c r="L463" s="154"/>
    </row>
    <row r="464">
      <c r="A464" s="83"/>
      <c r="C464" s="83"/>
      <c r="H464" s="48"/>
      <c r="I464" s="48"/>
      <c r="J464" s="48"/>
      <c r="K464" s="48"/>
      <c r="L464" s="154"/>
    </row>
    <row r="465">
      <c r="A465" s="83"/>
      <c r="C465" s="83"/>
      <c r="H465" s="48"/>
      <c r="I465" s="48"/>
      <c r="J465" s="48"/>
      <c r="K465" s="48"/>
      <c r="L465" s="154"/>
    </row>
    <row r="466">
      <c r="A466" s="83"/>
      <c r="C466" s="83"/>
      <c r="H466" s="48"/>
      <c r="I466" s="48"/>
      <c r="J466" s="48"/>
      <c r="K466" s="48"/>
      <c r="L466" s="154"/>
    </row>
    <row r="467">
      <c r="A467" s="83"/>
      <c r="C467" s="83"/>
      <c r="H467" s="48"/>
      <c r="I467" s="48"/>
      <c r="J467" s="48"/>
      <c r="K467" s="48"/>
      <c r="L467" s="154"/>
    </row>
    <row r="468">
      <c r="A468" s="83"/>
      <c r="C468" s="83"/>
      <c r="H468" s="48"/>
      <c r="I468" s="48"/>
      <c r="J468" s="48"/>
      <c r="K468" s="48"/>
      <c r="L468" s="154"/>
    </row>
    <row r="469">
      <c r="A469" s="83"/>
      <c r="C469" s="83"/>
      <c r="H469" s="48"/>
      <c r="I469" s="48"/>
      <c r="J469" s="48"/>
      <c r="K469" s="48"/>
      <c r="L469" s="154"/>
    </row>
    <row r="470">
      <c r="A470" s="83"/>
      <c r="C470" s="83"/>
      <c r="H470" s="48"/>
      <c r="I470" s="48"/>
      <c r="J470" s="48"/>
      <c r="K470" s="48"/>
      <c r="L470" s="154"/>
    </row>
    <row r="471">
      <c r="A471" s="83"/>
      <c r="C471" s="83"/>
      <c r="H471" s="48"/>
      <c r="I471" s="48"/>
      <c r="J471" s="48"/>
      <c r="K471" s="48"/>
      <c r="L471" s="154"/>
    </row>
    <row r="472">
      <c r="A472" s="83"/>
      <c r="C472" s="83"/>
      <c r="H472" s="48"/>
      <c r="I472" s="48"/>
      <c r="J472" s="48"/>
      <c r="K472" s="48"/>
      <c r="L472" s="154"/>
    </row>
    <row r="473">
      <c r="A473" s="83"/>
      <c r="C473" s="83"/>
      <c r="H473" s="48"/>
      <c r="I473" s="48"/>
      <c r="J473" s="48"/>
      <c r="K473" s="48"/>
      <c r="L473" s="154"/>
    </row>
    <row r="474">
      <c r="A474" s="83"/>
      <c r="C474" s="83"/>
      <c r="H474" s="48"/>
      <c r="I474" s="48"/>
      <c r="J474" s="48"/>
      <c r="K474" s="48"/>
      <c r="L474" s="154"/>
    </row>
    <row r="475">
      <c r="A475" s="83"/>
      <c r="C475" s="83"/>
      <c r="H475" s="48"/>
      <c r="I475" s="48"/>
      <c r="J475" s="48"/>
      <c r="K475" s="48"/>
      <c r="L475" s="154"/>
    </row>
    <row r="476">
      <c r="A476" s="83"/>
      <c r="C476" s="83"/>
      <c r="H476" s="48"/>
      <c r="I476" s="48"/>
      <c r="J476" s="48"/>
      <c r="K476" s="48"/>
      <c r="L476" s="154"/>
    </row>
    <row r="477">
      <c r="A477" s="83"/>
      <c r="C477" s="83"/>
      <c r="H477" s="48"/>
      <c r="I477" s="48"/>
      <c r="J477" s="48"/>
      <c r="K477" s="48"/>
      <c r="L477" s="154"/>
    </row>
    <row r="478">
      <c r="A478" s="83"/>
      <c r="C478" s="83"/>
      <c r="H478" s="48"/>
      <c r="I478" s="48"/>
      <c r="J478" s="48"/>
      <c r="K478" s="48"/>
      <c r="L478" s="154"/>
    </row>
    <row r="479">
      <c r="A479" s="83"/>
      <c r="C479" s="83"/>
      <c r="H479" s="48"/>
      <c r="I479" s="48"/>
      <c r="J479" s="48"/>
      <c r="K479" s="48"/>
      <c r="L479" s="154"/>
    </row>
    <row r="480">
      <c r="A480" s="83"/>
      <c r="C480" s="83"/>
      <c r="H480" s="48"/>
      <c r="I480" s="48"/>
      <c r="J480" s="48"/>
      <c r="K480" s="48"/>
      <c r="L480" s="154"/>
    </row>
    <row r="481">
      <c r="A481" s="83"/>
      <c r="C481" s="83"/>
      <c r="H481" s="48"/>
      <c r="I481" s="48"/>
      <c r="J481" s="48"/>
      <c r="K481" s="48"/>
      <c r="L481" s="154"/>
    </row>
    <row r="482">
      <c r="A482" s="83"/>
      <c r="C482" s="83"/>
      <c r="H482" s="48"/>
      <c r="I482" s="48"/>
      <c r="J482" s="48"/>
      <c r="K482" s="48"/>
      <c r="L482" s="154"/>
    </row>
    <row r="483">
      <c r="A483" s="83"/>
      <c r="C483" s="83"/>
      <c r="H483" s="48"/>
      <c r="I483" s="48"/>
      <c r="J483" s="48"/>
      <c r="K483" s="48"/>
      <c r="L483" s="154"/>
    </row>
    <row r="484">
      <c r="A484" s="83"/>
      <c r="C484" s="83"/>
      <c r="H484" s="48"/>
      <c r="I484" s="48"/>
      <c r="J484" s="48"/>
      <c r="K484" s="48"/>
      <c r="L484" s="154"/>
    </row>
    <row r="485">
      <c r="A485" s="83"/>
      <c r="C485" s="83"/>
      <c r="H485" s="48"/>
      <c r="I485" s="48"/>
      <c r="J485" s="48"/>
      <c r="K485" s="48"/>
      <c r="L485" s="154"/>
    </row>
    <row r="486">
      <c r="A486" s="83"/>
      <c r="C486" s="83"/>
      <c r="H486" s="48"/>
      <c r="I486" s="48"/>
      <c r="J486" s="48"/>
      <c r="K486" s="48"/>
      <c r="L486" s="154"/>
    </row>
    <row r="487">
      <c r="A487" s="83"/>
      <c r="C487" s="83"/>
      <c r="H487" s="48"/>
      <c r="I487" s="48"/>
      <c r="J487" s="48"/>
      <c r="K487" s="48"/>
      <c r="L487" s="154"/>
    </row>
    <row r="488">
      <c r="A488" s="83"/>
      <c r="C488" s="83"/>
      <c r="H488" s="48"/>
      <c r="I488" s="48"/>
      <c r="J488" s="48"/>
      <c r="K488" s="48"/>
      <c r="L488" s="154"/>
    </row>
    <row r="489">
      <c r="A489" s="83"/>
      <c r="C489" s="83"/>
      <c r="H489" s="48"/>
      <c r="I489" s="48"/>
      <c r="J489" s="48"/>
      <c r="K489" s="48"/>
      <c r="L489" s="154"/>
    </row>
    <row r="490">
      <c r="A490" s="83"/>
      <c r="C490" s="83"/>
      <c r="H490" s="48"/>
      <c r="I490" s="48"/>
      <c r="J490" s="48"/>
      <c r="K490" s="48"/>
      <c r="L490" s="154"/>
    </row>
    <row r="491">
      <c r="A491" s="83"/>
      <c r="C491" s="83"/>
      <c r="H491" s="48"/>
      <c r="I491" s="48"/>
      <c r="J491" s="48"/>
      <c r="K491" s="48"/>
      <c r="L491" s="154"/>
    </row>
    <row r="492">
      <c r="A492" s="83"/>
      <c r="C492" s="83"/>
      <c r="H492" s="48"/>
      <c r="I492" s="48"/>
      <c r="J492" s="48"/>
      <c r="K492" s="48"/>
      <c r="L492" s="154"/>
    </row>
    <row r="493">
      <c r="A493" s="83"/>
      <c r="C493" s="83"/>
      <c r="H493" s="48"/>
      <c r="I493" s="48"/>
      <c r="J493" s="48"/>
      <c r="K493" s="48"/>
      <c r="L493" s="154"/>
    </row>
    <row r="494">
      <c r="A494" s="83"/>
      <c r="C494" s="83"/>
      <c r="H494" s="48"/>
      <c r="I494" s="48"/>
      <c r="J494" s="48"/>
      <c r="K494" s="48"/>
      <c r="L494" s="154"/>
    </row>
    <row r="495">
      <c r="A495" s="83"/>
      <c r="C495" s="83"/>
      <c r="H495" s="48"/>
      <c r="I495" s="48"/>
      <c r="J495" s="48"/>
      <c r="K495" s="48"/>
      <c r="L495" s="154"/>
    </row>
    <row r="496">
      <c r="A496" s="83"/>
      <c r="C496" s="83"/>
      <c r="H496" s="48"/>
      <c r="I496" s="48"/>
      <c r="J496" s="48"/>
      <c r="K496" s="48"/>
      <c r="L496" s="154"/>
    </row>
    <row r="497">
      <c r="A497" s="83"/>
      <c r="C497" s="83"/>
      <c r="H497" s="48"/>
      <c r="I497" s="48"/>
      <c r="J497" s="48"/>
      <c r="K497" s="48"/>
      <c r="L497" s="154"/>
    </row>
    <row r="498">
      <c r="A498" s="83"/>
      <c r="C498" s="83"/>
      <c r="H498" s="48"/>
      <c r="I498" s="48"/>
      <c r="J498" s="48"/>
      <c r="K498" s="48"/>
      <c r="L498" s="154"/>
    </row>
    <row r="499">
      <c r="A499" s="83"/>
      <c r="C499" s="83"/>
      <c r="H499" s="48"/>
      <c r="I499" s="48"/>
      <c r="J499" s="48"/>
      <c r="K499" s="48"/>
      <c r="L499" s="154"/>
    </row>
    <row r="500">
      <c r="A500" s="83"/>
      <c r="C500" s="83"/>
      <c r="H500" s="48"/>
      <c r="I500" s="48"/>
      <c r="J500" s="48"/>
      <c r="K500" s="48"/>
      <c r="L500" s="154"/>
    </row>
    <row r="501">
      <c r="A501" s="83"/>
      <c r="C501" s="83"/>
      <c r="H501" s="48"/>
      <c r="I501" s="48"/>
      <c r="J501" s="48"/>
      <c r="K501" s="48"/>
      <c r="L501" s="154"/>
    </row>
    <row r="502">
      <c r="A502" s="83"/>
      <c r="C502" s="83"/>
      <c r="H502" s="48"/>
      <c r="I502" s="48"/>
      <c r="J502" s="48"/>
      <c r="K502" s="48"/>
      <c r="L502" s="154"/>
    </row>
    <row r="503">
      <c r="A503" s="83"/>
      <c r="C503" s="83"/>
      <c r="H503" s="48"/>
      <c r="I503" s="48"/>
      <c r="J503" s="48"/>
      <c r="K503" s="48"/>
      <c r="L503" s="154"/>
    </row>
    <row r="504">
      <c r="A504" s="83"/>
      <c r="C504" s="83"/>
      <c r="H504" s="48"/>
      <c r="I504" s="48"/>
      <c r="J504" s="48"/>
      <c r="K504" s="48"/>
      <c r="L504" s="154"/>
    </row>
    <row r="505">
      <c r="A505" s="83"/>
      <c r="C505" s="83"/>
      <c r="H505" s="48"/>
      <c r="I505" s="48"/>
      <c r="J505" s="48"/>
      <c r="K505" s="48"/>
      <c r="L505" s="154"/>
    </row>
    <row r="506">
      <c r="A506" s="83"/>
      <c r="C506" s="83"/>
      <c r="H506" s="48"/>
      <c r="I506" s="48"/>
      <c r="J506" s="48"/>
      <c r="K506" s="48"/>
      <c r="L506" s="154"/>
    </row>
    <row r="507">
      <c r="A507" s="83"/>
      <c r="C507" s="83"/>
      <c r="H507" s="48"/>
      <c r="I507" s="48"/>
      <c r="J507" s="48"/>
      <c r="K507" s="48"/>
      <c r="L507" s="154"/>
    </row>
    <row r="508">
      <c r="A508" s="83"/>
      <c r="C508" s="83"/>
      <c r="H508" s="48"/>
      <c r="I508" s="48"/>
      <c r="J508" s="48"/>
      <c r="K508" s="48"/>
      <c r="L508" s="154"/>
    </row>
    <row r="509">
      <c r="A509" s="83"/>
      <c r="C509" s="83"/>
      <c r="H509" s="48"/>
      <c r="I509" s="48"/>
      <c r="J509" s="48"/>
      <c r="K509" s="48"/>
      <c r="L509" s="154"/>
    </row>
    <row r="510">
      <c r="A510" s="83"/>
      <c r="C510" s="83"/>
      <c r="H510" s="48"/>
      <c r="I510" s="48"/>
      <c r="J510" s="48"/>
      <c r="K510" s="48"/>
      <c r="L510" s="154"/>
    </row>
    <row r="511">
      <c r="A511" s="83"/>
      <c r="C511" s="83"/>
      <c r="H511" s="48"/>
      <c r="I511" s="48"/>
      <c r="J511" s="48"/>
      <c r="K511" s="48"/>
      <c r="L511" s="154"/>
    </row>
    <row r="512">
      <c r="A512" s="83"/>
      <c r="C512" s="83"/>
      <c r="H512" s="48"/>
      <c r="I512" s="48"/>
      <c r="J512" s="48"/>
      <c r="K512" s="48"/>
      <c r="L512" s="154"/>
    </row>
    <row r="513">
      <c r="A513" s="83"/>
      <c r="C513" s="83"/>
      <c r="H513" s="48"/>
      <c r="I513" s="48"/>
      <c r="J513" s="48"/>
      <c r="K513" s="48"/>
      <c r="L513" s="154"/>
    </row>
    <row r="514">
      <c r="A514" s="83"/>
      <c r="C514" s="83"/>
      <c r="H514" s="48"/>
      <c r="I514" s="48"/>
      <c r="J514" s="48"/>
      <c r="K514" s="48"/>
      <c r="L514" s="154"/>
    </row>
    <row r="515">
      <c r="A515" s="83"/>
      <c r="C515" s="83"/>
      <c r="H515" s="48"/>
      <c r="I515" s="48"/>
      <c r="J515" s="48"/>
      <c r="K515" s="48"/>
      <c r="L515" s="154"/>
    </row>
    <row r="516">
      <c r="A516" s="83"/>
      <c r="C516" s="83"/>
      <c r="H516" s="48"/>
      <c r="I516" s="48"/>
      <c r="J516" s="48"/>
      <c r="K516" s="48"/>
      <c r="L516" s="154"/>
    </row>
    <row r="517">
      <c r="A517" s="83"/>
      <c r="C517" s="83"/>
      <c r="H517" s="48"/>
      <c r="I517" s="48"/>
      <c r="J517" s="48"/>
      <c r="K517" s="48"/>
      <c r="L517" s="154"/>
    </row>
    <row r="518">
      <c r="A518" s="83"/>
      <c r="C518" s="83"/>
      <c r="H518" s="48"/>
      <c r="I518" s="48"/>
      <c r="J518" s="48"/>
      <c r="K518" s="48"/>
      <c r="L518" s="154"/>
    </row>
    <row r="519">
      <c r="A519" s="83"/>
      <c r="C519" s="83"/>
      <c r="H519" s="48"/>
      <c r="I519" s="48"/>
      <c r="J519" s="48"/>
      <c r="K519" s="48"/>
      <c r="L519" s="154"/>
    </row>
    <row r="520">
      <c r="A520" s="83"/>
      <c r="C520" s="83"/>
      <c r="H520" s="48"/>
      <c r="I520" s="48"/>
      <c r="J520" s="48"/>
      <c r="K520" s="48"/>
      <c r="L520" s="154"/>
    </row>
    <row r="521">
      <c r="A521" s="83"/>
      <c r="C521" s="83"/>
      <c r="H521" s="48"/>
      <c r="I521" s="48"/>
      <c r="J521" s="48"/>
      <c r="K521" s="48"/>
      <c r="L521" s="154"/>
    </row>
    <row r="522">
      <c r="A522" s="83"/>
      <c r="C522" s="83"/>
      <c r="H522" s="48"/>
      <c r="I522" s="48"/>
      <c r="J522" s="48"/>
      <c r="K522" s="48"/>
      <c r="L522" s="154"/>
    </row>
    <row r="523">
      <c r="A523" s="83"/>
      <c r="C523" s="83"/>
      <c r="H523" s="48"/>
      <c r="I523" s="48"/>
      <c r="J523" s="48"/>
      <c r="K523" s="48"/>
      <c r="L523" s="154"/>
    </row>
    <row r="524">
      <c r="A524" s="83"/>
      <c r="C524" s="83"/>
      <c r="H524" s="48"/>
      <c r="I524" s="48"/>
      <c r="J524" s="48"/>
      <c r="K524" s="48"/>
      <c r="L524" s="154"/>
    </row>
    <row r="525">
      <c r="A525" s="83"/>
      <c r="C525" s="83"/>
      <c r="H525" s="48"/>
      <c r="I525" s="48"/>
      <c r="J525" s="48"/>
      <c r="K525" s="48"/>
      <c r="L525" s="154"/>
    </row>
    <row r="526">
      <c r="A526" s="83"/>
      <c r="C526" s="83"/>
      <c r="H526" s="48"/>
      <c r="I526" s="48"/>
      <c r="J526" s="48"/>
      <c r="K526" s="48"/>
      <c r="L526" s="154"/>
    </row>
    <row r="527">
      <c r="A527" s="83"/>
      <c r="C527" s="83"/>
      <c r="H527" s="48"/>
      <c r="I527" s="48"/>
      <c r="J527" s="48"/>
      <c r="K527" s="48"/>
      <c r="L527" s="154"/>
    </row>
    <row r="528">
      <c r="A528" s="83"/>
      <c r="C528" s="83"/>
      <c r="H528" s="48"/>
      <c r="I528" s="48"/>
      <c r="J528" s="48"/>
      <c r="K528" s="48"/>
      <c r="L528" s="154"/>
    </row>
    <row r="529">
      <c r="A529" s="83"/>
      <c r="C529" s="83"/>
      <c r="H529" s="48"/>
      <c r="I529" s="48"/>
      <c r="J529" s="48"/>
      <c r="K529" s="48"/>
      <c r="L529" s="154"/>
    </row>
    <row r="530">
      <c r="A530" s="83"/>
      <c r="C530" s="83"/>
      <c r="H530" s="48"/>
      <c r="I530" s="48"/>
      <c r="J530" s="48"/>
      <c r="K530" s="48"/>
      <c r="L530" s="154"/>
    </row>
    <row r="531">
      <c r="A531" s="83"/>
      <c r="C531" s="83"/>
      <c r="H531" s="48"/>
      <c r="I531" s="48"/>
      <c r="J531" s="48"/>
      <c r="K531" s="48"/>
      <c r="L531" s="154"/>
    </row>
    <row r="532">
      <c r="A532" s="83"/>
      <c r="C532" s="83"/>
      <c r="H532" s="48"/>
      <c r="I532" s="48"/>
      <c r="J532" s="48"/>
      <c r="K532" s="48"/>
      <c r="L532" s="154"/>
    </row>
    <row r="533">
      <c r="A533" s="83"/>
      <c r="C533" s="83"/>
      <c r="H533" s="48"/>
      <c r="I533" s="48"/>
      <c r="J533" s="48"/>
      <c r="K533" s="48"/>
      <c r="L533" s="154"/>
    </row>
    <row r="534">
      <c r="A534" s="83"/>
      <c r="C534" s="83"/>
      <c r="H534" s="48"/>
      <c r="I534" s="48"/>
      <c r="J534" s="48"/>
      <c r="K534" s="48"/>
      <c r="L534" s="154"/>
    </row>
    <row r="535">
      <c r="A535" s="83"/>
      <c r="C535" s="83"/>
      <c r="H535" s="48"/>
      <c r="I535" s="48"/>
      <c r="J535" s="48"/>
      <c r="K535" s="48"/>
      <c r="L535" s="154"/>
    </row>
    <row r="536">
      <c r="A536" s="83"/>
      <c r="C536" s="83"/>
      <c r="H536" s="48"/>
      <c r="I536" s="48"/>
      <c r="J536" s="48"/>
      <c r="K536" s="48"/>
      <c r="L536" s="154"/>
    </row>
    <row r="537">
      <c r="A537" s="83"/>
      <c r="C537" s="83"/>
      <c r="H537" s="48"/>
      <c r="I537" s="48"/>
      <c r="J537" s="48"/>
      <c r="K537" s="48"/>
      <c r="L537" s="154"/>
    </row>
    <row r="538">
      <c r="A538" s="83"/>
      <c r="C538" s="83"/>
      <c r="H538" s="48"/>
      <c r="I538" s="48"/>
      <c r="J538" s="48"/>
      <c r="K538" s="48"/>
      <c r="L538" s="154"/>
    </row>
    <row r="539">
      <c r="A539" s="83"/>
      <c r="C539" s="83"/>
      <c r="H539" s="48"/>
      <c r="I539" s="48"/>
      <c r="J539" s="48"/>
      <c r="K539" s="48"/>
      <c r="L539" s="154"/>
    </row>
    <row r="540">
      <c r="A540" s="83"/>
      <c r="C540" s="83"/>
      <c r="H540" s="48"/>
      <c r="I540" s="48"/>
      <c r="J540" s="48"/>
      <c r="K540" s="48"/>
      <c r="L540" s="154"/>
    </row>
    <row r="541">
      <c r="A541" s="83"/>
      <c r="C541" s="83"/>
      <c r="H541" s="48"/>
      <c r="I541" s="48"/>
      <c r="J541" s="48"/>
      <c r="K541" s="48"/>
      <c r="L541" s="154"/>
    </row>
    <row r="542">
      <c r="A542" s="83"/>
      <c r="C542" s="83"/>
      <c r="H542" s="48"/>
      <c r="I542" s="48"/>
      <c r="J542" s="48"/>
      <c r="K542" s="48"/>
      <c r="L542" s="154"/>
    </row>
    <row r="543">
      <c r="A543" s="83"/>
      <c r="C543" s="83"/>
      <c r="H543" s="48"/>
      <c r="I543" s="48"/>
      <c r="J543" s="48"/>
      <c r="K543" s="48"/>
      <c r="L543" s="154"/>
    </row>
    <row r="544">
      <c r="A544" s="83"/>
      <c r="C544" s="83"/>
      <c r="H544" s="48"/>
      <c r="I544" s="48"/>
      <c r="J544" s="48"/>
      <c r="K544" s="48"/>
      <c r="L544" s="154"/>
    </row>
    <row r="545">
      <c r="A545" s="83"/>
      <c r="C545" s="83"/>
      <c r="H545" s="48"/>
      <c r="I545" s="48"/>
      <c r="J545" s="48"/>
      <c r="K545" s="48"/>
      <c r="L545" s="154"/>
    </row>
    <row r="546">
      <c r="A546" s="83"/>
      <c r="C546" s="83"/>
      <c r="H546" s="48"/>
      <c r="I546" s="48"/>
      <c r="J546" s="48"/>
      <c r="K546" s="48"/>
      <c r="L546" s="154"/>
    </row>
    <row r="547">
      <c r="A547" s="83"/>
      <c r="C547" s="83"/>
      <c r="H547" s="48"/>
      <c r="I547" s="48"/>
      <c r="J547" s="48"/>
      <c r="K547" s="48"/>
      <c r="L547" s="154"/>
    </row>
    <row r="548">
      <c r="A548" s="83"/>
      <c r="C548" s="83"/>
      <c r="H548" s="48"/>
      <c r="I548" s="48"/>
      <c r="J548" s="48"/>
      <c r="K548" s="48"/>
      <c r="L548" s="154"/>
    </row>
    <row r="549">
      <c r="A549" s="83"/>
      <c r="C549" s="83"/>
      <c r="H549" s="48"/>
      <c r="I549" s="48"/>
      <c r="J549" s="48"/>
      <c r="K549" s="48"/>
      <c r="L549" s="154"/>
    </row>
    <row r="550">
      <c r="A550" s="83"/>
      <c r="C550" s="83"/>
      <c r="H550" s="48"/>
      <c r="I550" s="48"/>
      <c r="J550" s="48"/>
      <c r="K550" s="48"/>
      <c r="L550" s="154"/>
    </row>
    <row r="551">
      <c r="A551" s="83"/>
      <c r="C551" s="83"/>
      <c r="H551" s="48"/>
      <c r="I551" s="48"/>
      <c r="J551" s="48"/>
      <c r="K551" s="48"/>
      <c r="L551" s="154"/>
    </row>
    <row r="552">
      <c r="A552" s="83"/>
      <c r="C552" s="83"/>
      <c r="H552" s="48"/>
      <c r="I552" s="48"/>
      <c r="J552" s="48"/>
      <c r="K552" s="48"/>
      <c r="L552" s="154"/>
    </row>
    <row r="553">
      <c r="A553" s="83"/>
      <c r="C553" s="83"/>
      <c r="H553" s="48"/>
      <c r="I553" s="48"/>
      <c r="J553" s="48"/>
      <c r="K553" s="48"/>
      <c r="L553" s="154"/>
    </row>
    <row r="554">
      <c r="A554" s="83"/>
      <c r="C554" s="83"/>
      <c r="H554" s="48"/>
      <c r="I554" s="48"/>
      <c r="J554" s="48"/>
      <c r="K554" s="48"/>
      <c r="L554" s="154"/>
    </row>
    <row r="555">
      <c r="A555" s="83"/>
      <c r="C555" s="83"/>
      <c r="H555" s="48"/>
      <c r="I555" s="48"/>
      <c r="J555" s="48"/>
      <c r="K555" s="48"/>
      <c r="L555" s="154"/>
    </row>
    <row r="556">
      <c r="A556" s="83"/>
      <c r="C556" s="83"/>
      <c r="H556" s="48"/>
      <c r="I556" s="48"/>
      <c r="J556" s="48"/>
      <c r="K556" s="48"/>
      <c r="L556" s="154"/>
    </row>
    <row r="557">
      <c r="A557" s="83"/>
      <c r="C557" s="83"/>
      <c r="H557" s="48"/>
      <c r="I557" s="48"/>
      <c r="J557" s="48"/>
      <c r="K557" s="48"/>
      <c r="L557" s="154"/>
    </row>
    <row r="558">
      <c r="A558" s="83"/>
      <c r="C558" s="83"/>
      <c r="H558" s="48"/>
      <c r="I558" s="48"/>
      <c r="J558" s="48"/>
      <c r="K558" s="48"/>
      <c r="L558" s="154"/>
    </row>
    <row r="559">
      <c r="A559" s="83"/>
      <c r="C559" s="83"/>
      <c r="H559" s="48"/>
      <c r="I559" s="48"/>
      <c r="J559" s="48"/>
      <c r="K559" s="48"/>
      <c r="L559" s="154"/>
    </row>
    <row r="560">
      <c r="A560" s="83"/>
      <c r="C560" s="83"/>
      <c r="H560" s="48"/>
      <c r="I560" s="48"/>
      <c r="J560" s="48"/>
      <c r="K560" s="48"/>
      <c r="L560" s="154"/>
    </row>
    <row r="561">
      <c r="A561" s="83"/>
      <c r="C561" s="83"/>
      <c r="H561" s="48"/>
      <c r="I561" s="48"/>
      <c r="J561" s="48"/>
      <c r="K561" s="48"/>
      <c r="L561" s="154"/>
    </row>
    <row r="562">
      <c r="A562" s="83"/>
      <c r="C562" s="83"/>
      <c r="H562" s="48"/>
      <c r="I562" s="48"/>
      <c r="J562" s="48"/>
      <c r="K562" s="48"/>
      <c r="L562" s="154"/>
    </row>
    <row r="563">
      <c r="A563" s="83"/>
      <c r="C563" s="83"/>
      <c r="H563" s="48"/>
      <c r="I563" s="48"/>
      <c r="J563" s="48"/>
      <c r="K563" s="48"/>
      <c r="L563" s="154"/>
    </row>
    <row r="564">
      <c r="A564" s="83"/>
      <c r="C564" s="83"/>
      <c r="H564" s="48"/>
      <c r="I564" s="48"/>
      <c r="J564" s="48"/>
      <c r="K564" s="48"/>
      <c r="L564" s="154"/>
    </row>
    <row r="565">
      <c r="A565" s="83"/>
      <c r="C565" s="83"/>
      <c r="H565" s="48"/>
      <c r="I565" s="48"/>
      <c r="J565" s="48"/>
      <c r="K565" s="48"/>
      <c r="L565" s="154"/>
    </row>
    <row r="566">
      <c r="A566" s="83"/>
      <c r="C566" s="83"/>
      <c r="H566" s="48"/>
      <c r="I566" s="48"/>
      <c r="J566" s="48"/>
      <c r="K566" s="48"/>
      <c r="L566" s="154"/>
    </row>
    <row r="567">
      <c r="A567" s="83"/>
      <c r="C567" s="83"/>
      <c r="H567" s="48"/>
      <c r="I567" s="48"/>
      <c r="J567" s="48"/>
      <c r="K567" s="48"/>
      <c r="L567" s="154"/>
    </row>
    <row r="568">
      <c r="A568" s="83"/>
      <c r="C568" s="83"/>
      <c r="H568" s="48"/>
      <c r="I568" s="48"/>
      <c r="J568" s="48"/>
      <c r="K568" s="48"/>
      <c r="L568" s="154"/>
    </row>
    <row r="569">
      <c r="A569" s="83"/>
      <c r="C569" s="83"/>
      <c r="H569" s="48"/>
      <c r="I569" s="48"/>
      <c r="J569" s="48"/>
      <c r="K569" s="48"/>
      <c r="L569" s="154"/>
    </row>
    <row r="570">
      <c r="A570" s="83"/>
      <c r="C570" s="83"/>
      <c r="H570" s="48"/>
      <c r="I570" s="48"/>
      <c r="J570" s="48"/>
      <c r="K570" s="48"/>
      <c r="L570" s="154"/>
    </row>
    <row r="571">
      <c r="A571" s="83"/>
      <c r="C571" s="83"/>
      <c r="H571" s="48"/>
      <c r="I571" s="48"/>
      <c r="J571" s="48"/>
      <c r="K571" s="48"/>
      <c r="L571" s="154"/>
    </row>
    <row r="572">
      <c r="A572" s="83"/>
      <c r="C572" s="83"/>
      <c r="H572" s="48"/>
      <c r="I572" s="48"/>
      <c r="J572" s="48"/>
      <c r="K572" s="48"/>
      <c r="L572" s="154"/>
    </row>
    <row r="573">
      <c r="A573" s="83"/>
      <c r="C573" s="83"/>
      <c r="H573" s="48"/>
      <c r="I573" s="48"/>
      <c r="J573" s="48"/>
      <c r="K573" s="48"/>
      <c r="L573" s="154"/>
    </row>
    <row r="574">
      <c r="A574" s="83"/>
      <c r="C574" s="83"/>
      <c r="H574" s="48"/>
      <c r="I574" s="48"/>
      <c r="J574" s="48"/>
      <c r="K574" s="48"/>
      <c r="L574" s="154"/>
    </row>
    <row r="575">
      <c r="A575" s="83"/>
      <c r="C575" s="83"/>
      <c r="H575" s="48"/>
      <c r="I575" s="48"/>
      <c r="J575" s="48"/>
      <c r="K575" s="48"/>
      <c r="L575" s="154"/>
    </row>
    <row r="576">
      <c r="A576" s="83"/>
      <c r="C576" s="83"/>
      <c r="H576" s="48"/>
      <c r="I576" s="48"/>
      <c r="J576" s="48"/>
      <c r="K576" s="48"/>
      <c r="L576" s="154"/>
    </row>
    <row r="577">
      <c r="A577" s="83"/>
      <c r="C577" s="83"/>
      <c r="H577" s="48"/>
      <c r="I577" s="48"/>
      <c r="J577" s="48"/>
      <c r="K577" s="48"/>
      <c r="L577" s="154"/>
    </row>
    <row r="578">
      <c r="A578" s="83"/>
      <c r="C578" s="83"/>
      <c r="H578" s="48"/>
      <c r="I578" s="48"/>
      <c r="J578" s="48"/>
      <c r="K578" s="48"/>
      <c r="L578" s="154"/>
    </row>
    <row r="579">
      <c r="A579" s="83"/>
      <c r="C579" s="83"/>
      <c r="H579" s="48"/>
      <c r="I579" s="48"/>
      <c r="J579" s="48"/>
      <c r="K579" s="48"/>
      <c r="L579" s="154"/>
    </row>
    <row r="580">
      <c r="A580" s="83"/>
      <c r="C580" s="83"/>
      <c r="H580" s="48"/>
      <c r="I580" s="48"/>
      <c r="J580" s="48"/>
      <c r="K580" s="48"/>
      <c r="L580" s="154"/>
    </row>
    <row r="581">
      <c r="A581" s="83"/>
      <c r="C581" s="83"/>
      <c r="H581" s="48"/>
      <c r="I581" s="48"/>
      <c r="J581" s="48"/>
      <c r="K581" s="48"/>
      <c r="L581" s="154"/>
    </row>
    <row r="582">
      <c r="A582" s="83"/>
      <c r="C582" s="83"/>
      <c r="H582" s="48"/>
      <c r="I582" s="48"/>
      <c r="J582" s="48"/>
      <c r="K582" s="48"/>
      <c r="L582" s="154"/>
    </row>
    <row r="583">
      <c r="A583" s="83"/>
      <c r="C583" s="83"/>
      <c r="H583" s="48"/>
      <c r="I583" s="48"/>
      <c r="J583" s="48"/>
      <c r="K583" s="48"/>
      <c r="L583" s="154"/>
    </row>
    <row r="584">
      <c r="A584" s="83"/>
      <c r="C584" s="83"/>
      <c r="H584" s="48"/>
      <c r="I584" s="48"/>
      <c r="J584" s="48"/>
      <c r="K584" s="48"/>
      <c r="L584" s="154"/>
    </row>
    <row r="585">
      <c r="A585" s="83"/>
      <c r="C585" s="83"/>
      <c r="H585" s="48"/>
      <c r="I585" s="48"/>
      <c r="J585" s="48"/>
      <c r="K585" s="48"/>
      <c r="L585" s="154"/>
    </row>
    <row r="586">
      <c r="A586" s="83"/>
      <c r="C586" s="83"/>
      <c r="H586" s="48"/>
      <c r="I586" s="48"/>
      <c r="J586" s="48"/>
      <c r="K586" s="48"/>
      <c r="L586" s="154"/>
    </row>
    <row r="587">
      <c r="A587" s="83"/>
      <c r="C587" s="83"/>
      <c r="H587" s="48"/>
      <c r="I587" s="48"/>
      <c r="J587" s="48"/>
      <c r="K587" s="48"/>
      <c r="L587" s="154"/>
    </row>
    <row r="588">
      <c r="A588" s="83"/>
      <c r="C588" s="83"/>
      <c r="H588" s="48"/>
      <c r="I588" s="48"/>
      <c r="J588" s="48"/>
      <c r="K588" s="48"/>
      <c r="L588" s="154"/>
    </row>
    <row r="589">
      <c r="A589" s="83"/>
      <c r="C589" s="83"/>
      <c r="H589" s="48"/>
      <c r="I589" s="48"/>
      <c r="J589" s="48"/>
      <c r="K589" s="48"/>
      <c r="L589" s="154"/>
    </row>
    <row r="590">
      <c r="A590" s="83"/>
      <c r="C590" s="83"/>
      <c r="H590" s="48"/>
      <c r="I590" s="48"/>
      <c r="J590" s="48"/>
      <c r="K590" s="48"/>
      <c r="L590" s="154"/>
    </row>
    <row r="591">
      <c r="A591" s="83"/>
      <c r="C591" s="83"/>
      <c r="H591" s="48"/>
      <c r="I591" s="48"/>
      <c r="J591" s="48"/>
      <c r="K591" s="48"/>
      <c r="L591" s="154"/>
    </row>
    <row r="592">
      <c r="A592" s="83"/>
      <c r="C592" s="83"/>
      <c r="H592" s="48"/>
      <c r="I592" s="48"/>
      <c r="J592" s="48"/>
      <c r="K592" s="48"/>
      <c r="L592" s="154"/>
    </row>
    <row r="593">
      <c r="A593" s="83"/>
      <c r="C593" s="83"/>
      <c r="H593" s="48"/>
      <c r="I593" s="48"/>
      <c r="J593" s="48"/>
      <c r="K593" s="48"/>
      <c r="L593" s="154"/>
    </row>
    <row r="594">
      <c r="A594" s="83"/>
      <c r="C594" s="83"/>
      <c r="H594" s="48"/>
      <c r="I594" s="48"/>
      <c r="J594" s="48"/>
      <c r="K594" s="48"/>
      <c r="L594" s="154"/>
    </row>
    <row r="595">
      <c r="A595" s="83"/>
      <c r="C595" s="83"/>
      <c r="H595" s="48"/>
      <c r="I595" s="48"/>
      <c r="J595" s="48"/>
      <c r="K595" s="48"/>
      <c r="L595" s="154"/>
    </row>
    <row r="596">
      <c r="A596" s="83"/>
      <c r="C596" s="83"/>
      <c r="H596" s="48"/>
      <c r="I596" s="48"/>
      <c r="J596" s="48"/>
      <c r="K596" s="48"/>
      <c r="L596" s="154"/>
    </row>
    <row r="597">
      <c r="A597" s="83"/>
      <c r="C597" s="83"/>
      <c r="H597" s="48"/>
      <c r="I597" s="48"/>
      <c r="J597" s="48"/>
      <c r="K597" s="48"/>
      <c r="L597" s="154"/>
    </row>
    <row r="598">
      <c r="A598" s="83"/>
      <c r="C598" s="83"/>
      <c r="H598" s="48"/>
      <c r="I598" s="48"/>
      <c r="J598" s="48"/>
      <c r="K598" s="48"/>
      <c r="L598" s="154"/>
    </row>
    <row r="599">
      <c r="A599" s="83"/>
      <c r="C599" s="83"/>
      <c r="H599" s="48"/>
      <c r="I599" s="48"/>
      <c r="J599" s="48"/>
      <c r="K599" s="48"/>
      <c r="L599" s="154"/>
    </row>
    <row r="600">
      <c r="A600" s="83"/>
      <c r="C600" s="83"/>
      <c r="H600" s="48"/>
      <c r="I600" s="48"/>
      <c r="J600" s="48"/>
      <c r="K600" s="48"/>
      <c r="L600" s="154"/>
    </row>
    <row r="601">
      <c r="A601" s="83"/>
      <c r="C601" s="83"/>
      <c r="H601" s="48"/>
      <c r="I601" s="48"/>
      <c r="J601" s="48"/>
      <c r="K601" s="48"/>
      <c r="L601" s="154"/>
    </row>
    <row r="602">
      <c r="A602" s="83"/>
      <c r="C602" s="83"/>
      <c r="H602" s="48"/>
      <c r="I602" s="48"/>
      <c r="J602" s="48"/>
      <c r="K602" s="48"/>
      <c r="L602" s="154"/>
    </row>
    <row r="603">
      <c r="A603" s="83"/>
      <c r="C603" s="83"/>
      <c r="H603" s="48"/>
      <c r="I603" s="48"/>
      <c r="J603" s="48"/>
      <c r="K603" s="48"/>
      <c r="L603" s="154"/>
    </row>
    <row r="604">
      <c r="A604" s="83"/>
      <c r="C604" s="83"/>
      <c r="H604" s="48"/>
      <c r="I604" s="48"/>
      <c r="J604" s="48"/>
      <c r="K604" s="48"/>
      <c r="L604" s="154"/>
    </row>
    <row r="605">
      <c r="A605" s="83"/>
      <c r="C605" s="83"/>
      <c r="H605" s="48"/>
      <c r="I605" s="48"/>
      <c r="J605" s="48"/>
      <c r="K605" s="48"/>
      <c r="L605" s="154"/>
    </row>
    <row r="606">
      <c r="A606" s="83"/>
      <c r="C606" s="83"/>
      <c r="H606" s="48"/>
      <c r="I606" s="48"/>
      <c r="J606" s="48"/>
      <c r="K606" s="48"/>
      <c r="L606" s="154"/>
    </row>
    <row r="607">
      <c r="A607" s="83"/>
      <c r="C607" s="83"/>
      <c r="H607" s="48"/>
      <c r="I607" s="48"/>
      <c r="J607" s="48"/>
      <c r="K607" s="48"/>
      <c r="L607" s="154"/>
    </row>
    <row r="608">
      <c r="A608" s="83"/>
      <c r="C608" s="83"/>
      <c r="H608" s="48"/>
      <c r="I608" s="48"/>
      <c r="J608" s="48"/>
      <c r="K608" s="48"/>
      <c r="L608" s="154"/>
    </row>
    <row r="609">
      <c r="A609" s="83"/>
      <c r="C609" s="83"/>
      <c r="H609" s="48"/>
      <c r="I609" s="48"/>
      <c r="J609" s="48"/>
      <c r="K609" s="48"/>
      <c r="L609" s="154"/>
    </row>
    <row r="610">
      <c r="A610" s="83"/>
      <c r="C610" s="83"/>
      <c r="H610" s="48"/>
      <c r="I610" s="48"/>
      <c r="J610" s="48"/>
      <c r="K610" s="48"/>
      <c r="L610" s="154"/>
    </row>
    <row r="611">
      <c r="A611" s="83"/>
      <c r="C611" s="83"/>
      <c r="H611" s="48"/>
      <c r="I611" s="48"/>
      <c r="J611" s="48"/>
      <c r="K611" s="48"/>
      <c r="L611" s="154"/>
    </row>
    <row r="612">
      <c r="A612" s="83"/>
      <c r="C612" s="83"/>
      <c r="H612" s="48"/>
      <c r="I612" s="48"/>
      <c r="J612" s="48"/>
      <c r="K612" s="48"/>
      <c r="L612" s="154"/>
    </row>
    <row r="613">
      <c r="A613" s="83"/>
      <c r="C613" s="83"/>
      <c r="H613" s="48"/>
      <c r="I613" s="48"/>
      <c r="J613" s="48"/>
      <c r="K613" s="48"/>
      <c r="L613" s="154"/>
    </row>
    <row r="614">
      <c r="A614" s="83"/>
      <c r="C614" s="83"/>
      <c r="H614" s="48"/>
      <c r="I614" s="48"/>
      <c r="J614" s="48"/>
      <c r="K614" s="48"/>
      <c r="L614" s="154"/>
    </row>
    <row r="615">
      <c r="A615" s="83"/>
      <c r="C615" s="83"/>
      <c r="H615" s="48"/>
      <c r="I615" s="48"/>
      <c r="J615" s="48"/>
      <c r="K615" s="48"/>
      <c r="L615" s="154"/>
    </row>
    <row r="616">
      <c r="A616" s="83"/>
      <c r="C616" s="83"/>
      <c r="H616" s="48"/>
      <c r="I616" s="48"/>
      <c r="J616" s="48"/>
      <c r="K616" s="48"/>
      <c r="L616" s="154"/>
    </row>
    <row r="617">
      <c r="A617" s="83"/>
      <c r="C617" s="83"/>
      <c r="H617" s="48"/>
      <c r="I617" s="48"/>
      <c r="J617" s="48"/>
      <c r="K617" s="48"/>
      <c r="L617" s="154"/>
    </row>
    <row r="618">
      <c r="A618" s="83"/>
      <c r="C618" s="83"/>
      <c r="H618" s="48"/>
      <c r="I618" s="48"/>
      <c r="J618" s="48"/>
      <c r="K618" s="48"/>
      <c r="L618" s="154"/>
    </row>
    <row r="619">
      <c r="A619" s="83"/>
      <c r="C619" s="83"/>
      <c r="H619" s="48"/>
      <c r="I619" s="48"/>
      <c r="J619" s="48"/>
      <c r="K619" s="48"/>
      <c r="L619" s="154"/>
    </row>
    <row r="620">
      <c r="A620" s="83"/>
      <c r="C620" s="83"/>
      <c r="H620" s="48"/>
      <c r="I620" s="48"/>
      <c r="J620" s="48"/>
      <c r="K620" s="48"/>
      <c r="L620" s="154"/>
    </row>
    <row r="621">
      <c r="A621" s="83"/>
      <c r="C621" s="83"/>
      <c r="H621" s="48"/>
      <c r="I621" s="48"/>
      <c r="J621" s="48"/>
      <c r="K621" s="48"/>
      <c r="L621" s="154"/>
    </row>
    <row r="622">
      <c r="A622" s="83"/>
      <c r="C622" s="83"/>
      <c r="H622" s="48"/>
      <c r="I622" s="48"/>
      <c r="J622" s="48"/>
      <c r="K622" s="48"/>
      <c r="L622" s="154"/>
    </row>
    <row r="623">
      <c r="A623" s="83"/>
      <c r="C623" s="83"/>
      <c r="H623" s="48"/>
      <c r="I623" s="48"/>
      <c r="J623" s="48"/>
      <c r="K623" s="48"/>
      <c r="L623" s="154"/>
    </row>
    <row r="624">
      <c r="A624" s="83"/>
      <c r="C624" s="83"/>
      <c r="H624" s="48"/>
      <c r="I624" s="48"/>
      <c r="J624" s="48"/>
      <c r="K624" s="48"/>
      <c r="L624" s="154"/>
    </row>
    <row r="625">
      <c r="A625" s="83"/>
      <c r="C625" s="83"/>
      <c r="H625" s="48"/>
      <c r="I625" s="48"/>
      <c r="J625" s="48"/>
      <c r="K625" s="48"/>
      <c r="L625" s="154"/>
    </row>
    <row r="626">
      <c r="A626" s="83"/>
      <c r="C626" s="83"/>
      <c r="H626" s="48"/>
      <c r="I626" s="48"/>
      <c r="J626" s="48"/>
      <c r="K626" s="48"/>
      <c r="L626" s="154"/>
    </row>
    <row r="627">
      <c r="A627" s="83"/>
      <c r="C627" s="83"/>
      <c r="H627" s="48"/>
      <c r="I627" s="48"/>
      <c r="J627" s="48"/>
      <c r="K627" s="48"/>
      <c r="L627" s="154"/>
    </row>
    <row r="628">
      <c r="A628" s="83"/>
      <c r="C628" s="83"/>
      <c r="H628" s="48"/>
      <c r="I628" s="48"/>
      <c r="J628" s="48"/>
      <c r="K628" s="48"/>
      <c r="L628" s="154"/>
    </row>
    <row r="629">
      <c r="A629" s="83"/>
      <c r="C629" s="83"/>
      <c r="H629" s="48"/>
      <c r="I629" s="48"/>
      <c r="J629" s="48"/>
      <c r="K629" s="48"/>
      <c r="L629" s="154"/>
    </row>
    <row r="630">
      <c r="A630" s="83"/>
      <c r="C630" s="83"/>
      <c r="H630" s="48"/>
      <c r="I630" s="48"/>
      <c r="J630" s="48"/>
      <c r="K630" s="48"/>
      <c r="L630" s="154"/>
    </row>
    <row r="631">
      <c r="A631" s="83"/>
      <c r="C631" s="83"/>
      <c r="H631" s="48"/>
      <c r="I631" s="48"/>
      <c r="J631" s="48"/>
      <c r="K631" s="48"/>
      <c r="L631" s="154"/>
    </row>
    <row r="632">
      <c r="A632" s="83"/>
      <c r="C632" s="83"/>
      <c r="H632" s="48"/>
      <c r="I632" s="48"/>
      <c r="J632" s="48"/>
      <c r="K632" s="48"/>
      <c r="L632" s="154"/>
    </row>
    <row r="633">
      <c r="A633" s="83"/>
      <c r="C633" s="83"/>
      <c r="H633" s="48"/>
      <c r="I633" s="48"/>
      <c r="J633" s="48"/>
      <c r="K633" s="48"/>
      <c r="L633" s="154"/>
    </row>
    <row r="634">
      <c r="A634" s="83"/>
      <c r="C634" s="83"/>
      <c r="H634" s="48"/>
      <c r="I634" s="48"/>
      <c r="J634" s="48"/>
      <c r="K634" s="48"/>
      <c r="L634" s="154"/>
    </row>
    <row r="635">
      <c r="A635" s="83"/>
      <c r="C635" s="83"/>
      <c r="H635" s="48"/>
      <c r="I635" s="48"/>
      <c r="J635" s="48"/>
      <c r="K635" s="48"/>
      <c r="L635" s="154"/>
    </row>
    <row r="636">
      <c r="A636" s="83"/>
      <c r="C636" s="83"/>
      <c r="H636" s="48"/>
      <c r="I636" s="48"/>
      <c r="J636" s="48"/>
      <c r="K636" s="48"/>
      <c r="L636" s="154"/>
    </row>
    <row r="637">
      <c r="A637" s="83"/>
      <c r="C637" s="83"/>
      <c r="H637" s="48"/>
      <c r="I637" s="48"/>
      <c r="J637" s="48"/>
      <c r="K637" s="48"/>
      <c r="L637" s="154"/>
    </row>
    <row r="638">
      <c r="A638" s="83"/>
      <c r="C638" s="83"/>
      <c r="H638" s="48"/>
      <c r="I638" s="48"/>
      <c r="J638" s="48"/>
      <c r="K638" s="48"/>
      <c r="L638" s="154"/>
    </row>
    <row r="639">
      <c r="A639" s="83"/>
      <c r="C639" s="83"/>
      <c r="H639" s="48"/>
      <c r="I639" s="48"/>
      <c r="J639" s="48"/>
      <c r="K639" s="48"/>
      <c r="L639" s="154"/>
    </row>
    <row r="640">
      <c r="A640" s="83"/>
      <c r="C640" s="83"/>
      <c r="H640" s="48"/>
      <c r="I640" s="48"/>
      <c r="J640" s="48"/>
      <c r="K640" s="48"/>
      <c r="L640" s="154"/>
    </row>
    <row r="641">
      <c r="A641" s="83"/>
      <c r="C641" s="83"/>
      <c r="H641" s="48"/>
      <c r="I641" s="48"/>
      <c r="J641" s="48"/>
      <c r="K641" s="48"/>
      <c r="L641" s="154"/>
    </row>
    <row r="642">
      <c r="A642" s="83"/>
      <c r="C642" s="83"/>
      <c r="H642" s="48"/>
      <c r="I642" s="48"/>
      <c r="J642" s="48"/>
      <c r="K642" s="48"/>
      <c r="L642" s="154"/>
    </row>
    <row r="643">
      <c r="A643" s="83"/>
      <c r="C643" s="83"/>
      <c r="H643" s="48"/>
      <c r="I643" s="48"/>
      <c r="J643" s="48"/>
      <c r="K643" s="48"/>
      <c r="L643" s="154"/>
    </row>
    <row r="644">
      <c r="A644" s="83"/>
      <c r="C644" s="83"/>
      <c r="H644" s="48"/>
      <c r="I644" s="48"/>
      <c r="J644" s="48"/>
      <c r="K644" s="48"/>
      <c r="L644" s="154"/>
    </row>
    <row r="645">
      <c r="A645" s="83"/>
      <c r="C645" s="83"/>
      <c r="H645" s="48"/>
      <c r="I645" s="48"/>
      <c r="J645" s="48"/>
      <c r="K645" s="48"/>
      <c r="L645" s="154"/>
    </row>
    <row r="646">
      <c r="A646" s="83"/>
      <c r="C646" s="83"/>
      <c r="H646" s="48"/>
      <c r="I646" s="48"/>
      <c r="J646" s="48"/>
      <c r="K646" s="48"/>
      <c r="L646" s="154"/>
    </row>
    <row r="647">
      <c r="A647" s="83"/>
      <c r="C647" s="83"/>
      <c r="H647" s="48"/>
      <c r="I647" s="48"/>
      <c r="J647" s="48"/>
      <c r="K647" s="48"/>
      <c r="L647" s="154"/>
    </row>
    <row r="648">
      <c r="A648" s="83"/>
      <c r="C648" s="83"/>
      <c r="H648" s="48"/>
      <c r="I648" s="48"/>
      <c r="J648" s="48"/>
      <c r="K648" s="48"/>
      <c r="L648" s="154"/>
    </row>
    <row r="649">
      <c r="A649" s="83"/>
      <c r="C649" s="83"/>
      <c r="H649" s="48"/>
      <c r="I649" s="48"/>
      <c r="J649" s="48"/>
      <c r="K649" s="48"/>
      <c r="L649" s="154"/>
    </row>
    <row r="650">
      <c r="A650" s="83"/>
      <c r="C650" s="83"/>
      <c r="H650" s="48"/>
      <c r="I650" s="48"/>
      <c r="J650" s="48"/>
      <c r="K650" s="48"/>
      <c r="L650" s="154"/>
    </row>
    <row r="651">
      <c r="A651" s="83"/>
      <c r="C651" s="83"/>
      <c r="H651" s="48"/>
      <c r="I651" s="48"/>
      <c r="J651" s="48"/>
      <c r="K651" s="48"/>
      <c r="L651" s="154"/>
    </row>
    <row r="652">
      <c r="A652" s="83"/>
      <c r="C652" s="83"/>
      <c r="H652" s="48"/>
      <c r="I652" s="48"/>
      <c r="J652" s="48"/>
      <c r="K652" s="48"/>
      <c r="L652" s="154"/>
    </row>
    <row r="653">
      <c r="A653" s="83"/>
      <c r="C653" s="83"/>
      <c r="H653" s="48"/>
      <c r="I653" s="48"/>
      <c r="J653" s="48"/>
      <c r="K653" s="48"/>
      <c r="L653" s="154"/>
    </row>
    <row r="654">
      <c r="A654" s="83"/>
      <c r="C654" s="83"/>
      <c r="H654" s="48"/>
      <c r="I654" s="48"/>
      <c r="J654" s="48"/>
      <c r="K654" s="48"/>
      <c r="L654" s="154"/>
    </row>
    <row r="655">
      <c r="A655" s="83"/>
      <c r="C655" s="83"/>
      <c r="H655" s="48"/>
      <c r="I655" s="48"/>
      <c r="J655" s="48"/>
      <c r="K655" s="48"/>
      <c r="L655" s="154"/>
    </row>
    <row r="656">
      <c r="A656" s="83"/>
      <c r="C656" s="83"/>
      <c r="H656" s="48"/>
      <c r="I656" s="48"/>
      <c r="J656" s="48"/>
      <c r="K656" s="48"/>
      <c r="L656" s="154"/>
    </row>
    <row r="657">
      <c r="A657" s="83"/>
      <c r="C657" s="83"/>
      <c r="H657" s="48"/>
      <c r="I657" s="48"/>
      <c r="J657" s="48"/>
      <c r="K657" s="48"/>
      <c r="L657" s="154"/>
    </row>
    <row r="658">
      <c r="A658" s="83"/>
      <c r="C658" s="83"/>
      <c r="H658" s="48"/>
      <c r="I658" s="48"/>
      <c r="J658" s="48"/>
      <c r="K658" s="48"/>
      <c r="L658" s="154"/>
    </row>
    <row r="659">
      <c r="A659" s="83"/>
      <c r="C659" s="83"/>
      <c r="H659" s="48"/>
      <c r="I659" s="48"/>
      <c r="J659" s="48"/>
      <c r="K659" s="48"/>
      <c r="L659" s="154"/>
    </row>
    <row r="660">
      <c r="A660" s="83"/>
      <c r="C660" s="83"/>
      <c r="H660" s="48"/>
      <c r="I660" s="48"/>
      <c r="J660" s="48"/>
      <c r="K660" s="48"/>
      <c r="L660" s="154"/>
    </row>
    <row r="661">
      <c r="A661" s="83"/>
      <c r="C661" s="83"/>
      <c r="H661" s="48"/>
      <c r="I661" s="48"/>
      <c r="J661" s="48"/>
      <c r="K661" s="48"/>
      <c r="L661" s="154"/>
    </row>
    <row r="662">
      <c r="A662" s="83"/>
      <c r="C662" s="83"/>
      <c r="H662" s="48"/>
      <c r="I662" s="48"/>
      <c r="J662" s="48"/>
      <c r="K662" s="48"/>
      <c r="L662" s="154"/>
    </row>
    <row r="663">
      <c r="A663" s="83"/>
      <c r="C663" s="83"/>
      <c r="H663" s="48"/>
      <c r="I663" s="48"/>
      <c r="J663" s="48"/>
      <c r="K663" s="48"/>
      <c r="L663" s="154"/>
    </row>
    <row r="664">
      <c r="A664" s="83"/>
      <c r="C664" s="83"/>
      <c r="H664" s="48"/>
      <c r="I664" s="48"/>
      <c r="J664" s="48"/>
      <c r="K664" s="48"/>
      <c r="L664" s="154"/>
    </row>
    <row r="665">
      <c r="A665" s="83"/>
      <c r="C665" s="83"/>
      <c r="H665" s="48"/>
      <c r="I665" s="48"/>
      <c r="J665" s="48"/>
      <c r="K665" s="48"/>
      <c r="L665" s="154"/>
    </row>
    <row r="666">
      <c r="A666" s="83"/>
      <c r="C666" s="83"/>
      <c r="H666" s="48"/>
      <c r="I666" s="48"/>
      <c r="J666" s="48"/>
      <c r="K666" s="48"/>
      <c r="L666" s="154"/>
    </row>
    <row r="667">
      <c r="A667" s="83"/>
      <c r="C667" s="83"/>
      <c r="H667" s="48"/>
      <c r="I667" s="48"/>
      <c r="J667" s="48"/>
      <c r="K667" s="48"/>
      <c r="L667" s="154"/>
    </row>
    <row r="668">
      <c r="A668" s="83"/>
      <c r="C668" s="83"/>
      <c r="H668" s="48"/>
      <c r="I668" s="48"/>
      <c r="J668" s="48"/>
      <c r="K668" s="48"/>
      <c r="L668" s="154"/>
    </row>
    <row r="669">
      <c r="A669" s="83"/>
      <c r="C669" s="83"/>
      <c r="H669" s="48"/>
      <c r="I669" s="48"/>
      <c r="J669" s="48"/>
      <c r="K669" s="48"/>
      <c r="L669" s="154"/>
    </row>
    <row r="670">
      <c r="A670" s="83"/>
      <c r="C670" s="83"/>
      <c r="H670" s="48"/>
      <c r="I670" s="48"/>
      <c r="J670" s="48"/>
      <c r="K670" s="48"/>
      <c r="L670" s="154"/>
    </row>
    <row r="671">
      <c r="A671" s="83"/>
      <c r="C671" s="83"/>
      <c r="H671" s="48"/>
      <c r="I671" s="48"/>
      <c r="J671" s="48"/>
      <c r="K671" s="48"/>
      <c r="L671" s="154"/>
    </row>
    <row r="672">
      <c r="A672" s="83"/>
      <c r="C672" s="83"/>
      <c r="H672" s="48"/>
      <c r="I672" s="48"/>
      <c r="J672" s="48"/>
      <c r="K672" s="48"/>
      <c r="L672" s="154"/>
    </row>
    <row r="673">
      <c r="A673" s="83"/>
      <c r="C673" s="83"/>
      <c r="H673" s="48"/>
      <c r="I673" s="48"/>
      <c r="J673" s="48"/>
      <c r="K673" s="48"/>
      <c r="L673" s="154"/>
    </row>
    <row r="674">
      <c r="A674" s="83"/>
      <c r="C674" s="83"/>
      <c r="H674" s="48"/>
      <c r="I674" s="48"/>
      <c r="J674" s="48"/>
      <c r="K674" s="48"/>
      <c r="L674" s="154"/>
    </row>
    <row r="675">
      <c r="A675" s="83"/>
      <c r="C675" s="83"/>
      <c r="H675" s="48"/>
      <c r="I675" s="48"/>
      <c r="J675" s="48"/>
      <c r="K675" s="48"/>
      <c r="L675" s="154"/>
    </row>
    <row r="676">
      <c r="A676" s="83"/>
      <c r="C676" s="83"/>
      <c r="H676" s="48"/>
      <c r="I676" s="48"/>
      <c r="J676" s="48"/>
      <c r="K676" s="48"/>
      <c r="L676" s="154"/>
    </row>
    <row r="677">
      <c r="A677" s="83"/>
      <c r="C677" s="83"/>
      <c r="H677" s="48"/>
      <c r="I677" s="48"/>
      <c r="J677" s="48"/>
      <c r="K677" s="48"/>
      <c r="L677" s="154"/>
    </row>
    <row r="678">
      <c r="A678" s="83"/>
      <c r="C678" s="83"/>
      <c r="H678" s="48"/>
      <c r="I678" s="48"/>
      <c r="J678" s="48"/>
      <c r="K678" s="48"/>
      <c r="L678" s="154"/>
    </row>
    <row r="679">
      <c r="A679" s="83"/>
      <c r="C679" s="83"/>
      <c r="H679" s="48"/>
      <c r="I679" s="48"/>
      <c r="J679" s="48"/>
      <c r="K679" s="48"/>
      <c r="L679" s="154"/>
    </row>
    <row r="680">
      <c r="A680" s="83"/>
      <c r="C680" s="83"/>
      <c r="H680" s="48"/>
      <c r="I680" s="48"/>
      <c r="J680" s="48"/>
      <c r="K680" s="48"/>
      <c r="L680" s="154"/>
    </row>
    <row r="681">
      <c r="A681" s="83"/>
      <c r="C681" s="83"/>
      <c r="H681" s="48"/>
      <c r="I681" s="48"/>
      <c r="J681" s="48"/>
      <c r="K681" s="48"/>
      <c r="L681" s="154"/>
    </row>
    <row r="682">
      <c r="A682" s="83"/>
      <c r="C682" s="83"/>
      <c r="H682" s="48"/>
      <c r="I682" s="48"/>
      <c r="J682" s="48"/>
      <c r="K682" s="48"/>
      <c r="L682" s="154"/>
    </row>
    <row r="683">
      <c r="A683" s="83"/>
      <c r="C683" s="83"/>
      <c r="H683" s="48"/>
      <c r="I683" s="48"/>
      <c r="J683" s="48"/>
      <c r="K683" s="48"/>
      <c r="L683" s="154"/>
    </row>
    <row r="684">
      <c r="A684" s="83"/>
      <c r="C684" s="83"/>
      <c r="H684" s="48"/>
      <c r="I684" s="48"/>
      <c r="J684" s="48"/>
      <c r="K684" s="48"/>
      <c r="L684" s="154"/>
    </row>
    <row r="685">
      <c r="A685" s="83"/>
      <c r="C685" s="83"/>
      <c r="H685" s="48"/>
      <c r="I685" s="48"/>
      <c r="J685" s="48"/>
      <c r="K685" s="48"/>
      <c r="L685" s="154"/>
    </row>
    <row r="686">
      <c r="A686" s="83"/>
      <c r="C686" s="83"/>
      <c r="H686" s="48"/>
      <c r="I686" s="48"/>
      <c r="J686" s="48"/>
      <c r="K686" s="48"/>
      <c r="L686" s="154"/>
    </row>
    <row r="687">
      <c r="A687" s="83"/>
      <c r="C687" s="83"/>
      <c r="H687" s="48"/>
      <c r="I687" s="48"/>
      <c r="J687" s="48"/>
      <c r="K687" s="48"/>
      <c r="L687" s="154"/>
    </row>
    <row r="688">
      <c r="A688" s="83"/>
      <c r="C688" s="83"/>
      <c r="H688" s="48"/>
      <c r="I688" s="48"/>
      <c r="J688" s="48"/>
      <c r="K688" s="48"/>
      <c r="L688" s="154"/>
    </row>
    <row r="689">
      <c r="A689" s="83"/>
      <c r="C689" s="83"/>
      <c r="H689" s="48"/>
      <c r="I689" s="48"/>
      <c r="J689" s="48"/>
      <c r="K689" s="48"/>
      <c r="L689" s="154"/>
    </row>
    <row r="690">
      <c r="A690" s="83"/>
      <c r="C690" s="83"/>
      <c r="H690" s="48"/>
      <c r="I690" s="48"/>
      <c r="J690" s="48"/>
      <c r="K690" s="48"/>
      <c r="L690" s="154"/>
    </row>
    <row r="691">
      <c r="A691" s="83"/>
      <c r="C691" s="83"/>
      <c r="H691" s="48"/>
      <c r="I691" s="48"/>
      <c r="J691" s="48"/>
      <c r="K691" s="48"/>
      <c r="L691" s="154"/>
    </row>
    <row r="692">
      <c r="A692" s="83"/>
      <c r="C692" s="83"/>
      <c r="H692" s="48"/>
      <c r="I692" s="48"/>
      <c r="J692" s="48"/>
      <c r="K692" s="48"/>
      <c r="L692" s="154"/>
    </row>
    <row r="693">
      <c r="A693" s="83"/>
      <c r="C693" s="83"/>
      <c r="H693" s="48"/>
      <c r="I693" s="48"/>
      <c r="J693" s="48"/>
      <c r="K693" s="48"/>
      <c r="L693" s="154"/>
    </row>
    <row r="694">
      <c r="A694" s="83"/>
      <c r="C694" s="83"/>
      <c r="H694" s="48"/>
      <c r="I694" s="48"/>
      <c r="J694" s="48"/>
      <c r="K694" s="48"/>
      <c r="L694" s="154"/>
    </row>
    <row r="695">
      <c r="A695" s="83"/>
      <c r="C695" s="83"/>
      <c r="H695" s="48"/>
      <c r="I695" s="48"/>
      <c r="J695" s="48"/>
      <c r="K695" s="48"/>
      <c r="L695" s="154"/>
    </row>
    <row r="696">
      <c r="A696" s="83"/>
      <c r="C696" s="83"/>
      <c r="H696" s="48"/>
      <c r="I696" s="48"/>
      <c r="J696" s="48"/>
      <c r="K696" s="48"/>
      <c r="L696" s="154"/>
    </row>
    <row r="697">
      <c r="A697" s="83"/>
      <c r="C697" s="83"/>
      <c r="H697" s="48"/>
      <c r="I697" s="48"/>
      <c r="J697" s="48"/>
      <c r="K697" s="48"/>
      <c r="L697" s="154"/>
    </row>
    <row r="698">
      <c r="A698" s="83"/>
      <c r="C698" s="83"/>
      <c r="H698" s="48"/>
      <c r="I698" s="48"/>
      <c r="J698" s="48"/>
      <c r="K698" s="48"/>
      <c r="L698" s="154"/>
    </row>
    <row r="699">
      <c r="A699" s="83"/>
      <c r="C699" s="83"/>
      <c r="H699" s="48"/>
      <c r="I699" s="48"/>
      <c r="J699" s="48"/>
      <c r="K699" s="48"/>
      <c r="L699" s="154"/>
    </row>
    <row r="700">
      <c r="A700" s="83"/>
      <c r="C700" s="83"/>
      <c r="H700" s="48"/>
      <c r="I700" s="48"/>
      <c r="J700" s="48"/>
      <c r="K700" s="48"/>
      <c r="L700" s="154"/>
    </row>
    <row r="701">
      <c r="A701" s="83"/>
      <c r="C701" s="83"/>
      <c r="H701" s="48"/>
      <c r="I701" s="48"/>
      <c r="J701" s="48"/>
      <c r="K701" s="48"/>
      <c r="L701" s="154"/>
    </row>
    <row r="702">
      <c r="A702" s="83"/>
      <c r="C702" s="83"/>
      <c r="H702" s="48"/>
      <c r="I702" s="48"/>
      <c r="J702" s="48"/>
      <c r="K702" s="48"/>
      <c r="L702" s="154"/>
    </row>
    <row r="703">
      <c r="A703" s="83"/>
      <c r="C703" s="83"/>
      <c r="H703" s="48"/>
      <c r="I703" s="48"/>
      <c r="J703" s="48"/>
      <c r="K703" s="48"/>
      <c r="L703" s="154"/>
    </row>
    <row r="704">
      <c r="A704" s="83"/>
      <c r="C704" s="83"/>
      <c r="H704" s="48"/>
      <c r="I704" s="48"/>
      <c r="J704" s="48"/>
      <c r="K704" s="48"/>
      <c r="L704" s="154"/>
    </row>
    <row r="705">
      <c r="A705" s="83"/>
      <c r="C705" s="83"/>
      <c r="H705" s="48"/>
      <c r="I705" s="48"/>
      <c r="J705" s="48"/>
      <c r="K705" s="48"/>
      <c r="L705" s="154"/>
    </row>
    <row r="706">
      <c r="A706" s="83"/>
      <c r="C706" s="83"/>
      <c r="H706" s="48"/>
      <c r="I706" s="48"/>
      <c r="J706" s="48"/>
      <c r="K706" s="48"/>
      <c r="L706" s="154"/>
    </row>
    <row r="707">
      <c r="A707" s="83"/>
      <c r="C707" s="83"/>
      <c r="H707" s="48"/>
      <c r="I707" s="48"/>
      <c r="J707" s="48"/>
      <c r="K707" s="48"/>
      <c r="L707" s="154"/>
    </row>
    <row r="708">
      <c r="A708" s="83"/>
      <c r="C708" s="83"/>
      <c r="H708" s="48"/>
      <c r="I708" s="48"/>
      <c r="J708" s="48"/>
      <c r="K708" s="48"/>
      <c r="L708" s="154"/>
    </row>
    <row r="709">
      <c r="A709" s="83"/>
      <c r="C709" s="83"/>
      <c r="H709" s="48"/>
      <c r="I709" s="48"/>
      <c r="J709" s="48"/>
      <c r="K709" s="48"/>
      <c r="L709" s="154"/>
    </row>
    <row r="710">
      <c r="A710" s="83"/>
      <c r="C710" s="83"/>
      <c r="H710" s="48"/>
      <c r="I710" s="48"/>
      <c r="J710" s="48"/>
      <c r="K710" s="48"/>
      <c r="L710" s="154"/>
    </row>
    <row r="711">
      <c r="A711" s="83"/>
      <c r="C711" s="83"/>
      <c r="H711" s="48"/>
      <c r="I711" s="48"/>
      <c r="J711" s="48"/>
      <c r="K711" s="48"/>
      <c r="L711" s="154"/>
    </row>
    <row r="712">
      <c r="A712" s="83"/>
      <c r="C712" s="83"/>
      <c r="H712" s="48"/>
      <c r="I712" s="48"/>
      <c r="J712" s="48"/>
      <c r="K712" s="48"/>
      <c r="L712" s="154"/>
    </row>
    <row r="713">
      <c r="A713" s="83"/>
      <c r="C713" s="83"/>
      <c r="H713" s="48"/>
      <c r="I713" s="48"/>
      <c r="J713" s="48"/>
      <c r="K713" s="48"/>
      <c r="L713" s="154"/>
    </row>
    <row r="714">
      <c r="A714" s="83"/>
      <c r="C714" s="83"/>
      <c r="H714" s="48"/>
      <c r="I714" s="48"/>
      <c r="J714" s="48"/>
      <c r="K714" s="48"/>
      <c r="L714" s="154"/>
    </row>
    <row r="715">
      <c r="A715" s="83"/>
      <c r="C715" s="83"/>
      <c r="H715" s="48"/>
      <c r="I715" s="48"/>
      <c r="J715" s="48"/>
      <c r="K715" s="48"/>
      <c r="L715" s="154"/>
    </row>
    <row r="716">
      <c r="A716" s="83"/>
      <c r="C716" s="83"/>
      <c r="H716" s="48"/>
      <c r="I716" s="48"/>
      <c r="J716" s="48"/>
      <c r="K716" s="48"/>
      <c r="L716" s="154"/>
    </row>
    <row r="717">
      <c r="A717" s="83"/>
      <c r="C717" s="83"/>
      <c r="H717" s="48"/>
      <c r="I717" s="48"/>
      <c r="J717" s="48"/>
      <c r="K717" s="48"/>
      <c r="L717" s="154"/>
    </row>
    <row r="718">
      <c r="A718" s="83"/>
      <c r="C718" s="83"/>
      <c r="H718" s="48"/>
      <c r="I718" s="48"/>
      <c r="J718" s="48"/>
      <c r="K718" s="48"/>
      <c r="L718" s="154"/>
    </row>
    <row r="719">
      <c r="A719" s="83"/>
      <c r="C719" s="83"/>
      <c r="H719" s="48"/>
      <c r="I719" s="48"/>
      <c r="J719" s="48"/>
      <c r="K719" s="48"/>
      <c r="L719" s="154"/>
    </row>
    <row r="720">
      <c r="A720" s="83"/>
      <c r="C720" s="83"/>
      <c r="H720" s="48"/>
      <c r="I720" s="48"/>
      <c r="J720" s="48"/>
      <c r="K720" s="48"/>
      <c r="L720" s="154"/>
    </row>
    <row r="721">
      <c r="A721" s="83"/>
      <c r="C721" s="83"/>
      <c r="H721" s="48"/>
      <c r="I721" s="48"/>
      <c r="J721" s="48"/>
      <c r="K721" s="48"/>
      <c r="L721" s="154"/>
    </row>
    <row r="722">
      <c r="A722" s="83"/>
      <c r="C722" s="83"/>
      <c r="H722" s="48"/>
      <c r="I722" s="48"/>
      <c r="J722" s="48"/>
      <c r="K722" s="48"/>
      <c r="L722" s="154"/>
    </row>
    <row r="723">
      <c r="A723" s="83"/>
      <c r="C723" s="83"/>
      <c r="H723" s="48"/>
      <c r="I723" s="48"/>
      <c r="J723" s="48"/>
      <c r="K723" s="48"/>
      <c r="L723" s="154"/>
    </row>
    <row r="724">
      <c r="A724" s="83"/>
      <c r="C724" s="83"/>
      <c r="H724" s="48"/>
      <c r="I724" s="48"/>
      <c r="J724" s="48"/>
      <c r="K724" s="48"/>
      <c r="L724" s="154"/>
    </row>
    <row r="725">
      <c r="A725" s="83"/>
      <c r="C725" s="83"/>
      <c r="H725" s="48"/>
      <c r="I725" s="48"/>
      <c r="J725" s="48"/>
      <c r="K725" s="48"/>
      <c r="L725" s="154"/>
    </row>
    <row r="726">
      <c r="A726" s="83"/>
      <c r="C726" s="83"/>
      <c r="H726" s="48"/>
      <c r="I726" s="48"/>
      <c r="J726" s="48"/>
      <c r="K726" s="48"/>
      <c r="L726" s="154"/>
    </row>
    <row r="727">
      <c r="A727" s="83"/>
      <c r="C727" s="83"/>
      <c r="H727" s="48"/>
      <c r="I727" s="48"/>
      <c r="J727" s="48"/>
      <c r="K727" s="48"/>
      <c r="L727" s="154"/>
    </row>
    <row r="728">
      <c r="A728" s="83"/>
      <c r="C728" s="83"/>
      <c r="H728" s="48"/>
      <c r="I728" s="48"/>
      <c r="J728" s="48"/>
      <c r="K728" s="48"/>
      <c r="L728" s="154"/>
    </row>
    <row r="729">
      <c r="A729" s="83"/>
      <c r="C729" s="83"/>
      <c r="H729" s="48"/>
      <c r="I729" s="48"/>
      <c r="J729" s="48"/>
      <c r="K729" s="48"/>
      <c r="L729" s="154"/>
    </row>
    <row r="730">
      <c r="A730" s="83"/>
      <c r="C730" s="83"/>
      <c r="H730" s="48"/>
      <c r="I730" s="48"/>
      <c r="J730" s="48"/>
      <c r="K730" s="48"/>
      <c r="L730" s="154"/>
    </row>
    <row r="731">
      <c r="A731" s="83"/>
      <c r="C731" s="83"/>
      <c r="H731" s="48"/>
      <c r="I731" s="48"/>
      <c r="J731" s="48"/>
      <c r="K731" s="48"/>
      <c r="L731" s="154"/>
    </row>
    <row r="732">
      <c r="A732" s="83"/>
      <c r="C732" s="83"/>
      <c r="H732" s="48"/>
      <c r="I732" s="48"/>
      <c r="J732" s="48"/>
      <c r="K732" s="48"/>
      <c r="L732" s="154"/>
    </row>
    <row r="733">
      <c r="A733" s="83"/>
      <c r="C733" s="83"/>
      <c r="H733" s="48"/>
      <c r="I733" s="48"/>
      <c r="J733" s="48"/>
      <c r="K733" s="48"/>
      <c r="L733" s="154"/>
    </row>
    <row r="734">
      <c r="A734" s="83"/>
      <c r="C734" s="83"/>
      <c r="H734" s="48"/>
      <c r="I734" s="48"/>
      <c r="J734" s="48"/>
      <c r="K734" s="48"/>
      <c r="L734" s="154"/>
    </row>
    <row r="735">
      <c r="A735" s="83"/>
      <c r="C735" s="83"/>
      <c r="H735" s="48"/>
      <c r="I735" s="48"/>
      <c r="J735" s="48"/>
      <c r="K735" s="48"/>
      <c r="L735" s="154"/>
    </row>
    <row r="736">
      <c r="A736" s="83"/>
      <c r="C736" s="83"/>
      <c r="H736" s="48"/>
      <c r="I736" s="48"/>
      <c r="J736" s="48"/>
      <c r="K736" s="48"/>
      <c r="L736" s="154"/>
    </row>
    <row r="737">
      <c r="A737" s="83"/>
      <c r="C737" s="83"/>
      <c r="H737" s="48"/>
      <c r="I737" s="48"/>
      <c r="J737" s="48"/>
      <c r="K737" s="48"/>
      <c r="L737" s="154"/>
    </row>
    <row r="738">
      <c r="A738" s="83"/>
      <c r="C738" s="83"/>
      <c r="H738" s="48"/>
      <c r="I738" s="48"/>
      <c r="J738" s="48"/>
      <c r="K738" s="48"/>
      <c r="L738" s="154"/>
    </row>
    <row r="739">
      <c r="A739" s="83"/>
      <c r="C739" s="83"/>
      <c r="H739" s="48"/>
      <c r="I739" s="48"/>
      <c r="J739" s="48"/>
      <c r="K739" s="48"/>
      <c r="L739" s="154"/>
    </row>
    <row r="740">
      <c r="A740" s="83"/>
      <c r="C740" s="83"/>
      <c r="H740" s="48"/>
      <c r="I740" s="48"/>
      <c r="J740" s="48"/>
      <c r="K740" s="48"/>
      <c r="L740" s="154"/>
    </row>
    <row r="741">
      <c r="A741" s="83"/>
      <c r="C741" s="83"/>
      <c r="H741" s="48"/>
      <c r="I741" s="48"/>
      <c r="J741" s="48"/>
      <c r="K741" s="48"/>
      <c r="L741" s="154"/>
    </row>
    <row r="742">
      <c r="A742" s="83"/>
      <c r="C742" s="83"/>
      <c r="H742" s="48"/>
      <c r="I742" s="48"/>
      <c r="J742" s="48"/>
      <c r="K742" s="48"/>
      <c r="L742" s="154"/>
    </row>
    <row r="743">
      <c r="A743" s="83"/>
      <c r="C743" s="83"/>
      <c r="H743" s="48"/>
      <c r="I743" s="48"/>
      <c r="J743" s="48"/>
      <c r="K743" s="48"/>
      <c r="L743" s="154"/>
    </row>
    <row r="744">
      <c r="A744" s="83"/>
      <c r="C744" s="83"/>
      <c r="H744" s="48"/>
      <c r="I744" s="48"/>
      <c r="J744" s="48"/>
      <c r="K744" s="48"/>
      <c r="L744" s="154"/>
    </row>
    <row r="745">
      <c r="A745" s="83"/>
      <c r="C745" s="83"/>
      <c r="H745" s="48"/>
      <c r="I745" s="48"/>
      <c r="J745" s="48"/>
      <c r="K745" s="48"/>
      <c r="L745" s="154"/>
    </row>
    <row r="746">
      <c r="A746" s="83"/>
      <c r="C746" s="83"/>
      <c r="H746" s="48"/>
      <c r="I746" s="48"/>
      <c r="J746" s="48"/>
      <c r="K746" s="48"/>
      <c r="L746" s="154"/>
    </row>
    <row r="747">
      <c r="A747" s="83"/>
      <c r="C747" s="83"/>
      <c r="H747" s="48"/>
      <c r="I747" s="48"/>
      <c r="J747" s="48"/>
      <c r="K747" s="48"/>
      <c r="L747" s="154"/>
    </row>
    <row r="748">
      <c r="A748" s="83"/>
      <c r="C748" s="83"/>
      <c r="H748" s="48"/>
      <c r="I748" s="48"/>
      <c r="J748" s="48"/>
      <c r="K748" s="48"/>
      <c r="L748" s="154"/>
    </row>
    <row r="749">
      <c r="A749" s="83"/>
      <c r="C749" s="83"/>
      <c r="H749" s="48"/>
      <c r="I749" s="48"/>
      <c r="J749" s="48"/>
      <c r="K749" s="48"/>
      <c r="L749" s="154"/>
    </row>
    <row r="750">
      <c r="A750" s="83"/>
      <c r="C750" s="83"/>
      <c r="H750" s="48"/>
      <c r="I750" s="48"/>
      <c r="J750" s="48"/>
      <c r="K750" s="48"/>
      <c r="L750" s="154"/>
    </row>
    <row r="751">
      <c r="A751" s="83"/>
      <c r="C751" s="83"/>
      <c r="H751" s="48"/>
      <c r="I751" s="48"/>
      <c r="J751" s="48"/>
      <c r="K751" s="48"/>
      <c r="L751" s="154"/>
    </row>
    <row r="752">
      <c r="A752" s="83"/>
      <c r="C752" s="83"/>
      <c r="H752" s="48"/>
      <c r="I752" s="48"/>
      <c r="J752" s="48"/>
      <c r="K752" s="48"/>
      <c r="L752" s="154"/>
    </row>
    <row r="753">
      <c r="A753" s="83"/>
      <c r="C753" s="83"/>
      <c r="H753" s="48"/>
      <c r="I753" s="48"/>
      <c r="J753" s="48"/>
      <c r="K753" s="48"/>
      <c r="L753" s="154"/>
    </row>
    <row r="754">
      <c r="A754" s="83"/>
      <c r="C754" s="83"/>
      <c r="H754" s="48"/>
      <c r="I754" s="48"/>
      <c r="J754" s="48"/>
      <c r="K754" s="48"/>
      <c r="L754" s="154"/>
    </row>
    <row r="755">
      <c r="A755" s="83"/>
      <c r="C755" s="83"/>
      <c r="H755" s="48"/>
      <c r="I755" s="48"/>
      <c r="J755" s="48"/>
      <c r="K755" s="48"/>
      <c r="L755" s="154"/>
    </row>
    <row r="756">
      <c r="A756" s="83"/>
      <c r="C756" s="83"/>
      <c r="H756" s="48"/>
      <c r="I756" s="48"/>
      <c r="J756" s="48"/>
      <c r="K756" s="48"/>
      <c r="L756" s="154"/>
    </row>
    <row r="757">
      <c r="A757" s="83"/>
      <c r="C757" s="83"/>
      <c r="H757" s="48"/>
      <c r="I757" s="48"/>
      <c r="J757" s="48"/>
      <c r="K757" s="48"/>
      <c r="L757" s="154"/>
    </row>
    <row r="758">
      <c r="A758" s="83"/>
      <c r="C758" s="83"/>
      <c r="H758" s="48"/>
      <c r="I758" s="48"/>
      <c r="J758" s="48"/>
      <c r="K758" s="48"/>
      <c r="L758" s="154"/>
    </row>
    <row r="759">
      <c r="A759" s="83"/>
      <c r="C759" s="83"/>
      <c r="H759" s="48"/>
      <c r="I759" s="48"/>
      <c r="J759" s="48"/>
      <c r="K759" s="48"/>
      <c r="L759" s="154"/>
    </row>
    <row r="760">
      <c r="A760" s="83"/>
      <c r="C760" s="83"/>
      <c r="H760" s="48"/>
      <c r="I760" s="48"/>
      <c r="J760" s="48"/>
      <c r="K760" s="48"/>
      <c r="L760" s="154"/>
    </row>
    <row r="761">
      <c r="A761" s="83"/>
      <c r="C761" s="83"/>
      <c r="H761" s="48"/>
      <c r="I761" s="48"/>
      <c r="J761" s="48"/>
      <c r="K761" s="48"/>
      <c r="L761" s="154"/>
    </row>
    <row r="762">
      <c r="A762" s="83"/>
      <c r="C762" s="83"/>
      <c r="H762" s="48"/>
      <c r="I762" s="48"/>
      <c r="J762" s="48"/>
      <c r="K762" s="48"/>
      <c r="L762" s="154"/>
    </row>
    <row r="763">
      <c r="A763" s="83"/>
      <c r="C763" s="83"/>
      <c r="H763" s="48"/>
      <c r="I763" s="48"/>
      <c r="J763" s="48"/>
      <c r="K763" s="48"/>
      <c r="L763" s="154"/>
    </row>
    <row r="764">
      <c r="A764" s="83"/>
      <c r="C764" s="83"/>
      <c r="H764" s="48"/>
      <c r="I764" s="48"/>
      <c r="J764" s="48"/>
      <c r="K764" s="48"/>
      <c r="L764" s="154"/>
    </row>
    <row r="765">
      <c r="A765" s="83"/>
      <c r="C765" s="83"/>
      <c r="H765" s="48"/>
      <c r="I765" s="48"/>
      <c r="J765" s="48"/>
      <c r="K765" s="48"/>
      <c r="L765" s="154"/>
    </row>
    <row r="766">
      <c r="A766" s="83"/>
      <c r="C766" s="83"/>
      <c r="H766" s="48"/>
      <c r="I766" s="48"/>
      <c r="J766" s="48"/>
      <c r="K766" s="48"/>
      <c r="L766" s="154"/>
    </row>
    <row r="767">
      <c r="A767" s="83"/>
      <c r="C767" s="83"/>
      <c r="H767" s="48"/>
      <c r="I767" s="48"/>
      <c r="J767" s="48"/>
      <c r="K767" s="48"/>
      <c r="L767" s="154"/>
    </row>
    <row r="768">
      <c r="A768" s="83"/>
      <c r="C768" s="83"/>
      <c r="H768" s="48"/>
      <c r="I768" s="48"/>
      <c r="J768" s="48"/>
      <c r="K768" s="48"/>
      <c r="L768" s="154"/>
    </row>
    <row r="769">
      <c r="A769" s="83"/>
      <c r="C769" s="83"/>
      <c r="H769" s="48"/>
      <c r="I769" s="48"/>
      <c r="J769" s="48"/>
      <c r="K769" s="48"/>
      <c r="L769" s="154"/>
    </row>
    <row r="770">
      <c r="A770" s="83"/>
      <c r="C770" s="83"/>
      <c r="H770" s="48"/>
      <c r="I770" s="48"/>
      <c r="J770" s="48"/>
      <c r="K770" s="48"/>
      <c r="L770" s="154"/>
    </row>
    <row r="771">
      <c r="A771" s="83"/>
      <c r="C771" s="83"/>
      <c r="H771" s="48"/>
      <c r="I771" s="48"/>
      <c r="J771" s="48"/>
      <c r="K771" s="48"/>
      <c r="L771" s="154"/>
    </row>
    <row r="772">
      <c r="A772" s="83"/>
      <c r="C772" s="83"/>
      <c r="H772" s="48"/>
      <c r="I772" s="48"/>
      <c r="J772" s="48"/>
      <c r="K772" s="48"/>
      <c r="L772" s="154"/>
    </row>
    <row r="773">
      <c r="A773" s="83"/>
      <c r="C773" s="83"/>
      <c r="H773" s="48"/>
      <c r="I773" s="48"/>
      <c r="J773" s="48"/>
      <c r="K773" s="48"/>
      <c r="L773" s="154"/>
    </row>
    <row r="774">
      <c r="A774" s="83"/>
      <c r="C774" s="83"/>
      <c r="H774" s="48"/>
      <c r="I774" s="48"/>
      <c r="J774" s="48"/>
      <c r="K774" s="48"/>
      <c r="L774" s="154"/>
    </row>
    <row r="775">
      <c r="A775" s="83"/>
      <c r="C775" s="83"/>
      <c r="H775" s="48"/>
      <c r="I775" s="48"/>
      <c r="J775" s="48"/>
      <c r="K775" s="48"/>
      <c r="L775" s="154"/>
    </row>
    <row r="776">
      <c r="A776" s="83"/>
      <c r="C776" s="83"/>
      <c r="H776" s="48"/>
      <c r="I776" s="48"/>
      <c r="J776" s="48"/>
      <c r="K776" s="48"/>
      <c r="L776" s="154"/>
    </row>
    <row r="777">
      <c r="A777" s="83"/>
      <c r="C777" s="83"/>
      <c r="H777" s="48"/>
      <c r="I777" s="48"/>
      <c r="J777" s="48"/>
      <c r="K777" s="48"/>
      <c r="L777" s="154"/>
    </row>
    <row r="778">
      <c r="A778" s="83"/>
      <c r="C778" s="83"/>
      <c r="H778" s="48"/>
      <c r="I778" s="48"/>
      <c r="J778" s="48"/>
      <c r="K778" s="48"/>
      <c r="L778" s="154"/>
    </row>
    <row r="779">
      <c r="A779" s="83"/>
      <c r="C779" s="83"/>
      <c r="H779" s="48"/>
      <c r="I779" s="48"/>
      <c r="J779" s="48"/>
      <c r="K779" s="48"/>
      <c r="L779" s="154"/>
    </row>
    <row r="780">
      <c r="A780" s="83"/>
      <c r="C780" s="83"/>
      <c r="H780" s="48"/>
      <c r="I780" s="48"/>
      <c r="J780" s="48"/>
      <c r="K780" s="48"/>
      <c r="L780" s="154"/>
    </row>
    <row r="781">
      <c r="A781" s="83"/>
      <c r="C781" s="83"/>
      <c r="H781" s="48"/>
      <c r="I781" s="48"/>
      <c r="J781" s="48"/>
      <c r="K781" s="48"/>
      <c r="L781" s="154"/>
    </row>
    <row r="782">
      <c r="A782" s="83"/>
      <c r="C782" s="83"/>
      <c r="H782" s="48"/>
      <c r="I782" s="48"/>
      <c r="J782" s="48"/>
      <c r="K782" s="48"/>
      <c r="L782" s="154"/>
    </row>
    <row r="783">
      <c r="A783" s="83"/>
      <c r="C783" s="83"/>
      <c r="H783" s="48"/>
      <c r="I783" s="48"/>
      <c r="J783" s="48"/>
      <c r="K783" s="48"/>
      <c r="L783" s="154"/>
    </row>
    <row r="784">
      <c r="A784" s="83"/>
      <c r="C784" s="83"/>
      <c r="H784" s="48"/>
      <c r="I784" s="48"/>
      <c r="J784" s="48"/>
      <c r="K784" s="48"/>
      <c r="L784" s="154"/>
    </row>
    <row r="785">
      <c r="A785" s="83"/>
      <c r="C785" s="83"/>
      <c r="H785" s="48"/>
      <c r="I785" s="48"/>
      <c r="J785" s="48"/>
      <c r="K785" s="48"/>
      <c r="L785" s="154"/>
    </row>
    <row r="786">
      <c r="A786" s="83"/>
      <c r="C786" s="83"/>
      <c r="H786" s="48"/>
      <c r="I786" s="48"/>
      <c r="J786" s="48"/>
      <c r="K786" s="48"/>
      <c r="L786" s="154"/>
    </row>
    <row r="787">
      <c r="A787" s="83"/>
      <c r="C787" s="83"/>
      <c r="H787" s="48"/>
      <c r="I787" s="48"/>
      <c r="J787" s="48"/>
      <c r="K787" s="48"/>
      <c r="L787" s="154"/>
    </row>
    <row r="788">
      <c r="A788" s="83"/>
      <c r="C788" s="83"/>
      <c r="H788" s="48"/>
      <c r="I788" s="48"/>
      <c r="J788" s="48"/>
      <c r="K788" s="48"/>
      <c r="L788" s="154"/>
    </row>
    <row r="789">
      <c r="A789" s="83"/>
      <c r="C789" s="83"/>
      <c r="H789" s="48"/>
      <c r="I789" s="48"/>
      <c r="J789" s="48"/>
      <c r="K789" s="48"/>
      <c r="L789" s="154"/>
    </row>
    <row r="790">
      <c r="A790" s="83"/>
      <c r="C790" s="83"/>
      <c r="H790" s="48"/>
      <c r="I790" s="48"/>
      <c r="J790" s="48"/>
      <c r="K790" s="48"/>
      <c r="L790" s="154"/>
    </row>
    <row r="791">
      <c r="A791" s="83"/>
      <c r="C791" s="83"/>
      <c r="H791" s="48"/>
      <c r="I791" s="48"/>
      <c r="J791" s="48"/>
      <c r="K791" s="48"/>
      <c r="L791" s="154"/>
    </row>
    <row r="792">
      <c r="A792" s="83"/>
      <c r="C792" s="83"/>
      <c r="H792" s="48"/>
      <c r="I792" s="48"/>
      <c r="J792" s="48"/>
      <c r="K792" s="48"/>
      <c r="L792" s="154"/>
    </row>
    <row r="793">
      <c r="A793" s="83"/>
      <c r="C793" s="83"/>
      <c r="H793" s="48"/>
      <c r="I793" s="48"/>
      <c r="J793" s="48"/>
      <c r="K793" s="48"/>
      <c r="L793" s="154"/>
    </row>
    <row r="794">
      <c r="A794" s="83"/>
      <c r="C794" s="83"/>
      <c r="H794" s="48"/>
      <c r="I794" s="48"/>
      <c r="J794" s="48"/>
      <c r="K794" s="48"/>
      <c r="L794" s="154"/>
    </row>
    <row r="795">
      <c r="A795" s="83"/>
      <c r="C795" s="83"/>
      <c r="H795" s="48"/>
      <c r="I795" s="48"/>
      <c r="J795" s="48"/>
      <c r="K795" s="48"/>
      <c r="L795" s="154"/>
    </row>
    <row r="796">
      <c r="A796" s="83"/>
      <c r="C796" s="83"/>
      <c r="H796" s="48"/>
      <c r="I796" s="48"/>
      <c r="J796" s="48"/>
      <c r="K796" s="48"/>
      <c r="L796" s="154"/>
    </row>
    <row r="797">
      <c r="A797" s="83"/>
      <c r="C797" s="83"/>
      <c r="H797" s="48"/>
      <c r="I797" s="48"/>
      <c r="J797" s="48"/>
      <c r="K797" s="48"/>
      <c r="L797" s="154"/>
    </row>
    <row r="798">
      <c r="A798" s="83"/>
      <c r="C798" s="83"/>
      <c r="H798" s="48"/>
      <c r="I798" s="48"/>
      <c r="J798" s="48"/>
      <c r="K798" s="48"/>
      <c r="L798" s="154"/>
    </row>
    <row r="799">
      <c r="A799" s="83"/>
      <c r="C799" s="83"/>
      <c r="H799" s="48"/>
      <c r="I799" s="48"/>
      <c r="J799" s="48"/>
      <c r="K799" s="48"/>
      <c r="L799" s="154"/>
    </row>
    <row r="800">
      <c r="A800" s="83"/>
      <c r="C800" s="83"/>
      <c r="H800" s="48"/>
      <c r="I800" s="48"/>
      <c r="J800" s="48"/>
      <c r="K800" s="48"/>
      <c r="L800" s="154"/>
    </row>
    <row r="801">
      <c r="A801" s="83"/>
      <c r="C801" s="83"/>
      <c r="H801" s="48"/>
      <c r="I801" s="48"/>
      <c r="J801" s="48"/>
      <c r="K801" s="48"/>
      <c r="L801" s="154"/>
    </row>
    <row r="802">
      <c r="A802" s="83"/>
      <c r="C802" s="83"/>
      <c r="H802" s="48"/>
      <c r="I802" s="48"/>
      <c r="J802" s="48"/>
      <c r="K802" s="48"/>
      <c r="L802" s="154"/>
    </row>
    <row r="803">
      <c r="A803" s="83"/>
      <c r="C803" s="83"/>
      <c r="H803" s="48"/>
      <c r="I803" s="48"/>
      <c r="J803" s="48"/>
      <c r="K803" s="48"/>
      <c r="L803" s="154"/>
    </row>
    <row r="804">
      <c r="A804" s="83"/>
      <c r="C804" s="83"/>
      <c r="H804" s="48"/>
      <c r="I804" s="48"/>
      <c r="J804" s="48"/>
      <c r="K804" s="48"/>
      <c r="L804" s="154"/>
    </row>
    <row r="805">
      <c r="A805" s="83"/>
      <c r="C805" s="83"/>
      <c r="H805" s="48"/>
      <c r="I805" s="48"/>
      <c r="J805" s="48"/>
      <c r="K805" s="48"/>
      <c r="L805" s="154"/>
    </row>
    <row r="806">
      <c r="A806" s="83"/>
      <c r="C806" s="83"/>
      <c r="H806" s="48"/>
      <c r="I806" s="48"/>
      <c r="J806" s="48"/>
      <c r="K806" s="48"/>
      <c r="L806" s="154"/>
    </row>
    <row r="807">
      <c r="A807" s="83"/>
      <c r="C807" s="83"/>
      <c r="H807" s="48"/>
      <c r="I807" s="48"/>
      <c r="J807" s="48"/>
      <c r="K807" s="48"/>
      <c r="L807" s="154"/>
    </row>
    <row r="808">
      <c r="A808" s="83"/>
      <c r="C808" s="83"/>
      <c r="H808" s="48"/>
      <c r="I808" s="48"/>
      <c r="J808" s="48"/>
      <c r="K808" s="48"/>
      <c r="L808" s="154"/>
    </row>
    <row r="809">
      <c r="A809" s="83"/>
      <c r="C809" s="83"/>
      <c r="H809" s="48"/>
      <c r="I809" s="48"/>
      <c r="J809" s="48"/>
      <c r="K809" s="48"/>
      <c r="L809" s="154"/>
    </row>
    <row r="810">
      <c r="A810" s="83"/>
      <c r="C810" s="83"/>
      <c r="H810" s="48"/>
      <c r="I810" s="48"/>
      <c r="J810" s="48"/>
      <c r="K810" s="48"/>
      <c r="L810" s="154"/>
    </row>
    <row r="811">
      <c r="A811" s="83"/>
      <c r="C811" s="83"/>
      <c r="H811" s="48"/>
      <c r="I811" s="48"/>
      <c r="J811" s="48"/>
      <c r="K811" s="48"/>
      <c r="L811" s="154"/>
    </row>
    <row r="812">
      <c r="A812" s="83"/>
      <c r="C812" s="83"/>
      <c r="H812" s="48"/>
      <c r="I812" s="48"/>
      <c r="J812" s="48"/>
      <c r="K812" s="48"/>
      <c r="L812" s="154"/>
    </row>
    <row r="813">
      <c r="A813" s="83"/>
      <c r="C813" s="83"/>
      <c r="H813" s="48"/>
      <c r="I813" s="48"/>
      <c r="J813" s="48"/>
      <c r="K813" s="48"/>
      <c r="L813" s="154"/>
    </row>
    <row r="814">
      <c r="A814" s="83"/>
      <c r="C814" s="83"/>
      <c r="H814" s="48"/>
      <c r="I814" s="48"/>
      <c r="J814" s="48"/>
      <c r="K814" s="48"/>
      <c r="L814" s="154"/>
    </row>
    <row r="815">
      <c r="A815" s="83"/>
      <c r="C815" s="83"/>
      <c r="H815" s="48"/>
      <c r="I815" s="48"/>
      <c r="J815" s="48"/>
      <c r="K815" s="48"/>
      <c r="L815" s="154"/>
    </row>
    <row r="816">
      <c r="A816" s="83"/>
      <c r="C816" s="83"/>
      <c r="H816" s="48"/>
      <c r="I816" s="48"/>
      <c r="J816" s="48"/>
      <c r="K816" s="48"/>
      <c r="L816" s="154"/>
    </row>
    <row r="817">
      <c r="A817" s="83"/>
      <c r="C817" s="83"/>
      <c r="H817" s="48"/>
      <c r="I817" s="48"/>
      <c r="J817" s="48"/>
      <c r="K817" s="48"/>
      <c r="L817" s="154"/>
    </row>
    <row r="818">
      <c r="A818" s="83"/>
      <c r="C818" s="83"/>
      <c r="H818" s="48"/>
      <c r="I818" s="48"/>
      <c r="J818" s="48"/>
      <c r="K818" s="48"/>
      <c r="L818" s="154"/>
    </row>
    <row r="819">
      <c r="A819" s="83"/>
      <c r="C819" s="83"/>
      <c r="H819" s="48"/>
      <c r="I819" s="48"/>
      <c r="J819" s="48"/>
      <c r="K819" s="48"/>
      <c r="L819" s="154"/>
    </row>
    <row r="820">
      <c r="A820" s="83"/>
      <c r="C820" s="83"/>
      <c r="H820" s="48"/>
      <c r="I820" s="48"/>
      <c r="J820" s="48"/>
      <c r="K820" s="48"/>
      <c r="L820" s="154"/>
    </row>
    <row r="821">
      <c r="A821" s="83"/>
      <c r="C821" s="83"/>
      <c r="H821" s="48"/>
      <c r="I821" s="48"/>
      <c r="J821" s="48"/>
      <c r="K821" s="48"/>
      <c r="L821" s="154"/>
    </row>
    <row r="822">
      <c r="A822" s="83"/>
      <c r="C822" s="83"/>
      <c r="H822" s="48"/>
      <c r="I822" s="48"/>
      <c r="J822" s="48"/>
      <c r="K822" s="48"/>
      <c r="L822" s="154"/>
    </row>
    <row r="823">
      <c r="A823" s="83"/>
      <c r="C823" s="83"/>
      <c r="H823" s="48"/>
      <c r="I823" s="48"/>
      <c r="J823" s="48"/>
      <c r="K823" s="48"/>
      <c r="L823" s="154"/>
    </row>
    <row r="824">
      <c r="A824" s="83"/>
      <c r="C824" s="83"/>
      <c r="H824" s="48"/>
      <c r="I824" s="48"/>
      <c r="J824" s="48"/>
      <c r="K824" s="48"/>
      <c r="L824" s="154"/>
    </row>
    <row r="825">
      <c r="A825" s="83"/>
      <c r="C825" s="83"/>
      <c r="H825" s="48"/>
      <c r="I825" s="48"/>
      <c r="J825" s="48"/>
      <c r="K825" s="48"/>
      <c r="L825" s="154"/>
    </row>
    <row r="826">
      <c r="A826" s="83"/>
      <c r="C826" s="83"/>
      <c r="H826" s="48"/>
      <c r="I826" s="48"/>
      <c r="J826" s="48"/>
      <c r="K826" s="48"/>
      <c r="L826" s="154"/>
    </row>
    <row r="827">
      <c r="A827" s="83"/>
      <c r="C827" s="83"/>
      <c r="H827" s="48"/>
      <c r="I827" s="48"/>
      <c r="J827" s="48"/>
      <c r="K827" s="48"/>
      <c r="L827" s="154"/>
    </row>
    <row r="828">
      <c r="A828" s="83"/>
      <c r="C828" s="83"/>
      <c r="H828" s="48"/>
      <c r="I828" s="48"/>
      <c r="J828" s="48"/>
      <c r="K828" s="48"/>
      <c r="L828" s="154"/>
    </row>
    <row r="829">
      <c r="A829" s="83"/>
      <c r="C829" s="83"/>
      <c r="H829" s="48"/>
      <c r="I829" s="48"/>
      <c r="J829" s="48"/>
      <c r="K829" s="48"/>
      <c r="L829" s="154"/>
    </row>
    <row r="830">
      <c r="A830" s="83"/>
      <c r="C830" s="83"/>
      <c r="H830" s="48"/>
      <c r="I830" s="48"/>
      <c r="J830" s="48"/>
      <c r="K830" s="48"/>
      <c r="L830" s="154"/>
    </row>
    <row r="831">
      <c r="A831" s="83"/>
      <c r="C831" s="83"/>
      <c r="H831" s="48"/>
      <c r="I831" s="48"/>
      <c r="J831" s="48"/>
      <c r="K831" s="48"/>
      <c r="L831" s="154"/>
    </row>
    <row r="832">
      <c r="A832" s="83"/>
      <c r="C832" s="83"/>
      <c r="H832" s="48"/>
      <c r="I832" s="48"/>
      <c r="J832" s="48"/>
      <c r="K832" s="48"/>
      <c r="L832" s="154"/>
    </row>
    <row r="833">
      <c r="A833" s="83"/>
      <c r="C833" s="83"/>
      <c r="H833" s="48"/>
      <c r="I833" s="48"/>
      <c r="J833" s="48"/>
      <c r="K833" s="48"/>
      <c r="L833" s="154"/>
    </row>
    <row r="834">
      <c r="A834" s="83"/>
      <c r="C834" s="83"/>
      <c r="H834" s="48"/>
      <c r="I834" s="48"/>
      <c r="J834" s="48"/>
      <c r="K834" s="48"/>
      <c r="L834" s="154"/>
    </row>
    <row r="835">
      <c r="A835" s="83"/>
      <c r="C835" s="83"/>
      <c r="H835" s="48"/>
      <c r="I835" s="48"/>
      <c r="J835" s="48"/>
      <c r="K835" s="48"/>
      <c r="L835" s="154"/>
    </row>
    <row r="836">
      <c r="A836" s="83"/>
      <c r="C836" s="83"/>
      <c r="H836" s="48"/>
      <c r="I836" s="48"/>
      <c r="J836" s="48"/>
      <c r="K836" s="48"/>
      <c r="L836" s="154"/>
    </row>
    <row r="837">
      <c r="A837" s="83"/>
      <c r="C837" s="83"/>
      <c r="H837" s="48"/>
      <c r="I837" s="48"/>
      <c r="J837" s="48"/>
      <c r="K837" s="48"/>
      <c r="L837" s="154"/>
    </row>
    <row r="838">
      <c r="A838" s="83"/>
      <c r="C838" s="83"/>
      <c r="H838" s="48"/>
      <c r="I838" s="48"/>
      <c r="J838" s="48"/>
      <c r="K838" s="48"/>
      <c r="L838" s="154"/>
    </row>
    <row r="839">
      <c r="A839" s="83"/>
      <c r="C839" s="83"/>
      <c r="H839" s="48"/>
      <c r="I839" s="48"/>
      <c r="J839" s="48"/>
      <c r="K839" s="48"/>
      <c r="L839" s="154"/>
    </row>
    <row r="840">
      <c r="A840" s="83"/>
      <c r="C840" s="83"/>
      <c r="H840" s="48"/>
      <c r="I840" s="48"/>
      <c r="J840" s="48"/>
      <c r="K840" s="48"/>
      <c r="L840" s="154"/>
    </row>
    <row r="841">
      <c r="A841" s="83"/>
      <c r="C841" s="83"/>
      <c r="H841" s="48"/>
      <c r="I841" s="48"/>
      <c r="J841" s="48"/>
      <c r="K841" s="48"/>
      <c r="L841" s="154"/>
    </row>
    <row r="842">
      <c r="A842" s="83"/>
      <c r="C842" s="83"/>
      <c r="H842" s="48"/>
      <c r="I842" s="48"/>
      <c r="J842" s="48"/>
      <c r="K842" s="48"/>
      <c r="L842" s="154"/>
    </row>
    <row r="843">
      <c r="A843" s="83"/>
      <c r="C843" s="83"/>
      <c r="H843" s="48"/>
      <c r="I843" s="48"/>
      <c r="J843" s="48"/>
      <c r="K843" s="48"/>
      <c r="L843" s="154"/>
    </row>
    <row r="844">
      <c r="A844" s="83"/>
      <c r="C844" s="83"/>
      <c r="H844" s="48"/>
      <c r="I844" s="48"/>
      <c r="J844" s="48"/>
      <c r="K844" s="48"/>
      <c r="L844" s="154"/>
    </row>
    <row r="845">
      <c r="A845" s="83"/>
      <c r="C845" s="83"/>
      <c r="H845" s="48"/>
      <c r="I845" s="48"/>
      <c r="J845" s="48"/>
      <c r="K845" s="48"/>
      <c r="L845" s="154"/>
    </row>
    <row r="846">
      <c r="A846" s="83"/>
      <c r="C846" s="83"/>
      <c r="H846" s="48"/>
      <c r="I846" s="48"/>
      <c r="J846" s="48"/>
      <c r="K846" s="48"/>
      <c r="L846" s="154"/>
    </row>
    <row r="847">
      <c r="A847" s="83"/>
      <c r="C847" s="83"/>
      <c r="H847" s="48"/>
      <c r="I847" s="48"/>
      <c r="J847" s="48"/>
      <c r="K847" s="48"/>
      <c r="L847" s="154"/>
    </row>
    <row r="848">
      <c r="A848" s="83"/>
      <c r="C848" s="83"/>
      <c r="H848" s="48"/>
      <c r="I848" s="48"/>
      <c r="J848" s="48"/>
      <c r="K848" s="48"/>
      <c r="L848" s="154"/>
    </row>
    <row r="849">
      <c r="A849" s="83"/>
      <c r="C849" s="83"/>
      <c r="H849" s="48"/>
      <c r="I849" s="48"/>
      <c r="J849" s="48"/>
      <c r="K849" s="48"/>
      <c r="L849" s="154"/>
    </row>
    <row r="850">
      <c r="A850" s="83"/>
      <c r="C850" s="83"/>
      <c r="H850" s="48"/>
      <c r="I850" s="48"/>
      <c r="J850" s="48"/>
      <c r="K850" s="48"/>
      <c r="L850" s="154"/>
    </row>
    <row r="851">
      <c r="A851" s="83"/>
      <c r="C851" s="83"/>
      <c r="H851" s="48"/>
      <c r="I851" s="48"/>
      <c r="J851" s="48"/>
      <c r="K851" s="48"/>
      <c r="L851" s="154"/>
    </row>
    <row r="852">
      <c r="A852" s="83"/>
      <c r="C852" s="83"/>
      <c r="H852" s="48"/>
      <c r="I852" s="48"/>
      <c r="J852" s="48"/>
      <c r="K852" s="48"/>
      <c r="L852" s="154"/>
    </row>
    <row r="853">
      <c r="A853" s="83"/>
      <c r="C853" s="83"/>
      <c r="H853" s="48"/>
      <c r="I853" s="48"/>
      <c r="J853" s="48"/>
      <c r="K853" s="48"/>
      <c r="L853" s="154"/>
    </row>
    <row r="854">
      <c r="A854" s="83"/>
      <c r="C854" s="83"/>
      <c r="H854" s="48"/>
      <c r="I854" s="48"/>
      <c r="J854" s="48"/>
      <c r="K854" s="48"/>
      <c r="L854" s="154"/>
    </row>
    <row r="855">
      <c r="A855" s="83"/>
      <c r="C855" s="83"/>
      <c r="H855" s="48"/>
      <c r="I855" s="48"/>
      <c r="J855" s="48"/>
      <c r="K855" s="48"/>
      <c r="L855" s="154"/>
    </row>
    <row r="856">
      <c r="A856" s="83"/>
      <c r="C856" s="83"/>
      <c r="H856" s="48"/>
      <c r="I856" s="48"/>
      <c r="J856" s="48"/>
      <c r="K856" s="48"/>
      <c r="L856" s="154"/>
    </row>
    <row r="857">
      <c r="A857" s="83"/>
      <c r="C857" s="83"/>
      <c r="H857" s="48"/>
      <c r="I857" s="48"/>
      <c r="J857" s="48"/>
      <c r="K857" s="48"/>
      <c r="L857" s="154"/>
    </row>
    <row r="858">
      <c r="A858" s="83"/>
      <c r="C858" s="83"/>
      <c r="H858" s="48"/>
      <c r="I858" s="48"/>
      <c r="J858" s="48"/>
      <c r="K858" s="48"/>
      <c r="L858" s="154"/>
    </row>
    <row r="859">
      <c r="A859" s="83"/>
      <c r="C859" s="83"/>
      <c r="H859" s="48"/>
      <c r="I859" s="48"/>
      <c r="J859" s="48"/>
      <c r="K859" s="48"/>
      <c r="L859" s="154"/>
    </row>
    <row r="860">
      <c r="A860" s="83"/>
      <c r="C860" s="83"/>
      <c r="H860" s="48"/>
      <c r="I860" s="48"/>
      <c r="J860" s="48"/>
      <c r="K860" s="48"/>
      <c r="L860" s="154"/>
    </row>
    <row r="861">
      <c r="A861" s="83"/>
      <c r="C861" s="83"/>
      <c r="H861" s="48"/>
      <c r="I861" s="48"/>
      <c r="J861" s="48"/>
      <c r="K861" s="48"/>
      <c r="L861" s="154"/>
    </row>
    <row r="862">
      <c r="A862" s="83"/>
      <c r="C862" s="83"/>
      <c r="H862" s="48"/>
      <c r="I862" s="48"/>
      <c r="J862" s="48"/>
      <c r="K862" s="48"/>
      <c r="L862" s="154"/>
    </row>
    <row r="863">
      <c r="A863" s="83"/>
      <c r="C863" s="83"/>
      <c r="H863" s="48"/>
      <c r="I863" s="48"/>
      <c r="J863" s="48"/>
      <c r="K863" s="48"/>
      <c r="L863" s="154"/>
    </row>
    <row r="864">
      <c r="A864" s="83"/>
      <c r="C864" s="83"/>
      <c r="H864" s="48"/>
      <c r="I864" s="48"/>
      <c r="J864" s="48"/>
      <c r="K864" s="48"/>
      <c r="L864" s="154"/>
    </row>
    <row r="865">
      <c r="A865" s="83"/>
      <c r="C865" s="83"/>
      <c r="H865" s="48"/>
      <c r="I865" s="48"/>
      <c r="J865" s="48"/>
      <c r="K865" s="48"/>
      <c r="L865" s="154"/>
    </row>
    <row r="866">
      <c r="A866" s="83"/>
      <c r="C866" s="83"/>
      <c r="H866" s="48"/>
      <c r="I866" s="48"/>
      <c r="J866" s="48"/>
      <c r="K866" s="48"/>
      <c r="L866" s="154"/>
    </row>
    <row r="867">
      <c r="A867" s="83"/>
      <c r="C867" s="83"/>
      <c r="H867" s="48"/>
      <c r="I867" s="48"/>
      <c r="J867" s="48"/>
      <c r="K867" s="48"/>
      <c r="L867" s="154"/>
    </row>
    <row r="868">
      <c r="A868" s="83"/>
      <c r="C868" s="83"/>
      <c r="H868" s="48"/>
      <c r="I868" s="48"/>
      <c r="J868" s="48"/>
      <c r="K868" s="48"/>
      <c r="L868" s="154"/>
    </row>
    <row r="869">
      <c r="A869" s="83"/>
      <c r="C869" s="83"/>
      <c r="H869" s="48"/>
      <c r="I869" s="48"/>
      <c r="J869" s="48"/>
      <c r="K869" s="48"/>
      <c r="L869" s="154"/>
    </row>
    <row r="870">
      <c r="A870" s="83"/>
      <c r="C870" s="83"/>
      <c r="H870" s="48"/>
      <c r="I870" s="48"/>
      <c r="J870" s="48"/>
      <c r="K870" s="48"/>
      <c r="L870" s="154"/>
    </row>
    <row r="871">
      <c r="A871" s="83"/>
      <c r="C871" s="83"/>
      <c r="H871" s="48"/>
      <c r="I871" s="48"/>
      <c r="J871" s="48"/>
      <c r="K871" s="48"/>
      <c r="L871" s="154"/>
    </row>
    <row r="872">
      <c r="A872" s="83"/>
      <c r="C872" s="83"/>
      <c r="H872" s="48"/>
      <c r="I872" s="48"/>
      <c r="J872" s="48"/>
      <c r="K872" s="48"/>
      <c r="L872" s="154"/>
    </row>
    <row r="873">
      <c r="A873" s="83"/>
      <c r="C873" s="83"/>
      <c r="H873" s="48"/>
      <c r="I873" s="48"/>
      <c r="J873" s="48"/>
      <c r="K873" s="48"/>
      <c r="L873" s="154"/>
    </row>
    <row r="874">
      <c r="A874" s="83"/>
      <c r="C874" s="83"/>
      <c r="H874" s="48"/>
      <c r="I874" s="48"/>
      <c r="J874" s="48"/>
      <c r="K874" s="48"/>
      <c r="L874" s="154"/>
    </row>
    <row r="875">
      <c r="A875" s="83"/>
      <c r="C875" s="83"/>
      <c r="H875" s="48"/>
      <c r="I875" s="48"/>
      <c r="J875" s="48"/>
      <c r="K875" s="48"/>
      <c r="L875" s="154"/>
    </row>
    <row r="876">
      <c r="A876" s="83"/>
      <c r="C876" s="83"/>
      <c r="H876" s="48"/>
      <c r="I876" s="48"/>
      <c r="J876" s="48"/>
      <c r="K876" s="48"/>
      <c r="L876" s="154"/>
    </row>
    <row r="877">
      <c r="A877" s="83"/>
      <c r="C877" s="83"/>
      <c r="H877" s="48"/>
      <c r="I877" s="48"/>
      <c r="J877" s="48"/>
      <c r="K877" s="48"/>
      <c r="L877" s="154"/>
    </row>
    <row r="878">
      <c r="A878" s="83"/>
      <c r="C878" s="83"/>
      <c r="H878" s="48"/>
      <c r="I878" s="48"/>
      <c r="J878" s="48"/>
      <c r="K878" s="48"/>
      <c r="L878" s="154"/>
    </row>
    <row r="879">
      <c r="A879" s="83"/>
      <c r="C879" s="83"/>
      <c r="H879" s="48"/>
      <c r="I879" s="48"/>
      <c r="J879" s="48"/>
      <c r="K879" s="48"/>
      <c r="L879" s="154"/>
    </row>
    <row r="880">
      <c r="A880" s="83"/>
      <c r="C880" s="83"/>
      <c r="H880" s="48"/>
      <c r="I880" s="48"/>
      <c r="J880" s="48"/>
      <c r="K880" s="48"/>
      <c r="L880" s="154"/>
    </row>
    <row r="881">
      <c r="A881" s="83"/>
      <c r="C881" s="83"/>
      <c r="H881" s="48"/>
      <c r="I881" s="48"/>
      <c r="J881" s="48"/>
      <c r="K881" s="48"/>
      <c r="L881" s="154"/>
    </row>
    <row r="882">
      <c r="A882" s="83"/>
      <c r="C882" s="83"/>
      <c r="H882" s="48"/>
      <c r="I882" s="48"/>
      <c r="J882" s="48"/>
      <c r="K882" s="48"/>
      <c r="L882" s="154"/>
    </row>
    <row r="883">
      <c r="A883" s="83"/>
      <c r="C883" s="83"/>
      <c r="H883" s="48"/>
      <c r="I883" s="48"/>
      <c r="J883" s="48"/>
      <c r="K883" s="48"/>
      <c r="L883" s="154"/>
    </row>
    <row r="884">
      <c r="A884" s="83"/>
      <c r="C884" s="83"/>
      <c r="H884" s="48"/>
      <c r="I884" s="48"/>
      <c r="J884" s="48"/>
      <c r="K884" s="48"/>
      <c r="L884" s="154"/>
    </row>
    <row r="885">
      <c r="A885" s="83"/>
      <c r="C885" s="83"/>
      <c r="H885" s="48"/>
      <c r="I885" s="48"/>
      <c r="J885" s="48"/>
      <c r="K885" s="48"/>
      <c r="L885" s="154"/>
    </row>
    <row r="886">
      <c r="A886" s="83"/>
      <c r="C886" s="83"/>
      <c r="H886" s="48"/>
      <c r="I886" s="48"/>
      <c r="J886" s="48"/>
      <c r="K886" s="48"/>
      <c r="L886" s="154"/>
    </row>
    <row r="887">
      <c r="A887" s="83"/>
      <c r="C887" s="83"/>
      <c r="H887" s="48"/>
      <c r="I887" s="48"/>
      <c r="J887" s="48"/>
      <c r="K887" s="48"/>
      <c r="L887" s="154"/>
    </row>
    <row r="888">
      <c r="A888" s="83"/>
      <c r="C888" s="83"/>
      <c r="H888" s="48"/>
      <c r="I888" s="48"/>
      <c r="J888" s="48"/>
      <c r="K888" s="48"/>
      <c r="L888" s="154"/>
    </row>
    <row r="889">
      <c r="A889" s="83"/>
      <c r="C889" s="83"/>
      <c r="H889" s="48"/>
      <c r="I889" s="48"/>
      <c r="J889" s="48"/>
      <c r="K889" s="48"/>
      <c r="L889" s="154"/>
    </row>
    <row r="890">
      <c r="A890" s="83"/>
      <c r="C890" s="83"/>
      <c r="H890" s="48"/>
      <c r="I890" s="48"/>
      <c r="J890" s="48"/>
      <c r="K890" s="48"/>
      <c r="L890" s="154"/>
    </row>
    <row r="891">
      <c r="A891" s="83"/>
      <c r="C891" s="83"/>
      <c r="H891" s="48"/>
      <c r="I891" s="48"/>
      <c r="J891" s="48"/>
      <c r="K891" s="48"/>
      <c r="L891" s="154"/>
    </row>
    <row r="892">
      <c r="A892" s="83"/>
      <c r="C892" s="83"/>
      <c r="H892" s="48"/>
      <c r="I892" s="48"/>
      <c r="J892" s="48"/>
      <c r="K892" s="48"/>
      <c r="L892" s="154"/>
    </row>
    <row r="893">
      <c r="A893" s="83"/>
      <c r="C893" s="83"/>
      <c r="H893" s="48"/>
      <c r="I893" s="48"/>
      <c r="J893" s="48"/>
      <c r="K893" s="48"/>
      <c r="L893" s="154"/>
    </row>
    <row r="894">
      <c r="A894" s="83"/>
      <c r="C894" s="83"/>
      <c r="H894" s="48"/>
      <c r="I894" s="48"/>
      <c r="J894" s="48"/>
      <c r="K894" s="48"/>
      <c r="L894" s="154"/>
    </row>
    <row r="895">
      <c r="A895" s="83"/>
      <c r="C895" s="83"/>
      <c r="H895" s="48"/>
      <c r="I895" s="48"/>
      <c r="J895" s="48"/>
      <c r="K895" s="48"/>
      <c r="L895" s="154"/>
    </row>
    <row r="896">
      <c r="A896" s="83"/>
      <c r="C896" s="83"/>
      <c r="H896" s="48"/>
      <c r="I896" s="48"/>
      <c r="J896" s="48"/>
      <c r="K896" s="48"/>
      <c r="L896" s="154"/>
    </row>
    <row r="897">
      <c r="A897" s="83"/>
      <c r="C897" s="83"/>
      <c r="H897" s="48"/>
      <c r="I897" s="48"/>
      <c r="J897" s="48"/>
      <c r="K897" s="48"/>
      <c r="L897" s="154"/>
    </row>
    <row r="898">
      <c r="A898" s="83"/>
      <c r="C898" s="83"/>
      <c r="H898" s="48"/>
      <c r="I898" s="48"/>
      <c r="J898" s="48"/>
      <c r="K898" s="48"/>
      <c r="L898" s="154"/>
    </row>
    <row r="899">
      <c r="A899" s="83"/>
      <c r="C899" s="83"/>
      <c r="H899" s="48"/>
      <c r="I899" s="48"/>
      <c r="J899" s="48"/>
      <c r="K899" s="48"/>
      <c r="L899" s="154"/>
    </row>
    <row r="900">
      <c r="A900" s="83"/>
      <c r="C900" s="83"/>
      <c r="H900" s="48"/>
      <c r="I900" s="48"/>
      <c r="J900" s="48"/>
      <c r="K900" s="48"/>
      <c r="L900" s="154"/>
    </row>
    <row r="901">
      <c r="A901" s="83"/>
      <c r="C901" s="83"/>
      <c r="H901" s="48"/>
      <c r="I901" s="48"/>
      <c r="J901" s="48"/>
      <c r="K901" s="48"/>
      <c r="L901" s="154"/>
    </row>
    <row r="902">
      <c r="A902" s="83"/>
      <c r="C902" s="83"/>
      <c r="H902" s="48"/>
      <c r="I902" s="48"/>
      <c r="J902" s="48"/>
      <c r="K902" s="48"/>
      <c r="L902" s="154"/>
    </row>
    <row r="903">
      <c r="A903" s="83"/>
      <c r="C903" s="83"/>
      <c r="H903" s="48"/>
      <c r="I903" s="48"/>
      <c r="J903" s="48"/>
      <c r="K903" s="48"/>
      <c r="L903" s="154"/>
    </row>
    <row r="904">
      <c r="A904" s="83"/>
      <c r="C904" s="83"/>
      <c r="H904" s="48"/>
      <c r="I904" s="48"/>
      <c r="J904" s="48"/>
      <c r="K904" s="48"/>
      <c r="L904" s="154"/>
    </row>
    <row r="905">
      <c r="A905" s="83"/>
      <c r="C905" s="83"/>
      <c r="H905" s="48"/>
      <c r="I905" s="48"/>
      <c r="J905" s="48"/>
      <c r="K905" s="48"/>
      <c r="L905" s="154"/>
    </row>
    <row r="906">
      <c r="A906" s="83"/>
      <c r="C906" s="83"/>
      <c r="H906" s="48"/>
      <c r="I906" s="48"/>
      <c r="J906" s="48"/>
      <c r="K906" s="48"/>
      <c r="L906" s="154"/>
    </row>
    <row r="907">
      <c r="A907" s="83"/>
      <c r="C907" s="83"/>
      <c r="H907" s="48"/>
      <c r="I907" s="48"/>
      <c r="J907" s="48"/>
      <c r="K907" s="48"/>
      <c r="L907" s="154"/>
    </row>
    <row r="908">
      <c r="A908" s="83"/>
      <c r="C908" s="83"/>
      <c r="H908" s="48"/>
      <c r="I908" s="48"/>
      <c r="J908" s="48"/>
      <c r="K908" s="48"/>
      <c r="L908" s="154"/>
    </row>
    <row r="909">
      <c r="A909" s="83"/>
      <c r="C909" s="83"/>
      <c r="H909" s="48"/>
      <c r="I909" s="48"/>
      <c r="J909" s="48"/>
      <c r="K909" s="48"/>
      <c r="L909" s="154"/>
    </row>
    <row r="910">
      <c r="A910" s="83"/>
      <c r="C910" s="83"/>
      <c r="H910" s="48"/>
      <c r="I910" s="48"/>
      <c r="J910" s="48"/>
      <c r="K910" s="48"/>
      <c r="L910" s="154"/>
    </row>
    <row r="911">
      <c r="A911" s="83"/>
      <c r="C911" s="83"/>
      <c r="H911" s="48"/>
      <c r="I911" s="48"/>
      <c r="J911" s="48"/>
      <c r="K911" s="48"/>
      <c r="L911" s="154"/>
    </row>
    <row r="912">
      <c r="A912" s="83"/>
      <c r="C912" s="83"/>
      <c r="H912" s="48"/>
      <c r="I912" s="48"/>
      <c r="J912" s="48"/>
      <c r="K912" s="48"/>
      <c r="L912" s="154"/>
    </row>
    <row r="913">
      <c r="A913" s="83"/>
      <c r="C913" s="83"/>
      <c r="H913" s="48"/>
      <c r="I913" s="48"/>
      <c r="J913" s="48"/>
      <c r="K913" s="48"/>
      <c r="L913" s="154"/>
    </row>
    <row r="914">
      <c r="A914" s="83"/>
      <c r="C914" s="83"/>
      <c r="H914" s="48"/>
      <c r="I914" s="48"/>
      <c r="J914" s="48"/>
      <c r="K914" s="48"/>
      <c r="L914" s="154"/>
    </row>
    <row r="915">
      <c r="A915" s="83"/>
      <c r="C915" s="83"/>
      <c r="H915" s="48"/>
      <c r="I915" s="48"/>
      <c r="J915" s="48"/>
      <c r="K915" s="48"/>
      <c r="L915" s="154"/>
    </row>
    <row r="916">
      <c r="A916" s="83"/>
      <c r="C916" s="83"/>
      <c r="H916" s="48"/>
      <c r="I916" s="48"/>
      <c r="J916" s="48"/>
      <c r="K916" s="48"/>
      <c r="L916" s="154"/>
    </row>
    <row r="917">
      <c r="A917" s="83"/>
      <c r="C917" s="83"/>
      <c r="H917" s="48"/>
      <c r="I917" s="48"/>
      <c r="J917" s="48"/>
      <c r="K917" s="48"/>
      <c r="L917" s="154"/>
    </row>
    <row r="918">
      <c r="A918" s="83"/>
      <c r="C918" s="83"/>
      <c r="H918" s="48"/>
      <c r="I918" s="48"/>
      <c r="J918" s="48"/>
      <c r="K918" s="48"/>
      <c r="L918" s="154"/>
    </row>
    <row r="919">
      <c r="A919" s="83"/>
      <c r="C919" s="83"/>
      <c r="H919" s="48"/>
      <c r="I919" s="48"/>
      <c r="J919" s="48"/>
      <c r="K919" s="48"/>
      <c r="L919" s="154"/>
    </row>
    <row r="920">
      <c r="A920" s="83"/>
      <c r="C920" s="83"/>
      <c r="H920" s="48"/>
      <c r="I920" s="48"/>
      <c r="J920" s="48"/>
      <c r="K920" s="48"/>
      <c r="L920" s="154"/>
    </row>
    <row r="921">
      <c r="A921" s="83"/>
      <c r="C921" s="83"/>
      <c r="H921" s="48"/>
      <c r="I921" s="48"/>
      <c r="J921" s="48"/>
      <c r="K921" s="48"/>
      <c r="L921" s="154"/>
    </row>
    <row r="922">
      <c r="A922" s="83"/>
      <c r="C922" s="83"/>
      <c r="H922" s="48"/>
      <c r="I922" s="48"/>
      <c r="J922" s="48"/>
      <c r="K922" s="48"/>
      <c r="L922" s="154"/>
    </row>
    <row r="923">
      <c r="A923" s="83"/>
      <c r="C923" s="83"/>
      <c r="H923" s="48"/>
      <c r="I923" s="48"/>
      <c r="J923" s="48"/>
      <c r="K923" s="48"/>
      <c r="L923" s="154"/>
    </row>
    <row r="924">
      <c r="A924" s="83"/>
      <c r="C924" s="83"/>
      <c r="H924" s="48"/>
      <c r="I924" s="48"/>
      <c r="J924" s="48"/>
      <c r="K924" s="48"/>
      <c r="L924" s="154"/>
    </row>
    <row r="925">
      <c r="A925" s="83"/>
      <c r="C925" s="83"/>
      <c r="H925" s="48"/>
      <c r="I925" s="48"/>
      <c r="J925" s="48"/>
      <c r="K925" s="48"/>
      <c r="L925" s="154"/>
    </row>
    <row r="926">
      <c r="A926" s="83"/>
      <c r="C926" s="83"/>
      <c r="H926" s="48"/>
      <c r="I926" s="48"/>
      <c r="J926" s="48"/>
      <c r="K926" s="48"/>
      <c r="L926" s="154"/>
    </row>
    <row r="927">
      <c r="A927" s="83"/>
      <c r="C927" s="83"/>
      <c r="H927" s="48"/>
      <c r="I927" s="48"/>
      <c r="J927" s="48"/>
      <c r="K927" s="48"/>
      <c r="L927" s="154"/>
    </row>
    <row r="928">
      <c r="A928" s="83"/>
      <c r="C928" s="83"/>
      <c r="H928" s="48"/>
      <c r="I928" s="48"/>
      <c r="J928" s="48"/>
      <c r="K928" s="48"/>
      <c r="L928" s="154"/>
    </row>
    <row r="929">
      <c r="A929" s="83"/>
      <c r="C929" s="83"/>
      <c r="H929" s="48"/>
      <c r="I929" s="48"/>
      <c r="J929" s="48"/>
      <c r="K929" s="48"/>
      <c r="L929" s="154"/>
    </row>
    <row r="930">
      <c r="A930" s="83"/>
      <c r="C930" s="83"/>
      <c r="H930" s="48"/>
      <c r="I930" s="48"/>
      <c r="J930" s="48"/>
      <c r="K930" s="48"/>
      <c r="L930" s="154"/>
    </row>
    <row r="931">
      <c r="A931" s="83"/>
      <c r="C931" s="83"/>
      <c r="H931" s="48"/>
      <c r="I931" s="48"/>
      <c r="J931" s="48"/>
      <c r="K931" s="48"/>
      <c r="L931" s="154"/>
    </row>
    <row r="932">
      <c r="A932" s="83"/>
      <c r="C932" s="83"/>
      <c r="H932" s="48"/>
      <c r="I932" s="48"/>
      <c r="J932" s="48"/>
      <c r="K932" s="48"/>
      <c r="L932" s="154"/>
    </row>
    <row r="933">
      <c r="A933" s="83"/>
      <c r="C933" s="83"/>
      <c r="H933" s="48"/>
      <c r="I933" s="48"/>
      <c r="J933" s="48"/>
      <c r="K933" s="48"/>
      <c r="L933" s="154"/>
    </row>
    <row r="934">
      <c r="A934" s="83"/>
      <c r="C934" s="83"/>
      <c r="H934" s="48"/>
      <c r="I934" s="48"/>
      <c r="J934" s="48"/>
      <c r="K934" s="48"/>
      <c r="L934" s="154"/>
    </row>
    <row r="935">
      <c r="A935" s="83"/>
      <c r="C935" s="83"/>
      <c r="H935" s="48"/>
      <c r="I935" s="48"/>
      <c r="J935" s="48"/>
      <c r="K935" s="48"/>
      <c r="L935" s="154"/>
    </row>
    <row r="936">
      <c r="A936" s="83"/>
      <c r="C936" s="83"/>
      <c r="H936" s="48"/>
      <c r="I936" s="48"/>
      <c r="J936" s="48"/>
      <c r="K936" s="48"/>
      <c r="L936" s="154"/>
    </row>
    <row r="937">
      <c r="A937" s="83"/>
      <c r="C937" s="83"/>
      <c r="H937" s="48"/>
      <c r="I937" s="48"/>
      <c r="J937" s="48"/>
      <c r="K937" s="48"/>
      <c r="L937" s="154"/>
    </row>
    <row r="938">
      <c r="A938" s="83"/>
      <c r="C938" s="83"/>
      <c r="H938" s="48"/>
      <c r="I938" s="48"/>
      <c r="J938" s="48"/>
      <c r="K938" s="48"/>
      <c r="L938" s="154"/>
    </row>
    <row r="939">
      <c r="A939" s="83"/>
      <c r="C939" s="83"/>
      <c r="H939" s="48"/>
      <c r="I939" s="48"/>
      <c r="J939" s="48"/>
      <c r="K939" s="48"/>
      <c r="L939" s="154"/>
    </row>
    <row r="940">
      <c r="A940" s="83"/>
      <c r="C940" s="83"/>
      <c r="H940" s="48"/>
      <c r="I940" s="48"/>
      <c r="J940" s="48"/>
      <c r="K940" s="48"/>
      <c r="L940" s="154"/>
    </row>
    <row r="941">
      <c r="A941" s="83"/>
      <c r="C941" s="83"/>
      <c r="H941" s="48"/>
      <c r="I941" s="48"/>
      <c r="J941" s="48"/>
      <c r="K941" s="48"/>
      <c r="L941" s="154"/>
    </row>
    <row r="942">
      <c r="A942" s="83"/>
      <c r="C942" s="83"/>
      <c r="H942" s="48"/>
      <c r="I942" s="48"/>
      <c r="J942" s="48"/>
      <c r="K942" s="48"/>
      <c r="L942" s="154"/>
    </row>
    <row r="943">
      <c r="A943" s="83"/>
      <c r="C943" s="83"/>
      <c r="H943" s="48"/>
      <c r="I943" s="48"/>
      <c r="J943" s="48"/>
      <c r="K943" s="48"/>
      <c r="L943" s="154"/>
    </row>
    <row r="944">
      <c r="A944" s="83"/>
      <c r="C944" s="83"/>
      <c r="H944" s="48"/>
      <c r="I944" s="48"/>
      <c r="J944" s="48"/>
      <c r="K944" s="48"/>
      <c r="L944" s="154"/>
    </row>
    <row r="945">
      <c r="A945" s="83"/>
      <c r="C945" s="83"/>
      <c r="H945" s="48"/>
      <c r="I945" s="48"/>
      <c r="J945" s="48"/>
      <c r="K945" s="48"/>
      <c r="L945" s="154"/>
    </row>
    <row r="946">
      <c r="A946" s="83"/>
      <c r="C946" s="83"/>
      <c r="H946" s="48"/>
      <c r="I946" s="48"/>
      <c r="J946" s="48"/>
      <c r="K946" s="48"/>
      <c r="L946" s="154"/>
    </row>
    <row r="947">
      <c r="A947" s="83"/>
      <c r="C947" s="83"/>
      <c r="H947" s="48"/>
      <c r="I947" s="48"/>
      <c r="J947" s="48"/>
      <c r="K947" s="48"/>
      <c r="L947" s="154"/>
    </row>
    <row r="948">
      <c r="A948" s="83"/>
      <c r="C948" s="83"/>
      <c r="H948" s="48"/>
      <c r="I948" s="48"/>
      <c r="J948" s="48"/>
      <c r="K948" s="48"/>
      <c r="L948" s="154"/>
    </row>
    <row r="949">
      <c r="A949" s="83"/>
      <c r="C949" s="83"/>
      <c r="H949" s="48"/>
      <c r="I949" s="48"/>
      <c r="J949" s="48"/>
      <c r="K949" s="48"/>
      <c r="L949" s="154"/>
    </row>
    <row r="950">
      <c r="A950" s="83"/>
      <c r="C950" s="83"/>
      <c r="H950" s="48"/>
      <c r="I950" s="48"/>
      <c r="J950" s="48"/>
      <c r="K950" s="48"/>
      <c r="L950" s="154"/>
    </row>
    <row r="951">
      <c r="A951" s="83"/>
      <c r="C951" s="83"/>
      <c r="H951" s="48"/>
      <c r="I951" s="48"/>
      <c r="J951" s="48"/>
      <c r="K951" s="48"/>
      <c r="L951" s="154"/>
    </row>
    <row r="952">
      <c r="A952" s="83"/>
      <c r="C952" s="83"/>
      <c r="H952" s="48"/>
      <c r="I952" s="48"/>
      <c r="J952" s="48"/>
      <c r="K952" s="48"/>
      <c r="L952" s="154"/>
    </row>
    <row r="953">
      <c r="A953" s="83"/>
      <c r="C953" s="83"/>
      <c r="H953" s="48"/>
      <c r="I953" s="48"/>
      <c r="J953" s="48"/>
      <c r="K953" s="48"/>
      <c r="L953" s="154"/>
    </row>
    <row r="954">
      <c r="A954" s="83"/>
      <c r="C954" s="83"/>
      <c r="H954" s="48"/>
      <c r="I954" s="48"/>
      <c r="J954" s="48"/>
      <c r="K954" s="48"/>
      <c r="L954" s="154"/>
    </row>
    <row r="955">
      <c r="A955" s="83"/>
      <c r="C955" s="83"/>
      <c r="H955" s="48"/>
      <c r="I955" s="48"/>
      <c r="J955" s="48"/>
      <c r="K955" s="48"/>
      <c r="L955" s="154"/>
    </row>
    <row r="956">
      <c r="A956" s="83"/>
      <c r="C956" s="83"/>
      <c r="H956" s="48"/>
      <c r="I956" s="48"/>
      <c r="J956" s="48"/>
      <c r="K956" s="48"/>
      <c r="L956" s="154"/>
    </row>
    <row r="957">
      <c r="A957" s="83"/>
      <c r="C957" s="83"/>
      <c r="H957" s="48"/>
      <c r="I957" s="48"/>
      <c r="J957" s="48"/>
      <c r="K957" s="48"/>
      <c r="L957" s="154"/>
    </row>
    <row r="958">
      <c r="A958" s="83"/>
      <c r="C958" s="83"/>
      <c r="H958" s="48"/>
      <c r="I958" s="48"/>
      <c r="J958" s="48"/>
      <c r="K958" s="48"/>
      <c r="L958" s="154"/>
    </row>
    <row r="959">
      <c r="A959" s="83"/>
      <c r="C959" s="83"/>
      <c r="H959" s="48"/>
      <c r="I959" s="48"/>
      <c r="J959" s="48"/>
      <c r="K959" s="48"/>
      <c r="L959" s="154"/>
    </row>
    <row r="960">
      <c r="A960" s="83"/>
      <c r="C960" s="83"/>
      <c r="H960" s="48"/>
      <c r="I960" s="48"/>
      <c r="J960" s="48"/>
      <c r="K960" s="48"/>
      <c r="L960" s="154"/>
    </row>
    <row r="961">
      <c r="A961" s="83"/>
      <c r="C961" s="83"/>
      <c r="H961" s="48"/>
      <c r="I961" s="48"/>
      <c r="J961" s="48"/>
      <c r="K961" s="48"/>
      <c r="L961" s="154"/>
    </row>
    <row r="962">
      <c r="A962" s="83"/>
      <c r="C962" s="83"/>
      <c r="H962" s="48"/>
      <c r="I962" s="48"/>
      <c r="J962" s="48"/>
      <c r="K962" s="48"/>
      <c r="L962" s="154"/>
    </row>
    <row r="963">
      <c r="A963" s="83"/>
      <c r="C963" s="83"/>
      <c r="H963" s="48"/>
      <c r="I963" s="48"/>
      <c r="J963" s="48"/>
      <c r="K963" s="48"/>
      <c r="L963" s="154"/>
    </row>
    <row r="964">
      <c r="A964" s="83"/>
      <c r="C964" s="83"/>
      <c r="H964" s="48"/>
      <c r="I964" s="48"/>
      <c r="J964" s="48"/>
      <c r="K964" s="48"/>
      <c r="L964" s="154"/>
    </row>
    <row r="965">
      <c r="A965" s="83"/>
      <c r="C965" s="83"/>
      <c r="H965" s="48"/>
      <c r="I965" s="48"/>
      <c r="J965" s="48"/>
      <c r="K965" s="48"/>
      <c r="L965" s="154"/>
    </row>
    <row r="966">
      <c r="A966" s="83"/>
      <c r="C966" s="83"/>
      <c r="H966" s="48"/>
      <c r="I966" s="48"/>
      <c r="J966" s="48"/>
      <c r="K966" s="48"/>
      <c r="L966" s="154"/>
    </row>
    <row r="967">
      <c r="A967" s="83"/>
      <c r="C967" s="83"/>
      <c r="H967" s="48"/>
      <c r="I967" s="48"/>
      <c r="J967" s="48"/>
      <c r="K967" s="48"/>
      <c r="L967" s="154"/>
    </row>
    <row r="968">
      <c r="A968" s="83"/>
      <c r="C968" s="83"/>
      <c r="H968" s="48"/>
      <c r="I968" s="48"/>
      <c r="J968" s="48"/>
      <c r="K968" s="48"/>
      <c r="L968" s="154"/>
    </row>
    <row r="969">
      <c r="A969" s="83"/>
      <c r="C969" s="83"/>
      <c r="H969" s="48"/>
      <c r="I969" s="48"/>
      <c r="J969" s="48"/>
      <c r="K969" s="48"/>
      <c r="L969" s="154"/>
    </row>
    <row r="970">
      <c r="A970" s="83"/>
      <c r="C970" s="83"/>
      <c r="H970" s="48"/>
      <c r="I970" s="48"/>
      <c r="J970" s="48"/>
      <c r="K970" s="48"/>
      <c r="L970" s="154"/>
    </row>
    <row r="971">
      <c r="A971" s="83"/>
      <c r="C971" s="83"/>
      <c r="H971" s="48"/>
      <c r="I971" s="48"/>
      <c r="J971" s="48"/>
      <c r="K971" s="48"/>
      <c r="L971" s="154"/>
    </row>
    <row r="972">
      <c r="A972" s="83"/>
      <c r="C972" s="83"/>
      <c r="H972" s="48"/>
      <c r="I972" s="48"/>
      <c r="J972" s="48"/>
      <c r="K972" s="48"/>
      <c r="L972" s="154"/>
    </row>
    <row r="973">
      <c r="A973" s="83"/>
      <c r="C973" s="83"/>
      <c r="H973" s="48"/>
      <c r="I973" s="48"/>
      <c r="J973" s="48"/>
      <c r="K973" s="48"/>
      <c r="L973" s="154"/>
    </row>
    <row r="974">
      <c r="A974" s="83"/>
      <c r="C974" s="83"/>
      <c r="H974" s="48"/>
      <c r="I974" s="48"/>
      <c r="J974" s="48"/>
      <c r="K974" s="48"/>
      <c r="L974" s="154"/>
    </row>
    <row r="975">
      <c r="A975" s="83"/>
      <c r="C975" s="83"/>
      <c r="H975" s="48"/>
      <c r="I975" s="48"/>
      <c r="J975" s="48"/>
      <c r="K975" s="48"/>
      <c r="L975" s="154"/>
    </row>
    <row r="976">
      <c r="A976" s="83"/>
      <c r="C976" s="83"/>
      <c r="H976" s="48"/>
      <c r="I976" s="48"/>
      <c r="J976" s="48"/>
      <c r="K976" s="48"/>
      <c r="L976" s="154"/>
    </row>
    <row r="977">
      <c r="A977" s="83"/>
      <c r="C977" s="83"/>
      <c r="H977" s="48"/>
      <c r="I977" s="48"/>
      <c r="J977" s="48"/>
      <c r="K977" s="48"/>
      <c r="L977" s="154"/>
    </row>
    <row r="978">
      <c r="A978" s="83"/>
      <c r="C978" s="83"/>
      <c r="H978" s="48"/>
      <c r="I978" s="48"/>
      <c r="J978" s="48"/>
      <c r="K978" s="48"/>
      <c r="L978" s="154"/>
    </row>
    <row r="979">
      <c r="A979" s="83"/>
      <c r="C979" s="83"/>
      <c r="H979" s="48"/>
      <c r="I979" s="48"/>
      <c r="J979" s="48"/>
      <c r="K979" s="48"/>
      <c r="L979" s="154"/>
    </row>
    <row r="980">
      <c r="A980" s="83"/>
      <c r="C980" s="83"/>
      <c r="H980" s="48"/>
      <c r="I980" s="48"/>
      <c r="J980" s="48"/>
      <c r="K980" s="48"/>
      <c r="L980" s="154"/>
    </row>
    <row r="981">
      <c r="A981" s="83"/>
      <c r="C981" s="83"/>
      <c r="H981" s="48"/>
      <c r="I981" s="48"/>
      <c r="J981" s="48"/>
      <c r="K981" s="48"/>
      <c r="L981" s="154"/>
    </row>
    <row r="982">
      <c r="A982" s="83"/>
      <c r="C982" s="83"/>
      <c r="H982" s="48"/>
      <c r="I982" s="48"/>
      <c r="J982" s="48"/>
      <c r="K982" s="48"/>
      <c r="L982" s="154"/>
    </row>
    <row r="983">
      <c r="A983" s="83"/>
      <c r="C983" s="83"/>
      <c r="H983" s="48"/>
      <c r="I983" s="48"/>
      <c r="J983" s="48"/>
      <c r="K983" s="48"/>
      <c r="L983" s="154"/>
    </row>
    <row r="984">
      <c r="A984" s="83"/>
      <c r="C984" s="83"/>
      <c r="H984" s="48"/>
      <c r="I984" s="48"/>
      <c r="J984" s="48"/>
      <c r="K984" s="48"/>
      <c r="L984" s="154"/>
    </row>
    <row r="985">
      <c r="A985" s="83"/>
      <c r="C985" s="83"/>
      <c r="H985" s="48"/>
      <c r="I985" s="48"/>
      <c r="J985" s="48"/>
      <c r="K985" s="48"/>
      <c r="L985" s="154"/>
    </row>
    <row r="986">
      <c r="A986" s="83"/>
      <c r="C986" s="83"/>
      <c r="H986" s="48"/>
      <c r="I986" s="48"/>
      <c r="J986" s="48"/>
      <c r="K986" s="48"/>
      <c r="L986" s="154"/>
    </row>
    <row r="987">
      <c r="A987" s="83"/>
      <c r="C987" s="83"/>
      <c r="H987" s="48"/>
      <c r="I987" s="48"/>
      <c r="J987" s="48"/>
      <c r="K987" s="48"/>
      <c r="L987" s="154"/>
    </row>
    <row r="988">
      <c r="A988" s="83"/>
      <c r="C988" s="83"/>
      <c r="H988" s="48"/>
      <c r="I988" s="48"/>
      <c r="J988" s="48"/>
      <c r="K988" s="48"/>
      <c r="L988" s="154"/>
    </row>
    <row r="989">
      <c r="A989" s="83"/>
      <c r="C989" s="83"/>
      <c r="H989" s="48"/>
      <c r="I989" s="48"/>
      <c r="J989" s="48"/>
      <c r="K989" s="48"/>
      <c r="L989" s="154"/>
    </row>
    <row r="990">
      <c r="A990" s="83"/>
      <c r="C990" s="83"/>
      <c r="H990" s="48"/>
      <c r="I990" s="48"/>
      <c r="J990" s="48"/>
      <c r="K990" s="48"/>
      <c r="L990" s="154"/>
    </row>
    <row r="991">
      <c r="A991" s="83"/>
      <c r="C991" s="83"/>
      <c r="H991" s="48"/>
      <c r="I991" s="48"/>
      <c r="J991" s="48"/>
      <c r="K991" s="48"/>
      <c r="L991" s="154"/>
    </row>
    <row r="992">
      <c r="A992" s="83"/>
      <c r="C992" s="83"/>
      <c r="H992" s="48"/>
      <c r="I992" s="48"/>
      <c r="J992" s="48"/>
      <c r="K992" s="48"/>
      <c r="L992" s="154"/>
    </row>
    <row r="993">
      <c r="A993" s="83"/>
      <c r="C993" s="83"/>
      <c r="H993" s="48"/>
      <c r="I993" s="48"/>
      <c r="J993" s="48"/>
      <c r="K993" s="48"/>
      <c r="L993" s="154"/>
    </row>
    <row r="994">
      <c r="A994" s="83"/>
      <c r="C994" s="83"/>
      <c r="H994" s="48"/>
      <c r="I994" s="48"/>
      <c r="J994" s="48"/>
      <c r="K994" s="48"/>
      <c r="L994" s="154"/>
    </row>
    <row r="995">
      <c r="A995" s="83"/>
      <c r="C995" s="83"/>
      <c r="H995" s="48"/>
      <c r="I995" s="48"/>
      <c r="J995" s="48"/>
      <c r="K995" s="48"/>
      <c r="L995" s="154"/>
    </row>
    <row r="996">
      <c r="A996" s="83"/>
      <c r="C996" s="83"/>
      <c r="H996" s="48"/>
      <c r="I996" s="48"/>
      <c r="J996" s="48"/>
      <c r="K996" s="48"/>
      <c r="L996" s="154"/>
    </row>
    <row r="997">
      <c r="A997" s="83"/>
      <c r="C997" s="83"/>
      <c r="H997" s="48"/>
      <c r="I997" s="48"/>
      <c r="J997" s="48"/>
      <c r="K997" s="48"/>
      <c r="L997" s="154"/>
    </row>
    <row r="998">
      <c r="A998" s="83"/>
      <c r="C998" s="83"/>
      <c r="H998" s="48"/>
      <c r="I998" s="48"/>
      <c r="J998" s="48"/>
      <c r="K998" s="48"/>
      <c r="L998" s="154"/>
    </row>
    <row r="999">
      <c r="A999" s="83"/>
      <c r="C999" s="83"/>
      <c r="H999" s="48"/>
      <c r="I999" s="48"/>
      <c r="J999" s="48"/>
      <c r="K999" s="48"/>
      <c r="L999" s="154"/>
    </row>
    <row r="1000">
      <c r="A1000" s="83"/>
      <c r="C1000" s="83"/>
      <c r="H1000" s="48"/>
      <c r="I1000" s="48"/>
      <c r="J1000" s="48"/>
      <c r="K1000" s="48"/>
      <c r="L1000" s="154"/>
    </row>
  </sheetData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15.63"/>
    <col customWidth="1" min="5" max="5" width="15.13"/>
    <col customWidth="1" min="6" max="6" width="23.75"/>
    <col customWidth="1" min="7" max="7" width="22.75"/>
    <col customWidth="1" min="9" max="9" width="19.5"/>
  </cols>
  <sheetData>
    <row r="1">
      <c r="A1" s="155" t="s">
        <v>301</v>
      </c>
      <c r="B1" s="155" t="s">
        <v>302</v>
      </c>
      <c r="C1" s="155" t="s">
        <v>303</v>
      </c>
      <c r="D1" s="155" t="s">
        <v>304</v>
      </c>
      <c r="E1" s="155" t="s">
        <v>305</v>
      </c>
      <c r="F1" s="155" t="s">
        <v>306</v>
      </c>
      <c r="G1" s="155" t="s">
        <v>307</v>
      </c>
      <c r="H1" s="155" t="s">
        <v>308</v>
      </c>
      <c r="I1" s="155" t="s">
        <v>309</v>
      </c>
      <c r="J1" s="155" t="s">
        <v>310</v>
      </c>
      <c r="K1" s="155" t="s">
        <v>311</v>
      </c>
    </row>
    <row r="2" hidden="1">
      <c r="A2" s="155" t="s">
        <v>312</v>
      </c>
      <c r="B2" s="156">
        <v>2008.0</v>
      </c>
      <c r="C2" s="156">
        <v>3.724</v>
      </c>
      <c r="D2" s="156">
        <v>7.35</v>
      </c>
      <c r="E2" s="156">
        <v>0.451</v>
      </c>
      <c r="F2" s="156">
        <v>50.5</v>
      </c>
      <c r="G2" s="156">
        <v>0.718</v>
      </c>
      <c r="H2" s="156">
        <v>0.168</v>
      </c>
      <c r="I2" s="156">
        <v>0.882</v>
      </c>
      <c r="J2" s="156">
        <v>0.414</v>
      </c>
      <c r="K2" s="156">
        <v>0.258</v>
      </c>
    </row>
    <row r="3" hidden="1">
      <c r="A3" s="155" t="s">
        <v>312</v>
      </c>
      <c r="B3" s="156">
        <v>2009.0</v>
      </c>
      <c r="C3" s="156">
        <v>4.402</v>
      </c>
      <c r="D3" s="156">
        <v>7.509</v>
      </c>
      <c r="E3" s="156">
        <v>0.552</v>
      </c>
      <c r="F3" s="156">
        <v>50.8</v>
      </c>
      <c r="G3" s="156">
        <v>0.679</v>
      </c>
      <c r="H3" s="156">
        <v>0.191</v>
      </c>
      <c r="I3" s="156">
        <v>0.85</v>
      </c>
      <c r="J3" s="156">
        <v>0.481</v>
      </c>
      <c r="K3" s="156">
        <v>0.237</v>
      </c>
    </row>
    <row r="4" hidden="1">
      <c r="A4" s="155" t="s">
        <v>312</v>
      </c>
      <c r="B4" s="156">
        <v>2010.0</v>
      </c>
      <c r="C4" s="156">
        <v>4.758</v>
      </c>
      <c r="D4" s="156">
        <v>7.614</v>
      </c>
      <c r="E4" s="156">
        <v>0.539</v>
      </c>
      <c r="F4" s="156">
        <v>51.1</v>
      </c>
      <c r="G4" s="156">
        <v>0.6</v>
      </c>
      <c r="H4" s="156">
        <v>0.121</v>
      </c>
      <c r="I4" s="156">
        <v>0.707</v>
      </c>
      <c r="J4" s="156">
        <v>0.517</v>
      </c>
      <c r="K4" s="156">
        <v>0.275</v>
      </c>
    </row>
    <row r="5" hidden="1">
      <c r="A5" s="155" t="s">
        <v>312</v>
      </c>
      <c r="B5" s="156">
        <v>2011.0</v>
      </c>
      <c r="C5" s="156">
        <v>3.832</v>
      </c>
      <c r="D5" s="156">
        <v>7.581</v>
      </c>
      <c r="E5" s="156">
        <v>0.521</v>
      </c>
      <c r="F5" s="156">
        <v>51.4</v>
      </c>
      <c r="G5" s="156">
        <v>0.496</v>
      </c>
      <c r="H5" s="156">
        <v>0.164</v>
      </c>
      <c r="I5" s="156">
        <v>0.731</v>
      </c>
      <c r="J5" s="156">
        <v>0.48</v>
      </c>
      <c r="K5" s="156">
        <v>0.267</v>
      </c>
    </row>
    <row r="6" hidden="1">
      <c r="A6" s="155" t="s">
        <v>312</v>
      </c>
      <c r="B6" s="156">
        <v>2012.0</v>
      </c>
      <c r="C6" s="156">
        <v>3.783</v>
      </c>
      <c r="D6" s="156">
        <v>7.661</v>
      </c>
      <c r="E6" s="156">
        <v>0.521</v>
      </c>
      <c r="F6" s="156">
        <v>51.7</v>
      </c>
      <c r="G6" s="156">
        <v>0.531</v>
      </c>
      <c r="H6" s="156">
        <v>0.238</v>
      </c>
      <c r="I6" s="156">
        <v>0.776</v>
      </c>
      <c r="J6" s="156">
        <v>0.614</v>
      </c>
      <c r="K6" s="156">
        <v>0.268</v>
      </c>
    </row>
    <row r="7" hidden="1">
      <c r="A7" s="155" t="s">
        <v>312</v>
      </c>
      <c r="B7" s="156">
        <v>2013.0</v>
      </c>
      <c r="C7" s="156">
        <v>3.572</v>
      </c>
      <c r="D7" s="156">
        <v>7.68</v>
      </c>
      <c r="E7" s="156">
        <v>0.484</v>
      </c>
      <c r="F7" s="156">
        <v>52.0</v>
      </c>
      <c r="G7" s="156">
        <v>0.578</v>
      </c>
      <c r="H7" s="156">
        <v>0.063</v>
      </c>
      <c r="I7" s="156">
        <v>0.823</v>
      </c>
      <c r="J7" s="156">
        <v>0.547</v>
      </c>
      <c r="K7" s="156">
        <v>0.273</v>
      </c>
    </row>
    <row r="8" hidden="1">
      <c r="A8" s="155" t="s">
        <v>312</v>
      </c>
      <c r="B8" s="156">
        <v>2014.0</v>
      </c>
      <c r="C8" s="156">
        <v>3.131</v>
      </c>
      <c r="D8" s="156">
        <v>7.671</v>
      </c>
      <c r="E8" s="156">
        <v>0.526</v>
      </c>
      <c r="F8" s="156">
        <v>52.3</v>
      </c>
      <c r="G8" s="156">
        <v>0.509</v>
      </c>
      <c r="H8" s="156">
        <v>0.106</v>
      </c>
      <c r="I8" s="156">
        <v>0.871</v>
      </c>
      <c r="J8" s="156">
        <v>0.492</v>
      </c>
      <c r="K8" s="156">
        <v>0.375</v>
      </c>
    </row>
    <row r="9" hidden="1">
      <c r="A9" s="155" t="s">
        <v>312</v>
      </c>
      <c r="B9" s="156">
        <v>2015.0</v>
      </c>
      <c r="C9" s="156">
        <v>3.983</v>
      </c>
      <c r="D9" s="156">
        <v>7.654</v>
      </c>
      <c r="E9" s="156">
        <v>0.529</v>
      </c>
      <c r="F9" s="156">
        <v>52.6</v>
      </c>
      <c r="G9" s="156">
        <v>0.389</v>
      </c>
      <c r="H9" s="156">
        <v>0.082</v>
      </c>
      <c r="I9" s="156">
        <v>0.881</v>
      </c>
      <c r="J9" s="156">
        <v>0.491</v>
      </c>
      <c r="K9" s="156">
        <v>0.339</v>
      </c>
    </row>
    <row r="10" hidden="1">
      <c r="A10" s="155" t="s">
        <v>312</v>
      </c>
      <c r="B10" s="156">
        <v>2016.0</v>
      </c>
      <c r="C10" s="156">
        <v>4.22</v>
      </c>
      <c r="D10" s="156">
        <v>7.65</v>
      </c>
      <c r="E10" s="156">
        <v>0.559</v>
      </c>
      <c r="F10" s="156">
        <v>52.925</v>
      </c>
      <c r="G10" s="156">
        <v>0.523</v>
      </c>
      <c r="H10" s="156">
        <v>0.044</v>
      </c>
      <c r="I10" s="156">
        <v>0.793</v>
      </c>
      <c r="J10" s="156">
        <v>0.501</v>
      </c>
      <c r="K10" s="156">
        <v>0.348</v>
      </c>
    </row>
    <row r="11" hidden="1">
      <c r="A11" s="155" t="s">
        <v>312</v>
      </c>
      <c r="B11" s="156">
        <v>2017.0</v>
      </c>
      <c r="C11" s="156">
        <v>2.662</v>
      </c>
      <c r="D11" s="156">
        <v>7.648</v>
      </c>
      <c r="E11" s="156">
        <v>0.491</v>
      </c>
      <c r="F11" s="156">
        <v>53.25</v>
      </c>
      <c r="G11" s="156">
        <v>0.427</v>
      </c>
      <c r="H11" s="156">
        <v>-0.119</v>
      </c>
      <c r="I11" s="156">
        <v>0.954</v>
      </c>
      <c r="J11" s="156">
        <v>0.435</v>
      </c>
      <c r="K11" s="156">
        <v>0.371</v>
      </c>
    </row>
    <row r="12" hidden="1">
      <c r="A12" s="155" t="s">
        <v>312</v>
      </c>
      <c r="B12" s="156">
        <v>2018.0</v>
      </c>
      <c r="C12" s="156">
        <v>2.694</v>
      </c>
      <c r="D12" s="156">
        <v>7.631</v>
      </c>
      <c r="E12" s="156">
        <v>0.508</v>
      </c>
      <c r="F12" s="156">
        <v>53.575</v>
      </c>
      <c r="G12" s="156">
        <v>0.374</v>
      </c>
      <c r="H12" s="156">
        <v>-0.091</v>
      </c>
      <c r="I12" s="156">
        <v>0.928</v>
      </c>
      <c r="J12" s="156">
        <v>0.385</v>
      </c>
      <c r="K12" s="156">
        <v>0.405</v>
      </c>
    </row>
    <row r="13" hidden="1">
      <c r="A13" s="155" t="s">
        <v>312</v>
      </c>
      <c r="B13" s="156">
        <v>2019.0</v>
      </c>
      <c r="C13" s="156">
        <v>2.375</v>
      </c>
      <c r="D13" s="156">
        <v>7.64</v>
      </c>
      <c r="E13" s="156">
        <v>0.42</v>
      </c>
      <c r="F13" s="156">
        <v>53.9</v>
      </c>
      <c r="G13" s="156">
        <v>0.394</v>
      </c>
      <c r="H13" s="156">
        <v>-0.106</v>
      </c>
      <c r="I13" s="156">
        <v>0.924</v>
      </c>
      <c r="J13" s="156">
        <v>0.324</v>
      </c>
      <c r="K13" s="156">
        <v>0.502</v>
      </c>
    </row>
    <row r="14" hidden="1">
      <c r="A14" s="155" t="s">
        <v>312</v>
      </c>
      <c r="B14" s="156">
        <v>2021.0</v>
      </c>
      <c r="C14" s="156">
        <v>2.436</v>
      </c>
      <c r="D14" s="156">
        <v>7.324</v>
      </c>
      <c r="E14" s="156">
        <v>0.454</v>
      </c>
      <c r="F14" s="156">
        <v>54.55</v>
      </c>
      <c r="G14" s="156">
        <v>0.394</v>
      </c>
      <c r="H14" s="156">
        <v>-0.081</v>
      </c>
      <c r="I14" s="156">
        <v>0.946</v>
      </c>
      <c r="J14" s="156">
        <v>0.179</v>
      </c>
      <c r="K14" s="156">
        <v>0.607</v>
      </c>
    </row>
    <row r="15">
      <c r="A15" s="155" t="s">
        <v>312</v>
      </c>
      <c r="B15" s="156">
        <v>2022.0</v>
      </c>
      <c r="C15" s="156">
        <v>1.281</v>
      </c>
      <c r="D15" s="157"/>
      <c r="E15" s="156">
        <v>0.228</v>
      </c>
      <c r="F15" s="156">
        <v>54.875</v>
      </c>
      <c r="G15" s="156">
        <v>0.368</v>
      </c>
      <c r="H15" s="157"/>
      <c r="I15" s="156">
        <v>0.733</v>
      </c>
      <c r="J15" s="156">
        <v>0.206</v>
      </c>
      <c r="K15" s="156">
        <v>0.576</v>
      </c>
    </row>
    <row r="16" hidden="1">
      <c r="A16" s="155" t="s">
        <v>313</v>
      </c>
      <c r="B16" s="156">
        <v>2007.0</v>
      </c>
      <c r="C16" s="156">
        <v>4.634</v>
      </c>
      <c r="D16" s="156">
        <v>9.122</v>
      </c>
      <c r="E16" s="156">
        <v>0.821</v>
      </c>
      <c r="F16" s="156">
        <v>66.76</v>
      </c>
      <c r="G16" s="156">
        <v>0.529</v>
      </c>
      <c r="H16" s="156">
        <v>-0.01</v>
      </c>
      <c r="I16" s="156">
        <v>0.875</v>
      </c>
      <c r="J16" s="156">
        <v>0.489</v>
      </c>
      <c r="K16" s="156">
        <v>0.246</v>
      </c>
    </row>
    <row r="17" hidden="1">
      <c r="A17" s="155" t="s">
        <v>313</v>
      </c>
      <c r="B17" s="156">
        <v>2009.0</v>
      </c>
      <c r="C17" s="156">
        <v>5.485</v>
      </c>
      <c r="D17" s="156">
        <v>9.241</v>
      </c>
      <c r="E17" s="156">
        <v>0.833</v>
      </c>
      <c r="F17" s="156">
        <v>67.32</v>
      </c>
      <c r="G17" s="156">
        <v>0.525</v>
      </c>
      <c r="H17" s="156">
        <v>-0.159</v>
      </c>
      <c r="I17" s="156">
        <v>0.864</v>
      </c>
      <c r="J17" s="156">
        <v>0.564</v>
      </c>
      <c r="K17" s="156">
        <v>0.279</v>
      </c>
    </row>
    <row r="18" hidden="1">
      <c r="A18" s="155" t="s">
        <v>313</v>
      </c>
      <c r="B18" s="156">
        <v>2010.0</v>
      </c>
      <c r="C18" s="156">
        <v>5.269</v>
      </c>
      <c r="D18" s="156">
        <v>9.283</v>
      </c>
      <c r="E18" s="156">
        <v>0.733</v>
      </c>
      <c r="F18" s="156">
        <v>67.6</v>
      </c>
      <c r="G18" s="156">
        <v>0.569</v>
      </c>
      <c r="H18" s="156">
        <v>-0.174</v>
      </c>
      <c r="I18" s="156">
        <v>0.726</v>
      </c>
      <c r="J18" s="156">
        <v>0.576</v>
      </c>
      <c r="K18" s="156">
        <v>0.3</v>
      </c>
    </row>
    <row r="19" hidden="1">
      <c r="A19" s="155" t="s">
        <v>313</v>
      </c>
      <c r="B19" s="156">
        <v>2011.0</v>
      </c>
      <c r="C19" s="156">
        <v>5.867</v>
      </c>
      <c r="D19" s="156">
        <v>9.311</v>
      </c>
      <c r="E19" s="156">
        <v>0.759</v>
      </c>
      <c r="F19" s="156">
        <v>67.88</v>
      </c>
      <c r="G19" s="156">
        <v>0.487</v>
      </c>
      <c r="H19" s="156">
        <v>-0.206</v>
      </c>
      <c r="I19" s="156">
        <v>0.877</v>
      </c>
      <c r="J19" s="156">
        <v>0.566</v>
      </c>
      <c r="K19" s="156">
        <v>0.257</v>
      </c>
    </row>
    <row r="20" hidden="1">
      <c r="A20" s="155" t="s">
        <v>313</v>
      </c>
      <c r="B20" s="156">
        <v>2012.0</v>
      </c>
      <c r="C20" s="156">
        <v>5.51</v>
      </c>
      <c r="D20" s="156">
        <v>9.326</v>
      </c>
      <c r="E20" s="156">
        <v>0.785</v>
      </c>
      <c r="F20" s="156">
        <v>68.16</v>
      </c>
      <c r="G20" s="156">
        <v>0.602</v>
      </c>
      <c r="H20" s="156">
        <v>-0.17</v>
      </c>
      <c r="I20" s="156">
        <v>0.848</v>
      </c>
      <c r="J20" s="156">
        <v>0.553</v>
      </c>
      <c r="K20" s="156">
        <v>0.271</v>
      </c>
    </row>
    <row r="21" hidden="1">
      <c r="A21" s="155" t="s">
        <v>313</v>
      </c>
      <c r="B21" s="156">
        <v>2013.0</v>
      </c>
      <c r="C21" s="156">
        <v>4.551</v>
      </c>
      <c r="D21" s="156">
        <v>9.338</v>
      </c>
      <c r="E21" s="156">
        <v>0.759</v>
      </c>
      <c r="F21" s="156">
        <v>68.44</v>
      </c>
      <c r="G21" s="156">
        <v>0.632</v>
      </c>
      <c r="H21" s="156">
        <v>-0.129</v>
      </c>
      <c r="I21" s="156">
        <v>0.863</v>
      </c>
      <c r="J21" s="156">
        <v>0.541</v>
      </c>
      <c r="K21" s="156">
        <v>0.338</v>
      </c>
    </row>
    <row r="22" hidden="1">
      <c r="A22" s="155" t="s">
        <v>313</v>
      </c>
      <c r="B22" s="156">
        <v>2014.0</v>
      </c>
      <c r="C22" s="156">
        <v>4.814</v>
      </c>
      <c r="D22" s="156">
        <v>9.358</v>
      </c>
      <c r="E22" s="156">
        <v>0.626</v>
      </c>
      <c r="F22" s="156">
        <v>68.72</v>
      </c>
      <c r="G22" s="156">
        <v>0.735</v>
      </c>
      <c r="H22" s="156">
        <v>-0.026</v>
      </c>
      <c r="I22" s="156">
        <v>0.883</v>
      </c>
      <c r="J22" s="156">
        <v>0.573</v>
      </c>
      <c r="K22" s="156">
        <v>0.335</v>
      </c>
    </row>
    <row r="23" hidden="1">
      <c r="A23" s="155" t="s">
        <v>313</v>
      </c>
      <c r="B23" s="156">
        <v>2015.0</v>
      </c>
      <c r="C23" s="156">
        <v>4.607</v>
      </c>
      <c r="D23" s="156">
        <v>9.383</v>
      </c>
      <c r="E23" s="156">
        <v>0.639</v>
      </c>
      <c r="F23" s="156">
        <v>69.0</v>
      </c>
      <c r="G23" s="156">
        <v>0.704</v>
      </c>
      <c r="H23" s="156">
        <v>-0.082</v>
      </c>
      <c r="I23" s="156">
        <v>0.885</v>
      </c>
      <c r="J23" s="156">
        <v>0.579</v>
      </c>
      <c r="K23" s="156">
        <v>0.35</v>
      </c>
    </row>
    <row r="24" hidden="1">
      <c r="A24" s="155" t="s">
        <v>313</v>
      </c>
      <c r="B24" s="156">
        <v>2016.0</v>
      </c>
      <c r="C24" s="156">
        <v>4.511</v>
      </c>
      <c r="D24" s="156">
        <v>9.417</v>
      </c>
      <c r="E24" s="156">
        <v>0.638</v>
      </c>
      <c r="F24" s="156">
        <v>69.025</v>
      </c>
      <c r="G24" s="156">
        <v>0.73</v>
      </c>
      <c r="H24" s="156">
        <v>-0.019</v>
      </c>
      <c r="I24" s="156">
        <v>0.901</v>
      </c>
      <c r="J24" s="156">
        <v>0.567</v>
      </c>
      <c r="K24" s="156">
        <v>0.322</v>
      </c>
    </row>
    <row r="25" hidden="1">
      <c r="A25" s="155" t="s">
        <v>313</v>
      </c>
      <c r="B25" s="156">
        <v>2017.0</v>
      </c>
      <c r="C25" s="156">
        <v>4.64</v>
      </c>
      <c r="D25" s="156">
        <v>9.455</v>
      </c>
      <c r="E25" s="156">
        <v>0.638</v>
      </c>
      <c r="F25" s="156">
        <v>69.05</v>
      </c>
      <c r="G25" s="156">
        <v>0.75</v>
      </c>
      <c r="H25" s="156">
        <v>-0.031</v>
      </c>
      <c r="I25" s="156">
        <v>0.876</v>
      </c>
      <c r="J25" s="156">
        <v>0.547</v>
      </c>
      <c r="K25" s="156">
        <v>0.334</v>
      </c>
    </row>
    <row r="26" hidden="1">
      <c r="A26" s="155" t="s">
        <v>313</v>
      </c>
      <c r="B26" s="156">
        <v>2018.0</v>
      </c>
      <c r="C26" s="156">
        <v>5.004</v>
      </c>
      <c r="D26" s="156">
        <v>9.497</v>
      </c>
      <c r="E26" s="156">
        <v>0.684</v>
      </c>
      <c r="F26" s="156">
        <v>69.075</v>
      </c>
      <c r="G26" s="156">
        <v>0.824</v>
      </c>
      <c r="H26" s="156">
        <v>0.007</v>
      </c>
      <c r="I26" s="156">
        <v>0.899</v>
      </c>
      <c r="J26" s="156">
        <v>0.592</v>
      </c>
      <c r="K26" s="156">
        <v>0.319</v>
      </c>
    </row>
    <row r="27" hidden="1">
      <c r="A27" s="155" t="s">
        <v>313</v>
      </c>
      <c r="B27" s="156">
        <v>2019.0</v>
      </c>
      <c r="C27" s="156">
        <v>4.995</v>
      </c>
      <c r="D27" s="156">
        <v>9.522</v>
      </c>
      <c r="E27" s="156">
        <v>0.686</v>
      </c>
      <c r="F27" s="156">
        <v>69.1</v>
      </c>
      <c r="G27" s="156">
        <v>0.777</v>
      </c>
      <c r="H27" s="156">
        <v>-0.101</v>
      </c>
      <c r="I27" s="156">
        <v>0.914</v>
      </c>
      <c r="J27" s="156">
        <v>0.548</v>
      </c>
      <c r="K27" s="156">
        <v>0.274</v>
      </c>
    </row>
    <row r="28" hidden="1">
      <c r="A28" s="155" t="s">
        <v>313</v>
      </c>
      <c r="B28" s="156">
        <v>2020.0</v>
      </c>
      <c r="C28" s="156">
        <v>5.365</v>
      </c>
      <c r="D28" s="156">
        <v>9.492</v>
      </c>
      <c r="E28" s="156">
        <v>0.71</v>
      </c>
      <c r="F28" s="156">
        <v>69.125</v>
      </c>
      <c r="G28" s="156">
        <v>0.754</v>
      </c>
      <c r="H28" s="156">
        <v>0.004</v>
      </c>
      <c r="I28" s="156">
        <v>0.891</v>
      </c>
      <c r="J28" s="156">
        <v>0.563</v>
      </c>
      <c r="K28" s="156">
        <v>0.265</v>
      </c>
    </row>
    <row r="29" hidden="1">
      <c r="A29" s="155" t="s">
        <v>313</v>
      </c>
      <c r="B29" s="156">
        <v>2021.0</v>
      </c>
      <c r="C29" s="156">
        <v>5.255</v>
      </c>
      <c r="D29" s="156">
        <v>9.583</v>
      </c>
      <c r="E29" s="156">
        <v>0.702</v>
      </c>
      <c r="F29" s="156">
        <v>69.15</v>
      </c>
      <c r="G29" s="156">
        <v>0.827</v>
      </c>
      <c r="H29" s="156">
        <v>0.041</v>
      </c>
      <c r="I29" s="156">
        <v>0.896</v>
      </c>
      <c r="J29" s="156">
        <v>0.554</v>
      </c>
      <c r="K29" s="156">
        <v>0.254</v>
      </c>
    </row>
    <row r="30">
      <c r="A30" s="155" t="s">
        <v>313</v>
      </c>
      <c r="B30" s="156">
        <v>2022.0</v>
      </c>
      <c r="C30" s="156">
        <v>5.212</v>
      </c>
      <c r="D30" s="156">
        <v>9.626</v>
      </c>
      <c r="E30" s="156">
        <v>0.724</v>
      </c>
      <c r="F30" s="156">
        <v>69.175</v>
      </c>
      <c r="G30" s="156">
        <v>0.802</v>
      </c>
      <c r="H30" s="156">
        <v>-0.066</v>
      </c>
      <c r="I30" s="156">
        <v>0.846</v>
      </c>
      <c r="J30" s="156">
        <v>0.547</v>
      </c>
      <c r="K30" s="156">
        <v>0.255</v>
      </c>
    </row>
    <row r="31" hidden="1">
      <c r="A31" s="155" t="s">
        <v>314</v>
      </c>
      <c r="B31" s="156">
        <v>2010.0</v>
      </c>
      <c r="C31" s="156">
        <v>5.464</v>
      </c>
      <c r="D31" s="156">
        <v>9.306</v>
      </c>
      <c r="E31" s="157"/>
      <c r="F31" s="156">
        <v>65.5</v>
      </c>
      <c r="G31" s="156">
        <v>0.593</v>
      </c>
      <c r="H31" s="156">
        <v>-0.21</v>
      </c>
      <c r="I31" s="156">
        <v>0.618</v>
      </c>
      <c r="J31" s="157"/>
      <c r="K31" s="157"/>
    </row>
    <row r="32" hidden="1">
      <c r="A32" s="155" t="s">
        <v>314</v>
      </c>
      <c r="B32" s="156">
        <v>2011.0</v>
      </c>
      <c r="C32" s="156">
        <v>5.317</v>
      </c>
      <c r="D32" s="156">
        <v>9.316</v>
      </c>
      <c r="E32" s="156">
        <v>0.81</v>
      </c>
      <c r="F32" s="156">
        <v>65.6</v>
      </c>
      <c r="G32" s="156">
        <v>0.53</v>
      </c>
      <c r="H32" s="156">
        <v>-0.185</v>
      </c>
      <c r="I32" s="156">
        <v>0.638</v>
      </c>
      <c r="J32" s="156">
        <v>0.503</v>
      </c>
      <c r="K32" s="156">
        <v>0.255</v>
      </c>
    </row>
    <row r="33" hidden="1">
      <c r="A33" s="155" t="s">
        <v>314</v>
      </c>
      <c r="B33" s="156">
        <v>2012.0</v>
      </c>
      <c r="C33" s="156">
        <v>5.605</v>
      </c>
      <c r="D33" s="156">
        <v>9.33</v>
      </c>
      <c r="E33" s="156">
        <v>0.839</v>
      </c>
      <c r="F33" s="156">
        <v>65.7</v>
      </c>
      <c r="G33" s="156">
        <v>0.587</v>
      </c>
      <c r="H33" s="156">
        <v>-0.177</v>
      </c>
      <c r="I33" s="156">
        <v>0.69</v>
      </c>
      <c r="J33" s="156">
        <v>0.54</v>
      </c>
      <c r="K33" s="156">
        <v>0.23</v>
      </c>
    </row>
    <row r="34" hidden="1">
      <c r="A34" s="155" t="s">
        <v>314</v>
      </c>
      <c r="B34" s="156">
        <v>2014.0</v>
      </c>
      <c r="C34" s="156">
        <v>6.355</v>
      </c>
      <c r="D34" s="156">
        <v>9.355</v>
      </c>
      <c r="E34" s="156">
        <v>0.818</v>
      </c>
      <c r="F34" s="156">
        <v>65.9</v>
      </c>
      <c r="G34" s="157"/>
      <c r="H34" s="157"/>
      <c r="I34" s="157"/>
      <c r="J34" s="156">
        <v>0.558</v>
      </c>
      <c r="K34" s="156">
        <v>0.177</v>
      </c>
    </row>
    <row r="35" hidden="1">
      <c r="A35" s="155" t="s">
        <v>314</v>
      </c>
      <c r="B35" s="156">
        <v>2016.0</v>
      </c>
      <c r="C35" s="156">
        <v>5.341</v>
      </c>
      <c r="D35" s="156">
        <v>9.383</v>
      </c>
      <c r="E35" s="156">
        <v>0.749</v>
      </c>
      <c r="F35" s="156">
        <v>66.1</v>
      </c>
      <c r="G35" s="157"/>
      <c r="H35" s="157"/>
      <c r="I35" s="157"/>
      <c r="J35" s="156">
        <v>0.565</v>
      </c>
      <c r="K35" s="156">
        <v>0.377</v>
      </c>
    </row>
    <row r="36" hidden="1">
      <c r="A36" s="155" t="s">
        <v>314</v>
      </c>
      <c r="B36" s="156">
        <v>2017.0</v>
      </c>
      <c r="C36" s="156">
        <v>5.249</v>
      </c>
      <c r="D36" s="156">
        <v>9.377</v>
      </c>
      <c r="E36" s="156">
        <v>0.807</v>
      </c>
      <c r="F36" s="156">
        <v>66.2</v>
      </c>
      <c r="G36" s="156">
        <v>0.437</v>
      </c>
      <c r="H36" s="156">
        <v>-0.171</v>
      </c>
      <c r="I36" s="156">
        <v>0.7</v>
      </c>
      <c r="J36" s="156">
        <v>0.555</v>
      </c>
      <c r="K36" s="156">
        <v>0.289</v>
      </c>
    </row>
    <row r="37" hidden="1">
      <c r="A37" s="155" t="s">
        <v>314</v>
      </c>
      <c r="B37" s="156">
        <v>2018.0</v>
      </c>
      <c r="C37" s="156">
        <v>5.043</v>
      </c>
      <c r="D37" s="156">
        <v>9.37</v>
      </c>
      <c r="E37" s="156">
        <v>0.799</v>
      </c>
      <c r="F37" s="156">
        <v>66.3</v>
      </c>
      <c r="G37" s="156">
        <v>0.583</v>
      </c>
      <c r="H37" s="156">
        <v>-0.151</v>
      </c>
      <c r="I37" s="156">
        <v>0.759</v>
      </c>
      <c r="J37" s="156">
        <v>0.534</v>
      </c>
      <c r="K37" s="156">
        <v>0.293</v>
      </c>
    </row>
    <row r="38" hidden="1">
      <c r="A38" s="155" t="s">
        <v>314</v>
      </c>
      <c r="B38" s="156">
        <v>2019.0</v>
      </c>
      <c r="C38" s="156">
        <v>4.745</v>
      </c>
      <c r="D38" s="156">
        <v>9.361</v>
      </c>
      <c r="E38" s="156">
        <v>0.803</v>
      </c>
      <c r="F38" s="156">
        <v>66.4</v>
      </c>
      <c r="G38" s="156">
        <v>0.385</v>
      </c>
      <c r="H38" s="156">
        <v>0.0</v>
      </c>
      <c r="I38" s="156">
        <v>0.741</v>
      </c>
      <c r="J38" s="156">
        <v>0.544</v>
      </c>
      <c r="K38" s="156">
        <v>0.215</v>
      </c>
    </row>
    <row r="39" hidden="1">
      <c r="A39" s="155" t="s">
        <v>314</v>
      </c>
      <c r="B39" s="156">
        <v>2020.0</v>
      </c>
      <c r="C39" s="156">
        <v>5.438</v>
      </c>
      <c r="D39" s="156">
        <v>9.291</v>
      </c>
      <c r="E39" s="156">
        <v>0.868</v>
      </c>
      <c r="F39" s="156">
        <v>66.5</v>
      </c>
      <c r="G39" s="156">
        <v>0.574</v>
      </c>
      <c r="H39" s="156">
        <v>-0.121</v>
      </c>
      <c r="I39" s="156">
        <v>0.724</v>
      </c>
      <c r="J39" s="156">
        <v>0.524</v>
      </c>
      <c r="K39" s="156">
        <v>0.311</v>
      </c>
    </row>
    <row r="40" hidden="1">
      <c r="A40" s="155" t="s">
        <v>314</v>
      </c>
      <c r="B40" s="156">
        <v>2021.0</v>
      </c>
      <c r="C40" s="156">
        <v>5.217</v>
      </c>
      <c r="D40" s="156">
        <v>9.309</v>
      </c>
      <c r="E40" s="156">
        <v>0.841</v>
      </c>
      <c r="F40" s="156">
        <v>66.6</v>
      </c>
      <c r="G40" s="156">
        <v>0.558</v>
      </c>
      <c r="H40" s="156">
        <v>-0.113</v>
      </c>
      <c r="I40" s="156">
        <v>0.712</v>
      </c>
      <c r="J40" s="156">
        <v>0.498</v>
      </c>
      <c r="K40" s="156">
        <v>0.258</v>
      </c>
    </row>
    <row r="41" hidden="1">
      <c r="A41" s="155" t="s">
        <v>315</v>
      </c>
      <c r="B41" s="156">
        <v>2011.0</v>
      </c>
      <c r="C41" s="156">
        <v>5.589</v>
      </c>
      <c r="D41" s="156">
        <v>8.944</v>
      </c>
      <c r="E41" s="156">
        <v>0.723</v>
      </c>
      <c r="F41" s="156">
        <v>51.22</v>
      </c>
      <c r="G41" s="156">
        <v>0.584</v>
      </c>
      <c r="H41" s="156">
        <v>0.053</v>
      </c>
      <c r="I41" s="156">
        <v>0.911</v>
      </c>
      <c r="J41" s="156">
        <v>0.667</v>
      </c>
      <c r="K41" s="156">
        <v>0.361</v>
      </c>
    </row>
    <row r="42" hidden="1">
      <c r="A42" s="155" t="s">
        <v>315</v>
      </c>
      <c r="B42" s="156">
        <v>2012.0</v>
      </c>
      <c r="C42" s="156">
        <v>4.36</v>
      </c>
      <c r="D42" s="156">
        <v>8.989</v>
      </c>
      <c r="E42" s="156">
        <v>0.753</v>
      </c>
      <c r="F42" s="156">
        <v>51.84</v>
      </c>
      <c r="G42" s="156">
        <v>0.456</v>
      </c>
      <c r="H42" s="156">
        <v>-0.139</v>
      </c>
      <c r="I42" s="156">
        <v>0.906</v>
      </c>
      <c r="J42" s="156">
        <v>0.591</v>
      </c>
      <c r="K42" s="156">
        <v>0.305</v>
      </c>
    </row>
    <row r="43" hidden="1">
      <c r="A43" s="155" t="s">
        <v>315</v>
      </c>
      <c r="B43" s="156">
        <v>2013.0</v>
      </c>
      <c r="C43" s="156">
        <v>3.937</v>
      </c>
      <c r="D43" s="156">
        <v>9.0</v>
      </c>
      <c r="E43" s="156">
        <v>0.722</v>
      </c>
      <c r="F43" s="156">
        <v>52.46</v>
      </c>
      <c r="G43" s="156">
        <v>0.41</v>
      </c>
      <c r="H43" s="156">
        <v>-0.106</v>
      </c>
      <c r="I43" s="156">
        <v>0.816</v>
      </c>
      <c r="J43" s="156">
        <v>0.65</v>
      </c>
      <c r="K43" s="156">
        <v>0.371</v>
      </c>
    </row>
    <row r="44" hidden="1">
      <c r="A44" s="155" t="s">
        <v>315</v>
      </c>
      <c r="B44" s="156">
        <v>2014.0</v>
      </c>
      <c r="C44" s="156">
        <v>3.795</v>
      </c>
      <c r="D44" s="156">
        <v>9.01</v>
      </c>
      <c r="E44" s="156">
        <v>0.755</v>
      </c>
      <c r="F44" s="156">
        <v>53.08</v>
      </c>
      <c r="G44" s="156">
        <v>0.375</v>
      </c>
      <c r="H44" s="156">
        <v>-0.17</v>
      </c>
      <c r="I44" s="156">
        <v>0.834</v>
      </c>
      <c r="J44" s="156">
        <v>0.595</v>
      </c>
      <c r="K44" s="156">
        <v>0.368</v>
      </c>
    </row>
    <row r="45" hidden="1">
      <c r="A45" s="155" t="s">
        <v>316</v>
      </c>
      <c r="B45" s="156">
        <v>2006.0</v>
      </c>
      <c r="C45" s="156">
        <v>6.313</v>
      </c>
      <c r="D45" s="156">
        <v>9.937</v>
      </c>
      <c r="E45" s="156">
        <v>0.938</v>
      </c>
      <c r="F45" s="156">
        <v>65.82</v>
      </c>
      <c r="G45" s="156">
        <v>0.733</v>
      </c>
      <c r="H45" s="156">
        <v>-0.16</v>
      </c>
      <c r="I45" s="156">
        <v>0.852</v>
      </c>
      <c r="J45" s="156">
        <v>0.748</v>
      </c>
      <c r="K45" s="156">
        <v>0.328</v>
      </c>
    </row>
    <row r="46" hidden="1">
      <c r="A46" s="155" t="s">
        <v>316</v>
      </c>
      <c r="B46" s="156">
        <v>2007.0</v>
      </c>
      <c r="C46" s="156">
        <v>6.073</v>
      </c>
      <c r="D46" s="156">
        <v>10.013</v>
      </c>
      <c r="E46" s="156">
        <v>0.862</v>
      </c>
      <c r="F46" s="156">
        <v>65.94</v>
      </c>
      <c r="G46" s="156">
        <v>0.653</v>
      </c>
      <c r="H46" s="156">
        <v>-0.144</v>
      </c>
      <c r="I46" s="156">
        <v>0.881</v>
      </c>
      <c r="J46" s="156">
        <v>0.75</v>
      </c>
      <c r="K46" s="156">
        <v>0.279</v>
      </c>
    </row>
    <row r="47" hidden="1">
      <c r="A47" s="155" t="s">
        <v>316</v>
      </c>
      <c r="B47" s="156">
        <v>2008.0</v>
      </c>
      <c r="C47" s="156">
        <v>5.961</v>
      </c>
      <c r="D47" s="156">
        <v>10.043</v>
      </c>
      <c r="E47" s="156">
        <v>0.892</v>
      </c>
      <c r="F47" s="156">
        <v>66.06</v>
      </c>
      <c r="G47" s="156">
        <v>0.678</v>
      </c>
      <c r="H47" s="156">
        <v>-0.135</v>
      </c>
      <c r="I47" s="156">
        <v>0.865</v>
      </c>
      <c r="J47" s="156">
        <v>0.72</v>
      </c>
      <c r="K47" s="156">
        <v>0.318</v>
      </c>
    </row>
    <row r="48" hidden="1">
      <c r="A48" s="155" t="s">
        <v>316</v>
      </c>
      <c r="B48" s="156">
        <v>2009.0</v>
      </c>
      <c r="C48" s="156">
        <v>6.424</v>
      </c>
      <c r="D48" s="156">
        <v>9.972</v>
      </c>
      <c r="E48" s="156">
        <v>0.919</v>
      </c>
      <c r="F48" s="156">
        <v>66.18</v>
      </c>
      <c r="G48" s="156">
        <v>0.637</v>
      </c>
      <c r="H48" s="156">
        <v>-0.133</v>
      </c>
      <c r="I48" s="156">
        <v>0.885</v>
      </c>
      <c r="J48" s="156">
        <v>0.762</v>
      </c>
      <c r="K48" s="156">
        <v>0.237</v>
      </c>
    </row>
    <row r="49" hidden="1">
      <c r="A49" s="155" t="s">
        <v>316</v>
      </c>
      <c r="B49" s="156">
        <v>2010.0</v>
      </c>
      <c r="C49" s="156">
        <v>6.441</v>
      </c>
      <c r="D49" s="156">
        <v>10.066</v>
      </c>
      <c r="E49" s="156">
        <v>0.927</v>
      </c>
      <c r="F49" s="156">
        <v>66.3</v>
      </c>
      <c r="G49" s="156">
        <v>0.73</v>
      </c>
      <c r="H49" s="156">
        <v>-0.129</v>
      </c>
      <c r="I49" s="156">
        <v>0.855</v>
      </c>
      <c r="J49" s="156">
        <v>0.765</v>
      </c>
      <c r="K49" s="156">
        <v>0.211</v>
      </c>
    </row>
    <row r="50" hidden="1">
      <c r="A50" s="155" t="s">
        <v>316</v>
      </c>
      <c r="B50" s="156">
        <v>2011.0</v>
      </c>
      <c r="C50" s="156">
        <v>6.776</v>
      </c>
      <c r="D50" s="156">
        <v>10.112</v>
      </c>
      <c r="E50" s="156">
        <v>0.889</v>
      </c>
      <c r="F50" s="156">
        <v>66.42</v>
      </c>
      <c r="G50" s="156">
        <v>0.816</v>
      </c>
      <c r="H50" s="156">
        <v>-0.178</v>
      </c>
      <c r="I50" s="156">
        <v>0.755</v>
      </c>
      <c r="J50" s="156">
        <v>0.769</v>
      </c>
      <c r="K50" s="156">
        <v>0.232</v>
      </c>
    </row>
    <row r="51" hidden="1">
      <c r="A51" s="155" t="s">
        <v>316</v>
      </c>
      <c r="B51" s="156">
        <v>2012.0</v>
      </c>
      <c r="C51" s="156">
        <v>6.468</v>
      </c>
      <c r="D51" s="156">
        <v>10.091</v>
      </c>
      <c r="E51" s="156">
        <v>0.902</v>
      </c>
      <c r="F51" s="156">
        <v>66.54</v>
      </c>
      <c r="G51" s="156">
        <v>0.747</v>
      </c>
      <c r="H51" s="156">
        <v>-0.151</v>
      </c>
      <c r="I51" s="156">
        <v>0.817</v>
      </c>
      <c r="J51" s="156">
        <v>0.744</v>
      </c>
      <c r="K51" s="156">
        <v>0.272</v>
      </c>
    </row>
    <row r="52" hidden="1">
      <c r="A52" s="155" t="s">
        <v>316</v>
      </c>
      <c r="B52" s="156">
        <v>2013.0</v>
      </c>
      <c r="C52" s="156">
        <v>6.582</v>
      </c>
      <c r="D52" s="156">
        <v>10.103</v>
      </c>
      <c r="E52" s="156">
        <v>0.91</v>
      </c>
      <c r="F52" s="156">
        <v>66.66</v>
      </c>
      <c r="G52" s="156">
        <v>0.737</v>
      </c>
      <c r="H52" s="156">
        <v>-0.134</v>
      </c>
      <c r="I52" s="156">
        <v>0.823</v>
      </c>
      <c r="J52" s="156">
        <v>0.766</v>
      </c>
      <c r="K52" s="156">
        <v>0.254</v>
      </c>
    </row>
    <row r="53" hidden="1">
      <c r="A53" s="155" t="s">
        <v>316</v>
      </c>
      <c r="B53" s="156">
        <v>2014.0</v>
      </c>
      <c r="C53" s="156">
        <v>6.671</v>
      </c>
      <c r="D53" s="156">
        <v>10.067</v>
      </c>
      <c r="E53" s="156">
        <v>0.918</v>
      </c>
      <c r="F53" s="156">
        <v>66.78</v>
      </c>
      <c r="G53" s="156">
        <v>0.745</v>
      </c>
      <c r="H53" s="156">
        <v>-0.168</v>
      </c>
      <c r="I53" s="156">
        <v>0.854</v>
      </c>
      <c r="J53" s="156">
        <v>0.769</v>
      </c>
      <c r="K53" s="156">
        <v>0.238</v>
      </c>
    </row>
    <row r="54" hidden="1">
      <c r="A54" s="155" t="s">
        <v>316</v>
      </c>
      <c r="B54" s="156">
        <v>2015.0</v>
      </c>
      <c r="C54" s="156">
        <v>6.697</v>
      </c>
      <c r="D54" s="156">
        <v>10.083</v>
      </c>
      <c r="E54" s="156">
        <v>0.926</v>
      </c>
      <c r="F54" s="156">
        <v>66.9</v>
      </c>
      <c r="G54" s="156">
        <v>0.881</v>
      </c>
      <c r="H54" s="156">
        <v>-0.178</v>
      </c>
      <c r="I54" s="156">
        <v>0.851</v>
      </c>
      <c r="J54" s="156">
        <v>0.768</v>
      </c>
      <c r="K54" s="156">
        <v>0.305</v>
      </c>
    </row>
    <row r="55" hidden="1">
      <c r="A55" s="155" t="s">
        <v>316</v>
      </c>
      <c r="B55" s="156">
        <v>2016.0</v>
      </c>
      <c r="C55" s="156">
        <v>6.427</v>
      </c>
      <c r="D55" s="156">
        <v>10.051</v>
      </c>
      <c r="E55" s="156">
        <v>0.883</v>
      </c>
      <c r="F55" s="156">
        <v>66.95</v>
      </c>
      <c r="G55" s="156">
        <v>0.848</v>
      </c>
      <c r="H55" s="156">
        <v>-0.195</v>
      </c>
      <c r="I55" s="156">
        <v>0.851</v>
      </c>
      <c r="J55" s="156">
        <v>0.732</v>
      </c>
      <c r="K55" s="156">
        <v>0.312</v>
      </c>
    </row>
    <row r="56" hidden="1">
      <c r="A56" s="155" t="s">
        <v>316</v>
      </c>
      <c r="B56" s="156">
        <v>2017.0</v>
      </c>
      <c r="C56" s="156">
        <v>6.039</v>
      </c>
      <c r="D56" s="156">
        <v>10.069</v>
      </c>
      <c r="E56" s="156">
        <v>0.907</v>
      </c>
      <c r="F56" s="156">
        <v>67.0</v>
      </c>
      <c r="G56" s="156">
        <v>0.832</v>
      </c>
      <c r="H56" s="156">
        <v>-0.19</v>
      </c>
      <c r="I56" s="156">
        <v>0.841</v>
      </c>
      <c r="J56" s="156">
        <v>0.715</v>
      </c>
      <c r="K56" s="156">
        <v>0.292</v>
      </c>
    </row>
    <row r="57" hidden="1">
      <c r="A57" s="155" t="s">
        <v>316</v>
      </c>
      <c r="B57" s="156">
        <v>2018.0</v>
      </c>
      <c r="C57" s="156">
        <v>5.793</v>
      </c>
      <c r="D57" s="156">
        <v>10.032</v>
      </c>
      <c r="E57" s="156">
        <v>0.9</v>
      </c>
      <c r="F57" s="156">
        <v>67.05</v>
      </c>
      <c r="G57" s="156">
        <v>0.846</v>
      </c>
      <c r="H57" s="156">
        <v>-0.214</v>
      </c>
      <c r="I57" s="156">
        <v>0.855</v>
      </c>
      <c r="J57" s="156">
        <v>0.732</v>
      </c>
      <c r="K57" s="156">
        <v>0.321</v>
      </c>
    </row>
    <row r="58" hidden="1">
      <c r="A58" s="155" t="s">
        <v>316</v>
      </c>
      <c r="B58" s="156">
        <v>2019.0</v>
      </c>
      <c r="C58" s="156">
        <v>6.086</v>
      </c>
      <c r="D58" s="156">
        <v>10.002</v>
      </c>
      <c r="E58" s="156">
        <v>0.896</v>
      </c>
      <c r="F58" s="156">
        <v>67.1</v>
      </c>
      <c r="G58" s="156">
        <v>0.817</v>
      </c>
      <c r="H58" s="156">
        <v>-0.214</v>
      </c>
      <c r="I58" s="156">
        <v>0.83</v>
      </c>
      <c r="J58" s="156">
        <v>0.735</v>
      </c>
      <c r="K58" s="156">
        <v>0.319</v>
      </c>
    </row>
    <row r="59" hidden="1">
      <c r="A59" s="155" t="s">
        <v>316</v>
      </c>
      <c r="B59" s="156">
        <v>2020.0</v>
      </c>
      <c r="C59" s="156">
        <v>5.901</v>
      </c>
      <c r="D59" s="156">
        <v>9.888</v>
      </c>
      <c r="E59" s="156">
        <v>0.897</v>
      </c>
      <c r="F59" s="156">
        <v>67.15</v>
      </c>
      <c r="G59" s="156">
        <v>0.823</v>
      </c>
      <c r="H59" s="156">
        <v>-0.129</v>
      </c>
      <c r="I59" s="156">
        <v>0.816</v>
      </c>
      <c r="J59" s="156">
        <v>0.679</v>
      </c>
      <c r="K59" s="156">
        <v>0.342</v>
      </c>
    </row>
    <row r="60" hidden="1">
      <c r="A60" s="155" t="s">
        <v>316</v>
      </c>
      <c r="B60" s="156">
        <v>2021.0</v>
      </c>
      <c r="C60" s="156">
        <v>5.908</v>
      </c>
      <c r="D60" s="156">
        <v>9.977</v>
      </c>
      <c r="E60" s="156">
        <v>0.882</v>
      </c>
      <c r="F60" s="156">
        <v>67.2</v>
      </c>
      <c r="G60" s="156">
        <v>0.819</v>
      </c>
      <c r="H60" s="156">
        <v>-0.012</v>
      </c>
      <c r="I60" s="156">
        <v>0.816</v>
      </c>
      <c r="J60" s="156">
        <v>0.685</v>
      </c>
      <c r="K60" s="156">
        <v>0.345</v>
      </c>
    </row>
    <row r="61">
      <c r="A61" s="155" t="s">
        <v>316</v>
      </c>
      <c r="B61" s="156">
        <v>2022.0</v>
      </c>
      <c r="C61" s="156">
        <v>6.261</v>
      </c>
      <c r="D61" s="156">
        <v>10.011</v>
      </c>
      <c r="E61" s="156">
        <v>0.893</v>
      </c>
      <c r="F61" s="156">
        <v>67.25</v>
      </c>
      <c r="G61" s="156">
        <v>0.825</v>
      </c>
      <c r="H61" s="156">
        <v>-0.128</v>
      </c>
      <c r="I61" s="156">
        <v>0.81</v>
      </c>
      <c r="J61" s="156">
        <v>0.724</v>
      </c>
      <c r="K61" s="156">
        <v>0.284</v>
      </c>
    </row>
    <row r="62" hidden="1">
      <c r="A62" s="155" t="s">
        <v>317</v>
      </c>
      <c r="B62" s="156">
        <v>2006.0</v>
      </c>
      <c r="C62" s="156">
        <v>4.289</v>
      </c>
      <c r="D62" s="156">
        <v>9.021</v>
      </c>
      <c r="E62" s="156">
        <v>0.682</v>
      </c>
      <c r="F62" s="156">
        <v>63.84</v>
      </c>
      <c r="G62" s="156">
        <v>0.52</v>
      </c>
      <c r="H62" s="156">
        <v>-0.232</v>
      </c>
      <c r="I62" s="156">
        <v>0.85</v>
      </c>
      <c r="J62" s="156">
        <v>0.453</v>
      </c>
      <c r="K62" s="156">
        <v>0.469</v>
      </c>
    </row>
    <row r="63" hidden="1">
      <c r="A63" s="155" t="s">
        <v>317</v>
      </c>
      <c r="B63" s="156">
        <v>2007.0</v>
      </c>
      <c r="C63" s="156">
        <v>4.882</v>
      </c>
      <c r="D63" s="156">
        <v>9.157</v>
      </c>
      <c r="E63" s="156">
        <v>0.76</v>
      </c>
      <c r="F63" s="156">
        <v>64.08</v>
      </c>
      <c r="G63" s="156">
        <v>0.605</v>
      </c>
      <c r="H63" s="156">
        <v>-0.252</v>
      </c>
      <c r="I63" s="156">
        <v>0.817</v>
      </c>
      <c r="J63" s="156">
        <v>0.454</v>
      </c>
      <c r="K63" s="156">
        <v>0.412</v>
      </c>
    </row>
    <row r="64" hidden="1">
      <c r="A64" s="155" t="s">
        <v>317</v>
      </c>
      <c r="B64" s="156">
        <v>2008.0</v>
      </c>
      <c r="C64" s="156">
        <v>4.652</v>
      </c>
      <c r="D64" s="156">
        <v>9.23</v>
      </c>
      <c r="E64" s="156">
        <v>0.709</v>
      </c>
      <c r="F64" s="156">
        <v>64.32</v>
      </c>
      <c r="G64" s="156">
        <v>0.462</v>
      </c>
      <c r="H64" s="156">
        <v>-0.216</v>
      </c>
      <c r="I64" s="156">
        <v>0.876</v>
      </c>
      <c r="J64" s="156">
        <v>0.486</v>
      </c>
      <c r="K64" s="156">
        <v>0.385</v>
      </c>
    </row>
    <row r="65" hidden="1">
      <c r="A65" s="155" t="s">
        <v>317</v>
      </c>
      <c r="B65" s="156">
        <v>2009.0</v>
      </c>
      <c r="C65" s="156">
        <v>4.178</v>
      </c>
      <c r="D65" s="156">
        <v>9.085</v>
      </c>
      <c r="E65" s="156">
        <v>0.68</v>
      </c>
      <c r="F65" s="156">
        <v>64.56</v>
      </c>
      <c r="G65" s="156">
        <v>0.441</v>
      </c>
      <c r="H65" s="156">
        <v>-0.215</v>
      </c>
      <c r="I65" s="156">
        <v>0.882</v>
      </c>
      <c r="J65" s="156">
        <v>0.479</v>
      </c>
      <c r="K65" s="156">
        <v>0.411</v>
      </c>
    </row>
    <row r="66" hidden="1">
      <c r="A66" s="155" t="s">
        <v>317</v>
      </c>
      <c r="B66" s="156">
        <v>2010.0</v>
      </c>
      <c r="C66" s="156">
        <v>4.368</v>
      </c>
      <c r="D66" s="156">
        <v>9.113</v>
      </c>
      <c r="E66" s="156">
        <v>0.66</v>
      </c>
      <c r="F66" s="156">
        <v>64.8</v>
      </c>
      <c r="G66" s="156">
        <v>0.459</v>
      </c>
      <c r="H66" s="156">
        <v>-0.177</v>
      </c>
      <c r="I66" s="156">
        <v>0.891</v>
      </c>
      <c r="J66" s="156">
        <v>0.437</v>
      </c>
      <c r="K66" s="156">
        <v>0.426</v>
      </c>
    </row>
    <row r="67" hidden="1">
      <c r="A67" s="155" t="s">
        <v>317</v>
      </c>
      <c r="B67" s="156">
        <v>2011.0</v>
      </c>
      <c r="C67" s="156">
        <v>4.26</v>
      </c>
      <c r="D67" s="156">
        <v>9.164</v>
      </c>
      <c r="E67" s="156">
        <v>0.705</v>
      </c>
      <c r="F67" s="156">
        <v>65.04</v>
      </c>
      <c r="G67" s="156">
        <v>0.465</v>
      </c>
      <c r="H67" s="156">
        <v>-0.227</v>
      </c>
      <c r="I67" s="156">
        <v>0.875</v>
      </c>
      <c r="J67" s="156">
        <v>0.411</v>
      </c>
      <c r="K67" s="156">
        <v>0.459</v>
      </c>
    </row>
    <row r="68" hidden="1">
      <c r="A68" s="155" t="s">
        <v>317</v>
      </c>
      <c r="B68" s="156">
        <v>2012.0</v>
      </c>
      <c r="C68" s="156">
        <v>4.32</v>
      </c>
      <c r="D68" s="156">
        <v>9.239</v>
      </c>
      <c r="E68" s="156">
        <v>0.676</v>
      </c>
      <c r="F68" s="156">
        <v>65.28</v>
      </c>
      <c r="G68" s="156">
        <v>0.502</v>
      </c>
      <c r="H68" s="156">
        <v>-0.217</v>
      </c>
      <c r="I68" s="156">
        <v>0.893</v>
      </c>
      <c r="J68" s="156">
        <v>0.47</v>
      </c>
      <c r="K68" s="156">
        <v>0.464</v>
      </c>
    </row>
    <row r="69" hidden="1">
      <c r="A69" s="155" t="s">
        <v>317</v>
      </c>
      <c r="B69" s="156">
        <v>2013.0</v>
      </c>
      <c r="C69" s="156">
        <v>4.277</v>
      </c>
      <c r="D69" s="156">
        <v>9.276</v>
      </c>
      <c r="E69" s="156">
        <v>0.723</v>
      </c>
      <c r="F69" s="156">
        <v>65.52</v>
      </c>
      <c r="G69" s="156">
        <v>0.504</v>
      </c>
      <c r="H69" s="156">
        <v>-0.198</v>
      </c>
      <c r="I69" s="156">
        <v>0.9</v>
      </c>
      <c r="J69" s="156">
        <v>0.503</v>
      </c>
      <c r="K69" s="156">
        <v>0.45</v>
      </c>
    </row>
    <row r="70" hidden="1">
      <c r="A70" s="155" t="s">
        <v>317</v>
      </c>
      <c r="B70" s="156">
        <v>2014.0</v>
      </c>
      <c r="C70" s="156">
        <v>4.453</v>
      </c>
      <c r="D70" s="156">
        <v>9.315</v>
      </c>
      <c r="E70" s="156">
        <v>0.739</v>
      </c>
      <c r="F70" s="156">
        <v>65.76</v>
      </c>
      <c r="G70" s="156">
        <v>0.506</v>
      </c>
      <c r="H70" s="156">
        <v>-0.222</v>
      </c>
      <c r="I70" s="156">
        <v>0.92</v>
      </c>
      <c r="J70" s="156">
        <v>0.51</v>
      </c>
      <c r="K70" s="156">
        <v>0.404</v>
      </c>
    </row>
    <row r="71" hidden="1">
      <c r="A71" s="155" t="s">
        <v>317</v>
      </c>
      <c r="B71" s="156">
        <v>2015.0</v>
      </c>
      <c r="C71" s="156">
        <v>4.348</v>
      </c>
      <c r="D71" s="156">
        <v>9.351</v>
      </c>
      <c r="E71" s="156">
        <v>0.723</v>
      </c>
      <c r="F71" s="156">
        <v>66.0</v>
      </c>
      <c r="G71" s="156">
        <v>0.551</v>
      </c>
      <c r="H71" s="156">
        <v>-0.207</v>
      </c>
      <c r="I71" s="156">
        <v>0.901</v>
      </c>
      <c r="J71" s="156">
        <v>0.527</v>
      </c>
      <c r="K71" s="156">
        <v>0.438</v>
      </c>
    </row>
    <row r="72" hidden="1">
      <c r="A72" s="155" t="s">
        <v>317</v>
      </c>
      <c r="B72" s="156">
        <v>2016.0</v>
      </c>
      <c r="C72" s="156">
        <v>4.325</v>
      </c>
      <c r="D72" s="156">
        <v>9.357</v>
      </c>
      <c r="E72" s="156">
        <v>0.709</v>
      </c>
      <c r="F72" s="156">
        <v>66.275</v>
      </c>
      <c r="G72" s="156">
        <v>0.611</v>
      </c>
      <c r="H72" s="156">
        <v>-0.175</v>
      </c>
      <c r="I72" s="156">
        <v>0.921</v>
      </c>
      <c r="J72" s="156">
        <v>0.516</v>
      </c>
      <c r="K72" s="156">
        <v>0.437</v>
      </c>
    </row>
    <row r="73" hidden="1">
      <c r="A73" s="155" t="s">
        <v>317</v>
      </c>
      <c r="B73" s="156">
        <v>2017.0</v>
      </c>
      <c r="C73" s="156">
        <v>4.288</v>
      </c>
      <c r="D73" s="156">
        <v>9.434</v>
      </c>
      <c r="E73" s="156">
        <v>0.698</v>
      </c>
      <c r="F73" s="156">
        <v>66.55</v>
      </c>
      <c r="G73" s="156">
        <v>0.614</v>
      </c>
      <c r="H73" s="156">
        <v>-0.152</v>
      </c>
      <c r="I73" s="156">
        <v>0.865</v>
      </c>
      <c r="J73" s="156">
        <v>0.552</v>
      </c>
      <c r="K73" s="156">
        <v>0.437</v>
      </c>
    </row>
    <row r="74" hidden="1">
      <c r="A74" s="155" t="s">
        <v>317</v>
      </c>
      <c r="B74" s="156">
        <v>2018.0</v>
      </c>
      <c r="C74" s="156">
        <v>5.062</v>
      </c>
      <c r="D74" s="156">
        <v>9.49</v>
      </c>
      <c r="E74" s="156">
        <v>0.814</v>
      </c>
      <c r="F74" s="156">
        <v>66.825</v>
      </c>
      <c r="G74" s="156">
        <v>0.808</v>
      </c>
      <c r="H74" s="156">
        <v>-0.169</v>
      </c>
      <c r="I74" s="156">
        <v>0.677</v>
      </c>
      <c r="J74" s="156">
        <v>0.535</v>
      </c>
      <c r="K74" s="156">
        <v>0.455</v>
      </c>
    </row>
    <row r="75" hidden="1">
      <c r="A75" s="155" t="s">
        <v>317</v>
      </c>
      <c r="B75" s="156">
        <v>2019.0</v>
      </c>
      <c r="C75" s="156">
        <v>5.488</v>
      </c>
      <c r="D75" s="156">
        <v>9.569</v>
      </c>
      <c r="E75" s="156">
        <v>0.782</v>
      </c>
      <c r="F75" s="156">
        <v>67.1</v>
      </c>
      <c r="G75" s="156">
        <v>0.844</v>
      </c>
      <c r="H75" s="156">
        <v>-0.179</v>
      </c>
      <c r="I75" s="156">
        <v>0.583</v>
      </c>
      <c r="J75" s="156">
        <v>0.537</v>
      </c>
      <c r="K75" s="156">
        <v>0.43</v>
      </c>
    </row>
    <row r="76" hidden="1">
      <c r="A76" s="155" t="s">
        <v>317</v>
      </c>
      <c r="B76" s="156">
        <v>2021.0</v>
      </c>
      <c r="C76" s="156">
        <v>5.301</v>
      </c>
      <c r="D76" s="156">
        <v>9.561</v>
      </c>
      <c r="E76" s="156">
        <v>0.762</v>
      </c>
      <c r="F76" s="156">
        <v>67.65</v>
      </c>
      <c r="G76" s="156">
        <v>0.795</v>
      </c>
      <c r="H76" s="156">
        <v>-0.156</v>
      </c>
      <c r="I76" s="156">
        <v>0.705</v>
      </c>
      <c r="J76" s="156">
        <v>0.566</v>
      </c>
      <c r="K76" s="156">
        <v>0.478</v>
      </c>
    </row>
    <row r="77">
      <c r="A77" s="155" t="s">
        <v>317</v>
      </c>
      <c r="B77" s="156">
        <v>2022.0</v>
      </c>
      <c r="C77" s="156">
        <v>5.382</v>
      </c>
      <c r="D77" s="156">
        <v>9.668</v>
      </c>
      <c r="E77" s="156">
        <v>0.811</v>
      </c>
      <c r="F77" s="156">
        <v>67.925</v>
      </c>
      <c r="G77" s="156">
        <v>0.79</v>
      </c>
      <c r="H77" s="156">
        <v>-0.154</v>
      </c>
      <c r="I77" s="156">
        <v>0.705</v>
      </c>
      <c r="J77" s="156">
        <v>0.531</v>
      </c>
      <c r="K77" s="156">
        <v>0.549</v>
      </c>
    </row>
    <row r="78" hidden="1">
      <c r="A78" s="155" t="s">
        <v>318</v>
      </c>
      <c r="B78" s="156">
        <v>2005.0</v>
      </c>
      <c r="C78" s="156">
        <v>7.341</v>
      </c>
      <c r="D78" s="156">
        <v>10.662</v>
      </c>
      <c r="E78" s="156">
        <v>0.968</v>
      </c>
      <c r="F78" s="156">
        <v>69.8</v>
      </c>
      <c r="G78" s="156">
        <v>0.935</v>
      </c>
      <c r="H78" s="157"/>
      <c r="I78" s="156">
        <v>0.39</v>
      </c>
      <c r="J78" s="156">
        <v>0.77</v>
      </c>
      <c r="K78" s="156">
        <v>0.238</v>
      </c>
    </row>
    <row r="79" hidden="1">
      <c r="A79" s="155" t="s">
        <v>318</v>
      </c>
      <c r="B79" s="156">
        <v>2007.0</v>
      </c>
      <c r="C79" s="156">
        <v>7.285</v>
      </c>
      <c r="D79" s="156">
        <v>10.694</v>
      </c>
      <c r="E79" s="156">
        <v>0.965</v>
      </c>
      <c r="F79" s="156">
        <v>69.96</v>
      </c>
      <c r="G79" s="156">
        <v>0.891</v>
      </c>
      <c r="H79" s="156">
        <v>0.343</v>
      </c>
      <c r="I79" s="156">
        <v>0.513</v>
      </c>
      <c r="J79" s="156">
        <v>0.762</v>
      </c>
      <c r="K79" s="156">
        <v>0.215</v>
      </c>
    </row>
    <row r="80" hidden="1">
      <c r="A80" s="155" t="s">
        <v>318</v>
      </c>
      <c r="B80" s="156">
        <v>2008.0</v>
      </c>
      <c r="C80" s="156">
        <v>7.254</v>
      </c>
      <c r="D80" s="156">
        <v>10.709</v>
      </c>
      <c r="E80" s="156">
        <v>0.947</v>
      </c>
      <c r="F80" s="156">
        <v>70.04</v>
      </c>
      <c r="G80" s="156">
        <v>0.916</v>
      </c>
      <c r="H80" s="156">
        <v>0.302</v>
      </c>
      <c r="I80" s="156">
        <v>0.431</v>
      </c>
      <c r="J80" s="156">
        <v>0.729</v>
      </c>
      <c r="K80" s="156">
        <v>0.218</v>
      </c>
    </row>
    <row r="81" hidden="1">
      <c r="A81" s="155" t="s">
        <v>318</v>
      </c>
      <c r="B81" s="156">
        <v>2010.0</v>
      </c>
      <c r="C81" s="156">
        <v>7.45</v>
      </c>
      <c r="D81" s="156">
        <v>10.714</v>
      </c>
      <c r="E81" s="156">
        <v>0.955</v>
      </c>
      <c r="F81" s="156">
        <v>70.2</v>
      </c>
      <c r="G81" s="156">
        <v>0.932</v>
      </c>
      <c r="H81" s="156">
        <v>0.313</v>
      </c>
      <c r="I81" s="156">
        <v>0.366</v>
      </c>
      <c r="J81" s="156">
        <v>0.762</v>
      </c>
      <c r="K81" s="156">
        <v>0.22</v>
      </c>
    </row>
    <row r="82" hidden="1">
      <c r="A82" s="155" t="s">
        <v>318</v>
      </c>
      <c r="B82" s="156">
        <v>2011.0</v>
      </c>
      <c r="C82" s="156">
        <v>7.406</v>
      </c>
      <c r="D82" s="156">
        <v>10.723</v>
      </c>
      <c r="E82" s="156">
        <v>0.967</v>
      </c>
      <c r="F82" s="156">
        <v>70.28</v>
      </c>
      <c r="G82" s="156">
        <v>0.945</v>
      </c>
      <c r="H82" s="156">
        <v>0.366</v>
      </c>
      <c r="I82" s="156">
        <v>0.382</v>
      </c>
      <c r="J82" s="156">
        <v>0.724</v>
      </c>
      <c r="K82" s="156">
        <v>0.195</v>
      </c>
    </row>
    <row r="83" hidden="1">
      <c r="A83" s="155" t="s">
        <v>318</v>
      </c>
      <c r="B83" s="156">
        <v>2012.0</v>
      </c>
      <c r="C83" s="156">
        <v>7.196</v>
      </c>
      <c r="D83" s="156">
        <v>10.744</v>
      </c>
      <c r="E83" s="156">
        <v>0.945</v>
      </c>
      <c r="F83" s="156">
        <v>70.36</v>
      </c>
      <c r="G83" s="156">
        <v>0.935</v>
      </c>
      <c r="H83" s="156">
        <v>0.27</v>
      </c>
      <c r="I83" s="156">
        <v>0.368</v>
      </c>
      <c r="J83" s="156">
        <v>0.728</v>
      </c>
      <c r="K83" s="156">
        <v>0.214</v>
      </c>
    </row>
    <row r="84" hidden="1">
      <c r="A84" s="155" t="s">
        <v>318</v>
      </c>
      <c r="B84" s="156">
        <v>2013.0</v>
      </c>
      <c r="C84" s="156">
        <v>7.364</v>
      </c>
      <c r="D84" s="156">
        <v>10.752</v>
      </c>
      <c r="E84" s="156">
        <v>0.928</v>
      </c>
      <c r="F84" s="156">
        <v>70.44</v>
      </c>
      <c r="G84" s="156">
        <v>0.933</v>
      </c>
      <c r="H84" s="156">
        <v>0.265</v>
      </c>
      <c r="I84" s="156">
        <v>0.432</v>
      </c>
      <c r="J84" s="156">
        <v>0.77</v>
      </c>
      <c r="K84" s="156">
        <v>0.177</v>
      </c>
    </row>
    <row r="85" hidden="1">
      <c r="A85" s="155" t="s">
        <v>318</v>
      </c>
      <c r="B85" s="156">
        <v>2014.0</v>
      </c>
      <c r="C85" s="156">
        <v>7.289</v>
      </c>
      <c r="D85" s="156">
        <v>10.763</v>
      </c>
      <c r="E85" s="156">
        <v>0.924</v>
      </c>
      <c r="F85" s="156">
        <v>70.52</v>
      </c>
      <c r="G85" s="156">
        <v>0.923</v>
      </c>
      <c r="H85" s="156">
        <v>0.315</v>
      </c>
      <c r="I85" s="156">
        <v>0.442</v>
      </c>
      <c r="J85" s="156">
        <v>0.74</v>
      </c>
      <c r="K85" s="156">
        <v>0.245</v>
      </c>
    </row>
    <row r="86" hidden="1">
      <c r="A86" s="155" t="s">
        <v>318</v>
      </c>
      <c r="B86" s="156">
        <v>2015.0</v>
      </c>
      <c r="C86" s="156">
        <v>7.309</v>
      </c>
      <c r="D86" s="156">
        <v>10.77</v>
      </c>
      <c r="E86" s="156">
        <v>0.952</v>
      </c>
      <c r="F86" s="156">
        <v>70.6</v>
      </c>
      <c r="G86" s="156">
        <v>0.922</v>
      </c>
      <c r="H86" s="156">
        <v>0.328</v>
      </c>
      <c r="I86" s="156">
        <v>0.357</v>
      </c>
      <c r="J86" s="156">
        <v>0.75</v>
      </c>
      <c r="K86" s="156">
        <v>0.21</v>
      </c>
    </row>
    <row r="87" hidden="1">
      <c r="A87" s="155" t="s">
        <v>318</v>
      </c>
      <c r="B87" s="156">
        <v>2016.0</v>
      </c>
      <c r="C87" s="156">
        <v>7.25</v>
      </c>
      <c r="D87" s="156">
        <v>10.781</v>
      </c>
      <c r="E87" s="156">
        <v>0.942</v>
      </c>
      <c r="F87" s="156">
        <v>70.675</v>
      </c>
      <c r="G87" s="156">
        <v>0.922</v>
      </c>
      <c r="H87" s="156">
        <v>0.235</v>
      </c>
      <c r="I87" s="156">
        <v>0.399</v>
      </c>
      <c r="J87" s="156">
        <v>0.736</v>
      </c>
      <c r="K87" s="156">
        <v>0.236</v>
      </c>
    </row>
    <row r="88" hidden="1">
      <c r="A88" s="155" t="s">
        <v>318</v>
      </c>
      <c r="B88" s="156">
        <v>2017.0</v>
      </c>
      <c r="C88" s="156">
        <v>7.257</v>
      </c>
      <c r="D88" s="156">
        <v>10.787</v>
      </c>
      <c r="E88" s="156">
        <v>0.95</v>
      </c>
      <c r="F88" s="156">
        <v>70.75</v>
      </c>
      <c r="G88" s="156">
        <v>0.911</v>
      </c>
      <c r="H88" s="156">
        <v>0.314</v>
      </c>
      <c r="I88" s="156">
        <v>0.411</v>
      </c>
      <c r="J88" s="156">
        <v>0.728</v>
      </c>
      <c r="K88" s="156">
        <v>0.225</v>
      </c>
    </row>
    <row r="89" hidden="1">
      <c r="A89" s="155" t="s">
        <v>318</v>
      </c>
      <c r="B89" s="156">
        <v>2018.0</v>
      </c>
      <c r="C89" s="156">
        <v>7.177</v>
      </c>
      <c r="D89" s="156">
        <v>10.801</v>
      </c>
      <c r="E89" s="156">
        <v>0.94</v>
      </c>
      <c r="F89" s="156">
        <v>70.825</v>
      </c>
      <c r="G89" s="156">
        <v>0.916</v>
      </c>
      <c r="H89" s="156">
        <v>0.143</v>
      </c>
      <c r="I89" s="156">
        <v>0.405</v>
      </c>
      <c r="J89" s="156">
        <v>0.706</v>
      </c>
      <c r="K89" s="156">
        <v>0.187</v>
      </c>
    </row>
    <row r="90" hidden="1">
      <c r="A90" s="155" t="s">
        <v>318</v>
      </c>
      <c r="B90" s="156">
        <v>2019.0</v>
      </c>
      <c r="C90" s="156">
        <v>7.234</v>
      </c>
      <c r="D90" s="156">
        <v>10.807</v>
      </c>
      <c r="E90" s="156">
        <v>0.943</v>
      </c>
      <c r="F90" s="156">
        <v>70.9</v>
      </c>
      <c r="G90" s="156">
        <v>0.918</v>
      </c>
      <c r="H90" s="156">
        <v>0.117</v>
      </c>
      <c r="I90" s="156">
        <v>0.43</v>
      </c>
      <c r="J90" s="156">
        <v>0.727</v>
      </c>
      <c r="K90" s="156">
        <v>0.202</v>
      </c>
    </row>
    <row r="91" hidden="1">
      <c r="A91" s="155" t="s">
        <v>318</v>
      </c>
      <c r="B91" s="156">
        <v>2020.0</v>
      </c>
      <c r="C91" s="156">
        <v>7.137</v>
      </c>
      <c r="D91" s="156">
        <v>10.794</v>
      </c>
      <c r="E91" s="156">
        <v>0.937</v>
      </c>
      <c r="F91" s="156">
        <v>70.975</v>
      </c>
      <c r="G91" s="156">
        <v>0.905</v>
      </c>
      <c r="H91" s="156">
        <v>0.203</v>
      </c>
      <c r="I91" s="156">
        <v>0.491</v>
      </c>
      <c r="J91" s="156">
        <v>0.726</v>
      </c>
      <c r="K91" s="156">
        <v>0.205</v>
      </c>
    </row>
    <row r="92" hidden="1">
      <c r="A92" s="155" t="s">
        <v>318</v>
      </c>
      <c r="B92" s="156">
        <v>2021.0</v>
      </c>
      <c r="C92" s="156">
        <v>7.112</v>
      </c>
      <c r="D92" s="156">
        <v>10.815</v>
      </c>
      <c r="E92" s="156">
        <v>0.92</v>
      </c>
      <c r="F92" s="156">
        <v>71.05</v>
      </c>
      <c r="G92" s="156">
        <v>0.912</v>
      </c>
      <c r="H92" s="156">
        <v>0.236</v>
      </c>
      <c r="I92" s="156">
        <v>0.454</v>
      </c>
      <c r="J92" s="156">
        <v>0.74</v>
      </c>
      <c r="K92" s="156">
        <v>0.235</v>
      </c>
    </row>
    <row r="93">
      <c r="A93" s="155" t="s">
        <v>318</v>
      </c>
      <c r="B93" s="156">
        <v>2022.0</v>
      </c>
      <c r="C93" s="156">
        <v>7.035</v>
      </c>
      <c r="D93" s="156">
        <v>10.854</v>
      </c>
      <c r="E93" s="156">
        <v>0.942</v>
      </c>
      <c r="F93" s="156">
        <v>71.125</v>
      </c>
      <c r="G93" s="156">
        <v>0.854</v>
      </c>
      <c r="H93" s="156">
        <v>0.153</v>
      </c>
      <c r="I93" s="156">
        <v>0.545</v>
      </c>
      <c r="J93" s="156">
        <v>0.711</v>
      </c>
      <c r="K93" s="156">
        <v>0.244</v>
      </c>
    </row>
    <row r="94" hidden="1">
      <c r="A94" s="155" t="s">
        <v>319</v>
      </c>
      <c r="B94" s="156">
        <v>2006.0</v>
      </c>
      <c r="C94" s="156">
        <v>7.122</v>
      </c>
      <c r="D94" s="156">
        <v>10.836</v>
      </c>
      <c r="E94" s="156">
        <v>0.936</v>
      </c>
      <c r="F94" s="156">
        <v>69.5</v>
      </c>
      <c r="G94" s="156">
        <v>0.941</v>
      </c>
      <c r="H94" s="156">
        <v>0.298</v>
      </c>
      <c r="I94" s="156">
        <v>0.49</v>
      </c>
      <c r="J94" s="156">
        <v>0.746</v>
      </c>
      <c r="K94" s="156">
        <v>0.174</v>
      </c>
    </row>
    <row r="95" hidden="1">
      <c r="A95" s="155" t="s">
        <v>319</v>
      </c>
      <c r="B95" s="156">
        <v>2008.0</v>
      </c>
      <c r="C95" s="156">
        <v>7.181</v>
      </c>
      <c r="D95" s="156">
        <v>10.881</v>
      </c>
      <c r="E95" s="156">
        <v>0.935</v>
      </c>
      <c r="F95" s="156">
        <v>69.7</v>
      </c>
      <c r="G95" s="156">
        <v>0.879</v>
      </c>
      <c r="H95" s="156">
        <v>0.287</v>
      </c>
      <c r="I95" s="156">
        <v>0.614</v>
      </c>
      <c r="J95" s="156">
        <v>0.716</v>
      </c>
      <c r="K95" s="156">
        <v>0.173</v>
      </c>
    </row>
    <row r="96" hidden="1">
      <c r="A96" s="155" t="s">
        <v>319</v>
      </c>
      <c r="B96" s="156">
        <v>2010.0</v>
      </c>
      <c r="C96" s="156">
        <v>7.303</v>
      </c>
      <c r="D96" s="156">
        <v>10.856</v>
      </c>
      <c r="E96" s="156">
        <v>0.914</v>
      </c>
      <c r="F96" s="156">
        <v>69.9</v>
      </c>
      <c r="G96" s="156">
        <v>0.896</v>
      </c>
      <c r="H96" s="156">
        <v>0.127</v>
      </c>
      <c r="I96" s="156">
        <v>0.546</v>
      </c>
      <c r="J96" s="156">
        <v>0.71</v>
      </c>
      <c r="K96" s="156">
        <v>0.156</v>
      </c>
    </row>
    <row r="97" hidden="1">
      <c r="A97" s="155" t="s">
        <v>319</v>
      </c>
      <c r="B97" s="156">
        <v>2011.0</v>
      </c>
      <c r="C97" s="156">
        <v>7.471</v>
      </c>
      <c r="D97" s="156">
        <v>10.881</v>
      </c>
      <c r="E97" s="156">
        <v>0.944</v>
      </c>
      <c r="F97" s="156">
        <v>70.0</v>
      </c>
      <c r="G97" s="156">
        <v>0.939</v>
      </c>
      <c r="H97" s="156">
        <v>0.128</v>
      </c>
      <c r="I97" s="156">
        <v>0.703</v>
      </c>
      <c r="J97" s="156">
        <v>0.672</v>
      </c>
      <c r="K97" s="156">
        <v>0.145</v>
      </c>
    </row>
    <row r="98" hidden="1">
      <c r="A98" s="155" t="s">
        <v>319</v>
      </c>
      <c r="B98" s="156">
        <v>2012.0</v>
      </c>
      <c r="C98" s="156">
        <v>7.401</v>
      </c>
      <c r="D98" s="156">
        <v>10.884</v>
      </c>
      <c r="E98" s="156">
        <v>0.945</v>
      </c>
      <c r="F98" s="156">
        <v>70.1</v>
      </c>
      <c r="G98" s="156">
        <v>0.92</v>
      </c>
      <c r="H98" s="156">
        <v>0.114</v>
      </c>
      <c r="I98" s="156">
        <v>0.771</v>
      </c>
      <c r="J98" s="156">
        <v>0.712</v>
      </c>
      <c r="K98" s="156">
        <v>0.157</v>
      </c>
    </row>
    <row r="99" hidden="1">
      <c r="A99" s="155" t="s">
        <v>319</v>
      </c>
      <c r="B99" s="156">
        <v>2013.0</v>
      </c>
      <c r="C99" s="156">
        <v>7.499</v>
      </c>
      <c r="D99" s="156">
        <v>10.878</v>
      </c>
      <c r="E99" s="156">
        <v>0.95</v>
      </c>
      <c r="F99" s="156">
        <v>70.2</v>
      </c>
      <c r="G99" s="156">
        <v>0.922</v>
      </c>
      <c r="H99" s="156">
        <v>0.164</v>
      </c>
      <c r="I99" s="156">
        <v>0.679</v>
      </c>
      <c r="J99" s="156">
        <v>0.725</v>
      </c>
      <c r="K99" s="156">
        <v>0.163</v>
      </c>
    </row>
    <row r="100" hidden="1">
      <c r="A100" s="155" t="s">
        <v>319</v>
      </c>
      <c r="B100" s="156">
        <v>2014.0</v>
      </c>
      <c r="C100" s="156">
        <v>6.95</v>
      </c>
      <c r="D100" s="156">
        <v>10.877</v>
      </c>
      <c r="E100" s="156">
        <v>0.899</v>
      </c>
      <c r="F100" s="156">
        <v>70.3</v>
      </c>
      <c r="G100" s="156">
        <v>0.885</v>
      </c>
      <c r="H100" s="156">
        <v>0.114</v>
      </c>
      <c r="I100" s="156">
        <v>0.567</v>
      </c>
      <c r="J100" s="156">
        <v>0.721</v>
      </c>
      <c r="K100" s="156">
        <v>0.17</v>
      </c>
    </row>
    <row r="101" hidden="1">
      <c r="A101" s="155" t="s">
        <v>319</v>
      </c>
      <c r="B101" s="156">
        <v>2015.0</v>
      </c>
      <c r="C101" s="156">
        <v>7.076</v>
      </c>
      <c r="D101" s="156">
        <v>10.876</v>
      </c>
      <c r="E101" s="156">
        <v>0.928</v>
      </c>
      <c r="F101" s="156">
        <v>70.4</v>
      </c>
      <c r="G101" s="156">
        <v>0.9</v>
      </c>
      <c r="H101" s="156">
        <v>0.095</v>
      </c>
      <c r="I101" s="156">
        <v>0.557</v>
      </c>
      <c r="J101" s="156">
        <v>0.748</v>
      </c>
      <c r="K101" s="156">
        <v>0.164</v>
      </c>
    </row>
    <row r="102" hidden="1">
      <c r="A102" s="155" t="s">
        <v>319</v>
      </c>
      <c r="B102" s="156">
        <v>2016.0</v>
      </c>
      <c r="C102" s="156">
        <v>7.048</v>
      </c>
      <c r="D102" s="156">
        <v>10.885</v>
      </c>
      <c r="E102" s="156">
        <v>0.926</v>
      </c>
      <c r="F102" s="156">
        <v>70.525</v>
      </c>
      <c r="G102" s="156">
        <v>0.889</v>
      </c>
      <c r="H102" s="156">
        <v>0.076</v>
      </c>
      <c r="I102" s="156">
        <v>0.524</v>
      </c>
      <c r="J102" s="156">
        <v>0.713</v>
      </c>
      <c r="K102" s="156">
        <v>0.197</v>
      </c>
    </row>
    <row r="103" hidden="1">
      <c r="A103" s="155" t="s">
        <v>319</v>
      </c>
      <c r="B103" s="156">
        <v>2017.0</v>
      </c>
      <c r="C103" s="156">
        <v>7.294</v>
      </c>
      <c r="D103" s="156">
        <v>10.9</v>
      </c>
      <c r="E103" s="156">
        <v>0.906</v>
      </c>
      <c r="F103" s="156">
        <v>70.65</v>
      </c>
      <c r="G103" s="156">
        <v>0.89</v>
      </c>
      <c r="H103" s="156">
        <v>0.129</v>
      </c>
      <c r="I103" s="156">
        <v>0.518</v>
      </c>
      <c r="J103" s="156">
        <v>0.699</v>
      </c>
      <c r="K103" s="156">
        <v>0.18</v>
      </c>
    </row>
    <row r="104" hidden="1">
      <c r="A104" s="155" t="s">
        <v>319</v>
      </c>
      <c r="B104" s="156">
        <v>2018.0</v>
      </c>
      <c r="C104" s="156">
        <v>7.396</v>
      </c>
      <c r="D104" s="156">
        <v>10.919</v>
      </c>
      <c r="E104" s="156">
        <v>0.912</v>
      </c>
      <c r="F104" s="156">
        <v>70.775</v>
      </c>
      <c r="G104" s="156">
        <v>0.904</v>
      </c>
      <c r="H104" s="156">
        <v>0.05</v>
      </c>
      <c r="I104" s="156">
        <v>0.523</v>
      </c>
      <c r="J104" s="156">
        <v>0.695</v>
      </c>
      <c r="K104" s="156">
        <v>0.226</v>
      </c>
    </row>
    <row r="105" hidden="1">
      <c r="A105" s="155" t="s">
        <v>319</v>
      </c>
      <c r="B105" s="156">
        <v>2019.0</v>
      </c>
      <c r="C105" s="156">
        <v>7.195</v>
      </c>
      <c r="D105" s="156">
        <v>10.93</v>
      </c>
      <c r="E105" s="156">
        <v>0.964</v>
      </c>
      <c r="F105" s="156">
        <v>70.9</v>
      </c>
      <c r="G105" s="156">
        <v>0.903</v>
      </c>
      <c r="H105" s="156">
        <v>0.056</v>
      </c>
      <c r="I105" s="156">
        <v>0.457</v>
      </c>
      <c r="J105" s="156">
        <v>0.727</v>
      </c>
      <c r="K105" s="156">
        <v>0.205</v>
      </c>
    </row>
    <row r="106" hidden="1">
      <c r="A106" s="155" t="s">
        <v>319</v>
      </c>
      <c r="B106" s="156">
        <v>2020.0</v>
      </c>
      <c r="C106" s="156">
        <v>7.213</v>
      </c>
      <c r="D106" s="156">
        <v>10.859</v>
      </c>
      <c r="E106" s="156">
        <v>0.925</v>
      </c>
      <c r="F106" s="156">
        <v>71.025</v>
      </c>
      <c r="G106" s="156">
        <v>0.912</v>
      </c>
      <c r="H106" s="156">
        <v>0.006</v>
      </c>
      <c r="I106" s="156">
        <v>0.464</v>
      </c>
      <c r="J106" s="156">
        <v>0.716</v>
      </c>
      <c r="K106" s="156">
        <v>0.206</v>
      </c>
    </row>
    <row r="107" hidden="1">
      <c r="A107" s="155" t="s">
        <v>319</v>
      </c>
      <c r="B107" s="156">
        <v>2021.0</v>
      </c>
      <c r="C107" s="156">
        <v>7.08</v>
      </c>
      <c r="D107" s="156">
        <v>10.899</v>
      </c>
      <c r="E107" s="156">
        <v>0.863</v>
      </c>
      <c r="F107" s="156">
        <v>71.15</v>
      </c>
      <c r="G107" s="156">
        <v>0.795</v>
      </c>
      <c r="H107" s="156">
        <v>0.159</v>
      </c>
      <c r="I107" s="156">
        <v>0.501</v>
      </c>
      <c r="J107" s="156">
        <v>0.722</v>
      </c>
      <c r="K107" s="156">
        <v>0.259</v>
      </c>
    </row>
    <row r="108">
      <c r="A108" s="155" t="s">
        <v>319</v>
      </c>
      <c r="B108" s="156">
        <v>2022.0</v>
      </c>
      <c r="C108" s="156">
        <v>6.999</v>
      </c>
      <c r="D108" s="156">
        <v>10.939</v>
      </c>
      <c r="E108" s="156">
        <v>0.876</v>
      </c>
      <c r="F108" s="156">
        <v>71.275</v>
      </c>
      <c r="G108" s="156">
        <v>0.856</v>
      </c>
      <c r="H108" s="156">
        <v>0.139</v>
      </c>
      <c r="I108" s="156">
        <v>0.524</v>
      </c>
      <c r="J108" s="156">
        <v>0.718</v>
      </c>
      <c r="K108" s="156">
        <v>0.226</v>
      </c>
    </row>
    <row r="109" hidden="1">
      <c r="A109" s="155" t="s">
        <v>320</v>
      </c>
      <c r="B109" s="156">
        <v>2006.0</v>
      </c>
      <c r="C109" s="156">
        <v>4.728</v>
      </c>
      <c r="D109" s="156">
        <v>9.154</v>
      </c>
      <c r="E109" s="156">
        <v>0.854</v>
      </c>
      <c r="F109" s="156">
        <v>60.58</v>
      </c>
      <c r="G109" s="156">
        <v>0.772</v>
      </c>
      <c r="H109" s="156">
        <v>-0.237</v>
      </c>
      <c r="I109" s="156">
        <v>0.774</v>
      </c>
      <c r="J109" s="156">
        <v>0.469</v>
      </c>
      <c r="K109" s="156">
        <v>0.276</v>
      </c>
    </row>
    <row r="110" hidden="1">
      <c r="A110" s="155" t="s">
        <v>320</v>
      </c>
      <c r="B110" s="156">
        <v>2007.0</v>
      </c>
      <c r="C110" s="156">
        <v>4.568</v>
      </c>
      <c r="D110" s="156">
        <v>9.366</v>
      </c>
      <c r="E110" s="156">
        <v>0.753</v>
      </c>
      <c r="F110" s="156">
        <v>60.86</v>
      </c>
      <c r="G110" s="156">
        <v>0.522</v>
      </c>
      <c r="H110" s="156">
        <v>-0.209</v>
      </c>
      <c r="I110" s="156">
        <v>0.871</v>
      </c>
      <c r="J110" s="156">
        <v>0.474</v>
      </c>
      <c r="K110" s="156">
        <v>0.284</v>
      </c>
    </row>
    <row r="111" hidden="1">
      <c r="A111" s="155" t="s">
        <v>320</v>
      </c>
      <c r="B111" s="156">
        <v>2008.0</v>
      </c>
      <c r="C111" s="156">
        <v>4.817</v>
      </c>
      <c r="D111" s="156">
        <v>9.447</v>
      </c>
      <c r="E111" s="156">
        <v>0.684</v>
      </c>
      <c r="F111" s="156">
        <v>61.14</v>
      </c>
      <c r="G111" s="156">
        <v>0.601</v>
      </c>
      <c r="H111" s="156">
        <v>-0.031</v>
      </c>
      <c r="I111" s="156">
        <v>0.715</v>
      </c>
      <c r="J111" s="156">
        <v>0.561</v>
      </c>
      <c r="K111" s="156">
        <v>0.227</v>
      </c>
    </row>
    <row r="112" hidden="1">
      <c r="A112" s="155" t="s">
        <v>320</v>
      </c>
      <c r="B112" s="156">
        <v>2009.0</v>
      </c>
      <c r="C112" s="156">
        <v>4.574</v>
      </c>
      <c r="D112" s="156">
        <v>9.515</v>
      </c>
      <c r="E112" s="156">
        <v>0.736</v>
      </c>
      <c r="F112" s="156">
        <v>61.42</v>
      </c>
      <c r="G112" s="156">
        <v>0.498</v>
      </c>
      <c r="H112" s="156">
        <v>-0.089</v>
      </c>
      <c r="I112" s="156">
        <v>0.754</v>
      </c>
      <c r="J112" s="156">
        <v>0.522</v>
      </c>
      <c r="K112" s="156">
        <v>0.234</v>
      </c>
    </row>
    <row r="113" hidden="1">
      <c r="A113" s="155" t="s">
        <v>320</v>
      </c>
      <c r="B113" s="156">
        <v>2010.0</v>
      </c>
      <c r="C113" s="156">
        <v>4.219</v>
      </c>
      <c r="D113" s="156">
        <v>9.553</v>
      </c>
      <c r="E113" s="156">
        <v>0.687</v>
      </c>
      <c r="F113" s="156">
        <v>61.7</v>
      </c>
      <c r="G113" s="156">
        <v>0.501</v>
      </c>
      <c r="H113" s="156">
        <v>-0.125</v>
      </c>
      <c r="I113" s="156">
        <v>0.858</v>
      </c>
      <c r="J113" s="156">
        <v>0.516</v>
      </c>
      <c r="K113" s="156">
        <v>0.272</v>
      </c>
    </row>
    <row r="114" hidden="1">
      <c r="A114" s="155" t="s">
        <v>320</v>
      </c>
      <c r="B114" s="156">
        <v>2011.0</v>
      </c>
      <c r="C114" s="156">
        <v>4.68</v>
      </c>
      <c r="D114" s="156">
        <v>9.541</v>
      </c>
      <c r="E114" s="156">
        <v>0.725</v>
      </c>
      <c r="F114" s="156">
        <v>61.98</v>
      </c>
      <c r="G114" s="156">
        <v>0.537</v>
      </c>
      <c r="H114" s="156">
        <v>-0.108</v>
      </c>
      <c r="I114" s="156">
        <v>0.795</v>
      </c>
      <c r="J114" s="156">
        <v>0.522</v>
      </c>
      <c r="K114" s="156">
        <v>0.258</v>
      </c>
    </row>
    <row r="115" hidden="1">
      <c r="A115" s="155" t="s">
        <v>320</v>
      </c>
      <c r="B115" s="156">
        <v>2012.0</v>
      </c>
      <c r="C115" s="156">
        <v>4.911</v>
      </c>
      <c r="D115" s="156">
        <v>9.549</v>
      </c>
      <c r="E115" s="156">
        <v>0.762</v>
      </c>
      <c r="F115" s="156">
        <v>62.26</v>
      </c>
      <c r="G115" s="156">
        <v>0.599</v>
      </c>
      <c r="H115" s="156">
        <v>-0.143</v>
      </c>
      <c r="I115" s="156">
        <v>0.763</v>
      </c>
      <c r="J115" s="156">
        <v>0.523</v>
      </c>
      <c r="K115" s="156">
        <v>0.266</v>
      </c>
    </row>
    <row r="116" hidden="1">
      <c r="A116" s="155" t="s">
        <v>320</v>
      </c>
      <c r="B116" s="156">
        <v>2013.0</v>
      </c>
      <c r="C116" s="156">
        <v>5.481</v>
      </c>
      <c r="D116" s="156">
        <v>9.592</v>
      </c>
      <c r="E116" s="156">
        <v>0.77</v>
      </c>
      <c r="F116" s="156">
        <v>62.54</v>
      </c>
      <c r="G116" s="156">
        <v>0.672</v>
      </c>
      <c r="H116" s="156">
        <v>-0.171</v>
      </c>
      <c r="I116" s="156">
        <v>0.699</v>
      </c>
      <c r="J116" s="156">
        <v>0.516</v>
      </c>
      <c r="K116" s="156">
        <v>0.242</v>
      </c>
    </row>
    <row r="117" hidden="1">
      <c r="A117" s="155" t="s">
        <v>320</v>
      </c>
      <c r="B117" s="156">
        <v>2014.0</v>
      </c>
      <c r="C117" s="156">
        <v>5.252</v>
      </c>
      <c r="D117" s="156">
        <v>9.607</v>
      </c>
      <c r="E117" s="156">
        <v>0.799</v>
      </c>
      <c r="F117" s="156">
        <v>62.82</v>
      </c>
      <c r="G117" s="156">
        <v>0.733</v>
      </c>
      <c r="H117" s="156">
        <v>-0.211</v>
      </c>
      <c r="I117" s="156">
        <v>0.654</v>
      </c>
      <c r="J117" s="156">
        <v>0.502</v>
      </c>
      <c r="K117" s="156">
        <v>0.22</v>
      </c>
    </row>
    <row r="118" hidden="1">
      <c r="A118" s="155" t="s">
        <v>320</v>
      </c>
      <c r="B118" s="156">
        <v>2015.0</v>
      </c>
      <c r="C118" s="156">
        <v>5.147</v>
      </c>
      <c r="D118" s="156">
        <v>9.606</v>
      </c>
      <c r="E118" s="156">
        <v>0.786</v>
      </c>
      <c r="F118" s="156">
        <v>63.1</v>
      </c>
      <c r="G118" s="156">
        <v>0.764</v>
      </c>
      <c r="H118" s="156">
        <v>-0.201</v>
      </c>
      <c r="I118" s="156">
        <v>0.616</v>
      </c>
      <c r="J118" s="156">
        <v>0.52</v>
      </c>
      <c r="K118" s="156">
        <v>0.206</v>
      </c>
    </row>
    <row r="119" hidden="1">
      <c r="A119" s="155" t="s">
        <v>320</v>
      </c>
      <c r="B119" s="156">
        <v>2016.0</v>
      </c>
      <c r="C119" s="156">
        <v>5.304</v>
      </c>
      <c r="D119" s="156">
        <v>9.563</v>
      </c>
      <c r="E119" s="156">
        <v>0.777</v>
      </c>
      <c r="F119" s="156">
        <v>63.225</v>
      </c>
      <c r="G119" s="156">
        <v>0.713</v>
      </c>
      <c r="H119" s="156">
        <v>-0.207</v>
      </c>
      <c r="I119" s="156">
        <v>0.607</v>
      </c>
      <c r="J119" s="156">
        <v>0.509</v>
      </c>
      <c r="K119" s="156">
        <v>0.191</v>
      </c>
    </row>
    <row r="120" hidden="1">
      <c r="A120" s="155" t="s">
        <v>320</v>
      </c>
      <c r="B120" s="156">
        <v>2017.0</v>
      </c>
      <c r="C120" s="156">
        <v>5.152</v>
      </c>
      <c r="D120" s="156">
        <v>9.555</v>
      </c>
      <c r="E120" s="156">
        <v>0.787</v>
      </c>
      <c r="F120" s="156">
        <v>63.35</v>
      </c>
      <c r="G120" s="156">
        <v>0.731</v>
      </c>
      <c r="H120" s="156">
        <v>-0.228</v>
      </c>
      <c r="I120" s="156">
        <v>0.653</v>
      </c>
      <c r="J120" s="156">
        <v>0.512</v>
      </c>
      <c r="K120" s="156">
        <v>0.198</v>
      </c>
    </row>
    <row r="121" hidden="1">
      <c r="A121" s="155" t="s">
        <v>320</v>
      </c>
      <c r="B121" s="156">
        <v>2018.0</v>
      </c>
      <c r="C121" s="156">
        <v>5.168</v>
      </c>
      <c r="D121" s="156">
        <v>9.562</v>
      </c>
      <c r="E121" s="156">
        <v>0.781</v>
      </c>
      <c r="F121" s="156">
        <v>63.475</v>
      </c>
      <c r="G121" s="156">
        <v>0.772</v>
      </c>
      <c r="H121" s="156">
        <v>-0.235</v>
      </c>
      <c r="I121" s="156">
        <v>0.561</v>
      </c>
      <c r="J121" s="156">
        <v>0.527</v>
      </c>
      <c r="K121" s="156">
        <v>0.191</v>
      </c>
    </row>
    <row r="122" hidden="1">
      <c r="A122" s="155" t="s">
        <v>320</v>
      </c>
      <c r="B122" s="156">
        <v>2019.0</v>
      </c>
      <c r="C122" s="156">
        <v>5.173</v>
      </c>
      <c r="D122" s="156">
        <v>9.578</v>
      </c>
      <c r="E122" s="156">
        <v>0.887</v>
      </c>
      <c r="F122" s="156">
        <v>63.6</v>
      </c>
      <c r="G122" s="156">
        <v>0.854</v>
      </c>
      <c r="H122" s="156">
        <v>-0.218</v>
      </c>
      <c r="I122" s="156">
        <v>0.457</v>
      </c>
      <c r="J122" s="156">
        <v>0.577</v>
      </c>
      <c r="K122" s="156">
        <v>0.164</v>
      </c>
    </row>
    <row r="123" hidden="1">
      <c r="A123" s="155" t="s">
        <v>321</v>
      </c>
      <c r="B123" s="156">
        <v>2009.0</v>
      </c>
      <c r="C123" s="156">
        <v>5.701</v>
      </c>
      <c r="D123" s="156">
        <v>10.714</v>
      </c>
      <c r="E123" s="156">
        <v>0.904</v>
      </c>
      <c r="F123" s="156">
        <v>64.76</v>
      </c>
      <c r="G123" s="156">
        <v>0.896</v>
      </c>
      <c r="H123" s="156">
        <v>0.033</v>
      </c>
      <c r="I123" s="156">
        <v>0.506</v>
      </c>
      <c r="J123" s="156">
        <v>0.707</v>
      </c>
      <c r="K123" s="156">
        <v>0.422</v>
      </c>
    </row>
    <row r="124" hidden="1">
      <c r="A124" s="155" t="s">
        <v>321</v>
      </c>
      <c r="B124" s="156">
        <v>2010.0</v>
      </c>
      <c r="C124" s="156">
        <v>5.937</v>
      </c>
      <c r="D124" s="156">
        <v>10.728</v>
      </c>
      <c r="E124" s="156">
        <v>0.877</v>
      </c>
      <c r="F124" s="156">
        <v>65.0</v>
      </c>
      <c r="G124" s="156">
        <v>0.862</v>
      </c>
      <c r="H124" s="156">
        <v>-0.006</v>
      </c>
      <c r="I124" s="156">
        <v>0.715</v>
      </c>
      <c r="J124" s="156">
        <v>0.641</v>
      </c>
      <c r="K124" s="156">
        <v>0.423</v>
      </c>
    </row>
    <row r="125" hidden="1">
      <c r="A125" s="155" t="s">
        <v>321</v>
      </c>
      <c r="B125" s="156">
        <v>2011.0</v>
      </c>
      <c r="C125" s="156">
        <v>4.824</v>
      </c>
      <c r="D125" s="156">
        <v>10.749</v>
      </c>
      <c r="E125" s="156">
        <v>0.908</v>
      </c>
      <c r="F125" s="156">
        <v>65.24</v>
      </c>
      <c r="G125" s="156">
        <v>0.87</v>
      </c>
      <c r="H125" s="156">
        <v>-0.059</v>
      </c>
      <c r="I125" s="156">
        <v>0.583</v>
      </c>
      <c r="J125" s="156">
        <v>0.506</v>
      </c>
      <c r="K125" s="156">
        <v>0.514</v>
      </c>
    </row>
    <row r="126" hidden="1">
      <c r="A126" s="155" t="s">
        <v>321</v>
      </c>
      <c r="B126" s="156">
        <v>2012.0</v>
      </c>
      <c r="C126" s="156">
        <v>5.027</v>
      </c>
      <c r="D126" s="156">
        <v>10.775</v>
      </c>
      <c r="E126" s="156">
        <v>0.911</v>
      </c>
      <c r="F126" s="156">
        <v>65.48</v>
      </c>
      <c r="G126" s="156">
        <v>0.682</v>
      </c>
      <c r="H126" s="157"/>
      <c r="I126" s="156">
        <v>0.438</v>
      </c>
      <c r="J126" s="156">
        <v>0.559</v>
      </c>
      <c r="K126" s="156">
        <v>0.381</v>
      </c>
    </row>
    <row r="127" hidden="1">
      <c r="A127" s="155" t="s">
        <v>321</v>
      </c>
      <c r="B127" s="156">
        <v>2013.0</v>
      </c>
      <c r="C127" s="156">
        <v>6.69</v>
      </c>
      <c r="D127" s="156">
        <v>10.798</v>
      </c>
      <c r="E127" s="156">
        <v>0.884</v>
      </c>
      <c r="F127" s="156">
        <v>65.72</v>
      </c>
      <c r="G127" s="156">
        <v>0.809</v>
      </c>
      <c r="H127" s="157"/>
      <c r="I127" s="156">
        <v>0.525</v>
      </c>
      <c r="J127" s="156">
        <v>0.711</v>
      </c>
      <c r="K127" s="156">
        <v>0.306</v>
      </c>
    </row>
    <row r="128" hidden="1">
      <c r="A128" s="155" t="s">
        <v>321</v>
      </c>
      <c r="B128" s="156">
        <v>2014.0</v>
      </c>
      <c r="C128" s="156">
        <v>6.165</v>
      </c>
      <c r="D128" s="156">
        <v>10.802</v>
      </c>
      <c r="E128" s="157"/>
      <c r="F128" s="156">
        <v>65.96</v>
      </c>
      <c r="G128" s="157"/>
      <c r="H128" s="157"/>
      <c r="I128" s="157"/>
      <c r="J128" s="157"/>
      <c r="K128" s="157"/>
    </row>
    <row r="129" hidden="1">
      <c r="A129" s="155" t="s">
        <v>321</v>
      </c>
      <c r="B129" s="156">
        <v>2015.0</v>
      </c>
      <c r="C129" s="156">
        <v>6.007</v>
      </c>
      <c r="D129" s="156">
        <v>10.788</v>
      </c>
      <c r="E129" s="156">
        <v>0.853</v>
      </c>
      <c r="F129" s="156">
        <v>66.2</v>
      </c>
      <c r="G129" s="156">
        <v>0.85</v>
      </c>
      <c r="H129" s="156">
        <v>0.107</v>
      </c>
      <c r="I129" s="157"/>
      <c r="J129" s="156">
        <v>0.653</v>
      </c>
      <c r="K129" s="156">
        <v>0.303</v>
      </c>
    </row>
    <row r="130" hidden="1">
      <c r="A130" s="155" t="s">
        <v>321</v>
      </c>
      <c r="B130" s="156">
        <v>2016.0</v>
      </c>
      <c r="C130" s="156">
        <v>6.17</v>
      </c>
      <c r="D130" s="156">
        <v>10.789</v>
      </c>
      <c r="E130" s="156">
        <v>0.863</v>
      </c>
      <c r="F130" s="156">
        <v>66.125</v>
      </c>
      <c r="G130" s="156">
        <v>0.889</v>
      </c>
      <c r="H130" s="156">
        <v>0.083</v>
      </c>
      <c r="I130" s="157"/>
      <c r="J130" s="156">
        <v>0.736</v>
      </c>
      <c r="K130" s="156">
        <v>0.283</v>
      </c>
    </row>
    <row r="131" hidden="1">
      <c r="A131" s="155" t="s">
        <v>321</v>
      </c>
      <c r="B131" s="156">
        <v>2017.0</v>
      </c>
      <c r="C131" s="156">
        <v>6.227</v>
      </c>
      <c r="D131" s="156">
        <v>10.798</v>
      </c>
      <c r="E131" s="156">
        <v>0.876</v>
      </c>
      <c r="F131" s="156">
        <v>66.05</v>
      </c>
      <c r="G131" s="156">
        <v>0.906</v>
      </c>
      <c r="H131" s="156">
        <v>0.13</v>
      </c>
      <c r="I131" s="157"/>
      <c r="J131" s="156">
        <v>0.754</v>
      </c>
      <c r="K131" s="156">
        <v>0.29</v>
      </c>
    </row>
    <row r="132" hidden="1">
      <c r="A132" s="155" t="s">
        <v>321</v>
      </c>
      <c r="B132" s="156">
        <v>2019.0</v>
      </c>
      <c r="C132" s="156">
        <v>7.098</v>
      </c>
      <c r="D132" s="156">
        <v>10.815</v>
      </c>
      <c r="E132" s="156">
        <v>0.878</v>
      </c>
      <c r="F132" s="156">
        <v>65.9</v>
      </c>
      <c r="G132" s="156">
        <v>0.907</v>
      </c>
      <c r="H132" s="156">
        <v>0.036</v>
      </c>
      <c r="I132" s="157"/>
      <c r="J132" s="156">
        <v>0.711</v>
      </c>
      <c r="K132" s="156">
        <v>0.317</v>
      </c>
    </row>
    <row r="133" hidden="1">
      <c r="A133" s="155" t="s">
        <v>321</v>
      </c>
      <c r="B133" s="156">
        <v>2020.0</v>
      </c>
      <c r="C133" s="156">
        <v>6.173</v>
      </c>
      <c r="D133" s="156">
        <v>10.776</v>
      </c>
      <c r="E133" s="156">
        <v>0.848</v>
      </c>
      <c r="F133" s="156">
        <v>65.825</v>
      </c>
      <c r="G133" s="156">
        <v>0.945</v>
      </c>
      <c r="H133" s="156">
        <v>0.117</v>
      </c>
      <c r="I133" s="157"/>
      <c r="J133" s="156">
        <v>0.73</v>
      </c>
      <c r="K133" s="156">
        <v>0.297</v>
      </c>
    </row>
    <row r="134" hidden="1">
      <c r="A134" s="155" t="s">
        <v>322</v>
      </c>
      <c r="B134" s="156">
        <v>2006.0</v>
      </c>
      <c r="C134" s="156">
        <v>4.319</v>
      </c>
      <c r="D134" s="156">
        <v>7.94</v>
      </c>
      <c r="E134" s="156">
        <v>0.672</v>
      </c>
      <c r="F134" s="156">
        <v>59.12</v>
      </c>
      <c r="G134" s="156">
        <v>0.612</v>
      </c>
      <c r="H134" s="156">
        <v>0.055</v>
      </c>
      <c r="I134" s="156">
        <v>0.786</v>
      </c>
      <c r="J134" s="156">
        <v>0.459</v>
      </c>
      <c r="K134" s="156">
        <v>0.321</v>
      </c>
    </row>
    <row r="135" hidden="1">
      <c r="A135" s="155" t="s">
        <v>322</v>
      </c>
      <c r="B135" s="156">
        <v>2007.0</v>
      </c>
      <c r="C135" s="156">
        <v>4.607</v>
      </c>
      <c r="D135" s="156">
        <v>7.997</v>
      </c>
      <c r="E135" s="156">
        <v>0.514</v>
      </c>
      <c r="F135" s="156">
        <v>59.64</v>
      </c>
      <c r="G135" s="156">
        <v>0.605</v>
      </c>
      <c r="H135" s="156">
        <v>0.027</v>
      </c>
      <c r="I135" s="156">
        <v>0.806</v>
      </c>
      <c r="J135" s="156">
        <v>0.484</v>
      </c>
      <c r="K135" s="156">
        <v>0.313</v>
      </c>
    </row>
    <row r="136" hidden="1">
      <c r="A136" s="155" t="s">
        <v>322</v>
      </c>
      <c r="B136" s="156">
        <v>2008.0</v>
      </c>
      <c r="C136" s="156">
        <v>5.052</v>
      </c>
      <c r="D136" s="156">
        <v>8.047</v>
      </c>
      <c r="E136" s="156">
        <v>0.467</v>
      </c>
      <c r="F136" s="156">
        <v>60.16</v>
      </c>
      <c r="G136" s="156">
        <v>0.606</v>
      </c>
      <c r="H136" s="156">
        <v>-0.057</v>
      </c>
      <c r="I136" s="156">
        <v>0.802</v>
      </c>
      <c r="J136" s="156">
        <v>0.545</v>
      </c>
      <c r="K136" s="156">
        <v>0.232</v>
      </c>
    </row>
    <row r="137" hidden="1">
      <c r="A137" s="155" t="s">
        <v>322</v>
      </c>
      <c r="B137" s="156">
        <v>2009.0</v>
      </c>
      <c r="C137" s="156">
        <v>5.083</v>
      </c>
      <c r="D137" s="156">
        <v>8.087</v>
      </c>
      <c r="E137" s="156">
        <v>0.528</v>
      </c>
      <c r="F137" s="156">
        <v>60.68</v>
      </c>
      <c r="G137" s="156">
        <v>0.631</v>
      </c>
      <c r="H137" s="156">
        <v>-0.088</v>
      </c>
      <c r="I137" s="156">
        <v>0.776</v>
      </c>
      <c r="J137" s="156">
        <v>0.506</v>
      </c>
      <c r="K137" s="156">
        <v>0.223</v>
      </c>
    </row>
    <row r="138" hidden="1">
      <c r="A138" s="155" t="s">
        <v>322</v>
      </c>
      <c r="B138" s="156">
        <v>2010.0</v>
      </c>
      <c r="C138" s="156">
        <v>4.858</v>
      </c>
      <c r="D138" s="156">
        <v>8.13</v>
      </c>
      <c r="E138" s="156">
        <v>0.549</v>
      </c>
      <c r="F138" s="156">
        <v>61.2</v>
      </c>
      <c r="G138" s="156">
        <v>0.659</v>
      </c>
      <c r="H138" s="156">
        <v>-0.03</v>
      </c>
      <c r="I138" s="156">
        <v>0.774</v>
      </c>
      <c r="J138" s="156">
        <v>0.496</v>
      </c>
      <c r="K138" s="156">
        <v>0.292</v>
      </c>
    </row>
    <row r="139" hidden="1">
      <c r="A139" s="155" t="s">
        <v>322</v>
      </c>
      <c r="B139" s="156">
        <v>2011.0</v>
      </c>
      <c r="C139" s="156">
        <v>4.986</v>
      </c>
      <c r="D139" s="156">
        <v>8.181</v>
      </c>
      <c r="E139" s="156">
        <v>0.606</v>
      </c>
      <c r="F139" s="156">
        <v>61.72</v>
      </c>
      <c r="G139" s="156">
        <v>0.838</v>
      </c>
      <c r="H139" s="156">
        <v>-0.083</v>
      </c>
      <c r="I139" s="156">
        <v>0.757</v>
      </c>
      <c r="J139" s="156">
        <v>0.501</v>
      </c>
      <c r="K139" s="156">
        <v>0.235</v>
      </c>
    </row>
    <row r="140" hidden="1">
      <c r="A140" s="155" t="s">
        <v>322</v>
      </c>
      <c r="B140" s="156">
        <v>2012.0</v>
      </c>
      <c r="C140" s="156">
        <v>4.724</v>
      </c>
      <c r="D140" s="156">
        <v>8.231</v>
      </c>
      <c r="E140" s="156">
        <v>0.582</v>
      </c>
      <c r="F140" s="156">
        <v>62.24</v>
      </c>
      <c r="G140" s="156">
        <v>0.668</v>
      </c>
      <c r="H140" s="156">
        <v>-0.048</v>
      </c>
      <c r="I140" s="156">
        <v>0.765</v>
      </c>
      <c r="J140" s="156">
        <v>0.537</v>
      </c>
      <c r="K140" s="156">
        <v>0.183</v>
      </c>
    </row>
    <row r="141" hidden="1">
      <c r="A141" s="155" t="s">
        <v>322</v>
      </c>
      <c r="B141" s="156">
        <v>2013.0</v>
      </c>
      <c r="C141" s="156">
        <v>4.66</v>
      </c>
      <c r="D141" s="156">
        <v>8.277</v>
      </c>
      <c r="E141" s="156">
        <v>0.53</v>
      </c>
      <c r="F141" s="156">
        <v>62.76</v>
      </c>
      <c r="G141" s="156">
        <v>0.742</v>
      </c>
      <c r="H141" s="156">
        <v>-0.029</v>
      </c>
      <c r="I141" s="156">
        <v>0.743</v>
      </c>
      <c r="J141" s="156">
        <v>0.492</v>
      </c>
      <c r="K141" s="156">
        <v>0.246</v>
      </c>
    </row>
    <row r="142" hidden="1">
      <c r="A142" s="155" t="s">
        <v>322</v>
      </c>
      <c r="B142" s="156">
        <v>2014.0</v>
      </c>
      <c r="C142" s="156">
        <v>4.636</v>
      </c>
      <c r="D142" s="156">
        <v>8.323</v>
      </c>
      <c r="E142" s="156">
        <v>0.577</v>
      </c>
      <c r="F142" s="156">
        <v>63.28</v>
      </c>
      <c r="G142" s="156">
        <v>0.736</v>
      </c>
      <c r="H142" s="156">
        <v>-0.112</v>
      </c>
      <c r="I142" s="156">
        <v>0.789</v>
      </c>
      <c r="J142" s="157"/>
      <c r="K142" s="156">
        <v>0.231</v>
      </c>
    </row>
    <row r="143" hidden="1">
      <c r="A143" s="155" t="s">
        <v>322</v>
      </c>
      <c r="B143" s="156">
        <v>2015.0</v>
      </c>
      <c r="C143" s="156">
        <v>4.633</v>
      </c>
      <c r="D143" s="156">
        <v>8.375</v>
      </c>
      <c r="E143" s="156">
        <v>0.601</v>
      </c>
      <c r="F143" s="156">
        <v>63.8</v>
      </c>
      <c r="G143" s="156">
        <v>0.815</v>
      </c>
      <c r="H143" s="156">
        <v>-0.082</v>
      </c>
      <c r="I143" s="156">
        <v>0.721</v>
      </c>
      <c r="J143" s="156">
        <v>0.543</v>
      </c>
      <c r="K143" s="156">
        <v>0.226</v>
      </c>
    </row>
    <row r="144" hidden="1">
      <c r="A144" s="155" t="s">
        <v>322</v>
      </c>
      <c r="B144" s="156">
        <v>2016.0</v>
      </c>
      <c r="C144" s="156">
        <v>4.556</v>
      </c>
      <c r="D144" s="156">
        <v>8.431</v>
      </c>
      <c r="E144" s="156">
        <v>0.649</v>
      </c>
      <c r="F144" s="156">
        <v>63.925</v>
      </c>
      <c r="G144" s="156">
        <v>0.875</v>
      </c>
      <c r="H144" s="156">
        <v>-0.102</v>
      </c>
      <c r="I144" s="156">
        <v>0.688</v>
      </c>
      <c r="J144" s="156">
        <v>0.437</v>
      </c>
      <c r="K144" s="156">
        <v>0.235</v>
      </c>
    </row>
    <row r="145" hidden="1">
      <c r="A145" s="155" t="s">
        <v>322</v>
      </c>
      <c r="B145" s="156">
        <v>2017.0</v>
      </c>
      <c r="C145" s="156">
        <v>4.31</v>
      </c>
      <c r="D145" s="156">
        <v>8.483</v>
      </c>
      <c r="E145" s="156">
        <v>0.713</v>
      </c>
      <c r="F145" s="156">
        <v>64.05</v>
      </c>
      <c r="G145" s="156">
        <v>0.896</v>
      </c>
      <c r="H145" s="156">
        <v>-0.001</v>
      </c>
      <c r="I145" s="156">
        <v>0.635</v>
      </c>
      <c r="J145" s="156">
        <v>0.436</v>
      </c>
      <c r="K145" s="156">
        <v>0.214</v>
      </c>
    </row>
    <row r="146" hidden="1">
      <c r="A146" s="155" t="s">
        <v>322</v>
      </c>
      <c r="B146" s="156">
        <v>2018.0</v>
      </c>
      <c r="C146" s="156">
        <v>4.499</v>
      </c>
      <c r="D146" s="156">
        <v>8.542</v>
      </c>
      <c r="E146" s="156">
        <v>0.706</v>
      </c>
      <c r="F146" s="156">
        <v>64.175</v>
      </c>
      <c r="G146" s="156">
        <v>0.901</v>
      </c>
      <c r="H146" s="156">
        <v>-0.056</v>
      </c>
      <c r="I146" s="156">
        <v>0.701</v>
      </c>
      <c r="J146" s="156">
        <v>0.433</v>
      </c>
      <c r="K146" s="156">
        <v>0.361</v>
      </c>
    </row>
    <row r="147" hidden="1">
      <c r="A147" s="155" t="s">
        <v>322</v>
      </c>
      <c r="B147" s="156">
        <v>2019.0</v>
      </c>
      <c r="C147" s="156">
        <v>5.114</v>
      </c>
      <c r="D147" s="156">
        <v>8.607</v>
      </c>
      <c r="E147" s="156">
        <v>0.673</v>
      </c>
      <c r="F147" s="156">
        <v>64.3</v>
      </c>
      <c r="G147" s="156">
        <v>0.902</v>
      </c>
      <c r="H147" s="156">
        <v>-0.064</v>
      </c>
      <c r="I147" s="156">
        <v>0.656</v>
      </c>
      <c r="J147" s="156">
        <v>0.433</v>
      </c>
      <c r="K147" s="156">
        <v>0.369</v>
      </c>
    </row>
    <row r="148" hidden="1">
      <c r="A148" s="155" t="s">
        <v>322</v>
      </c>
      <c r="B148" s="156">
        <v>2020.0</v>
      </c>
      <c r="C148" s="156">
        <v>5.28</v>
      </c>
      <c r="D148" s="156">
        <v>8.629</v>
      </c>
      <c r="E148" s="156">
        <v>0.739</v>
      </c>
      <c r="F148" s="156">
        <v>64.425</v>
      </c>
      <c r="G148" s="156">
        <v>0.777</v>
      </c>
      <c r="H148" s="156">
        <v>-0.023</v>
      </c>
      <c r="I148" s="156">
        <v>0.742</v>
      </c>
      <c r="J148" s="156">
        <v>0.485</v>
      </c>
      <c r="K148" s="156">
        <v>0.332</v>
      </c>
    </row>
    <row r="149" hidden="1">
      <c r="A149" s="155" t="s">
        <v>322</v>
      </c>
      <c r="B149" s="156">
        <v>2021.0</v>
      </c>
      <c r="C149" s="156">
        <v>4.123</v>
      </c>
      <c r="D149" s="156">
        <v>8.685</v>
      </c>
      <c r="E149" s="156">
        <v>0.485</v>
      </c>
      <c r="F149" s="156">
        <v>64.55</v>
      </c>
      <c r="G149" s="156">
        <v>0.893</v>
      </c>
      <c r="H149" s="156">
        <v>0.092</v>
      </c>
      <c r="I149" s="156">
        <v>0.746</v>
      </c>
      <c r="J149" s="156">
        <v>0.504</v>
      </c>
      <c r="K149" s="156">
        <v>0.448</v>
      </c>
    </row>
    <row r="150">
      <c r="A150" s="155" t="s">
        <v>322</v>
      </c>
      <c r="B150" s="156">
        <v>2022.0</v>
      </c>
      <c r="C150" s="156">
        <v>3.408</v>
      </c>
      <c r="D150" s="156">
        <v>8.743</v>
      </c>
      <c r="E150" s="156">
        <v>0.404</v>
      </c>
      <c r="F150" s="156">
        <v>64.675</v>
      </c>
      <c r="G150" s="156">
        <v>0.865</v>
      </c>
      <c r="H150" s="156">
        <v>-0.055</v>
      </c>
      <c r="I150" s="156">
        <v>0.617</v>
      </c>
      <c r="J150" s="156">
        <v>0.394</v>
      </c>
      <c r="K150" s="156">
        <v>0.448</v>
      </c>
    </row>
    <row r="151" hidden="1">
      <c r="A151" s="155" t="s">
        <v>323</v>
      </c>
      <c r="B151" s="156">
        <v>2006.0</v>
      </c>
      <c r="C151" s="156">
        <v>5.658</v>
      </c>
      <c r="D151" s="156">
        <v>9.489</v>
      </c>
      <c r="E151" s="156">
        <v>0.918</v>
      </c>
      <c r="F151" s="156">
        <v>60.06</v>
      </c>
      <c r="G151" s="156">
        <v>0.707</v>
      </c>
      <c r="H151" s="156">
        <v>-0.249</v>
      </c>
      <c r="I151" s="156">
        <v>0.708</v>
      </c>
      <c r="J151" s="156">
        <v>0.535</v>
      </c>
      <c r="K151" s="156">
        <v>0.269</v>
      </c>
    </row>
    <row r="152" hidden="1">
      <c r="A152" s="155" t="s">
        <v>323</v>
      </c>
      <c r="B152" s="156">
        <v>2007.0</v>
      </c>
      <c r="C152" s="156">
        <v>5.617</v>
      </c>
      <c r="D152" s="156">
        <v>9.576</v>
      </c>
      <c r="E152" s="156">
        <v>0.858</v>
      </c>
      <c r="F152" s="156">
        <v>60.62</v>
      </c>
      <c r="G152" s="156">
        <v>0.667</v>
      </c>
      <c r="H152" s="156">
        <v>-0.228</v>
      </c>
      <c r="I152" s="156">
        <v>0.695</v>
      </c>
      <c r="J152" s="156">
        <v>0.502</v>
      </c>
      <c r="K152" s="156">
        <v>0.235</v>
      </c>
    </row>
    <row r="153" hidden="1">
      <c r="A153" s="155" t="s">
        <v>323</v>
      </c>
      <c r="B153" s="156">
        <v>2008.0</v>
      </c>
      <c r="C153" s="156">
        <v>5.463</v>
      </c>
      <c r="D153" s="156">
        <v>9.677</v>
      </c>
      <c r="E153" s="156">
        <v>0.904</v>
      </c>
      <c r="F153" s="156">
        <v>61.18</v>
      </c>
      <c r="G153" s="156">
        <v>0.64</v>
      </c>
      <c r="H153" s="156">
        <v>-0.223</v>
      </c>
      <c r="I153" s="156">
        <v>0.696</v>
      </c>
      <c r="J153" s="157"/>
      <c r="K153" s="156">
        <v>0.246</v>
      </c>
    </row>
    <row r="154" hidden="1">
      <c r="A154" s="155" t="s">
        <v>323</v>
      </c>
      <c r="B154" s="156">
        <v>2009.0</v>
      </c>
      <c r="C154" s="156">
        <v>5.564</v>
      </c>
      <c r="D154" s="156">
        <v>9.681</v>
      </c>
      <c r="E154" s="156">
        <v>0.908</v>
      </c>
      <c r="F154" s="156">
        <v>61.74</v>
      </c>
      <c r="G154" s="156">
        <v>0.679</v>
      </c>
      <c r="H154" s="156">
        <v>-0.206</v>
      </c>
      <c r="I154" s="156">
        <v>0.676</v>
      </c>
      <c r="J154" s="156">
        <v>0.544</v>
      </c>
      <c r="K154" s="156">
        <v>0.223</v>
      </c>
    </row>
    <row r="155" hidden="1">
      <c r="A155" s="155" t="s">
        <v>323</v>
      </c>
      <c r="B155" s="156">
        <v>2010.0</v>
      </c>
      <c r="C155" s="156">
        <v>5.526</v>
      </c>
      <c r="D155" s="156">
        <v>9.759</v>
      </c>
      <c r="E155" s="156">
        <v>0.918</v>
      </c>
      <c r="F155" s="156">
        <v>62.3</v>
      </c>
      <c r="G155" s="156">
        <v>0.7</v>
      </c>
      <c r="H155" s="156">
        <v>-0.166</v>
      </c>
      <c r="I155" s="156">
        <v>0.706</v>
      </c>
      <c r="J155" s="156">
        <v>0.532</v>
      </c>
      <c r="K155" s="156">
        <v>0.208</v>
      </c>
    </row>
    <row r="156" hidden="1">
      <c r="A156" s="155" t="s">
        <v>323</v>
      </c>
      <c r="B156" s="156">
        <v>2011.0</v>
      </c>
      <c r="C156" s="156">
        <v>5.225</v>
      </c>
      <c r="D156" s="156">
        <v>9.813</v>
      </c>
      <c r="E156" s="156">
        <v>0.91</v>
      </c>
      <c r="F156" s="156">
        <v>62.86</v>
      </c>
      <c r="G156" s="156">
        <v>0.656</v>
      </c>
      <c r="H156" s="156">
        <v>-0.171</v>
      </c>
      <c r="I156" s="156">
        <v>0.672</v>
      </c>
      <c r="J156" s="156">
        <v>0.493</v>
      </c>
      <c r="K156" s="156">
        <v>0.249</v>
      </c>
    </row>
    <row r="157" hidden="1">
      <c r="A157" s="155" t="s">
        <v>323</v>
      </c>
      <c r="B157" s="156">
        <v>2012.0</v>
      </c>
      <c r="C157" s="156">
        <v>5.749</v>
      </c>
      <c r="D157" s="156">
        <v>9.832</v>
      </c>
      <c r="E157" s="156">
        <v>0.902</v>
      </c>
      <c r="F157" s="156">
        <v>63.42</v>
      </c>
      <c r="G157" s="156">
        <v>0.645</v>
      </c>
      <c r="H157" s="156">
        <v>-0.221</v>
      </c>
      <c r="I157" s="156">
        <v>0.657</v>
      </c>
      <c r="J157" s="156">
        <v>0.515</v>
      </c>
      <c r="K157" s="156">
        <v>0.181</v>
      </c>
    </row>
    <row r="158" hidden="1">
      <c r="A158" s="155" t="s">
        <v>323</v>
      </c>
      <c r="B158" s="156">
        <v>2013.0</v>
      </c>
      <c r="C158" s="156">
        <v>5.876</v>
      </c>
      <c r="D158" s="156">
        <v>9.842</v>
      </c>
      <c r="E158" s="156">
        <v>0.923</v>
      </c>
      <c r="F158" s="156">
        <v>63.98</v>
      </c>
      <c r="G158" s="156">
        <v>0.723</v>
      </c>
      <c r="H158" s="156">
        <v>-0.181</v>
      </c>
      <c r="I158" s="156">
        <v>0.653</v>
      </c>
      <c r="J158" s="156">
        <v>0.545</v>
      </c>
      <c r="K158" s="156">
        <v>0.206</v>
      </c>
    </row>
    <row r="159" hidden="1">
      <c r="A159" s="155" t="s">
        <v>323</v>
      </c>
      <c r="B159" s="156">
        <v>2014.0</v>
      </c>
      <c r="C159" s="156">
        <v>5.812</v>
      </c>
      <c r="D159" s="156">
        <v>9.858</v>
      </c>
      <c r="E159" s="156">
        <v>0.88</v>
      </c>
      <c r="F159" s="156">
        <v>64.54</v>
      </c>
      <c r="G159" s="156">
        <v>0.647</v>
      </c>
      <c r="H159" s="156">
        <v>-0.052</v>
      </c>
      <c r="I159" s="156">
        <v>0.682</v>
      </c>
      <c r="J159" s="156">
        <v>0.575</v>
      </c>
      <c r="K159" s="156">
        <v>0.209</v>
      </c>
    </row>
    <row r="160" hidden="1">
      <c r="A160" s="155" t="s">
        <v>323</v>
      </c>
      <c r="B160" s="156">
        <v>2015.0</v>
      </c>
      <c r="C160" s="156">
        <v>5.719</v>
      </c>
      <c r="D160" s="156">
        <v>9.818</v>
      </c>
      <c r="E160" s="156">
        <v>0.924</v>
      </c>
      <c r="F160" s="156">
        <v>65.1</v>
      </c>
      <c r="G160" s="156">
        <v>0.623</v>
      </c>
      <c r="H160" s="156">
        <v>-0.095</v>
      </c>
      <c r="I160" s="156">
        <v>0.669</v>
      </c>
      <c r="J160" s="156">
        <v>0.546</v>
      </c>
      <c r="K160" s="156">
        <v>0.184</v>
      </c>
    </row>
    <row r="161" hidden="1">
      <c r="A161" s="155" t="s">
        <v>323</v>
      </c>
      <c r="B161" s="156">
        <v>2016.0</v>
      </c>
      <c r="C161" s="156">
        <v>5.178</v>
      </c>
      <c r="D161" s="156">
        <v>9.792</v>
      </c>
      <c r="E161" s="156">
        <v>0.927</v>
      </c>
      <c r="F161" s="156">
        <v>65.325</v>
      </c>
      <c r="G161" s="156">
        <v>0.658</v>
      </c>
      <c r="H161" s="156">
        <v>-0.129</v>
      </c>
      <c r="I161" s="156">
        <v>0.664</v>
      </c>
      <c r="J161" s="156">
        <v>0.503</v>
      </c>
      <c r="K161" s="156">
        <v>0.182</v>
      </c>
    </row>
    <row r="162" hidden="1">
      <c r="A162" s="155" t="s">
        <v>323</v>
      </c>
      <c r="B162" s="156">
        <v>2017.0</v>
      </c>
      <c r="C162" s="156">
        <v>5.553</v>
      </c>
      <c r="D162" s="156">
        <v>9.818</v>
      </c>
      <c r="E162" s="156">
        <v>0.9</v>
      </c>
      <c r="F162" s="156">
        <v>65.55</v>
      </c>
      <c r="G162" s="156">
        <v>0.621</v>
      </c>
      <c r="H162" s="156">
        <v>-0.125</v>
      </c>
      <c r="I162" s="156">
        <v>0.654</v>
      </c>
      <c r="J162" s="156">
        <v>0.502</v>
      </c>
      <c r="K162" s="156">
        <v>0.233</v>
      </c>
    </row>
    <row r="163" hidden="1">
      <c r="A163" s="155" t="s">
        <v>323</v>
      </c>
      <c r="B163" s="156">
        <v>2018.0</v>
      </c>
      <c r="C163" s="156">
        <v>5.234</v>
      </c>
      <c r="D163" s="156">
        <v>9.851</v>
      </c>
      <c r="E163" s="156">
        <v>0.905</v>
      </c>
      <c r="F163" s="156">
        <v>65.775</v>
      </c>
      <c r="G163" s="156">
        <v>0.644</v>
      </c>
      <c r="H163" s="156">
        <v>-0.178</v>
      </c>
      <c r="I163" s="156">
        <v>0.718</v>
      </c>
      <c r="J163" s="156">
        <v>0.409</v>
      </c>
      <c r="K163" s="156">
        <v>0.236</v>
      </c>
    </row>
    <row r="164" hidden="1">
      <c r="A164" s="155" t="s">
        <v>323</v>
      </c>
      <c r="B164" s="156">
        <v>2019.0</v>
      </c>
      <c r="C164" s="156">
        <v>5.821</v>
      </c>
      <c r="D164" s="156">
        <v>9.867</v>
      </c>
      <c r="E164" s="156">
        <v>0.917</v>
      </c>
      <c r="F164" s="156">
        <v>66.0</v>
      </c>
      <c r="G164" s="156">
        <v>0.657</v>
      </c>
      <c r="H164" s="156">
        <v>-0.19</v>
      </c>
      <c r="I164" s="156">
        <v>0.546</v>
      </c>
      <c r="J164" s="156">
        <v>0.559</v>
      </c>
      <c r="K164" s="156">
        <v>0.19</v>
      </c>
    </row>
    <row r="165" hidden="1">
      <c r="A165" s="155" t="s">
        <v>324</v>
      </c>
      <c r="B165" s="156">
        <v>2005.0</v>
      </c>
      <c r="C165" s="156">
        <v>7.262</v>
      </c>
      <c r="D165" s="156">
        <v>10.744</v>
      </c>
      <c r="E165" s="156">
        <v>0.935</v>
      </c>
      <c r="F165" s="156">
        <v>68.4</v>
      </c>
      <c r="G165" s="156">
        <v>0.924</v>
      </c>
      <c r="H165" s="157"/>
      <c r="I165" s="156">
        <v>0.598</v>
      </c>
      <c r="J165" s="156">
        <v>0.677</v>
      </c>
      <c r="K165" s="156">
        <v>0.26</v>
      </c>
    </row>
    <row r="166" hidden="1">
      <c r="A166" s="155" t="s">
        <v>324</v>
      </c>
      <c r="B166" s="156">
        <v>2007.0</v>
      </c>
      <c r="C166" s="156">
        <v>7.219</v>
      </c>
      <c r="D166" s="156">
        <v>10.791</v>
      </c>
      <c r="E166" s="156">
        <v>0.922</v>
      </c>
      <c r="F166" s="156">
        <v>68.72</v>
      </c>
      <c r="G166" s="156">
        <v>0.901</v>
      </c>
      <c r="H166" s="156">
        <v>0.065</v>
      </c>
      <c r="I166" s="156">
        <v>0.721</v>
      </c>
      <c r="J166" s="156">
        <v>0.744</v>
      </c>
      <c r="K166" s="156">
        <v>0.218</v>
      </c>
    </row>
    <row r="167" hidden="1">
      <c r="A167" s="155" t="s">
        <v>324</v>
      </c>
      <c r="B167" s="156">
        <v>2008.0</v>
      </c>
      <c r="C167" s="156">
        <v>7.117</v>
      </c>
      <c r="D167" s="156">
        <v>10.788</v>
      </c>
      <c r="E167" s="156">
        <v>0.923</v>
      </c>
      <c r="F167" s="156">
        <v>68.88</v>
      </c>
      <c r="G167" s="156">
        <v>0.887</v>
      </c>
      <c r="H167" s="156">
        <v>0.003</v>
      </c>
      <c r="I167" s="156">
        <v>0.652</v>
      </c>
      <c r="J167" s="156">
        <v>0.709</v>
      </c>
      <c r="K167" s="156">
        <v>0.242</v>
      </c>
    </row>
    <row r="168" hidden="1">
      <c r="A168" s="155" t="s">
        <v>324</v>
      </c>
      <c r="B168" s="156">
        <v>2010.0</v>
      </c>
      <c r="C168" s="156">
        <v>6.854</v>
      </c>
      <c r="D168" s="156">
        <v>10.778</v>
      </c>
      <c r="E168" s="156">
        <v>0.931</v>
      </c>
      <c r="F168" s="156">
        <v>69.2</v>
      </c>
      <c r="G168" s="156">
        <v>0.807</v>
      </c>
      <c r="H168" s="156">
        <v>0.018</v>
      </c>
      <c r="I168" s="156">
        <v>0.697</v>
      </c>
      <c r="J168" s="156">
        <v>0.793</v>
      </c>
      <c r="K168" s="156">
        <v>0.24</v>
      </c>
    </row>
    <row r="169" hidden="1">
      <c r="A169" s="155" t="s">
        <v>324</v>
      </c>
      <c r="B169" s="156">
        <v>2011.0</v>
      </c>
      <c r="C169" s="156">
        <v>7.111</v>
      </c>
      <c r="D169" s="156">
        <v>10.782</v>
      </c>
      <c r="E169" s="156">
        <v>0.937</v>
      </c>
      <c r="F169" s="156">
        <v>69.36</v>
      </c>
      <c r="G169" s="156">
        <v>0.88</v>
      </c>
      <c r="H169" s="156">
        <v>-0.018</v>
      </c>
      <c r="I169" s="156">
        <v>0.711</v>
      </c>
      <c r="J169" s="156">
        <v>0.752</v>
      </c>
      <c r="K169" s="156">
        <v>0.225</v>
      </c>
    </row>
    <row r="170" hidden="1">
      <c r="A170" s="155" t="s">
        <v>324</v>
      </c>
      <c r="B170" s="156">
        <v>2012.0</v>
      </c>
      <c r="C170" s="156">
        <v>6.935</v>
      </c>
      <c r="D170" s="156">
        <v>10.783</v>
      </c>
      <c r="E170" s="156">
        <v>0.927</v>
      </c>
      <c r="F170" s="156">
        <v>69.52</v>
      </c>
      <c r="G170" s="156">
        <v>0.855</v>
      </c>
      <c r="H170" s="156">
        <v>-0.054</v>
      </c>
      <c r="I170" s="156">
        <v>0.758</v>
      </c>
      <c r="J170" s="156">
        <v>0.718</v>
      </c>
      <c r="K170" s="156">
        <v>0.238</v>
      </c>
    </row>
    <row r="171" hidden="1">
      <c r="A171" s="155" t="s">
        <v>324</v>
      </c>
      <c r="B171" s="156">
        <v>2013.0</v>
      </c>
      <c r="C171" s="156">
        <v>7.104</v>
      </c>
      <c r="D171" s="156">
        <v>10.783</v>
      </c>
      <c r="E171" s="156">
        <v>0.909</v>
      </c>
      <c r="F171" s="156">
        <v>69.68</v>
      </c>
      <c r="G171" s="156">
        <v>0.891</v>
      </c>
      <c r="H171" s="156">
        <v>0.012</v>
      </c>
      <c r="I171" s="156">
        <v>0.574</v>
      </c>
      <c r="J171" s="156">
        <v>0.738</v>
      </c>
      <c r="K171" s="156">
        <v>0.217</v>
      </c>
    </row>
    <row r="172" hidden="1">
      <c r="A172" s="155" t="s">
        <v>324</v>
      </c>
      <c r="B172" s="156">
        <v>2014.0</v>
      </c>
      <c r="C172" s="156">
        <v>6.855</v>
      </c>
      <c r="D172" s="156">
        <v>10.794</v>
      </c>
      <c r="E172" s="156">
        <v>0.944</v>
      </c>
      <c r="F172" s="156">
        <v>69.84</v>
      </c>
      <c r="G172" s="156">
        <v>0.861</v>
      </c>
      <c r="H172" s="156">
        <v>-0.003</v>
      </c>
      <c r="I172" s="156">
        <v>0.512</v>
      </c>
      <c r="J172" s="156">
        <v>0.744</v>
      </c>
      <c r="K172" s="156">
        <v>0.252</v>
      </c>
    </row>
    <row r="173" hidden="1">
      <c r="A173" s="155" t="s">
        <v>324</v>
      </c>
      <c r="B173" s="156">
        <v>2015.0</v>
      </c>
      <c r="C173" s="156">
        <v>6.904</v>
      </c>
      <c r="D173" s="156">
        <v>10.809</v>
      </c>
      <c r="E173" s="156">
        <v>0.885</v>
      </c>
      <c r="F173" s="156">
        <v>70.0</v>
      </c>
      <c r="G173" s="156">
        <v>0.869</v>
      </c>
      <c r="H173" s="156">
        <v>0.058</v>
      </c>
      <c r="I173" s="156">
        <v>0.469</v>
      </c>
      <c r="J173" s="156">
        <v>0.747</v>
      </c>
      <c r="K173" s="156">
        <v>0.24</v>
      </c>
    </row>
    <row r="174" hidden="1">
      <c r="A174" s="155" t="s">
        <v>324</v>
      </c>
      <c r="B174" s="156">
        <v>2016.0</v>
      </c>
      <c r="C174" s="156">
        <v>6.949</v>
      </c>
      <c r="D174" s="156">
        <v>10.816</v>
      </c>
      <c r="E174" s="156">
        <v>0.929</v>
      </c>
      <c r="F174" s="156">
        <v>70.15</v>
      </c>
      <c r="G174" s="156">
        <v>0.866</v>
      </c>
      <c r="H174" s="156">
        <v>-0.06</v>
      </c>
      <c r="I174" s="156">
        <v>0.497</v>
      </c>
      <c r="J174" s="156">
        <v>0.701</v>
      </c>
      <c r="K174" s="156">
        <v>0.26</v>
      </c>
    </row>
    <row r="175" hidden="1">
      <c r="A175" s="155" t="s">
        <v>324</v>
      </c>
      <c r="B175" s="156">
        <v>2017.0</v>
      </c>
      <c r="C175" s="156">
        <v>6.928</v>
      </c>
      <c r="D175" s="156">
        <v>10.829</v>
      </c>
      <c r="E175" s="156">
        <v>0.922</v>
      </c>
      <c r="F175" s="156">
        <v>70.3</v>
      </c>
      <c r="G175" s="156">
        <v>0.857</v>
      </c>
      <c r="H175" s="156">
        <v>0.05</v>
      </c>
      <c r="I175" s="156">
        <v>0.543</v>
      </c>
      <c r="J175" s="156">
        <v>0.713</v>
      </c>
      <c r="K175" s="156">
        <v>0.234</v>
      </c>
    </row>
    <row r="176" hidden="1">
      <c r="A176" s="155" t="s">
        <v>324</v>
      </c>
      <c r="B176" s="156">
        <v>2018.0</v>
      </c>
      <c r="C176" s="156">
        <v>6.892</v>
      </c>
      <c r="D176" s="156">
        <v>10.842</v>
      </c>
      <c r="E176" s="156">
        <v>0.93</v>
      </c>
      <c r="F176" s="156">
        <v>70.45</v>
      </c>
      <c r="G176" s="156">
        <v>0.808</v>
      </c>
      <c r="H176" s="156">
        <v>-0.129</v>
      </c>
      <c r="I176" s="156">
        <v>0.63</v>
      </c>
      <c r="J176" s="156">
        <v>0.682</v>
      </c>
      <c r="K176" s="156">
        <v>0.25</v>
      </c>
    </row>
    <row r="177" hidden="1">
      <c r="A177" s="155" t="s">
        <v>324</v>
      </c>
      <c r="B177" s="156">
        <v>2019.0</v>
      </c>
      <c r="C177" s="156">
        <v>6.772</v>
      </c>
      <c r="D177" s="156">
        <v>10.859</v>
      </c>
      <c r="E177" s="156">
        <v>0.884</v>
      </c>
      <c r="F177" s="156">
        <v>70.6</v>
      </c>
      <c r="G177" s="156">
        <v>0.776</v>
      </c>
      <c r="H177" s="156">
        <v>-0.176</v>
      </c>
      <c r="I177" s="156">
        <v>0.672</v>
      </c>
      <c r="J177" s="156">
        <v>0.699</v>
      </c>
      <c r="K177" s="156">
        <v>0.244</v>
      </c>
    </row>
    <row r="178" hidden="1">
      <c r="A178" s="155" t="s">
        <v>324</v>
      </c>
      <c r="B178" s="156">
        <v>2020.0</v>
      </c>
      <c r="C178" s="156">
        <v>6.839</v>
      </c>
      <c r="D178" s="156">
        <v>10.799</v>
      </c>
      <c r="E178" s="156">
        <v>0.904</v>
      </c>
      <c r="F178" s="156">
        <v>70.75</v>
      </c>
      <c r="G178" s="156">
        <v>0.767</v>
      </c>
      <c r="H178" s="156">
        <v>-0.17</v>
      </c>
      <c r="I178" s="156">
        <v>0.634</v>
      </c>
      <c r="J178" s="156">
        <v>0.619</v>
      </c>
      <c r="K178" s="156">
        <v>0.26</v>
      </c>
    </row>
    <row r="179" hidden="1">
      <c r="A179" s="155" t="s">
        <v>324</v>
      </c>
      <c r="B179" s="156">
        <v>2021.0</v>
      </c>
      <c r="C179" s="156">
        <v>6.882</v>
      </c>
      <c r="D179" s="156">
        <v>10.854</v>
      </c>
      <c r="E179" s="156">
        <v>0.915</v>
      </c>
      <c r="F179" s="156">
        <v>70.9</v>
      </c>
      <c r="G179" s="156">
        <v>0.823</v>
      </c>
      <c r="H179" s="156">
        <v>0.079</v>
      </c>
      <c r="I179" s="156">
        <v>0.523</v>
      </c>
      <c r="J179" s="156">
        <v>0.687</v>
      </c>
      <c r="K179" s="156">
        <v>0.26</v>
      </c>
    </row>
    <row r="180">
      <c r="A180" s="155" t="s">
        <v>324</v>
      </c>
      <c r="B180" s="156">
        <v>2022.0</v>
      </c>
      <c r="C180" s="156">
        <v>6.857</v>
      </c>
      <c r="D180" s="156">
        <v>10.878</v>
      </c>
      <c r="E180" s="156">
        <v>0.923</v>
      </c>
      <c r="F180" s="156">
        <v>71.05</v>
      </c>
      <c r="G180" s="156">
        <v>0.89</v>
      </c>
      <c r="H180" s="156">
        <v>0.097</v>
      </c>
      <c r="I180" s="156">
        <v>0.483</v>
      </c>
      <c r="J180" s="156">
        <v>0.718</v>
      </c>
      <c r="K180" s="156">
        <v>0.235</v>
      </c>
    </row>
    <row r="181" hidden="1">
      <c r="A181" s="155" t="s">
        <v>325</v>
      </c>
      <c r="B181" s="156">
        <v>2007.0</v>
      </c>
      <c r="C181" s="156">
        <v>6.451</v>
      </c>
      <c r="D181" s="156">
        <v>9.192</v>
      </c>
      <c r="E181" s="156">
        <v>0.872</v>
      </c>
      <c r="F181" s="156">
        <v>64.3</v>
      </c>
      <c r="G181" s="156">
        <v>0.705</v>
      </c>
      <c r="H181" s="156">
        <v>0.008</v>
      </c>
      <c r="I181" s="156">
        <v>0.769</v>
      </c>
      <c r="J181" s="156">
        <v>0.732</v>
      </c>
      <c r="K181" s="156">
        <v>0.251</v>
      </c>
    </row>
    <row r="182" hidden="1">
      <c r="A182" s="155" t="s">
        <v>325</v>
      </c>
      <c r="B182" s="156">
        <v>2014.0</v>
      </c>
      <c r="C182" s="156">
        <v>5.956</v>
      </c>
      <c r="D182" s="156">
        <v>9.135</v>
      </c>
      <c r="E182" s="156">
        <v>0.757</v>
      </c>
      <c r="F182" s="156">
        <v>65.0</v>
      </c>
      <c r="G182" s="156">
        <v>0.874</v>
      </c>
      <c r="H182" s="156">
        <v>0.001</v>
      </c>
      <c r="I182" s="156">
        <v>0.782</v>
      </c>
      <c r="J182" s="156">
        <v>0.735</v>
      </c>
      <c r="K182" s="156">
        <v>0.282</v>
      </c>
    </row>
    <row r="183" hidden="1">
      <c r="A183" s="155" t="s">
        <v>326</v>
      </c>
      <c r="B183" s="156">
        <v>2006.0</v>
      </c>
      <c r="C183" s="156">
        <v>3.33</v>
      </c>
      <c r="D183" s="156">
        <v>7.844</v>
      </c>
      <c r="E183" s="156">
        <v>0.445</v>
      </c>
      <c r="F183" s="156">
        <v>51.96</v>
      </c>
      <c r="G183" s="156">
        <v>0.58</v>
      </c>
      <c r="H183" s="156">
        <v>-0.011</v>
      </c>
      <c r="I183" s="156">
        <v>0.79</v>
      </c>
      <c r="J183" s="156">
        <v>0.521</v>
      </c>
      <c r="K183" s="156">
        <v>0.309</v>
      </c>
    </row>
    <row r="184" hidden="1">
      <c r="A184" s="155" t="s">
        <v>326</v>
      </c>
      <c r="B184" s="156">
        <v>2008.0</v>
      </c>
      <c r="C184" s="156">
        <v>3.667</v>
      </c>
      <c r="D184" s="156">
        <v>7.891</v>
      </c>
      <c r="E184" s="156">
        <v>0.382</v>
      </c>
      <c r="F184" s="156">
        <v>52.48</v>
      </c>
      <c r="G184" s="156">
        <v>0.709</v>
      </c>
      <c r="H184" s="156">
        <v>-0.004</v>
      </c>
      <c r="I184" s="156">
        <v>0.825</v>
      </c>
      <c r="J184" s="156">
        <v>0.574</v>
      </c>
      <c r="K184" s="156">
        <v>0.303</v>
      </c>
    </row>
    <row r="185" hidden="1">
      <c r="A185" s="155" t="s">
        <v>326</v>
      </c>
      <c r="B185" s="156">
        <v>2011.0</v>
      </c>
      <c r="C185" s="156">
        <v>3.87</v>
      </c>
      <c r="D185" s="156">
        <v>7.876</v>
      </c>
      <c r="E185" s="156">
        <v>0.477</v>
      </c>
      <c r="F185" s="156">
        <v>53.26</v>
      </c>
      <c r="G185" s="156">
        <v>0.773</v>
      </c>
      <c r="H185" s="156">
        <v>-0.142</v>
      </c>
      <c r="I185" s="156">
        <v>0.849</v>
      </c>
      <c r="J185" s="156">
        <v>0.574</v>
      </c>
      <c r="K185" s="156">
        <v>0.219</v>
      </c>
    </row>
    <row r="186" hidden="1">
      <c r="A186" s="155" t="s">
        <v>326</v>
      </c>
      <c r="B186" s="156">
        <v>2012.0</v>
      </c>
      <c r="C186" s="156">
        <v>3.193</v>
      </c>
      <c r="D186" s="156">
        <v>7.894</v>
      </c>
      <c r="E186" s="156">
        <v>0.523</v>
      </c>
      <c r="F186" s="156">
        <v>53.52</v>
      </c>
      <c r="G186" s="156">
        <v>0.769</v>
      </c>
      <c r="H186" s="156">
        <v>-0.111</v>
      </c>
      <c r="I186" s="156">
        <v>0.806</v>
      </c>
      <c r="J186" s="156">
        <v>0.563</v>
      </c>
      <c r="K186" s="156">
        <v>0.231</v>
      </c>
    </row>
    <row r="187" hidden="1">
      <c r="A187" s="155" t="s">
        <v>326</v>
      </c>
      <c r="B187" s="156">
        <v>2013.0</v>
      </c>
      <c r="C187" s="156">
        <v>3.479</v>
      </c>
      <c r="D187" s="156">
        <v>7.935</v>
      </c>
      <c r="E187" s="156">
        <v>0.577</v>
      </c>
      <c r="F187" s="156">
        <v>53.78</v>
      </c>
      <c r="G187" s="156">
        <v>0.783</v>
      </c>
      <c r="H187" s="156">
        <v>-0.085</v>
      </c>
      <c r="I187" s="156">
        <v>0.856</v>
      </c>
      <c r="J187" s="156">
        <v>0.646</v>
      </c>
      <c r="K187" s="156">
        <v>0.216</v>
      </c>
    </row>
    <row r="188" hidden="1">
      <c r="A188" s="155" t="s">
        <v>326</v>
      </c>
      <c r="B188" s="156">
        <v>2014.0</v>
      </c>
      <c r="C188" s="156">
        <v>3.347</v>
      </c>
      <c r="D188" s="156">
        <v>7.967</v>
      </c>
      <c r="E188" s="156">
        <v>0.506</v>
      </c>
      <c r="F188" s="156">
        <v>54.04</v>
      </c>
      <c r="G188" s="156">
        <v>0.776</v>
      </c>
      <c r="H188" s="156">
        <v>-0.095</v>
      </c>
      <c r="I188" s="156">
        <v>0.855</v>
      </c>
      <c r="J188" s="156">
        <v>0.558</v>
      </c>
      <c r="K188" s="156">
        <v>0.273</v>
      </c>
    </row>
    <row r="189" hidden="1">
      <c r="A189" s="155" t="s">
        <v>326</v>
      </c>
      <c r="B189" s="156">
        <v>2015.0</v>
      </c>
      <c r="C189" s="156">
        <v>3.625</v>
      </c>
      <c r="D189" s="156">
        <v>7.955</v>
      </c>
      <c r="E189" s="156">
        <v>0.434</v>
      </c>
      <c r="F189" s="156">
        <v>54.3</v>
      </c>
      <c r="G189" s="156">
        <v>0.733</v>
      </c>
      <c r="H189" s="156">
        <v>-0.026</v>
      </c>
      <c r="I189" s="156">
        <v>0.85</v>
      </c>
      <c r="J189" s="156">
        <v>0.555</v>
      </c>
      <c r="K189" s="156">
        <v>0.373</v>
      </c>
    </row>
    <row r="190" hidden="1">
      <c r="A190" s="155" t="s">
        <v>326</v>
      </c>
      <c r="B190" s="156">
        <v>2016.0</v>
      </c>
      <c r="C190" s="156">
        <v>4.007</v>
      </c>
      <c r="D190" s="156">
        <v>7.958</v>
      </c>
      <c r="E190" s="156">
        <v>0.493</v>
      </c>
      <c r="F190" s="156">
        <v>54.6</v>
      </c>
      <c r="G190" s="156">
        <v>0.78</v>
      </c>
      <c r="H190" s="156">
        <v>-0.064</v>
      </c>
      <c r="I190" s="156">
        <v>0.838</v>
      </c>
      <c r="J190" s="156">
        <v>0.578</v>
      </c>
      <c r="K190" s="156">
        <v>0.456</v>
      </c>
    </row>
    <row r="191" hidden="1">
      <c r="A191" s="155" t="s">
        <v>326</v>
      </c>
      <c r="B191" s="156">
        <v>2017.0</v>
      </c>
      <c r="C191" s="156">
        <v>4.853</v>
      </c>
      <c r="D191" s="156">
        <v>7.984</v>
      </c>
      <c r="E191" s="156">
        <v>0.436</v>
      </c>
      <c r="F191" s="156">
        <v>54.9</v>
      </c>
      <c r="G191" s="156">
        <v>0.727</v>
      </c>
      <c r="H191" s="156">
        <v>-0.064</v>
      </c>
      <c r="I191" s="156">
        <v>0.767</v>
      </c>
      <c r="J191" s="156">
        <v>0.598</v>
      </c>
      <c r="K191" s="156">
        <v>0.458</v>
      </c>
    </row>
    <row r="192" hidden="1">
      <c r="A192" s="155" t="s">
        <v>326</v>
      </c>
      <c r="B192" s="156">
        <v>2018.0</v>
      </c>
      <c r="C192" s="156">
        <v>5.82</v>
      </c>
      <c r="D192" s="156">
        <v>8.02</v>
      </c>
      <c r="E192" s="156">
        <v>0.504</v>
      </c>
      <c r="F192" s="156">
        <v>55.2</v>
      </c>
      <c r="G192" s="156">
        <v>0.713</v>
      </c>
      <c r="H192" s="156">
        <v>0.003</v>
      </c>
      <c r="I192" s="156">
        <v>0.747</v>
      </c>
      <c r="J192" s="156">
        <v>0.625</v>
      </c>
      <c r="K192" s="156">
        <v>0.468</v>
      </c>
    </row>
    <row r="193" hidden="1">
      <c r="A193" s="155" t="s">
        <v>326</v>
      </c>
      <c r="B193" s="156">
        <v>2019.0</v>
      </c>
      <c r="C193" s="156">
        <v>4.976</v>
      </c>
      <c r="D193" s="156">
        <v>8.057</v>
      </c>
      <c r="E193" s="156">
        <v>0.442</v>
      </c>
      <c r="F193" s="156">
        <v>55.5</v>
      </c>
      <c r="G193" s="156">
        <v>0.77</v>
      </c>
      <c r="H193" s="156">
        <v>-0.015</v>
      </c>
      <c r="I193" s="156">
        <v>0.698</v>
      </c>
      <c r="J193" s="156">
        <v>0.638</v>
      </c>
      <c r="K193" s="156">
        <v>0.441</v>
      </c>
    </row>
    <row r="194" hidden="1">
      <c r="A194" s="155" t="s">
        <v>326</v>
      </c>
      <c r="B194" s="156">
        <v>2020.0</v>
      </c>
      <c r="C194" s="156">
        <v>4.408</v>
      </c>
      <c r="D194" s="156">
        <v>8.067</v>
      </c>
      <c r="E194" s="156">
        <v>0.507</v>
      </c>
      <c r="F194" s="156">
        <v>55.8</v>
      </c>
      <c r="G194" s="156">
        <v>0.783</v>
      </c>
      <c r="H194" s="156">
        <v>-0.083</v>
      </c>
      <c r="I194" s="156">
        <v>0.532</v>
      </c>
      <c r="J194" s="156">
        <v>0.557</v>
      </c>
      <c r="K194" s="156">
        <v>0.305</v>
      </c>
    </row>
    <row r="195" hidden="1">
      <c r="A195" s="155" t="s">
        <v>326</v>
      </c>
      <c r="B195" s="156">
        <v>2021.0</v>
      </c>
      <c r="C195" s="156">
        <v>4.493</v>
      </c>
      <c r="D195" s="156">
        <v>8.108</v>
      </c>
      <c r="E195" s="156">
        <v>0.436</v>
      </c>
      <c r="F195" s="156">
        <v>56.1</v>
      </c>
      <c r="G195" s="156">
        <v>0.724</v>
      </c>
      <c r="H195" s="156">
        <v>-0.013</v>
      </c>
      <c r="I195" s="156">
        <v>0.613</v>
      </c>
      <c r="J195" s="156">
        <v>0.597</v>
      </c>
      <c r="K195" s="156">
        <v>0.435</v>
      </c>
    </row>
    <row r="196">
      <c r="A196" s="155" t="s">
        <v>326</v>
      </c>
      <c r="B196" s="156">
        <v>2022.0</v>
      </c>
      <c r="C196" s="156">
        <v>4.217</v>
      </c>
      <c r="D196" s="156">
        <v>8.137</v>
      </c>
      <c r="E196" s="156">
        <v>0.366</v>
      </c>
      <c r="F196" s="156">
        <v>56.4</v>
      </c>
      <c r="G196" s="156">
        <v>0.714</v>
      </c>
      <c r="H196" s="156">
        <v>-0.03</v>
      </c>
      <c r="I196" s="156">
        <v>0.58</v>
      </c>
      <c r="J196" s="156">
        <v>0.571</v>
      </c>
      <c r="K196" s="156">
        <v>0.444</v>
      </c>
    </row>
    <row r="197" hidden="1">
      <c r="A197" s="155" t="s">
        <v>327</v>
      </c>
      <c r="B197" s="156">
        <v>2013.0</v>
      </c>
      <c r="C197" s="156">
        <v>5.569</v>
      </c>
      <c r="D197" s="156">
        <v>9.097</v>
      </c>
      <c r="E197" s="156">
        <v>0.819</v>
      </c>
      <c r="F197" s="156">
        <v>62.24</v>
      </c>
      <c r="G197" s="156">
        <v>0.81</v>
      </c>
      <c r="H197" s="156">
        <v>0.352</v>
      </c>
      <c r="I197" s="156">
        <v>0.802</v>
      </c>
      <c r="J197" s="156">
        <v>0.664</v>
      </c>
      <c r="K197" s="156">
        <v>0.217</v>
      </c>
    </row>
    <row r="198" hidden="1">
      <c r="A198" s="155" t="s">
        <v>327</v>
      </c>
      <c r="B198" s="156">
        <v>2014.0</v>
      </c>
      <c r="C198" s="156">
        <v>4.939</v>
      </c>
      <c r="D198" s="156">
        <v>9.143</v>
      </c>
      <c r="E198" s="156">
        <v>0.88</v>
      </c>
      <c r="F198" s="156">
        <v>62.42</v>
      </c>
      <c r="G198" s="156">
        <v>0.834</v>
      </c>
      <c r="H198" s="156">
        <v>0.267</v>
      </c>
      <c r="I198" s="156">
        <v>0.65</v>
      </c>
      <c r="J198" s="156">
        <v>0.775</v>
      </c>
      <c r="K198" s="156">
        <v>0.324</v>
      </c>
    </row>
    <row r="199" hidden="1">
      <c r="A199" s="155" t="s">
        <v>327</v>
      </c>
      <c r="B199" s="156">
        <v>2015.0</v>
      </c>
      <c r="C199" s="156">
        <v>5.082</v>
      </c>
      <c r="D199" s="156">
        <v>9.198</v>
      </c>
      <c r="E199" s="156">
        <v>0.848</v>
      </c>
      <c r="F199" s="156">
        <v>62.6</v>
      </c>
      <c r="G199" s="156">
        <v>0.83</v>
      </c>
      <c r="H199" s="156">
        <v>0.276</v>
      </c>
      <c r="I199" s="156">
        <v>0.634</v>
      </c>
      <c r="J199" s="156">
        <v>0.723</v>
      </c>
      <c r="K199" s="156">
        <v>0.312</v>
      </c>
    </row>
    <row r="200" hidden="1">
      <c r="A200" s="155" t="s">
        <v>328</v>
      </c>
      <c r="B200" s="156">
        <v>2006.0</v>
      </c>
      <c r="C200" s="156">
        <v>5.374</v>
      </c>
      <c r="D200" s="156">
        <v>8.671</v>
      </c>
      <c r="E200" s="156">
        <v>0.834</v>
      </c>
      <c r="F200" s="156">
        <v>60.9</v>
      </c>
      <c r="G200" s="156">
        <v>0.77</v>
      </c>
      <c r="H200" s="156">
        <v>-0.046</v>
      </c>
      <c r="I200" s="156">
        <v>0.794</v>
      </c>
      <c r="J200" s="156">
        <v>0.708</v>
      </c>
      <c r="K200" s="156">
        <v>0.432</v>
      </c>
    </row>
    <row r="201" hidden="1">
      <c r="A201" s="155" t="s">
        <v>328</v>
      </c>
      <c r="B201" s="156">
        <v>2007.0</v>
      </c>
      <c r="C201" s="156">
        <v>5.628</v>
      </c>
      <c r="D201" s="156">
        <v>8.698</v>
      </c>
      <c r="E201" s="156">
        <v>0.796</v>
      </c>
      <c r="F201" s="156">
        <v>61.1</v>
      </c>
      <c r="G201" s="156">
        <v>0.78</v>
      </c>
      <c r="H201" s="156">
        <v>-0.001</v>
      </c>
      <c r="I201" s="156">
        <v>0.817</v>
      </c>
      <c r="J201" s="156">
        <v>0.746</v>
      </c>
      <c r="K201" s="156">
        <v>0.388</v>
      </c>
    </row>
    <row r="202" hidden="1">
      <c r="A202" s="155" t="s">
        <v>328</v>
      </c>
      <c r="B202" s="156">
        <v>2008.0</v>
      </c>
      <c r="C202" s="156">
        <v>5.298</v>
      </c>
      <c r="D202" s="156">
        <v>8.74</v>
      </c>
      <c r="E202" s="156">
        <v>0.785</v>
      </c>
      <c r="F202" s="156">
        <v>61.3</v>
      </c>
      <c r="G202" s="156">
        <v>0.726</v>
      </c>
      <c r="H202" s="156">
        <v>-0.093</v>
      </c>
      <c r="I202" s="156">
        <v>0.801</v>
      </c>
      <c r="J202" s="156">
        <v>0.723</v>
      </c>
      <c r="K202" s="156">
        <v>0.392</v>
      </c>
    </row>
    <row r="203" hidden="1">
      <c r="A203" s="155" t="s">
        <v>328</v>
      </c>
      <c r="B203" s="156">
        <v>2009.0</v>
      </c>
      <c r="C203" s="156">
        <v>6.086</v>
      </c>
      <c r="D203" s="156">
        <v>8.756</v>
      </c>
      <c r="E203" s="156">
        <v>0.831</v>
      </c>
      <c r="F203" s="156">
        <v>61.5</v>
      </c>
      <c r="G203" s="156">
        <v>0.779</v>
      </c>
      <c r="H203" s="156">
        <v>-0.037</v>
      </c>
      <c r="I203" s="156">
        <v>0.763</v>
      </c>
      <c r="J203" s="156">
        <v>0.742</v>
      </c>
      <c r="K203" s="156">
        <v>0.372</v>
      </c>
    </row>
    <row r="204" hidden="1">
      <c r="A204" s="155" t="s">
        <v>328</v>
      </c>
      <c r="B204" s="156">
        <v>2010.0</v>
      </c>
      <c r="C204" s="156">
        <v>5.781</v>
      </c>
      <c r="D204" s="156">
        <v>8.78</v>
      </c>
      <c r="E204" s="156">
        <v>0.807</v>
      </c>
      <c r="F204" s="156">
        <v>61.7</v>
      </c>
      <c r="G204" s="156">
        <v>0.703</v>
      </c>
      <c r="H204" s="156">
        <v>-0.07</v>
      </c>
      <c r="I204" s="156">
        <v>0.781</v>
      </c>
      <c r="J204" s="156">
        <v>0.72</v>
      </c>
      <c r="K204" s="156">
        <v>0.35</v>
      </c>
    </row>
    <row r="205" hidden="1">
      <c r="A205" s="155" t="s">
        <v>328</v>
      </c>
      <c r="B205" s="156">
        <v>2011.0</v>
      </c>
      <c r="C205" s="156">
        <v>5.779</v>
      </c>
      <c r="D205" s="156">
        <v>8.813</v>
      </c>
      <c r="E205" s="156">
        <v>0.817</v>
      </c>
      <c r="F205" s="156">
        <v>61.9</v>
      </c>
      <c r="G205" s="156">
        <v>0.782</v>
      </c>
      <c r="H205" s="156">
        <v>-0.041</v>
      </c>
      <c r="I205" s="156">
        <v>0.825</v>
      </c>
      <c r="J205" s="156">
        <v>0.689</v>
      </c>
      <c r="K205" s="156">
        <v>0.361</v>
      </c>
    </row>
    <row r="206" hidden="1">
      <c r="A206" s="155" t="s">
        <v>328</v>
      </c>
      <c r="B206" s="156">
        <v>2012.0</v>
      </c>
      <c r="C206" s="156">
        <v>6.019</v>
      </c>
      <c r="D206" s="156">
        <v>8.847</v>
      </c>
      <c r="E206" s="156">
        <v>0.781</v>
      </c>
      <c r="F206" s="156">
        <v>62.1</v>
      </c>
      <c r="G206" s="156">
        <v>0.862</v>
      </c>
      <c r="H206" s="156">
        <v>-0.016</v>
      </c>
      <c r="I206" s="156">
        <v>0.84</v>
      </c>
      <c r="J206" s="156">
        <v>0.699</v>
      </c>
      <c r="K206" s="156">
        <v>0.409</v>
      </c>
    </row>
    <row r="207" hidden="1">
      <c r="A207" s="155" t="s">
        <v>328</v>
      </c>
      <c r="B207" s="156">
        <v>2013.0</v>
      </c>
      <c r="C207" s="156">
        <v>5.767</v>
      </c>
      <c r="D207" s="156">
        <v>8.896</v>
      </c>
      <c r="E207" s="156">
        <v>0.803</v>
      </c>
      <c r="F207" s="156">
        <v>62.3</v>
      </c>
      <c r="G207" s="156">
        <v>0.846</v>
      </c>
      <c r="H207" s="156">
        <v>-0.068</v>
      </c>
      <c r="I207" s="156">
        <v>0.812</v>
      </c>
      <c r="J207" s="156">
        <v>0.721</v>
      </c>
      <c r="K207" s="156">
        <v>0.41</v>
      </c>
    </row>
    <row r="208" hidden="1">
      <c r="A208" s="155" t="s">
        <v>328</v>
      </c>
      <c r="B208" s="156">
        <v>2014.0</v>
      </c>
      <c r="C208" s="156">
        <v>5.865</v>
      </c>
      <c r="D208" s="156">
        <v>8.933</v>
      </c>
      <c r="E208" s="156">
        <v>0.821</v>
      </c>
      <c r="F208" s="156">
        <v>62.5</v>
      </c>
      <c r="G208" s="156">
        <v>0.881</v>
      </c>
      <c r="H208" s="156">
        <v>0.017</v>
      </c>
      <c r="I208" s="156">
        <v>0.832</v>
      </c>
      <c r="J208" s="156">
        <v>0.769</v>
      </c>
      <c r="K208" s="156">
        <v>0.398</v>
      </c>
    </row>
    <row r="209" hidden="1">
      <c r="A209" s="155" t="s">
        <v>328</v>
      </c>
      <c r="B209" s="156">
        <v>2015.0</v>
      </c>
      <c r="C209" s="156">
        <v>5.834</v>
      </c>
      <c r="D209" s="156">
        <v>8.965</v>
      </c>
      <c r="E209" s="156">
        <v>0.829</v>
      </c>
      <c r="F209" s="156">
        <v>62.7</v>
      </c>
      <c r="G209" s="156">
        <v>0.884</v>
      </c>
      <c r="H209" s="156">
        <v>-0.031</v>
      </c>
      <c r="I209" s="156">
        <v>0.862</v>
      </c>
      <c r="J209" s="156">
        <v>0.749</v>
      </c>
      <c r="K209" s="156">
        <v>0.393</v>
      </c>
    </row>
    <row r="210" hidden="1">
      <c r="A210" s="155" t="s">
        <v>328</v>
      </c>
      <c r="B210" s="156">
        <v>2016.0</v>
      </c>
      <c r="C210" s="156">
        <v>5.77</v>
      </c>
      <c r="D210" s="156">
        <v>8.991</v>
      </c>
      <c r="E210" s="156">
        <v>0.796</v>
      </c>
      <c r="F210" s="156">
        <v>62.85</v>
      </c>
      <c r="G210" s="156">
        <v>0.882</v>
      </c>
      <c r="H210" s="156">
        <v>-0.048</v>
      </c>
      <c r="I210" s="156">
        <v>0.853</v>
      </c>
      <c r="J210" s="156">
        <v>0.736</v>
      </c>
      <c r="K210" s="156">
        <v>0.376</v>
      </c>
    </row>
    <row r="211" hidden="1">
      <c r="A211" s="155" t="s">
        <v>328</v>
      </c>
      <c r="B211" s="156">
        <v>2017.0</v>
      </c>
      <c r="C211" s="156">
        <v>5.651</v>
      </c>
      <c r="D211" s="156">
        <v>9.017</v>
      </c>
      <c r="E211" s="156">
        <v>0.779</v>
      </c>
      <c r="F211" s="156">
        <v>63.0</v>
      </c>
      <c r="G211" s="156">
        <v>0.884</v>
      </c>
      <c r="H211" s="156">
        <v>-0.122</v>
      </c>
      <c r="I211" s="156">
        <v>0.819</v>
      </c>
      <c r="J211" s="156">
        <v>0.655</v>
      </c>
      <c r="K211" s="156">
        <v>0.434</v>
      </c>
    </row>
    <row r="212" hidden="1">
      <c r="A212" s="155" t="s">
        <v>328</v>
      </c>
      <c r="B212" s="156">
        <v>2018.0</v>
      </c>
      <c r="C212" s="156">
        <v>5.916</v>
      </c>
      <c r="D212" s="156">
        <v>9.044</v>
      </c>
      <c r="E212" s="156">
        <v>0.827</v>
      </c>
      <c r="F212" s="156">
        <v>63.15</v>
      </c>
      <c r="G212" s="156">
        <v>0.863</v>
      </c>
      <c r="H212" s="156">
        <v>-0.094</v>
      </c>
      <c r="I212" s="156">
        <v>0.786</v>
      </c>
      <c r="J212" s="156">
        <v>0.705</v>
      </c>
      <c r="K212" s="156">
        <v>0.387</v>
      </c>
    </row>
    <row r="213" hidden="1">
      <c r="A213" s="155" t="s">
        <v>328</v>
      </c>
      <c r="B213" s="156">
        <v>2019.0</v>
      </c>
      <c r="C213" s="156">
        <v>5.674</v>
      </c>
      <c r="D213" s="156">
        <v>9.051</v>
      </c>
      <c r="E213" s="156">
        <v>0.784</v>
      </c>
      <c r="F213" s="156">
        <v>63.3</v>
      </c>
      <c r="G213" s="156">
        <v>0.881</v>
      </c>
      <c r="H213" s="156">
        <v>-0.087</v>
      </c>
      <c r="I213" s="156">
        <v>0.857</v>
      </c>
      <c r="J213" s="156">
        <v>0.701</v>
      </c>
      <c r="K213" s="156">
        <v>0.419</v>
      </c>
    </row>
    <row r="214" hidden="1">
      <c r="A214" s="155" t="s">
        <v>328</v>
      </c>
      <c r="B214" s="156">
        <v>2020.0</v>
      </c>
      <c r="C214" s="156">
        <v>5.559</v>
      </c>
      <c r="D214" s="156">
        <v>8.946</v>
      </c>
      <c r="E214" s="156">
        <v>0.805</v>
      </c>
      <c r="F214" s="156">
        <v>63.45</v>
      </c>
      <c r="G214" s="156">
        <v>0.877</v>
      </c>
      <c r="H214" s="156">
        <v>-0.053</v>
      </c>
      <c r="I214" s="156">
        <v>0.868</v>
      </c>
      <c r="J214" s="156">
        <v>0.729</v>
      </c>
      <c r="K214" s="156">
        <v>0.382</v>
      </c>
    </row>
    <row r="215" hidden="1">
      <c r="A215" s="155" t="s">
        <v>328</v>
      </c>
      <c r="B215" s="156">
        <v>2021.0</v>
      </c>
      <c r="C215" s="156">
        <v>5.569</v>
      </c>
      <c r="D215" s="156">
        <v>8.994</v>
      </c>
      <c r="E215" s="156">
        <v>0.798</v>
      </c>
      <c r="F215" s="156">
        <v>63.6</v>
      </c>
      <c r="G215" s="156">
        <v>0.862</v>
      </c>
      <c r="H215" s="156">
        <v>-0.055</v>
      </c>
      <c r="I215" s="156">
        <v>0.812</v>
      </c>
      <c r="J215" s="156">
        <v>0.721</v>
      </c>
      <c r="K215" s="156">
        <v>0.403</v>
      </c>
    </row>
    <row r="216">
      <c r="A216" s="155" t="s">
        <v>328</v>
      </c>
      <c r="B216" s="156">
        <v>2022.0</v>
      </c>
      <c r="C216" s="156">
        <v>5.929</v>
      </c>
      <c r="D216" s="156">
        <v>9.014</v>
      </c>
      <c r="E216" s="156">
        <v>0.824</v>
      </c>
      <c r="F216" s="156">
        <v>63.75</v>
      </c>
      <c r="G216" s="156">
        <v>0.865</v>
      </c>
      <c r="H216" s="156">
        <v>-0.08</v>
      </c>
      <c r="I216" s="156">
        <v>0.84</v>
      </c>
      <c r="J216" s="156">
        <v>0.738</v>
      </c>
      <c r="K216" s="156">
        <v>0.426</v>
      </c>
    </row>
    <row r="217" hidden="1">
      <c r="A217" s="155" t="s">
        <v>329</v>
      </c>
      <c r="B217" s="156">
        <v>2007.0</v>
      </c>
      <c r="C217" s="156">
        <v>4.9</v>
      </c>
      <c r="D217" s="156">
        <v>9.191</v>
      </c>
      <c r="E217" s="156">
        <v>0.766</v>
      </c>
      <c r="F217" s="156">
        <v>67.0</v>
      </c>
      <c r="G217" s="156">
        <v>0.342</v>
      </c>
      <c r="H217" s="156">
        <v>0.008</v>
      </c>
      <c r="I217" s="156">
        <v>0.926</v>
      </c>
      <c r="J217" s="156">
        <v>0.57</v>
      </c>
      <c r="K217" s="156">
        <v>0.296</v>
      </c>
    </row>
    <row r="218" hidden="1">
      <c r="A218" s="155" t="s">
        <v>329</v>
      </c>
      <c r="B218" s="156">
        <v>2009.0</v>
      </c>
      <c r="C218" s="156">
        <v>4.963</v>
      </c>
      <c r="D218" s="156">
        <v>9.246</v>
      </c>
      <c r="E218" s="156">
        <v>0.735</v>
      </c>
      <c r="F218" s="156">
        <v>67.0</v>
      </c>
      <c r="G218" s="156">
        <v>0.258</v>
      </c>
      <c r="H218" s="156">
        <v>-0.025</v>
      </c>
      <c r="I218" s="156">
        <v>0.959</v>
      </c>
      <c r="J218" s="156">
        <v>0.507</v>
      </c>
      <c r="K218" s="156">
        <v>0.39</v>
      </c>
    </row>
    <row r="219" hidden="1">
      <c r="A219" s="155" t="s">
        <v>329</v>
      </c>
      <c r="B219" s="156">
        <v>2010.0</v>
      </c>
      <c r="C219" s="156">
        <v>4.669</v>
      </c>
      <c r="D219" s="156">
        <v>9.272</v>
      </c>
      <c r="E219" s="156">
        <v>0.773</v>
      </c>
      <c r="F219" s="156">
        <v>67.0</v>
      </c>
      <c r="G219" s="156">
        <v>0.365</v>
      </c>
      <c r="H219" s="156">
        <v>-0.128</v>
      </c>
      <c r="I219" s="156">
        <v>0.933</v>
      </c>
      <c r="J219" s="156">
        <v>0.465</v>
      </c>
      <c r="K219" s="156">
        <v>0.409</v>
      </c>
    </row>
    <row r="220" hidden="1">
      <c r="A220" s="155" t="s">
        <v>329</v>
      </c>
      <c r="B220" s="156">
        <v>2011.0</v>
      </c>
      <c r="C220" s="156">
        <v>4.995</v>
      </c>
      <c r="D220" s="156">
        <v>9.3</v>
      </c>
      <c r="E220" s="156">
        <v>0.725</v>
      </c>
      <c r="F220" s="156">
        <v>67.0</v>
      </c>
      <c r="G220" s="156">
        <v>0.333</v>
      </c>
      <c r="H220" s="156">
        <v>-0.035</v>
      </c>
      <c r="I220" s="156">
        <v>0.925</v>
      </c>
      <c r="J220" s="156">
        <v>0.551</v>
      </c>
      <c r="K220" s="156">
        <v>0.326</v>
      </c>
    </row>
    <row r="221" hidden="1">
      <c r="A221" s="155" t="s">
        <v>329</v>
      </c>
      <c r="B221" s="156">
        <v>2012.0</v>
      </c>
      <c r="C221" s="156">
        <v>4.773</v>
      </c>
      <c r="D221" s="156">
        <v>9.31</v>
      </c>
      <c r="E221" s="156">
        <v>0.779</v>
      </c>
      <c r="F221" s="156">
        <v>67.0</v>
      </c>
      <c r="G221" s="156">
        <v>0.42</v>
      </c>
      <c r="H221" s="156">
        <v>-0.013</v>
      </c>
      <c r="I221" s="156">
        <v>0.953</v>
      </c>
      <c r="J221" s="156">
        <v>0.469</v>
      </c>
      <c r="K221" s="156">
        <v>0.338</v>
      </c>
    </row>
    <row r="222" hidden="1">
      <c r="A222" s="155" t="s">
        <v>329</v>
      </c>
      <c r="B222" s="156">
        <v>2013.0</v>
      </c>
      <c r="C222" s="156">
        <v>5.124</v>
      </c>
      <c r="D222" s="156">
        <v>9.349</v>
      </c>
      <c r="E222" s="156">
        <v>0.767</v>
      </c>
      <c r="F222" s="156">
        <v>67.0</v>
      </c>
      <c r="G222" s="156">
        <v>0.39</v>
      </c>
      <c r="H222" s="156">
        <v>0.041</v>
      </c>
      <c r="I222" s="156">
        <v>0.97</v>
      </c>
      <c r="J222" s="156">
        <v>0.489</v>
      </c>
      <c r="K222" s="156">
        <v>0.315</v>
      </c>
    </row>
    <row r="223" hidden="1">
      <c r="A223" s="155" t="s">
        <v>329</v>
      </c>
      <c r="B223" s="156">
        <v>2014.0</v>
      </c>
      <c r="C223" s="156">
        <v>5.249</v>
      </c>
      <c r="D223" s="156">
        <v>9.373</v>
      </c>
      <c r="E223" s="156">
        <v>0.788</v>
      </c>
      <c r="F223" s="156">
        <v>67.0</v>
      </c>
      <c r="G223" s="156">
        <v>0.412</v>
      </c>
      <c r="H223" s="156">
        <v>0.231</v>
      </c>
      <c r="I223" s="156">
        <v>0.976</v>
      </c>
      <c r="J223" s="156">
        <v>0.491</v>
      </c>
      <c r="K223" s="156">
        <v>0.262</v>
      </c>
    </row>
    <row r="224" hidden="1">
      <c r="A224" s="155" t="s">
        <v>329</v>
      </c>
      <c r="B224" s="156">
        <v>2015.0</v>
      </c>
      <c r="C224" s="156">
        <v>5.117</v>
      </c>
      <c r="D224" s="156">
        <v>9.417</v>
      </c>
      <c r="E224" s="156">
        <v>0.656</v>
      </c>
      <c r="F224" s="156">
        <v>67.0</v>
      </c>
      <c r="G224" s="156">
        <v>0.631</v>
      </c>
      <c r="H224" s="156">
        <v>-0.055</v>
      </c>
      <c r="I224" s="156">
        <v>0.96</v>
      </c>
      <c r="J224" s="156">
        <v>0.486</v>
      </c>
      <c r="K224" s="156">
        <v>0.286</v>
      </c>
    </row>
    <row r="225" hidden="1">
      <c r="A225" s="155" t="s">
        <v>329</v>
      </c>
      <c r="B225" s="156">
        <v>2016.0</v>
      </c>
      <c r="C225" s="156">
        <v>5.181</v>
      </c>
      <c r="D225" s="156">
        <v>9.46</v>
      </c>
      <c r="E225" s="156">
        <v>0.808</v>
      </c>
      <c r="F225" s="156">
        <v>67.05</v>
      </c>
      <c r="G225" s="156">
        <v>0.633</v>
      </c>
      <c r="H225" s="156">
        <v>0.134</v>
      </c>
      <c r="I225" s="156">
        <v>0.957</v>
      </c>
      <c r="J225" s="156">
        <v>0.566</v>
      </c>
      <c r="K225" s="156">
        <v>0.304</v>
      </c>
    </row>
    <row r="226" hidden="1">
      <c r="A226" s="155" t="s">
        <v>329</v>
      </c>
      <c r="B226" s="156">
        <v>2017.0</v>
      </c>
      <c r="C226" s="156">
        <v>5.09</v>
      </c>
      <c r="D226" s="156">
        <v>9.503</v>
      </c>
      <c r="E226" s="156">
        <v>0.775</v>
      </c>
      <c r="F226" s="156">
        <v>67.1</v>
      </c>
      <c r="G226" s="156">
        <v>0.564</v>
      </c>
      <c r="H226" s="156">
        <v>0.091</v>
      </c>
      <c r="I226" s="156">
        <v>0.923</v>
      </c>
      <c r="J226" s="156">
        <v>0.527</v>
      </c>
      <c r="K226" s="156">
        <v>0.271</v>
      </c>
    </row>
    <row r="227" hidden="1">
      <c r="A227" s="155" t="s">
        <v>329</v>
      </c>
      <c r="B227" s="156">
        <v>2018.0</v>
      </c>
      <c r="C227" s="156">
        <v>5.887</v>
      </c>
      <c r="D227" s="156">
        <v>9.552</v>
      </c>
      <c r="E227" s="156">
        <v>0.836</v>
      </c>
      <c r="F227" s="156">
        <v>67.15</v>
      </c>
      <c r="G227" s="156">
        <v>0.659</v>
      </c>
      <c r="H227" s="156">
        <v>0.122</v>
      </c>
      <c r="I227" s="156">
        <v>0.913</v>
      </c>
      <c r="J227" s="156">
        <v>0.568</v>
      </c>
      <c r="K227" s="156">
        <v>0.277</v>
      </c>
    </row>
    <row r="228" hidden="1">
      <c r="A228" s="155" t="s">
        <v>329</v>
      </c>
      <c r="B228" s="156">
        <v>2019.0</v>
      </c>
      <c r="C228" s="156">
        <v>6.016</v>
      </c>
      <c r="D228" s="156">
        <v>9.591</v>
      </c>
      <c r="E228" s="156">
        <v>0.873</v>
      </c>
      <c r="F228" s="156">
        <v>67.2</v>
      </c>
      <c r="G228" s="156">
        <v>0.722</v>
      </c>
      <c r="H228" s="156">
        <v>0.077</v>
      </c>
      <c r="I228" s="156">
        <v>0.963</v>
      </c>
      <c r="J228" s="156">
        <v>0.545</v>
      </c>
      <c r="K228" s="156">
        <v>0.238</v>
      </c>
    </row>
    <row r="229" hidden="1">
      <c r="A229" s="155" t="s">
        <v>329</v>
      </c>
      <c r="B229" s="156">
        <v>2020.0</v>
      </c>
      <c r="C229" s="156">
        <v>5.516</v>
      </c>
      <c r="D229" s="156">
        <v>9.572</v>
      </c>
      <c r="E229" s="156">
        <v>0.899</v>
      </c>
      <c r="F229" s="156">
        <v>67.25</v>
      </c>
      <c r="G229" s="156">
        <v>0.74</v>
      </c>
      <c r="H229" s="156">
        <v>0.135</v>
      </c>
      <c r="I229" s="156">
        <v>0.916</v>
      </c>
      <c r="J229" s="156">
        <v>0.602</v>
      </c>
      <c r="K229" s="156">
        <v>0.325</v>
      </c>
    </row>
    <row r="230" hidden="1">
      <c r="A230" s="155" t="s">
        <v>329</v>
      </c>
      <c r="B230" s="156">
        <v>2021.0</v>
      </c>
      <c r="C230" s="156">
        <v>5.749</v>
      </c>
      <c r="D230" s="156">
        <v>9.659</v>
      </c>
      <c r="E230" s="156">
        <v>0.86</v>
      </c>
      <c r="F230" s="156">
        <v>67.3</v>
      </c>
      <c r="G230" s="156">
        <v>0.759</v>
      </c>
      <c r="H230" s="156">
        <v>0.277</v>
      </c>
      <c r="I230" s="156">
        <v>0.921</v>
      </c>
      <c r="J230" s="156">
        <v>0.604</v>
      </c>
      <c r="K230" s="156">
        <v>0.305</v>
      </c>
    </row>
    <row r="231" hidden="1">
      <c r="A231" s="155" t="s">
        <v>330</v>
      </c>
      <c r="B231" s="156">
        <v>2006.0</v>
      </c>
      <c r="C231" s="156">
        <v>4.739</v>
      </c>
      <c r="D231" s="156">
        <v>9.495</v>
      </c>
      <c r="E231" s="156">
        <v>0.883</v>
      </c>
      <c r="F231" s="156">
        <v>48.84</v>
      </c>
      <c r="G231" s="156">
        <v>0.824</v>
      </c>
      <c r="H231" s="156">
        <v>-0.198</v>
      </c>
      <c r="I231" s="156">
        <v>0.723</v>
      </c>
      <c r="J231" s="156">
        <v>0.643</v>
      </c>
      <c r="K231" s="156">
        <v>0.226</v>
      </c>
    </row>
    <row r="232" hidden="1">
      <c r="A232" s="155" t="s">
        <v>330</v>
      </c>
      <c r="B232" s="156">
        <v>2008.0</v>
      </c>
      <c r="C232" s="156">
        <v>5.451</v>
      </c>
      <c r="D232" s="156">
        <v>9.543</v>
      </c>
      <c r="E232" s="156">
        <v>0.832</v>
      </c>
      <c r="F232" s="156">
        <v>49.72</v>
      </c>
      <c r="G232" s="156">
        <v>0.858</v>
      </c>
      <c r="H232" s="156">
        <v>-0.164</v>
      </c>
      <c r="I232" s="156">
        <v>0.806</v>
      </c>
      <c r="J232" s="156">
        <v>0.677</v>
      </c>
      <c r="K232" s="156">
        <v>0.218</v>
      </c>
    </row>
    <row r="233" hidden="1">
      <c r="A233" s="155" t="s">
        <v>330</v>
      </c>
      <c r="B233" s="156">
        <v>2010.0</v>
      </c>
      <c r="C233" s="156">
        <v>3.553</v>
      </c>
      <c r="D233" s="156">
        <v>9.446</v>
      </c>
      <c r="E233" s="156">
        <v>0.866</v>
      </c>
      <c r="F233" s="156">
        <v>50.6</v>
      </c>
      <c r="G233" s="156">
        <v>0.826</v>
      </c>
      <c r="H233" s="156">
        <v>-0.138</v>
      </c>
      <c r="I233" s="156">
        <v>0.814</v>
      </c>
      <c r="J233" s="156">
        <v>0.617</v>
      </c>
      <c r="K233" s="156">
        <v>0.172</v>
      </c>
    </row>
    <row r="234" hidden="1">
      <c r="A234" s="155" t="s">
        <v>330</v>
      </c>
      <c r="B234" s="156">
        <v>2011.0</v>
      </c>
      <c r="C234" s="156">
        <v>3.52</v>
      </c>
      <c r="D234" s="156">
        <v>9.492</v>
      </c>
      <c r="E234" s="156">
        <v>0.86</v>
      </c>
      <c r="F234" s="156">
        <v>51.04</v>
      </c>
      <c r="G234" s="156">
        <v>0.813</v>
      </c>
      <c r="H234" s="156">
        <v>-0.245</v>
      </c>
      <c r="I234" s="156">
        <v>0.816</v>
      </c>
      <c r="J234" s="156">
        <v>0.647</v>
      </c>
      <c r="K234" s="156">
        <v>0.16</v>
      </c>
    </row>
    <row r="235" hidden="1">
      <c r="A235" s="155" t="s">
        <v>330</v>
      </c>
      <c r="B235" s="156">
        <v>2012.0</v>
      </c>
      <c r="C235" s="156">
        <v>4.836</v>
      </c>
      <c r="D235" s="156">
        <v>9.471</v>
      </c>
      <c r="E235" s="156">
        <v>0.837</v>
      </c>
      <c r="F235" s="156">
        <v>51.48</v>
      </c>
      <c r="G235" s="156">
        <v>0.799</v>
      </c>
      <c r="H235" s="156">
        <v>-0.195</v>
      </c>
      <c r="I235" s="156">
        <v>0.814</v>
      </c>
      <c r="J235" s="156">
        <v>0.695</v>
      </c>
      <c r="K235" s="156">
        <v>0.171</v>
      </c>
    </row>
    <row r="236" hidden="1">
      <c r="A236" s="155" t="s">
        <v>330</v>
      </c>
      <c r="B236" s="156">
        <v>2013.0</v>
      </c>
      <c r="C236" s="156">
        <v>4.128</v>
      </c>
      <c r="D236" s="156">
        <v>9.557</v>
      </c>
      <c r="E236" s="156">
        <v>0.856</v>
      </c>
      <c r="F236" s="156">
        <v>51.92</v>
      </c>
      <c r="G236" s="156">
        <v>0.767</v>
      </c>
      <c r="H236" s="156">
        <v>-0.145</v>
      </c>
      <c r="I236" s="156">
        <v>0.749</v>
      </c>
      <c r="J236" s="156">
        <v>0.671</v>
      </c>
      <c r="K236" s="156">
        <v>0.244</v>
      </c>
    </row>
    <row r="237" hidden="1">
      <c r="A237" s="155" t="s">
        <v>330</v>
      </c>
      <c r="B237" s="156">
        <v>2014.0</v>
      </c>
      <c r="C237" s="156">
        <v>4.031</v>
      </c>
      <c r="D237" s="156">
        <v>9.593</v>
      </c>
      <c r="E237" s="156">
        <v>0.859</v>
      </c>
      <c r="F237" s="156">
        <v>52.36</v>
      </c>
      <c r="G237" s="156">
        <v>0.791</v>
      </c>
      <c r="H237" s="156">
        <v>-0.097</v>
      </c>
      <c r="I237" s="156">
        <v>0.743</v>
      </c>
      <c r="J237" s="156">
        <v>0.626</v>
      </c>
      <c r="K237" s="156">
        <v>0.245</v>
      </c>
    </row>
    <row r="238" hidden="1">
      <c r="A238" s="155" t="s">
        <v>330</v>
      </c>
      <c r="B238" s="156">
        <v>2015.0</v>
      </c>
      <c r="C238" s="156">
        <v>3.762</v>
      </c>
      <c r="D238" s="156">
        <v>9.524</v>
      </c>
      <c r="E238" s="156">
        <v>0.816</v>
      </c>
      <c r="F238" s="156">
        <v>52.8</v>
      </c>
      <c r="G238" s="156">
        <v>0.857</v>
      </c>
      <c r="H238" s="156">
        <v>-0.105</v>
      </c>
      <c r="I238" s="156">
        <v>0.86</v>
      </c>
      <c r="J238" s="156">
        <v>0.676</v>
      </c>
      <c r="K238" s="156">
        <v>0.261</v>
      </c>
    </row>
    <row r="239" hidden="1">
      <c r="A239" s="155" t="s">
        <v>330</v>
      </c>
      <c r="B239" s="156">
        <v>2016.0</v>
      </c>
      <c r="C239" s="156">
        <v>3.499</v>
      </c>
      <c r="D239" s="156">
        <v>9.573</v>
      </c>
      <c r="E239" s="156">
        <v>0.768</v>
      </c>
      <c r="F239" s="156">
        <v>53.075</v>
      </c>
      <c r="G239" s="156">
        <v>0.852</v>
      </c>
      <c r="H239" s="156">
        <v>-0.244</v>
      </c>
      <c r="I239" s="156">
        <v>0.729</v>
      </c>
      <c r="J239" s="156">
        <v>0.657</v>
      </c>
      <c r="K239" s="156">
        <v>0.252</v>
      </c>
    </row>
    <row r="240" hidden="1">
      <c r="A240" s="155" t="s">
        <v>330</v>
      </c>
      <c r="B240" s="156">
        <v>2017.0</v>
      </c>
      <c r="C240" s="156">
        <v>3.505</v>
      </c>
      <c r="D240" s="156">
        <v>9.593</v>
      </c>
      <c r="E240" s="156">
        <v>0.768</v>
      </c>
      <c r="F240" s="156">
        <v>53.35</v>
      </c>
      <c r="G240" s="156">
        <v>0.817</v>
      </c>
      <c r="H240" s="156">
        <v>-0.24</v>
      </c>
      <c r="I240" s="156">
        <v>0.731</v>
      </c>
      <c r="J240" s="156">
        <v>0.612</v>
      </c>
      <c r="K240" s="156">
        <v>0.276</v>
      </c>
    </row>
    <row r="241" hidden="1">
      <c r="A241" s="155" t="s">
        <v>330</v>
      </c>
      <c r="B241" s="156">
        <v>2018.0</v>
      </c>
      <c r="C241" s="156">
        <v>3.461</v>
      </c>
      <c r="D241" s="156">
        <v>9.613</v>
      </c>
      <c r="E241" s="156">
        <v>0.795</v>
      </c>
      <c r="F241" s="156">
        <v>53.625</v>
      </c>
      <c r="G241" s="156">
        <v>0.818</v>
      </c>
      <c r="H241" s="156">
        <v>-0.246</v>
      </c>
      <c r="I241" s="156">
        <v>0.807</v>
      </c>
      <c r="J241" s="156">
        <v>0.688</v>
      </c>
      <c r="K241" s="156">
        <v>0.267</v>
      </c>
    </row>
    <row r="242" hidden="1">
      <c r="A242" s="155" t="s">
        <v>330</v>
      </c>
      <c r="B242" s="156">
        <v>2019.0</v>
      </c>
      <c r="C242" s="156">
        <v>3.471</v>
      </c>
      <c r="D242" s="156">
        <v>9.624</v>
      </c>
      <c r="E242" s="156">
        <v>0.774</v>
      </c>
      <c r="F242" s="156">
        <v>53.9</v>
      </c>
      <c r="G242" s="156">
        <v>0.833</v>
      </c>
      <c r="H242" s="156">
        <v>-0.231</v>
      </c>
      <c r="I242" s="156">
        <v>0.792</v>
      </c>
      <c r="J242" s="156">
        <v>0.665</v>
      </c>
      <c r="K242" s="156">
        <v>0.273</v>
      </c>
    </row>
    <row r="243">
      <c r="A243" s="155" t="s">
        <v>330</v>
      </c>
      <c r="B243" s="156">
        <v>2022.0</v>
      </c>
      <c r="C243" s="156">
        <v>3.435</v>
      </c>
      <c r="D243" s="156">
        <v>9.629</v>
      </c>
      <c r="E243" s="156">
        <v>0.75</v>
      </c>
      <c r="F243" s="156">
        <v>54.725</v>
      </c>
      <c r="G243" s="156">
        <v>0.739</v>
      </c>
      <c r="H243" s="156">
        <v>-0.215</v>
      </c>
      <c r="I243" s="156">
        <v>0.831</v>
      </c>
      <c r="J243" s="156">
        <v>0.623</v>
      </c>
      <c r="K243" s="156">
        <v>0.287</v>
      </c>
    </row>
    <row r="244" hidden="1">
      <c r="A244" s="155" t="s">
        <v>331</v>
      </c>
      <c r="B244" s="156">
        <v>2005.0</v>
      </c>
      <c r="C244" s="156">
        <v>6.637</v>
      </c>
      <c r="D244" s="156">
        <v>9.435</v>
      </c>
      <c r="E244" s="156">
        <v>0.883</v>
      </c>
      <c r="F244" s="156">
        <v>63.1</v>
      </c>
      <c r="G244" s="156">
        <v>0.882</v>
      </c>
      <c r="H244" s="157"/>
      <c r="I244" s="156">
        <v>0.745</v>
      </c>
      <c r="J244" s="156">
        <v>0.77</v>
      </c>
      <c r="K244" s="156">
        <v>0.302</v>
      </c>
    </row>
    <row r="245" hidden="1">
      <c r="A245" s="155" t="s">
        <v>331</v>
      </c>
      <c r="B245" s="156">
        <v>2007.0</v>
      </c>
      <c r="C245" s="156">
        <v>6.321</v>
      </c>
      <c r="D245" s="156">
        <v>9.512</v>
      </c>
      <c r="E245" s="156">
        <v>0.886</v>
      </c>
      <c r="F245" s="156">
        <v>63.42</v>
      </c>
      <c r="G245" s="156">
        <v>0.777</v>
      </c>
      <c r="H245" s="156">
        <v>-0.019</v>
      </c>
      <c r="I245" s="156">
        <v>0.728</v>
      </c>
      <c r="J245" s="156">
        <v>0.775</v>
      </c>
      <c r="K245" s="156">
        <v>0.299</v>
      </c>
    </row>
    <row r="246" hidden="1">
      <c r="A246" s="155" t="s">
        <v>331</v>
      </c>
      <c r="B246" s="156">
        <v>2008.0</v>
      </c>
      <c r="C246" s="156">
        <v>6.691</v>
      </c>
      <c r="D246" s="156">
        <v>9.552</v>
      </c>
      <c r="E246" s="156">
        <v>0.878</v>
      </c>
      <c r="F246" s="156">
        <v>63.58</v>
      </c>
      <c r="G246" s="156">
        <v>0.782</v>
      </c>
      <c r="H246" s="156">
        <v>-0.081</v>
      </c>
      <c r="I246" s="156">
        <v>0.688</v>
      </c>
      <c r="J246" s="156">
        <v>0.718</v>
      </c>
      <c r="K246" s="156">
        <v>0.265</v>
      </c>
    </row>
    <row r="247" hidden="1">
      <c r="A247" s="155" t="s">
        <v>331</v>
      </c>
      <c r="B247" s="156">
        <v>2009.0</v>
      </c>
      <c r="C247" s="156">
        <v>7.001</v>
      </c>
      <c r="D247" s="156">
        <v>9.541</v>
      </c>
      <c r="E247" s="156">
        <v>0.913</v>
      </c>
      <c r="F247" s="156">
        <v>63.74</v>
      </c>
      <c r="G247" s="156">
        <v>0.767</v>
      </c>
      <c r="H247" s="156">
        <v>-0.058</v>
      </c>
      <c r="I247" s="156">
        <v>0.723</v>
      </c>
      <c r="J247" s="156">
        <v>0.744</v>
      </c>
      <c r="K247" s="156">
        <v>0.274</v>
      </c>
    </row>
    <row r="248" hidden="1">
      <c r="A248" s="155" t="s">
        <v>331</v>
      </c>
      <c r="B248" s="156">
        <v>2010.0</v>
      </c>
      <c r="C248" s="156">
        <v>6.837</v>
      </c>
      <c r="D248" s="156">
        <v>9.604</v>
      </c>
      <c r="E248" s="156">
        <v>0.906</v>
      </c>
      <c r="F248" s="156">
        <v>63.9</v>
      </c>
      <c r="G248" s="156">
        <v>0.806</v>
      </c>
      <c r="H248" s="156">
        <v>-0.057</v>
      </c>
      <c r="I248" s="156">
        <v>0.656</v>
      </c>
      <c r="J248" s="156">
        <v>0.726</v>
      </c>
      <c r="K248" s="156">
        <v>0.25</v>
      </c>
    </row>
    <row r="249" hidden="1">
      <c r="A249" s="155" t="s">
        <v>331</v>
      </c>
      <c r="B249" s="156">
        <v>2011.0</v>
      </c>
      <c r="C249" s="156">
        <v>7.038</v>
      </c>
      <c r="D249" s="156">
        <v>9.634</v>
      </c>
      <c r="E249" s="156">
        <v>0.916</v>
      </c>
      <c r="F249" s="156">
        <v>64.06</v>
      </c>
      <c r="G249" s="156">
        <v>0.834</v>
      </c>
      <c r="H249" s="156">
        <v>-0.075</v>
      </c>
      <c r="I249" s="156">
        <v>0.662</v>
      </c>
      <c r="J249" s="156">
        <v>0.698</v>
      </c>
      <c r="K249" s="156">
        <v>0.268</v>
      </c>
    </row>
    <row r="250" hidden="1">
      <c r="A250" s="155" t="s">
        <v>331</v>
      </c>
      <c r="B250" s="156">
        <v>2012.0</v>
      </c>
      <c r="C250" s="156">
        <v>6.66</v>
      </c>
      <c r="D250" s="156">
        <v>9.644</v>
      </c>
      <c r="E250" s="156">
        <v>0.89</v>
      </c>
      <c r="F250" s="156">
        <v>64.22</v>
      </c>
      <c r="G250" s="156">
        <v>0.849</v>
      </c>
      <c r="H250" s="157"/>
      <c r="I250" s="156">
        <v>0.623</v>
      </c>
      <c r="J250" s="156">
        <v>0.685</v>
      </c>
      <c r="K250" s="156">
        <v>0.35</v>
      </c>
    </row>
    <row r="251" hidden="1">
      <c r="A251" s="155" t="s">
        <v>331</v>
      </c>
      <c r="B251" s="156">
        <v>2013.0</v>
      </c>
      <c r="C251" s="156">
        <v>7.14</v>
      </c>
      <c r="D251" s="156">
        <v>9.665</v>
      </c>
      <c r="E251" s="156">
        <v>0.91</v>
      </c>
      <c r="F251" s="156">
        <v>64.38</v>
      </c>
      <c r="G251" s="156">
        <v>0.785</v>
      </c>
      <c r="H251" s="156">
        <v>-0.098</v>
      </c>
      <c r="I251" s="156">
        <v>0.707</v>
      </c>
      <c r="J251" s="156">
        <v>0.725</v>
      </c>
      <c r="K251" s="156">
        <v>0.276</v>
      </c>
    </row>
    <row r="252" hidden="1">
      <c r="A252" s="155" t="s">
        <v>331</v>
      </c>
      <c r="B252" s="156">
        <v>2014.0</v>
      </c>
      <c r="C252" s="156">
        <v>6.981</v>
      </c>
      <c r="D252" s="156">
        <v>9.661</v>
      </c>
      <c r="E252" s="156">
        <v>0.898</v>
      </c>
      <c r="F252" s="156">
        <v>64.54</v>
      </c>
      <c r="G252" s="156">
        <v>0.714</v>
      </c>
      <c r="H252" s="156">
        <v>-0.118</v>
      </c>
      <c r="I252" s="156">
        <v>0.71</v>
      </c>
      <c r="J252" s="156">
        <v>0.718</v>
      </c>
      <c r="K252" s="156">
        <v>0.274</v>
      </c>
    </row>
    <row r="253" hidden="1">
      <c r="A253" s="155" t="s">
        <v>331</v>
      </c>
      <c r="B253" s="156">
        <v>2015.0</v>
      </c>
      <c r="C253" s="156">
        <v>6.547</v>
      </c>
      <c r="D253" s="156">
        <v>9.617</v>
      </c>
      <c r="E253" s="156">
        <v>0.907</v>
      </c>
      <c r="F253" s="156">
        <v>64.7</v>
      </c>
      <c r="G253" s="156">
        <v>0.799</v>
      </c>
      <c r="H253" s="156">
        <v>-0.019</v>
      </c>
      <c r="I253" s="156">
        <v>0.771</v>
      </c>
      <c r="J253" s="156">
        <v>0.687</v>
      </c>
      <c r="K253" s="156">
        <v>0.325</v>
      </c>
    </row>
    <row r="254" hidden="1">
      <c r="A254" s="155" t="s">
        <v>331</v>
      </c>
      <c r="B254" s="156">
        <v>2016.0</v>
      </c>
      <c r="C254" s="156">
        <v>6.375</v>
      </c>
      <c r="D254" s="156">
        <v>9.575</v>
      </c>
      <c r="E254" s="156">
        <v>0.912</v>
      </c>
      <c r="F254" s="156">
        <v>64.875</v>
      </c>
      <c r="G254" s="156">
        <v>0.807</v>
      </c>
      <c r="H254" s="156">
        <v>-0.103</v>
      </c>
      <c r="I254" s="156">
        <v>0.781</v>
      </c>
      <c r="J254" s="156">
        <v>0.711</v>
      </c>
      <c r="K254" s="156">
        <v>0.302</v>
      </c>
    </row>
    <row r="255" hidden="1">
      <c r="A255" s="155" t="s">
        <v>331</v>
      </c>
      <c r="B255" s="156">
        <v>2017.0</v>
      </c>
      <c r="C255" s="156">
        <v>6.333</v>
      </c>
      <c r="D255" s="156">
        <v>9.58</v>
      </c>
      <c r="E255" s="156">
        <v>0.905</v>
      </c>
      <c r="F255" s="156">
        <v>65.05</v>
      </c>
      <c r="G255" s="156">
        <v>0.765</v>
      </c>
      <c r="H255" s="156">
        <v>-0.178</v>
      </c>
      <c r="I255" s="156">
        <v>0.794</v>
      </c>
      <c r="J255" s="156">
        <v>0.669</v>
      </c>
      <c r="K255" s="156">
        <v>0.308</v>
      </c>
    </row>
    <row r="256" hidden="1">
      <c r="A256" s="155" t="s">
        <v>331</v>
      </c>
      <c r="B256" s="156">
        <v>2018.0</v>
      </c>
      <c r="C256" s="156">
        <v>6.191</v>
      </c>
      <c r="D256" s="156">
        <v>9.59</v>
      </c>
      <c r="E256" s="156">
        <v>0.882</v>
      </c>
      <c r="F256" s="156">
        <v>65.225</v>
      </c>
      <c r="G256" s="156">
        <v>0.751</v>
      </c>
      <c r="H256" s="156">
        <v>-0.12</v>
      </c>
      <c r="I256" s="156">
        <v>0.763</v>
      </c>
      <c r="J256" s="156">
        <v>0.677</v>
      </c>
      <c r="K256" s="156">
        <v>0.35</v>
      </c>
    </row>
    <row r="257" hidden="1">
      <c r="A257" s="155" t="s">
        <v>331</v>
      </c>
      <c r="B257" s="156">
        <v>2019.0</v>
      </c>
      <c r="C257" s="156">
        <v>6.451</v>
      </c>
      <c r="D257" s="156">
        <v>9.595</v>
      </c>
      <c r="E257" s="156">
        <v>0.899</v>
      </c>
      <c r="F257" s="156">
        <v>65.4</v>
      </c>
      <c r="G257" s="156">
        <v>0.83</v>
      </c>
      <c r="H257" s="156">
        <v>-0.065</v>
      </c>
      <c r="I257" s="156">
        <v>0.762</v>
      </c>
      <c r="J257" s="156">
        <v>0.701</v>
      </c>
      <c r="K257" s="156">
        <v>0.337</v>
      </c>
    </row>
    <row r="258" hidden="1">
      <c r="A258" s="155" t="s">
        <v>331</v>
      </c>
      <c r="B258" s="156">
        <v>2020.0</v>
      </c>
      <c r="C258" s="156">
        <v>6.11</v>
      </c>
      <c r="D258" s="156">
        <v>9.548</v>
      </c>
      <c r="E258" s="156">
        <v>0.831</v>
      </c>
      <c r="F258" s="156">
        <v>65.575</v>
      </c>
      <c r="G258" s="156">
        <v>0.786</v>
      </c>
      <c r="H258" s="156">
        <v>-0.058</v>
      </c>
      <c r="I258" s="156">
        <v>0.729</v>
      </c>
      <c r="J258" s="156">
        <v>0.653</v>
      </c>
      <c r="K258" s="156">
        <v>0.389</v>
      </c>
    </row>
    <row r="259" hidden="1">
      <c r="A259" s="155" t="s">
        <v>331</v>
      </c>
      <c r="B259" s="156">
        <v>2021.0</v>
      </c>
      <c r="C259" s="156">
        <v>6.01</v>
      </c>
      <c r="D259" s="156">
        <v>9.588</v>
      </c>
      <c r="E259" s="156">
        <v>0.814</v>
      </c>
      <c r="F259" s="156">
        <v>65.75</v>
      </c>
      <c r="G259" s="156">
        <v>0.792</v>
      </c>
      <c r="H259" s="156">
        <v>0.089</v>
      </c>
      <c r="I259" s="156">
        <v>0.739</v>
      </c>
      <c r="J259" s="156">
        <v>0.662</v>
      </c>
      <c r="K259" s="156">
        <v>0.407</v>
      </c>
    </row>
    <row r="260">
      <c r="A260" s="155" t="s">
        <v>331</v>
      </c>
      <c r="B260" s="156">
        <v>2022.0</v>
      </c>
      <c r="C260" s="156">
        <v>6.257</v>
      </c>
      <c r="D260" s="156">
        <v>9.611</v>
      </c>
      <c r="E260" s="156">
        <v>0.866</v>
      </c>
      <c r="F260" s="156">
        <v>65.925</v>
      </c>
      <c r="G260" s="156">
        <v>0.83</v>
      </c>
      <c r="H260" s="156">
        <v>-0.061</v>
      </c>
      <c r="I260" s="156">
        <v>0.742</v>
      </c>
      <c r="J260" s="156">
        <v>0.681</v>
      </c>
      <c r="K260" s="156">
        <v>0.341</v>
      </c>
    </row>
    <row r="261" hidden="1">
      <c r="A261" s="155" t="s">
        <v>332</v>
      </c>
      <c r="B261" s="156">
        <v>2007.0</v>
      </c>
      <c r="C261" s="156">
        <v>3.844</v>
      </c>
      <c r="D261" s="156">
        <v>9.746</v>
      </c>
      <c r="E261" s="156">
        <v>0.832</v>
      </c>
      <c r="F261" s="156">
        <v>64.78</v>
      </c>
      <c r="G261" s="156">
        <v>0.566</v>
      </c>
      <c r="H261" s="156">
        <v>-0.143</v>
      </c>
      <c r="I261" s="156">
        <v>0.976</v>
      </c>
      <c r="J261" s="156">
        <v>0.5</v>
      </c>
      <c r="K261" s="156">
        <v>0.226</v>
      </c>
    </row>
    <row r="262" hidden="1">
      <c r="A262" s="155" t="s">
        <v>332</v>
      </c>
      <c r="B262" s="156">
        <v>2010.0</v>
      </c>
      <c r="C262" s="156">
        <v>3.912</v>
      </c>
      <c r="D262" s="156">
        <v>9.807</v>
      </c>
      <c r="E262" s="156">
        <v>0.843</v>
      </c>
      <c r="F262" s="156">
        <v>65.2</v>
      </c>
      <c r="G262" s="156">
        <v>0.545</v>
      </c>
      <c r="H262" s="156">
        <v>-0.151</v>
      </c>
      <c r="I262" s="156">
        <v>0.941</v>
      </c>
      <c r="J262" s="156">
        <v>0.513</v>
      </c>
      <c r="K262" s="156">
        <v>0.238</v>
      </c>
    </row>
    <row r="263" hidden="1">
      <c r="A263" s="155" t="s">
        <v>332</v>
      </c>
      <c r="B263" s="156">
        <v>2011.0</v>
      </c>
      <c r="C263" s="156">
        <v>3.875</v>
      </c>
      <c r="D263" s="156">
        <v>9.834</v>
      </c>
      <c r="E263" s="156">
        <v>0.86</v>
      </c>
      <c r="F263" s="156">
        <v>65.34</v>
      </c>
      <c r="G263" s="156">
        <v>0.664</v>
      </c>
      <c r="H263" s="156">
        <v>-0.234</v>
      </c>
      <c r="I263" s="156">
        <v>0.948</v>
      </c>
      <c r="J263" s="156">
        <v>0.49</v>
      </c>
      <c r="K263" s="156">
        <v>0.271</v>
      </c>
    </row>
    <row r="264" hidden="1">
      <c r="A264" s="155" t="s">
        <v>332</v>
      </c>
      <c r="B264" s="156">
        <v>2012.0</v>
      </c>
      <c r="C264" s="156">
        <v>4.222</v>
      </c>
      <c r="D264" s="156">
        <v>9.848</v>
      </c>
      <c r="E264" s="156">
        <v>0.838</v>
      </c>
      <c r="F264" s="156">
        <v>65.48</v>
      </c>
      <c r="G264" s="156">
        <v>0.641</v>
      </c>
      <c r="H264" s="156">
        <v>-0.179</v>
      </c>
      <c r="I264" s="156">
        <v>0.938</v>
      </c>
      <c r="J264" s="156">
        <v>0.51</v>
      </c>
      <c r="K264" s="156">
        <v>0.237</v>
      </c>
    </row>
    <row r="265" hidden="1">
      <c r="A265" s="155" t="s">
        <v>332</v>
      </c>
      <c r="B265" s="156">
        <v>2013.0</v>
      </c>
      <c r="C265" s="156">
        <v>3.993</v>
      </c>
      <c r="D265" s="156">
        <v>9.848</v>
      </c>
      <c r="E265" s="156">
        <v>0.829</v>
      </c>
      <c r="F265" s="156">
        <v>65.62</v>
      </c>
      <c r="G265" s="156">
        <v>0.603</v>
      </c>
      <c r="H265" s="156">
        <v>-0.197</v>
      </c>
      <c r="I265" s="156">
        <v>0.962</v>
      </c>
      <c r="J265" s="156">
        <v>0.537</v>
      </c>
      <c r="K265" s="156">
        <v>0.278</v>
      </c>
    </row>
    <row r="266" hidden="1">
      <c r="A266" s="155" t="s">
        <v>332</v>
      </c>
      <c r="B266" s="156">
        <v>2014.0</v>
      </c>
      <c r="C266" s="156">
        <v>4.438</v>
      </c>
      <c r="D266" s="156">
        <v>9.863</v>
      </c>
      <c r="E266" s="156">
        <v>0.886</v>
      </c>
      <c r="F266" s="156">
        <v>65.76</v>
      </c>
      <c r="G266" s="156">
        <v>0.576</v>
      </c>
      <c r="H266" s="156">
        <v>-0.06</v>
      </c>
      <c r="I266" s="156">
        <v>0.955</v>
      </c>
      <c r="J266" s="156">
        <v>0.542</v>
      </c>
      <c r="K266" s="156">
        <v>0.236</v>
      </c>
    </row>
    <row r="267" hidden="1">
      <c r="A267" s="155" t="s">
        <v>332</v>
      </c>
      <c r="B267" s="156">
        <v>2015.0</v>
      </c>
      <c r="C267" s="156">
        <v>4.865</v>
      </c>
      <c r="D267" s="156">
        <v>9.903</v>
      </c>
      <c r="E267" s="156">
        <v>0.908</v>
      </c>
      <c r="F267" s="156">
        <v>65.9</v>
      </c>
      <c r="G267" s="156">
        <v>0.637</v>
      </c>
      <c r="H267" s="156">
        <v>-0.205</v>
      </c>
      <c r="I267" s="156">
        <v>0.941</v>
      </c>
      <c r="J267" s="156">
        <v>0.556</v>
      </c>
      <c r="K267" s="156">
        <v>0.214</v>
      </c>
    </row>
    <row r="268" hidden="1">
      <c r="A268" s="155" t="s">
        <v>332</v>
      </c>
      <c r="B268" s="156">
        <v>2016.0</v>
      </c>
      <c r="C268" s="156">
        <v>4.838</v>
      </c>
      <c r="D268" s="156">
        <v>9.94</v>
      </c>
      <c r="E268" s="156">
        <v>0.926</v>
      </c>
      <c r="F268" s="156">
        <v>66.0</v>
      </c>
      <c r="G268" s="156">
        <v>0.7</v>
      </c>
      <c r="H268" s="156">
        <v>-0.175</v>
      </c>
      <c r="I268" s="156">
        <v>0.936</v>
      </c>
      <c r="J268" s="156">
        <v>0.545</v>
      </c>
      <c r="K268" s="156">
        <v>0.172</v>
      </c>
    </row>
    <row r="269" hidden="1">
      <c r="A269" s="155" t="s">
        <v>332</v>
      </c>
      <c r="B269" s="156">
        <v>2017.0</v>
      </c>
      <c r="C269" s="156">
        <v>5.097</v>
      </c>
      <c r="D269" s="156">
        <v>9.975</v>
      </c>
      <c r="E269" s="156">
        <v>0.942</v>
      </c>
      <c r="F269" s="156">
        <v>66.1</v>
      </c>
      <c r="G269" s="156">
        <v>0.689</v>
      </c>
      <c r="H269" s="156">
        <v>-0.158</v>
      </c>
      <c r="I269" s="156">
        <v>0.911</v>
      </c>
      <c r="J269" s="156">
        <v>0.542</v>
      </c>
      <c r="K269" s="156">
        <v>0.189</v>
      </c>
    </row>
    <row r="270" hidden="1">
      <c r="A270" s="155" t="s">
        <v>332</v>
      </c>
      <c r="B270" s="156">
        <v>2018.0</v>
      </c>
      <c r="C270" s="156">
        <v>5.099</v>
      </c>
      <c r="D270" s="156">
        <v>10.008</v>
      </c>
      <c r="E270" s="156">
        <v>0.924</v>
      </c>
      <c r="F270" s="156">
        <v>66.2</v>
      </c>
      <c r="G270" s="156">
        <v>0.724</v>
      </c>
      <c r="H270" s="156">
        <v>-0.18</v>
      </c>
      <c r="I270" s="156">
        <v>0.952</v>
      </c>
      <c r="J270" s="156">
        <v>0.554</v>
      </c>
      <c r="K270" s="156">
        <v>0.189</v>
      </c>
    </row>
    <row r="271" hidden="1">
      <c r="A271" s="155" t="s">
        <v>332</v>
      </c>
      <c r="B271" s="156">
        <v>2019.0</v>
      </c>
      <c r="C271" s="156">
        <v>5.108</v>
      </c>
      <c r="D271" s="156">
        <v>10.055</v>
      </c>
      <c r="E271" s="156">
        <v>0.948</v>
      </c>
      <c r="F271" s="156">
        <v>66.3</v>
      </c>
      <c r="G271" s="156">
        <v>0.822</v>
      </c>
      <c r="H271" s="156">
        <v>-0.113</v>
      </c>
      <c r="I271" s="156">
        <v>0.943</v>
      </c>
      <c r="J271" s="156">
        <v>0.577</v>
      </c>
      <c r="K271" s="156">
        <v>0.2</v>
      </c>
    </row>
    <row r="272" hidden="1">
      <c r="A272" s="155" t="s">
        <v>332</v>
      </c>
      <c r="B272" s="156">
        <v>2020.0</v>
      </c>
      <c r="C272" s="156">
        <v>5.598</v>
      </c>
      <c r="D272" s="156">
        <v>10.021</v>
      </c>
      <c r="E272" s="156">
        <v>0.916</v>
      </c>
      <c r="F272" s="156">
        <v>66.4</v>
      </c>
      <c r="G272" s="156">
        <v>0.818</v>
      </c>
      <c r="H272" s="156">
        <v>-0.01</v>
      </c>
      <c r="I272" s="156">
        <v>0.901</v>
      </c>
      <c r="J272" s="156">
        <v>0.642</v>
      </c>
      <c r="K272" s="156">
        <v>0.221</v>
      </c>
    </row>
    <row r="273" hidden="1">
      <c r="A273" s="155" t="s">
        <v>332</v>
      </c>
      <c r="B273" s="156">
        <v>2021.0</v>
      </c>
      <c r="C273" s="156">
        <v>5.422</v>
      </c>
      <c r="D273" s="156">
        <v>10.102</v>
      </c>
      <c r="E273" s="156">
        <v>0.884</v>
      </c>
      <c r="F273" s="156">
        <v>66.5</v>
      </c>
      <c r="G273" s="156">
        <v>0.841</v>
      </c>
      <c r="H273" s="156">
        <v>-0.016</v>
      </c>
      <c r="I273" s="156">
        <v>0.891</v>
      </c>
      <c r="J273" s="156">
        <v>0.647</v>
      </c>
      <c r="K273" s="156">
        <v>0.253</v>
      </c>
    </row>
    <row r="274">
      <c r="A274" s="155" t="s">
        <v>332</v>
      </c>
      <c r="B274" s="156">
        <v>2022.0</v>
      </c>
      <c r="C274" s="156">
        <v>5.378</v>
      </c>
      <c r="D274" s="156">
        <v>10.138</v>
      </c>
      <c r="E274" s="156">
        <v>0.953</v>
      </c>
      <c r="F274" s="156">
        <v>66.6</v>
      </c>
      <c r="G274" s="156">
        <v>0.741</v>
      </c>
      <c r="H274" s="156">
        <v>-0.145</v>
      </c>
      <c r="I274" s="156">
        <v>0.942</v>
      </c>
      <c r="J274" s="156">
        <v>0.582</v>
      </c>
      <c r="K274" s="156">
        <v>0.165</v>
      </c>
    </row>
    <row r="275" hidden="1">
      <c r="A275" s="155" t="s">
        <v>333</v>
      </c>
      <c r="B275" s="156">
        <v>2006.0</v>
      </c>
      <c r="C275" s="156">
        <v>3.801</v>
      </c>
      <c r="D275" s="156">
        <v>7.327</v>
      </c>
      <c r="E275" s="156">
        <v>0.796</v>
      </c>
      <c r="F275" s="156">
        <v>49.44</v>
      </c>
      <c r="G275" s="156">
        <v>0.588</v>
      </c>
      <c r="H275" s="156">
        <v>0.03</v>
      </c>
      <c r="I275" s="156">
        <v>0.798</v>
      </c>
      <c r="J275" s="156">
        <v>0.678</v>
      </c>
      <c r="K275" s="156">
        <v>0.266</v>
      </c>
    </row>
    <row r="276" hidden="1">
      <c r="A276" s="155" t="s">
        <v>333</v>
      </c>
      <c r="B276" s="156">
        <v>2007.0</v>
      </c>
      <c r="C276" s="156">
        <v>4.017</v>
      </c>
      <c r="D276" s="156">
        <v>7.337</v>
      </c>
      <c r="E276" s="156">
        <v>0.771</v>
      </c>
      <c r="F276" s="156">
        <v>49.88</v>
      </c>
      <c r="G276" s="156">
        <v>0.582</v>
      </c>
      <c r="H276" s="156">
        <v>-0.059</v>
      </c>
      <c r="I276" s="156">
        <v>0.833</v>
      </c>
      <c r="J276" s="156">
        <v>0.609</v>
      </c>
      <c r="K276" s="156">
        <v>0.281</v>
      </c>
    </row>
    <row r="277" hidden="1">
      <c r="A277" s="155" t="s">
        <v>333</v>
      </c>
      <c r="B277" s="156">
        <v>2008.0</v>
      </c>
      <c r="C277" s="156">
        <v>3.846</v>
      </c>
      <c r="D277" s="156">
        <v>7.364</v>
      </c>
      <c r="E277" s="156">
        <v>0.727</v>
      </c>
      <c r="F277" s="156">
        <v>50.32</v>
      </c>
      <c r="G277" s="156">
        <v>0.612</v>
      </c>
      <c r="H277" s="156">
        <v>-0.099</v>
      </c>
      <c r="I277" s="156">
        <v>0.887</v>
      </c>
      <c r="J277" s="156">
        <v>0.538</v>
      </c>
      <c r="K277" s="156">
        <v>0.304</v>
      </c>
    </row>
    <row r="278" hidden="1">
      <c r="A278" s="155" t="s">
        <v>333</v>
      </c>
      <c r="B278" s="156">
        <v>2010.0</v>
      </c>
      <c r="C278" s="156">
        <v>4.036</v>
      </c>
      <c r="D278" s="156">
        <v>7.416</v>
      </c>
      <c r="E278" s="156">
        <v>0.773</v>
      </c>
      <c r="F278" s="156">
        <v>51.2</v>
      </c>
      <c r="G278" s="156">
        <v>0.587</v>
      </c>
      <c r="H278" s="156">
        <v>-0.035</v>
      </c>
      <c r="I278" s="156">
        <v>0.767</v>
      </c>
      <c r="J278" s="156">
        <v>0.565</v>
      </c>
      <c r="K278" s="156">
        <v>0.217</v>
      </c>
    </row>
    <row r="279" hidden="1">
      <c r="A279" s="155" t="s">
        <v>333</v>
      </c>
      <c r="B279" s="156">
        <v>2011.0</v>
      </c>
      <c r="C279" s="156">
        <v>4.785</v>
      </c>
      <c r="D279" s="156">
        <v>7.45</v>
      </c>
      <c r="E279" s="156">
        <v>0.71</v>
      </c>
      <c r="F279" s="156">
        <v>51.64</v>
      </c>
      <c r="G279" s="156">
        <v>0.725</v>
      </c>
      <c r="H279" s="156">
        <v>-0.103</v>
      </c>
      <c r="I279" s="156">
        <v>0.707</v>
      </c>
      <c r="J279" s="156">
        <v>0.578</v>
      </c>
      <c r="K279" s="156">
        <v>0.205</v>
      </c>
    </row>
    <row r="280" hidden="1">
      <c r="A280" s="155" t="s">
        <v>333</v>
      </c>
      <c r="B280" s="156">
        <v>2012.0</v>
      </c>
      <c r="C280" s="156">
        <v>3.955</v>
      </c>
      <c r="D280" s="156">
        <v>7.482</v>
      </c>
      <c r="E280" s="156">
        <v>0.744</v>
      </c>
      <c r="F280" s="156">
        <v>52.08</v>
      </c>
      <c r="G280" s="156">
        <v>0.622</v>
      </c>
      <c r="H280" s="156">
        <v>-0.068</v>
      </c>
      <c r="I280" s="156">
        <v>0.726</v>
      </c>
      <c r="J280" s="156">
        <v>0.487</v>
      </c>
      <c r="K280" s="156">
        <v>0.3</v>
      </c>
    </row>
    <row r="281" hidden="1">
      <c r="A281" s="155" t="s">
        <v>333</v>
      </c>
      <c r="B281" s="156">
        <v>2013.0</v>
      </c>
      <c r="C281" s="156">
        <v>3.326</v>
      </c>
      <c r="D281" s="156">
        <v>7.509</v>
      </c>
      <c r="E281" s="156">
        <v>0.745</v>
      </c>
      <c r="F281" s="156">
        <v>52.52</v>
      </c>
      <c r="G281" s="156">
        <v>0.741</v>
      </c>
      <c r="H281" s="156">
        <v>-0.015</v>
      </c>
      <c r="I281" s="156">
        <v>0.765</v>
      </c>
      <c r="J281" s="156">
        <v>0.592</v>
      </c>
      <c r="K281" s="156">
        <v>0.287</v>
      </c>
    </row>
    <row r="282" hidden="1">
      <c r="A282" s="155" t="s">
        <v>333</v>
      </c>
      <c r="B282" s="156">
        <v>2014.0</v>
      </c>
      <c r="C282" s="156">
        <v>3.481</v>
      </c>
      <c r="D282" s="156">
        <v>7.521</v>
      </c>
      <c r="E282" s="156">
        <v>0.742</v>
      </c>
      <c r="F282" s="156">
        <v>52.96</v>
      </c>
      <c r="G282" s="156">
        <v>0.71</v>
      </c>
      <c r="H282" s="156">
        <v>-0.003</v>
      </c>
      <c r="I282" s="156">
        <v>0.801</v>
      </c>
      <c r="J282" s="156">
        <v>0.604</v>
      </c>
      <c r="K282" s="156">
        <v>0.256</v>
      </c>
    </row>
    <row r="283" hidden="1">
      <c r="A283" s="155" t="s">
        <v>333</v>
      </c>
      <c r="B283" s="156">
        <v>2015.0</v>
      </c>
      <c r="C283" s="156">
        <v>4.419</v>
      </c>
      <c r="D283" s="156">
        <v>7.53</v>
      </c>
      <c r="E283" s="156">
        <v>0.705</v>
      </c>
      <c r="F283" s="156">
        <v>53.4</v>
      </c>
      <c r="G283" s="156">
        <v>0.659</v>
      </c>
      <c r="H283" s="156">
        <v>0.005</v>
      </c>
      <c r="I283" s="156">
        <v>0.693</v>
      </c>
      <c r="J283" s="156">
        <v>0.555</v>
      </c>
      <c r="K283" s="156">
        <v>0.359</v>
      </c>
    </row>
    <row r="284" hidden="1">
      <c r="A284" s="155" t="s">
        <v>333</v>
      </c>
      <c r="B284" s="156">
        <v>2016.0</v>
      </c>
      <c r="C284" s="156">
        <v>4.206</v>
      </c>
      <c r="D284" s="156">
        <v>7.558</v>
      </c>
      <c r="E284" s="156">
        <v>0.764</v>
      </c>
      <c r="F284" s="156">
        <v>53.775</v>
      </c>
      <c r="G284" s="156">
        <v>0.645</v>
      </c>
      <c r="H284" s="156">
        <v>0.001</v>
      </c>
      <c r="I284" s="156">
        <v>0.721</v>
      </c>
      <c r="J284" s="156">
        <v>0.59</v>
      </c>
      <c r="K284" s="156">
        <v>0.337</v>
      </c>
    </row>
    <row r="285" hidden="1">
      <c r="A285" s="155" t="s">
        <v>333</v>
      </c>
      <c r="B285" s="156">
        <v>2017.0</v>
      </c>
      <c r="C285" s="156">
        <v>4.647</v>
      </c>
      <c r="D285" s="156">
        <v>7.59</v>
      </c>
      <c r="E285" s="156">
        <v>0.785</v>
      </c>
      <c r="F285" s="156">
        <v>54.15</v>
      </c>
      <c r="G285" s="156">
        <v>0.614</v>
      </c>
      <c r="H285" s="156">
        <v>-0.062</v>
      </c>
      <c r="I285" s="156">
        <v>0.727</v>
      </c>
      <c r="J285" s="156">
        <v>0.58</v>
      </c>
      <c r="K285" s="156">
        <v>0.354</v>
      </c>
    </row>
    <row r="286" hidden="1">
      <c r="A286" s="155" t="s">
        <v>333</v>
      </c>
      <c r="B286" s="156">
        <v>2018.0</v>
      </c>
      <c r="C286" s="156">
        <v>4.927</v>
      </c>
      <c r="D286" s="156">
        <v>7.626</v>
      </c>
      <c r="E286" s="156">
        <v>0.665</v>
      </c>
      <c r="F286" s="156">
        <v>54.525</v>
      </c>
      <c r="G286" s="156">
        <v>0.721</v>
      </c>
      <c r="H286" s="156">
        <v>-0.012</v>
      </c>
      <c r="I286" s="156">
        <v>0.757</v>
      </c>
      <c r="J286" s="156">
        <v>0.656</v>
      </c>
      <c r="K286" s="156">
        <v>0.343</v>
      </c>
    </row>
    <row r="287" hidden="1">
      <c r="A287" s="155" t="s">
        <v>333</v>
      </c>
      <c r="B287" s="156">
        <v>2019.0</v>
      </c>
      <c r="C287" s="156">
        <v>4.741</v>
      </c>
      <c r="D287" s="156">
        <v>7.654</v>
      </c>
      <c r="E287" s="156">
        <v>0.683</v>
      </c>
      <c r="F287" s="156">
        <v>54.9</v>
      </c>
      <c r="G287" s="156">
        <v>0.678</v>
      </c>
      <c r="H287" s="156">
        <v>-0.003</v>
      </c>
      <c r="I287" s="156">
        <v>0.729</v>
      </c>
      <c r="J287" s="156">
        <v>0.656</v>
      </c>
      <c r="K287" s="156">
        <v>0.365</v>
      </c>
    </row>
    <row r="288" hidden="1">
      <c r="A288" s="155" t="s">
        <v>333</v>
      </c>
      <c r="B288" s="156">
        <v>2020.0</v>
      </c>
      <c r="C288" s="156">
        <v>4.64</v>
      </c>
      <c r="D288" s="156">
        <v>7.647</v>
      </c>
      <c r="E288" s="156">
        <v>0.668</v>
      </c>
      <c r="F288" s="156">
        <v>55.275</v>
      </c>
      <c r="G288" s="156">
        <v>0.75</v>
      </c>
      <c r="H288" s="156">
        <v>0.123</v>
      </c>
      <c r="I288" s="156">
        <v>0.809</v>
      </c>
      <c r="J288" s="156">
        <v>0.605</v>
      </c>
      <c r="K288" s="156">
        <v>0.388</v>
      </c>
    </row>
    <row r="289" hidden="1">
      <c r="A289" s="155" t="s">
        <v>333</v>
      </c>
      <c r="B289" s="156">
        <v>2021.0</v>
      </c>
      <c r="C289" s="156">
        <v>4.636</v>
      </c>
      <c r="D289" s="156">
        <v>7.687</v>
      </c>
      <c r="E289" s="156">
        <v>0.658</v>
      </c>
      <c r="F289" s="156">
        <v>55.65</v>
      </c>
      <c r="G289" s="156">
        <v>0.644</v>
      </c>
      <c r="H289" s="156">
        <v>0.067</v>
      </c>
      <c r="I289" s="156">
        <v>0.736</v>
      </c>
      <c r="J289" s="156">
        <v>0.62</v>
      </c>
      <c r="K289" s="156">
        <v>0.363</v>
      </c>
    </row>
    <row r="290" hidden="1">
      <c r="A290" s="155" t="s">
        <v>334</v>
      </c>
      <c r="B290" s="156">
        <v>2008.0</v>
      </c>
      <c r="C290" s="156">
        <v>3.563</v>
      </c>
      <c r="D290" s="156">
        <v>6.7</v>
      </c>
      <c r="E290" s="156">
        <v>0.291</v>
      </c>
      <c r="F290" s="156">
        <v>49.66</v>
      </c>
      <c r="G290" s="156">
        <v>0.26</v>
      </c>
      <c r="H290" s="156">
        <v>-0.018</v>
      </c>
      <c r="I290" s="156">
        <v>0.86</v>
      </c>
      <c r="J290" s="156">
        <v>0.415</v>
      </c>
      <c r="K290" s="156">
        <v>0.253</v>
      </c>
    </row>
    <row r="291" hidden="1">
      <c r="A291" s="155" t="s">
        <v>334</v>
      </c>
      <c r="B291" s="156">
        <v>2009.0</v>
      </c>
      <c r="C291" s="156">
        <v>3.792</v>
      </c>
      <c r="D291" s="156">
        <v>6.687</v>
      </c>
      <c r="E291" s="156">
        <v>0.326</v>
      </c>
      <c r="F291" s="156">
        <v>50.28</v>
      </c>
      <c r="G291" s="156">
        <v>0.427</v>
      </c>
      <c r="H291" s="156">
        <v>-0.018</v>
      </c>
      <c r="I291" s="156">
        <v>0.718</v>
      </c>
      <c r="J291" s="156">
        <v>0.607</v>
      </c>
      <c r="K291" s="156">
        <v>0.164</v>
      </c>
    </row>
    <row r="292" hidden="1">
      <c r="A292" s="155" t="s">
        <v>334</v>
      </c>
      <c r="B292" s="156">
        <v>2011.0</v>
      </c>
      <c r="C292" s="156">
        <v>3.706</v>
      </c>
      <c r="D292" s="156">
        <v>6.694</v>
      </c>
      <c r="E292" s="156">
        <v>0.422</v>
      </c>
      <c r="F292" s="156">
        <v>51.52</v>
      </c>
      <c r="G292" s="156">
        <v>0.49</v>
      </c>
      <c r="H292" s="156">
        <v>-0.059</v>
      </c>
      <c r="I292" s="156">
        <v>0.677</v>
      </c>
      <c r="J292" s="156">
        <v>0.572</v>
      </c>
      <c r="K292" s="156">
        <v>0.19</v>
      </c>
    </row>
    <row r="293" hidden="1">
      <c r="A293" s="155" t="s">
        <v>334</v>
      </c>
      <c r="B293" s="156">
        <v>2014.0</v>
      </c>
      <c r="C293" s="156">
        <v>2.905</v>
      </c>
      <c r="D293" s="156">
        <v>6.723</v>
      </c>
      <c r="E293" s="156">
        <v>0.565</v>
      </c>
      <c r="F293" s="156">
        <v>53.38</v>
      </c>
      <c r="G293" s="156">
        <v>0.431</v>
      </c>
      <c r="H293" s="156">
        <v>-0.055</v>
      </c>
      <c r="I293" s="156">
        <v>0.808</v>
      </c>
      <c r="J293" s="156">
        <v>0.622</v>
      </c>
      <c r="K293" s="156">
        <v>0.251</v>
      </c>
    </row>
    <row r="294" hidden="1">
      <c r="A294" s="155" t="s">
        <v>334</v>
      </c>
      <c r="B294" s="156">
        <v>2018.0</v>
      </c>
      <c r="C294" s="156">
        <v>3.775</v>
      </c>
      <c r="D294" s="156">
        <v>6.607</v>
      </c>
      <c r="E294" s="156">
        <v>0.485</v>
      </c>
      <c r="F294" s="156">
        <v>55.2</v>
      </c>
      <c r="G294" s="156">
        <v>0.646</v>
      </c>
      <c r="H294" s="156">
        <v>-0.023</v>
      </c>
      <c r="I294" s="156">
        <v>0.599</v>
      </c>
      <c r="J294" s="156">
        <v>0.636</v>
      </c>
      <c r="K294" s="156">
        <v>0.363</v>
      </c>
    </row>
    <row r="295" hidden="1">
      <c r="A295" s="155" t="s">
        <v>335</v>
      </c>
      <c r="B295" s="156">
        <v>2006.0</v>
      </c>
      <c r="C295" s="156">
        <v>3.569</v>
      </c>
      <c r="D295" s="156">
        <v>7.746</v>
      </c>
      <c r="E295" s="156">
        <v>0.793</v>
      </c>
      <c r="F295" s="156">
        <v>57.64</v>
      </c>
      <c r="G295" s="157"/>
      <c r="H295" s="156">
        <v>0.253</v>
      </c>
      <c r="I295" s="156">
        <v>0.829</v>
      </c>
      <c r="J295" s="157"/>
      <c r="K295" s="156">
        <v>0.341</v>
      </c>
    </row>
    <row r="296" hidden="1">
      <c r="A296" s="155" t="s">
        <v>335</v>
      </c>
      <c r="B296" s="156">
        <v>2007.0</v>
      </c>
      <c r="C296" s="156">
        <v>4.156</v>
      </c>
      <c r="D296" s="156">
        <v>7.826</v>
      </c>
      <c r="E296" s="156">
        <v>0.675</v>
      </c>
      <c r="F296" s="156">
        <v>57.98</v>
      </c>
      <c r="G296" s="156">
        <v>0.819</v>
      </c>
      <c r="H296" s="156">
        <v>0.114</v>
      </c>
      <c r="I296" s="156">
        <v>0.879</v>
      </c>
      <c r="J296" s="157"/>
      <c r="K296" s="156">
        <v>0.32</v>
      </c>
    </row>
    <row r="297" hidden="1">
      <c r="A297" s="155" t="s">
        <v>335</v>
      </c>
      <c r="B297" s="156">
        <v>2008.0</v>
      </c>
      <c r="C297" s="156">
        <v>4.462</v>
      </c>
      <c r="D297" s="156">
        <v>7.874</v>
      </c>
      <c r="E297" s="156">
        <v>0.619</v>
      </c>
      <c r="F297" s="156">
        <v>58.32</v>
      </c>
      <c r="G297" s="156">
        <v>0.914</v>
      </c>
      <c r="H297" s="156">
        <v>0.044</v>
      </c>
      <c r="I297" s="156">
        <v>0.888</v>
      </c>
      <c r="J297" s="156">
        <v>0.6</v>
      </c>
      <c r="K297" s="156">
        <v>0.335</v>
      </c>
    </row>
    <row r="298" hidden="1">
      <c r="A298" s="155" t="s">
        <v>335</v>
      </c>
      <c r="B298" s="156">
        <v>2009.0</v>
      </c>
      <c r="C298" s="156">
        <v>4.111</v>
      </c>
      <c r="D298" s="156">
        <v>7.86</v>
      </c>
      <c r="E298" s="156">
        <v>0.818</v>
      </c>
      <c r="F298" s="156">
        <v>58.66</v>
      </c>
      <c r="G298" s="156">
        <v>0.937</v>
      </c>
      <c r="H298" s="156">
        <v>0.151</v>
      </c>
      <c r="I298" s="156">
        <v>0.965</v>
      </c>
      <c r="J298" s="156">
        <v>0.691</v>
      </c>
      <c r="K298" s="156">
        <v>0.188</v>
      </c>
    </row>
    <row r="299" hidden="1">
      <c r="A299" s="155" t="s">
        <v>335</v>
      </c>
      <c r="B299" s="156">
        <v>2010.0</v>
      </c>
      <c r="C299" s="156">
        <v>4.141</v>
      </c>
      <c r="D299" s="156">
        <v>7.904</v>
      </c>
      <c r="E299" s="156">
        <v>0.697</v>
      </c>
      <c r="F299" s="156">
        <v>59.0</v>
      </c>
      <c r="G299" s="156">
        <v>0.94</v>
      </c>
      <c r="H299" s="156">
        <v>0.348</v>
      </c>
      <c r="I299" s="156">
        <v>0.896</v>
      </c>
      <c r="J299" s="156">
        <v>0.662</v>
      </c>
      <c r="K299" s="156">
        <v>0.422</v>
      </c>
    </row>
    <row r="300" hidden="1">
      <c r="A300" s="155" t="s">
        <v>335</v>
      </c>
      <c r="B300" s="156">
        <v>2011.0</v>
      </c>
      <c r="C300" s="156">
        <v>4.161</v>
      </c>
      <c r="D300" s="156">
        <v>7.957</v>
      </c>
      <c r="E300" s="156">
        <v>0.716</v>
      </c>
      <c r="F300" s="156">
        <v>59.34</v>
      </c>
      <c r="G300" s="156">
        <v>0.927</v>
      </c>
      <c r="H300" s="156">
        <v>0.417</v>
      </c>
      <c r="I300" s="156">
        <v>0.775</v>
      </c>
      <c r="J300" s="156">
        <v>0.637</v>
      </c>
      <c r="K300" s="156">
        <v>0.308</v>
      </c>
    </row>
    <row r="301" hidden="1">
      <c r="A301" s="155" t="s">
        <v>335</v>
      </c>
      <c r="B301" s="156">
        <v>2012.0</v>
      </c>
      <c r="C301" s="156">
        <v>3.899</v>
      </c>
      <c r="D301" s="156">
        <v>8.013</v>
      </c>
      <c r="E301" s="156">
        <v>0.606</v>
      </c>
      <c r="F301" s="156">
        <v>59.68</v>
      </c>
      <c r="G301" s="156">
        <v>0.956</v>
      </c>
      <c r="H301" s="156">
        <v>0.245</v>
      </c>
      <c r="I301" s="156">
        <v>0.89</v>
      </c>
      <c r="J301" s="156">
        <v>0.713</v>
      </c>
      <c r="K301" s="156">
        <v>0.352</v>
      </c>
    </row>
    <row r="302" hidden="1">
      <c r="A302" s="155" t="s">
        <v>335</v>
      </c>
      <c r="B302" s="156">
        <v>2013.0</v>
      </c>
      <c r="C302" s="156">
        <v>3.674</v>
      </c>
      <c r="D302" s="156">
        <v>8.07</v>
      </c>
      <c r="E302" s="156">
        <v>0.651</v>
      </c>
      <c r="F302" s="156">
        <v>60.02</v>
      </c>
      <c r="G302" s="156">
        <v>0.941</v>
      </c>
      <c r="H302" s="156">
        <v>0.162</v>
      </c>
      <c r="I302" s="156">
        <v>0.812</v>
      </c>
      <c r="J302" s="156">
        <v>0.67</v>
      </c>
      <c r="K302" s="156">
        <v>0.44</v>
      </c>
    </row>
    <row r="303" hidden="1">
      <c r="A303" s="155" t="s">
        <v>335</v>
      </c>
      <c r="B303" s="156">
        <v>2014.0</v>
      </c>
      <c r="C303" s="156">
        <v>3.883</v>
      </c>
      <c r="D303" s="156">
        <v>8.125</v>
      </c>
      <c r="E303" s="156">
        <v>0.693</v>
      </c>
      <c r="F303" s="156">
        <v>60.36</v>
      </c>
      <c r="G303" s="156">
        <v>0.938</v>
      </c>
      <c r="H303" s="156">
        <v>0.237</v>
      </c>
      <c r="I303" s="156">
        <v>0.843</v>
      </c>
      <c r="J303" s="156">
        <v>0.682</v>
      </c>
      <c r="K303" s="156">
        <v>0.482</v>
      </c>
    </row>
    <row r="304" hidden="1">
      <c r="A304" s="155" t="s">
        <v>335</v>
      </c>
      <c r="B304" s="156">
        <v>2015.0</v>
      </c>
      <c r="C304" s="156">
        <v>4.162</v>
      </c>
      <c r="D304" s="156">
        <v>8.179</v>
      </c>
      <c r="E304" s="156">
        <v>0.729</v>
      </c>
      <c r="F304" s="156">
        <v>60.7</v>
      </c>
      <c r="G304" s="156">
        <v>0.956</v>
      </c>
      <c r="H304" s="156">
        <v>0.208</v>
      </c>
      <c r="I304" s="156">
        <v>0.825</v>
      </c>
      <c r="J304" s="156">
        <v>0.731</v>
      </c>
      <c r="K304" s="156">
        <v>0.399</v>
      </c>
    </row>
    <row r="305" hidden="1">
      <c r="A305" s="155" t="s">
        <v>335</v>
      </c>
      <c r="B305" s="156">
        <v>2016.0</v>
      </c>
      <c r="C305" s="156">
        <v>4.461</v>
      </c>
      <c r="D305" s="156">
        <v>8.233</v>
      </c>
      <c r="E305" s="156">
        <v>0.746</v>
      </c>
      <c r="F305" s="156">
        <v>60.9</v>
      </c>
      <c r="G305" s="156">
        <v>0.958</v>
      </c>
      <c r="H305" s="156">
        <v>0.073</v>
      </c>
      <c r="I305" s="156">
        <v>0.84</v>
      </c>
      <c r="J305" s="156">
        <v>0.713</v>
      </c>
      <c r="K305" s="156">
        <v>0.398</v>
      </c>
    </row>
    <row r="306" hidden="1">
      <c r="A306" s="155" t="s">
        <v>335</v>
      </c>
      <c r="B306" s="156">
        <v>2017.0</v>
      </c>
      <c r="C306" s="156">
        <v>4.586</v>
      </c>
      <c r="D306" s="156">
        <v>8.287</v>
      </c>
      <c r="E306" s="156">
        <v>0.765</v>
      </c>
      <c r="F306" s="156">
        <v>61.1</v>
      </c>
      <c r="G306" s="156">
        <v>0.964</v>
      </c>
      <c r="H306" s="156">
        <v>0.085</v>
      </c>
      <c r="I306" s="156">
        <v>0.821</v>
      </c>
      <c r="J306" s="156">
        <v>0.669</v>
      </c>
      <c r="K306" s="156">
        <v>0.408</v>
      </c>
    </row>
    <row r="307" hidden="1">
      <c r="A307" s="155" t="s">
        <v>335</v>
      </c>
      <c r="B307" s="156">
        <v>2018.0</v>
      </c>
      <c r="C307" s="156">
        <v>5.122</v>
      </c>
      <c r="D307" s="156">
        <v>8.347</v>
      </c>
      <c r="E307" s="156">
        <v>0.795</v>
      </c>
      <c r="F307" s="156">
        <v>61.3</v>
      </c>
      <c r="G307" s="156">
        <v>0.958</v>
      </c>
      <c r="H307" s="156">
        <v>0.032</v>
      </c>
      <c r="I307" s="157"/>
      <c r="J307" s="156">
        <v>0.723</v>
      </c>
      <c r="K307" s="156">
        <v>0.414</v>
      </c>
    </row>
    <row r="308" hidden="1">
      <c r="A308" s="155" t="s">
        <v>335</v>
      </c>
      <c r="B308" s="156">
        <v>2019.0</v>
      </c>
      <c r="C308" s="156">
        <v>4.998</v>
      </c>
      <c r="D308" s="156">
        <v>8.404</v>
      </c>
      <c r="E308" s="156">
        <v>0.759</v>
      </c>
      <c r="F308" s="156">
        <v>61.5</v>
      </c>
      <c r="G308" s="156">
        <v>0.957</v>
      </c>
      <c r="H308" s="156">
        <v>0.01</v>
      </c>
      <c r="I308" s="156">
        <v>0.828</v>
      </c>
      <c r="J308" s="156">
        <v>0.704</v>
      </c>
      <c r="K308" s="156">
        <v>0.39</v>
      </c>
    </row>
    <row r="309" hidden="1">
      <c r="A309" s="155" t="s">
        <v>335</v>
      </c>
      <c r="B309" s="156">
        <v>2020.0</v>
      </c>
      <c r="C309" s="156">
        <v>4.377</v>
      </c>
      <c r="D309" s="156">
        <v>8.361</v>
      </c>
      <c r="E309" s="156">
        <v>0.724</v>
      </c>
      <c r="F309" s="156">
        <v>61.7</v>
      </c>
      <c r="G309" s="156">
        <v>0.963</v>
      </c>
      <c r="H309" s="156">
        <v>0.05</v>
      </c>
      <c r="I309" s="156">
        <v>0.863</v>
      </c>
      <c r="J309" s="156">
        <v>0.771</v>
      </c>
      <c r="K309" s="156">
        <v>0.39</v>
      </c>
    </row>
    <row r="310" hidden="1">
      <c r="A310" s="155" t="s">
        <v>335</v>
      </c>
      <c r="B310" s="156">
        <v>2021.0</v>
      </c>
      <c r="C310" s="156">
        <v>4.555</v>
      </c>
      <c r="D310" s="156">
        <v>8.379</v>
      </c>
      <c r="E310" s="156">
        <v>0.713</v>
      </c>
      <c r="F310" s="156">
        <v>61.9</v>
      </c>
      <c r="G310" s="156">
        <v>0.965</v>
      </c>
      <c r="H310" s="156">
        <v>0.015</v>
      </c>
      <c r="I310" s="156">
        <v>0.844</v>
      </c>
      <c r="J310" s="156">
        <v>0.759</v>
      </c>
      <c r="K310" s="156">
        <v>0.391</v>
      </c>
    </row>
    <row r="311">
      <c r="A311" s="155" t="s">
        <v>335</v>
      </c>
      <c r="B311" s="156">
        <v>2022.0</v>
      </c>
      <c r="C311" s="156">
        <v>4.25</v>
      </c>
      <c r="D311" s="156">
        <v>8.415</v>
      </c>
      <c r="E311" s="156">
        <v>0.784</v>
      </c>
      <c r="F311" s="156">
        <v>62.1</v>
      </c>
      <c r="G311" s="156">
        <v>0.946</v>
      </c>
      <c r="H311" s="156">
        <v>0.154</v>
      </c>
      <c r="I311" s="156">
        <v>0.86</v>
      </c>
      <c r="J311" s="156">
        <v>0.756</v>
      </c>
      <c r="K311" s="156">
        <v>0.388</v>
      </c>
    </row>
    <row r="312" hidden="1">
      <c r="A312" s="155" t="s">
        <v>336</v>
      </c>
      <c r="B312" s="156">
        <v>2006.0</v>
      </c>
      <c r="C312" s="156">
        <v>3.851</v>
      </c>
      <c r="D312" s="156">
        <v>8.09</v>
      </c>
      <c r="E312" s="156">
        <v>0.69</v>
      </c>
      <c r="F312" s="156">
        <v>47.84</v>
      </c>
      <c r="G312" s="156">
        <v>0.653</v>
      </c>
      <c r="H312" s="156">
        <v>-0.017</v>
      </c>
      <c r="I312" s="156">
        <v>0.907</v>
      </c>
      <c r="J312" s="156">
        <v>0.588</v>
      </c>
      <c r="K312" s="156">
        <v>0.271</v>
      </c>
    </row>
    <row r="313" hidden="1">
      <c r="A313" s="155" t="s">
        <v>336</v>
      </c>
      <c r="B313" s="156">
        <v>2007.0</v>
      </c>
      <c r="C313" s="156">
        <v>4.35</v>
      </c>
      <c r="D313" s="156">
        <v>8.104</v>
      </c>
      <c r="E313" s="156">
        <v>0.717</v>
      </c>
      <c r="F313" s="156">
        <v>48.28</v>
      </c>
      <c r="G313" s="156">
        <v>0.644</v>
      </c>
      <c r="H313" s="156">
        <v>-0.039</v>
      </c>
      <c r="I313" s="156">
        <v>0.91</v>
      </c>
      <c r="J313" s="156">
        <v>0.63</v>
      </c>
      <c r="K313" s="156">
        <v>0.249</v>
      </c>
    </row>
    <row r="314" hidden="1">
      <c r="A314" s="155" t="s">
        <v>336</v>
      </c>
      <c r="B314" s="156">
        <v>2008.0</v>
      </c>
      <c r="C314" s="156">
        <v>4.292</v>
      </c>
      <c r="D314" s="156">
        <v>8.104</v>
      </c>
      <c r="E314" s="156">
        <v>0.697</v>
      </c>
      <c r="F314" s="156">
        <v>48.72</v>
      </c>
      <c r="G314" s="156">
        <v>0.58</v>
      </c>
      <c r="H314" s="156">
        <v>-0.076</v>
      </c>
      <c r="I314" s="156">
        <v>0.945</v>
      </c>
      <c r="J314" s="156">
        <v>0.613</v>
      </c>
      <c r="K314" s="156">
        <v>0.312</v>
      </c>
    </row>
    <row r="315" hidden="1">
      <c r="A315" s="155" t="s">
        <v>336</v>
      </c>
      <c r="B315" s="156">
        <v>2009.0</v>
      </c>
      <c r="C315" s="156">
        <v>4.741</v>
      </c>
      <c r="D315" s="156">
        <v>8.101</v>
      </c>
      <c r="E315" s="156">
        <v>0.729</v>
      </c>
      <c r="F315" s="156">
        <v>49.16</v>
      </c>
      <c r="G315" s="156">
        <v>0.698</v>
      </c>
      <c r="H315" s="156">
        <v>-0.024</v>
      </c>
      <c r="I315" s="156">
        <v>0.925</v>
      </c>
      <c r="J315" s="156">
        <v>0.592</v>
      </c>
      <c r="K315" s="156">
        <v>0.25</v>
      </c>
    </row>
    <row r="316" hidden="1">
      <c r="A316" s="155" t="s">
        <v>336</v>
      </c>
      <c r="B316" s="156">
        <v>2010.0</v>
      </c>
      <c r="C316" s="156">
        <v>4.554</v>
      </c>
      <c r="D316" s="156">
        <v>8.101</v>
      </c>
      <c r="E316" s="156">
        <v>0.759</v>
      </c>
      <c r="F316" s="156">
        <v>49.6</v>
      </c>
      <c r="G316" s="156">
        <v>0.792</v>
      </c>
      <c r="H316" s="156">
        <v>-0.004</v>
      </c>
      <c r="I316" s="156">
        <v>0.875</v>
      </c>
      <c r="J316" s="156">
        <v>0.594</v>
      </c>
      <c r="K316" s="156">
        <v>0.274</v>
      </c>
    </row>
    <row r="317" hidden="1">
      <c r="A317" s="155" t="s">
        <v>336</v>
      </c>
      <c r="B317" s="156">
        <v>2011.0</v>
      </c>
      <c r="C317" s="156">
        <v>4.434</v>
      </c>
      <c r="D317" s="156">
        <v>8.106</v>
      </c>
      <c r="E317" s="156">
        <v>0.738</v>
      </c>
      <c r="F317" s="156">
        <v>50.04</v>
      </c>
      <c r="G317" s="156">
        <v>0.817</v>
      </c>
      <c r="H317" s="156">
        <v>-0.035</v>
      </c>
      <c r="I317" s="156">
        <v>0.87</v>
      </c>
      <c r="J317" s="156">
        <v>0.608</v>
      </c>
      <c r="K317" s="156">
        <v>0.272</v>
      </c>
    </row>
    <row r="318" hidden="1">
      <c r="A318" s="155" t="s">
        <v>336</v>
      </c>
      <c r="B318" s="156">
        <v>2012.0</v>
      </c>
      <c r="C318" s="156">
        <v>4.245</v>
      </c>
      <c r="D318" s="156">
        <v>8.123</v>
      </c>
      <c r="E318" s="156">
        <v>0.743</v>
      </c>
      <c r="F318" s="156">
        <v>50.48</v>
      </c>
      <c r="G318" s="156">
        <v>0.766</v>
      </c>
      <c r="H318" s="156">
        <v>-0.038</v>
      </c>
      <c r="I318" s="156">
        <v>0.898</v>
      </c>
      <c r="J318" s="156">
        <v>0.617</v>
      </c>
      <c r="K318" s="156">
        <v>0.284</v>
      </c>
    </row>
    <row r="319" hidden="1">
      <c r="A319" s="155" t="s">
        <v>336</v>
      </c>
      <c r="B319" s="156">
        <v>2013.0</v>
      </c>
      <c r="C319" s="156">
        <v>4.271</v>
      </c>
      <c r="D319" s="156">
        <v>8.144</v>
      </c>
      <c r="E319" s="156">
        <v>0.76</v>
      </c>
      <c r="F319" s="156">
        <v>50.92</v>
      </c>
      <c r="G319" s="156">
        <v>0.794</v>
      </c>
      <c r="H319" s="156">
        <v>-0.036</v>
      </c>
      <c r="I319" s="156">
        <v>0.867</v>
      </c>
      <c r="J319" s="156">
        <v>0.64</v>
      </c>
      <c r="K319" s="156">
        <v>0.268</v>
      </c>
    </row>
    <row r="320" hidden="1">
      <c r="A320" s="155" t="s">
        <v>336</v>
      </c>
      <c r="B320" s="156">
        <v>2014.0</v>
      </c>
      <c r="C320" s="156">
        <v>4.24</v>
      </c>
      <c r="D320" s="156">
        <v>8.169</v>
      </c>
      <c r="E320" s="156">
        <v>0.778</v>
      </c>
      <c r="F320" s="156">
        <v>51.36</v>
      </c>
      <c r="G320" s="156">
        <v>0.795</v>
      </c>
      <c r="H320" s="156">
        <v>-0.077</v>
      </c>
      <c r="I320" s="156">
        <v>0.856</v>
      </c>
      <c r="J320" s="156">
        <v>0.604</v>
      </c>
      <c r="K320" s="156">
        <v>0.216</v>
      </c>
    </row>
    <row r="321" hidden="1">
      <c r="A321" s="155" t="s">
        <v>336</v>
      </c>
      <c r="B321" s="156">
        <v>2015.0</v>
      </c>
      <c r="C321" s="156">
        <v>5.038</v>
      </c>
      <c r="D321" s="156">
        <v>8.193</v>
      </c>
      <c r="E321" s="156">
        <v>0.646</v>
      </c>
      <c r="F321" s="156">
        <v>51.8</v>
      </c>
      <c r="G321" s="156">
        <v>0.791</v>
      </c>
      <c r="H321" s="156">
        <v>0.044</v>
      </c>
      <c r="I321" s="156">
        <v>0.868</v>
      </c>
      <c r="J321" s="156">
        <v>0.624</v>
      </c>
      <c r="K321" s="156">
        <v>0.346</v>
      </c>
    </row>
    <row r="322" hidden="1">
      <c r="A322" s="155" t="s">
        <v>336</v>
      </c>
      <c r="B322" s="156">
        <v>2016.0</v>
      </c>
      <c r="C322" s="156">
        <v>4.816</v>
      </c>
      <c r="D322" s="156">
        <v>8.207</v>
      </c>
      <c r="E322" s="156">
        <v>0.659</v>
      </c>
      <c r="F322" s="156">
        <v>52.475</v>
      </c>
      <c r="G322" s="156">
        <v>0.713</v>
      </c>
      <c r="H322" s="156">
        <v>-0.008</v>
      </c>
      <c r="I322" s="156">
        <v>0.879</v>
      </c>
      <c r="J322" s="156">
        <v>0.635</v>
      </c>
      <c r="K322" s="156">
        <v>0.367</v>
      </c>
    </row>
    <row r="323" hidden="1">
      <c r="A323" s="155" t="s">
        <v>336</v>
      </c>
      <c r="B323" s="156">
        <v>2017.0</v>
      </c>
      <c r="C323" s="156">
        <v>5.074</v>
      </c>
      <c r="D323" s="156">
        <v>8.214</v>
      </c>
      <c r="E323" s="156">
        <v>0.695</v>
      </c>
      <c r="F323" s="156">
        <v>53.15</v>
      </c>
      <c r="G323" s="156">
        <v>0.767</v>
      </c>
      <c r="H323" s="156">
        <v>-0.033</v>
      </c>
      <c r="I323" s="156">
        <v>0.844</v>
      </c>
      <c r="J323" s="156">
        <v>0.632</v>
      </c>
      <c r="K323" s="156">
        <v>0.377</v>
      </c>
    </row>
    <row r="324" hidden="1">
      <c r="A324" s="155" t="s">
        <v>336</v>
      </c>
      <c r="B324" s="156">
        <v>2018.0</v>
      </c>
      <c r="C324" s="156">
        <v>5.251</v>
      </c>
      <c r="D324" s="156">
        <v>8.225</v>
      </c>
      <c r="E324" s="156">
        <v>0.677</v>
      </c>
      <c r="F324" s="156">
        <v>53.825</v>
      </c>
      <c r="G324" s="156">
        <v>0.816</v>
      </c>
      <c r="H324" s="156">
        <v>0.031</v>
      </c>
      <c r="I324" s="156">
        <v>0.884</v>
      </c>
      <c r="J324" s="156">
        <v>0.63</v>
      </c>
      <c r="K324" s="156">
        <v>0.356</v>
      </c>
    </row>
    <row r="325" hidden="1">
      <c r="A325" s="155" t="s">
        <v>336</v>
      </c>
      <c r="B325" s="156">
        <v>2019.0</v>
      </c>
      <c r="C325" s="156">
        <v>4.937</v>
      </c>
      <c r="D325" s="156">
        <v>8.231</v>
      </c>
      <c r="E325" s="156">
        <v>0.711</v>
      </c>
      <c r="F325" s="156">
        <v>54.5</v>
      </c>
      <c r="G325" s="156">
        <v>0.712</v>
      </c>
      <c r="H325" s="156">
        <v>-0.012</v>
      </c>
      <c r="I325" s="156">
        <v>0.817</v>
      </c>
      <c r="J325" s="156">
        <v>0.606</v>
      </c>
      <c r="K325" s="156">
        <v>0.326</v>
      </c>
    </row>
    <row r="326" hidden="1">
      <c r="A326" s="155" t="s">
        <v>336</v>
      </c>
      <c r="B326" s="156">
        <v>2020.0</v>
      </c>
      <c r="C326" s="156">
        <v>5.241</v>
      </c>
      <c r="D326" s="156">
        <v>8.207</v>
      </c>
      <c r="E326" s="156">
        <v>0.72</v>
      </c>
      <c r="F326" s="156">
        <v>55.175</v>
      </c>
      <c r="G326" s="156">
        <v>0.675</v>
      </c>
      <c r="H326" s="156">
        <v>0.045</v>
      </c>
      <c r="I326" s="156">
        <v>0.837</v>
      </c>
      <c r="J326" s="156">
        <v>0.626</v>
      </c>
      <c r="K326" s="156">
        <v>0.386</v>
      </c>
    </row>
    <row r="327" hidden="1">
      <c r="A327" s="155" t="s">
        <v>336</v>
      </c>
      <c r="B327" s="156">
        <v>2021.0</v>
      </c>
      <c r="C327" s="156">
        <v>4.963</v>
      </c>
      <c r="D327" s="156">
        <v>8.216</v>
      </c>
      <c r="E327" s="156">
        <v>0.695</v>
      </c>
      <c r="F327" s="156">
        <v>55.85</v>
      </c>
      <c r="G327" s="156">
        <v>0.715</v>
      </c>
      <c r="H327" s="156">
        <v>-0.026</v>
      </c>
      <c r="I327" s="156">
        <v>0.849</v>
      </c>
      <c r="J327" s="156">
        <v>0.612</v>
      </c>
      <c r="K327" s="156">
        <v>0.347</v>
      </c>
    </row>
    <row r="328">
      <c r="A328" s="155" t="s">
        <v>336</v>
      </c>
      <c r="B328" s="156">
        <v>2022.0</v>
      </c>
      <c r="C328" s="156">
        <v>4.712</v>
      </c>
      <c r="D328" s="156">
        <v>8.227</v>
      </c>
      <c r="E328" s="156">
        <v>0.629</v>
      </c>
      <c r="F328" s="156">
        <v>56.525</v>
      </c>
      <c r="G328" s="156">
        <v>0.675</v>
      </c>
      <c r="H328" s="156">
        <v>0.025</v>
      </c>
      <c r="I328" s="156">
        <v>0.849</v>
      </c>
      <c r="J328" s="156">
        <v>0.586</v>
      </c>
      <c r="K328" s="156">
        <v>0.362</v>
      </c>
    </row>
    <row r="329" hidden="1">
      <c r="A329" s="155" t="s">
        <v>337</v>
      </c>
      <c r="B329" s="156">
        <v>2005.0</v>
      </c>
      <c r="C329" s="156">
        <v>7.418</v>
      </c>
      <c r="D329" s="156">
        <v>10.707</v>
      </c>
      <c r="E329" s="156">
        <v>0.962</v>
      </c>
      <c r="F329" s="156">
        <v>70.5</v>
      </c>
      <c r="G329" s="156">
        <v>0.957</v>
      </c>
      <c r="H329" s="156">
        <v>0.248</v>
      </c>
      <c r="I329" s="156">
        <v>0.503</v>
      </c>
      <c r="J329" s="156">
        <v>0.783</v>
      </c>
      <c r="K329" s="156">
        <v>0.233</v>
      </c>
    </row>
    <row r="330" hidden="1">
      <c r="A330" s="155" t="s">
        <v>337</v>
      </c>
      <c r="B330" s="156">
        <v>2007.0</v>
      </c>
      <c r="C330" s="156">
        <v>7.482</v>
      </c>
      <c r="D330" s="156">
        <v>10.734</v>
      </c>
      <c r="E330" s="157"/>
      <c r="F330" s="156">
        <v>70.62</v>
      </c>
      <c r="G330" s="156">
        <v>0.93</v>
      </c>
      <c r="H330" s="156">
        <v>0.246</v>
      </c>
      <c r="I330" s="156">
        <v>0.406</v>
      </c>
      <c r="J330" s="156">
        <v>0.812</v>
      </c>
      <c r="K330" s="156">
        <v>0.257</v>
      </c>
    </row>
    <row r="331" hidden="1">
      <c r="A331" s="155" t="s">
        <v>337</v>
      </c>
      <c r="B331" s="156">
        <v>2008.0</v>
      </c>
      <c r="C331" s="156">
        <v>7.486</v>
      </c>
      <c r="D331" s="156">
        <v>10.733</v>
      </c>
      <c r="E331" s="156">
        <v>0.939</v>
      </c>
      <c r="F331" s="156">
        <v>70.68</v>
      </c>
      <c r="G331" s="156">
        <v>0.926</v>
      </c>
      <c r="H331" s="156">
        <v>0.258</v>
      </c>
      <c r="I331" s="156">
        <v>0.37</v>
      </c>
      <c r="J331" s="156">
        <v>0.802</v>
      </c>
      <c r="K331" s="156">
        <v>0.202</v>
      </c>
    </row>
    <row r="332" hidden="1">
      <c r="A332" s="155" t="s">
        <v>337</v>
      </c>
      <c r="B332" s="156">
        <v>2009.0</v>
      </c>
      <c r="C332" s="156">
        <v>7.488</v>
      </c>
      <c r="D332" s="156">
        <v>10.692</v>
      </c>
      <c r="E332" s="156">
        <v>0.943</v>
      </c>
      <c r="F332" s="156">
        <v>70.74</v>
      </c>
      <c r="G332" s="156">
        <v>0.915</v>
      </c>
      <c r="H332" s="156">
        <v>0.242</v>
      </c>
      <c r="I332" s="156">
        <v>0.413</v>
      </c>
      <c r="J332" s="156">
        <v>0.793</v>
      </c>
      <c r="K332" s="156">
        <v>0.248</v>
      </c>
    </row>
    <row r="333" hidden="1">
      <c r="A333" s="155" t="s">
        <v>337</v>
      </c>
      <c r="B333" s="156">
        <v>2010.0</v>
      </c>
      <c r="C333" s="156">
        <v>7.65</v>
      </c>
      <c r="D333" s="156">
        <v>10.711</v>
      </c>
      <c r="E333" s="156">
        <v>0.954</v>
      </c>
      <c r="F333" s="156">
        <v>70.8</v>
      </c>
      <c r="G333" s="156">
        <v>0.934</v>
      </c>
      <c r="H333" s="156">
        <v>0.227</v>
      </c>
      <c r="I333" s="156">
        <v>0.413</v>
      </c>
      <c r="J333" s="156">
        <v>0.791</v>
      </c>
      <c r="K333" s="156">
        <v>0.233</v>
      </c>
    </row>
    <row r="334" hidden="1">
      <c r="A334" s="155" t="s">
        <v>337</v>
      </c>
      <c r="B334" s="156">
        <v>2011.0</v>
      </c>
      <c r="C334" s="156">
        <v>7.426</v>
      </c>
      <c r="D334" s="156">
        <v>10.733</v>
      </c>
      <c r="E334" s="156">
        <v>0.922</v>
      </c>
      <c r="F334" s="156">
        <v>70.86</v>
      </c>
      <c r="G334" s="156">
        <v>0.951</v>
      </c>
      <c r="H334" s="156">
        <v>0.249</v>
      </c>
      <c r="I334" s="156">
        <v>0.433</v>
      </c>
      <c r="J334" s="156">
        <v>0.803</v>
      </c>
      <c r="K334" s="156">
        <v>0.248</v>
      </c>
    </row>
    <row r="335" hidden="1">
      <c r="A335" s="155" t="s">
        <v>337</v>
      </c>
      <c r="B335" s="156">
        <v>2012.0</v>
      </c>
      <c r="C335" s="156">
        <v>7.415</v>
      </c>
      <c r="D335" s="156">
        <v>10.739</v>
      </c>
      <c r="E335" s="156">
        <v>0.948</v>
      </c>
      <c r="F335" s="156">
        <v>70.92</v>
      </c>
      <c r="G335" s="156">
        <v>0.918</v>
      </c>
      <c r="H335" s="156">
        <v>0.286</v>
      </c>
      <c r="I335" s="156">
        <v>0.466</v>
      </c>
      <c r="J335" s="156">
        <v>0.776</v>
      </c>
      <c r="K335" s="156">
        <v>0.229</v>
      </c>
    </row>
    <row r="336" hidden="1">
      <c r="A336" s="155" t="s">
        <v>337</v>
      </c>
      <c r="B336" s="156">
        <v>2013.0</v>
      </c>
      <c r="C336" s="156">
        <v>7.594</v>
      </c>
      <c r="D336" s="156">
        <v>10.752</v>
      </c>
      <c r="E336" s="156">
        <v>0.936</v>
      </c>
      <c r="F336" s="156">
        <v>70.98</v>
      </c>
      <c r="G336" s="156">
        <v>0.916</v>
      </c>
      <c r="H336" s="156">
        <v>0.312</v>
      </c>
      <c r="I336" s="156">
        <v>0.406</v>
      </c>
      <c r="J336" s="156">
        <v>0.801</v>
      </c>
      <c r="K336" s="156">
        <v>0.263</v>
      </c>
    </row>
    <row r="337" hidden="1">
      <c r="A337" s="155" t="s">
        <v>337</v>
      </c>
      <c r="B337" s="156">
        <v>2014.0</v>
      </c>
      <c r="C337" s="156">
        <v>7.304</v>
      </c>
      <c r="D337" s="156">
        <v>10.77</v>
      </c>
      <c r="E337" s="156">
        <v>0.918</v>
      </c>
      <c r="F337" s="156">
        <v>71.04</v>
      </c>
      <c r="G337" s="156">
        <v>0.939</v>
      </c>
      <c r="H337" s="156">
        <v>0.266</v>
      </c>
      <c r="I337" s="156">
        <v>0.442</v>
      </c>
      <c r="J337" s="156">
        <v>0.791</v>
      </c>
      <c r="K337" s="156">
        <v>0.259</v>
      </c>
    </row>
    <row r="338" hidden="1">
      <c r="A338" s="155" t="s">
        <v>337</v>
      </c>
      <c r="B338" s="156">
        <v>2015.0</v>
      </c>
      <c r="C338" s="156">
        <v>7.413</v>
      </c>
      <c r="D338" s="156">
        <v>10.769</v>
      </c>
      <c r="E338" s="156">
        <v>0.939</v>
      </c>
      <c r="F338" s="156">
        <v>71.1</v>
      </c>
      <c r="G338" s="156">
        <v>0.931</v>
      </c>
      <c r="H338" s="156">
        <v>0.249</v>
      </c>
      <c r="I338" s="156">
        <v>0.427</v>
      </c>
      <c r="J338" s="156">
        <v>0.792</v>
      </c>
      <c r="K338" s="156">
        <v>0.286</v>
      </c>
    </row>
    <row r="339" hidden="1">
      <c r="A339" s="155" t="s">
        <v>337</v>
      </c>
      <c r="B339" s="156">
        <v>2016.0</v>
      </c>
      <c r="C339" s="156">
        <v>7.245</v>
      </c>
      <c r="D339" s="156">
        <v>10.768</v>
      </c>
      <c r="E339" s="156">
        <v>0.924</v>
      </c>
      <c r="F339" s="156">
        <v>71.15</v>
      </c>
      <c r="G339" s="156">
        <v>0.912</v>
      </c>
      <c r="H339" s="156">
        <v>0.207</v>
      </c>
      <c r="I339" s="156">
        <v>0.385</v>
      </c>
      <c r="J339" s="156">
        <v>0.768</v>
      </c>
      <c r="K339" s="156">
        <v>0.237</v>
      </c>
    </row>
    <row r="340" hidden="1">
      <c r="A340" s="155" t="s">
        <v>337</v>
      </c>
      <c r="B340" s="156">
        <v>2017.0</v>
      </c>
      <c r="C340" s="156">
        <v>7.415</v>
      </c>
      <c r="D340" s="156">
        <v>10.786</v>
      </c>
      <c r="E340" s="156">
        <v>0.934</v>
      </c>
      <c r="F340" s="156">
        <v>71.2</v>
      </c>
      <c r="G340" s="156">
        <v>0.945</v>
      </c>
      <c r="H340" s="156">
        <v>0.159</v>
      </c>
      <c r="I340" s="156">
        <v>0.362</v>
      </c>
      <c r="J340" s="156">
        <v>0.799</v>
      </c>
      <c r="K340" s="156">
        <v>0.218</v>
      </c>
    </row>
    <row r="341" hidden="1">
      <c r="A341" s="155" t="s">
        <v>337</v>
      </c>
      <c r="B341" s="156">
        <v>2018.0</v>
      </c>
      <c r="C341" s="156">
        <v>7.175</v>
      </c>
      <c r="D341" s="156">
        <v>10.799</v>
      </c>
      <c r="E341" s="156">
        <v>0.923</v>
      </c>
      <c r="F341" s="156">
        <v>71.25</v>
      </c>
      <c r="G341" s="156">
        <v>0.946</v>
      </c>
      <c r="H341" s="156">
        <v>0.102</v>
      </c>
      <c r="I341" s="156">
        <v>0.372</v>
      </c>
      <c r="J341" s="156">
        <v>0.773</v>
      </c>
      <c r="K341" s="156">
        <v>0.259</v>
      </c>
    </row>
    <row r="342" hidden="1">
      <c r="A342" s="155" t="s">
        <v>337</v>
      </c>
      <c r="B342" s="156">
        <v>2019.0</v>
      </c>
      <c r="C342" s="156">
        <v>7.109</v>
      </c>
      <c r="D342" s="156">
        <v>10.803</v>
      </c>
      <c r="E342" s="156">
        <v>0.925</v>
      </c>
      <c r="F342" s="156">
        <v>71.3</v>
      </c>
      <c r="G342" s="156">
        <v>0.912</v>
      </c>
      <c r="H342" s="156">
        <v>0.107</v>
      </c>
      <c r="I342" s="156">
        <v>0.436</v>
      </c>
      <c r="J342" s="156">
        <v>0.781</v>
      </c>
      <c r="K342" s="156">
        <v>0.285</v>
      </c>
    </row>
    <row r="343" hidden="1">
      <c r="A343" s="155" t="s">
        <v>337</v>
      </c>
      <c r="B343" s="156">
        <v>2020.0</v>
      </c>
      <c r="C343" s="156">
        <v>7.025</v>
      </c>
      <c r="D343" s="156">
        <v>10.738</v>
      </c>
      <c r="E343" s="156">
        <v>0.931</v>
      </c>
      <c r="F343" s="156">
        <v>71.35</v>
      </c>
      <c r="G343" s="156">
        <v>0.887</v>
      </c>
      <c r="H343" s="156">
        <v>0.045</v>
      </c>
      <c r="I343" s="156">
        <v>0.434</v>
      </c>
      <c r="J343" s="156">
        <v>0.738</v>
      </c>
      <c r="K343" s="156">
        <v>0.307</v>
      </c>
    </row>
    <row r="344" hidden="1">
      <c r="A344" s="155" t="s">
        <v>337</v>
      </c>
      <c r="B344" s="156">
        <v>2021.0</v>
      </c>
      <c r="C344" s="156">
        <v>6.939</v>
      </c>
      <c r="D344" s="156">
        <v>10.777</v>
      </c>
      <c r="E344" s="156">
        <v>0.926</v>
      </c>
      <c r="F344" s="156">
        <v>71.4</v>
      </c>
      <c r="G344" s="156">
        <v>0.898</v>
      </c>
      <c r="H344" s="156">
        <v>0.191</v>
      </c>
      <c r="I344" s="156">
        <v>0.384</v>
      </c>
      <c r="J344" s="156">
        <v>0.763</v>
      </c>
      <c r="K344" s="156">
        <v>0.276</v>
      </c>
    </row>
    <row r="345">
      <c r="A345" s="155" t="s">
        <v>337</v>
      </c>
      <c r="B345" s="156">
        <v>2022.0</v>
      </c>
      <c r="C345" s="156">
        <v>6.918</v>
      </c>
      <c r="D345" s="156">
        <v>10.803</v>
      </c>
      <c r="E345" s="156">
        <v>0.929</v>
      </c>
      <c r="F345" s="156">
        <v>71.45</v>
      </c>
      <c r="G345" s="156">
        <v>0.838</v>
      </c>
      <c r="H345" s="156">
        <v>0.222</v>
      </c>
      <c r="I345" s="156">
        <v>0.442</v>
      </c>
      <c r="J345" s="156">
        <v>0.719</v>
      </c>
      <c r="K345" s="156">
        <v>0.287</v>
      </c>
    </row>
    <row r="346" hidden="1">
      <c r="A346" s="155" t="s">
        <v>338</v>
      </c>
      <c r="B346" s="156">
        <v>2007.0</v>
      </c>
      <c r="C346" s="156">
        <v>4.16</v>
      </c>
      <c r="D346" s="156">
        <v>6.946</v>
      </c>
      <c r="E346" s="156">
        <v>0.532</v>
      </c>
      <c r="F346" s="156">
        <v>41.48</v>
      </c>
      <c r="G346" s="156">
        <v>0.663</v>
      </c>
      <c r="H346" s="156">
        <v>0.083</v>
      </c>
      <c r="I346" s="156">
        <v>0.782</v>
      </c>
      <c r="J346" s="156">
        <v>0.567</v>
      </c>
      <c r="K346" s="156">
        <v>0.33</v>
      </c>
    </row>
    <row r="347" hidden="1">
      <c r="A347" s="155" t="s">
        <v>338</v>
      </c>
      <c r="B347" s="156">
        <v>2010.0</v>
      </c>
      <c r="C347" s="156">
        <v>3.568</v>
      </c>
      <c r="D347" s="156">
        <v>7.031</v>
      </c>
      <c r="E347" s="156">
        <v>0.483</v>
      </c>
      <c r="F347" s="156">
        <v>42.5</v>
      </c>
      <c r="G347" s="156">
        <v>0.69</v>
      </c>
      <c r="H347" s="156">
        <v>-0.033</v>
      </c>
      <c r="I347" s="156">
        <v>0.845</v>
      </c>
      <c r="J347" s="156">
        <v>0.478</v>
      </c>
      <c r="K347" s="156">
        <v>0.257</v>
      </c>
    </row>
    <row r="348" hidden="1">
      <c r="A348" s="155" t="s">
        <v>338</v>
      </c>
      <c r="B348" s="156">
        <v>2011.0</v>
      </c>
      <c r="C348" s="156">
        <v>3.678</v>
      </c>
      <c r="D348" s="156">
        <v>7.057</v>
      </c>
      <c r="E348" s="156">
        <v>0.387</v>
      </c>
      <c r="F348" s="156">
        <v>42.84</v>
      </c>
      <c r="G348" s="156">
        <v>0.78</v>
      </c>
      <c r="H348" s="156">
        <v>-0.012</v>
      </c>
      <c r="I348" s="156">
        <v>0.834</v>
      </c>
      <c r="J348" s="156">
        <v>0.502</v>
      </c>
      <c r="K348" s="156">
        <v>0.277</v>
      </c>
    </row>
    <row r="349" hidden="1">
      <c r="A349" s="155" t="s">
        <v>338</v>
      </c>
      <c r="B349" s="156">
        <v>2016.0</v>
      </c>
      <c r="C349" s="156">
        <v>2.693</v>
      </c>
      <c r="D349" s="156">
        <v>6.707</v>
      </c>
      <c r="E349" s="156">
        <v>0.29</v>
      </c>
      <c r="F349" s="156">
        <v>44.75</v>
      </c>
      <c r="G349" s="156">
        <v>0.624</v>
      </c>
      <c r="H349" s="156">
        <v>0.037</v>
      </c>
      <c r="I349" s="156">
        <v>0.859</v>
      </c>
      <c r="J349" s="156">
        <v>0.551</v>
      </c>
      <c r="K349" s="156">
        <v>0.494</v>
      </c>
    </row>
    <row r="350" hidden="1">
      <c r="A350" s="155" t="s">
        <v>338</v>
      </c>
      <c r="B350" s="156">
        <v>2017.0</v>
      </c>
      <c r="C350" s="156">
        <v>3.476</v>
      </c>
      <c r="D350" s="156">
        <v>6.733</v>
      </c>
      <c r="E350" s="156">
        <v>0.32</v>
      </c>
      <c r="F350" s="156">
        <v>45.3</v>
      </c>
      <c r="G350" s="156">
        <v>0.645</v>
      </c>
      <c r="H350" s="156">
        <v>0.078</v>
      </c>
      <c r="I350" s="156">
        <v>0.89</v>
      </c>
      <c r="J350" s="156">
        <v>0.602</v>
      </c>
      <c r="K350" s="156">
        <v>0.599</v>
      </c>
    </row>
    <row r="351" hidden="1">
      <c r="A351" s="155" t="s">
        <v>339</v>
      </c>
      <c r="B351" s="156">
        <v>2006.0</v>
      </c>
      <c r="C351" s="156">
        <v>3.435</v>
      </c>
      <c r="D351" s="156">
        <v>7.369</v>
      </c>
      <c r="E351" s="156">
        <v>0.724</v>
      </c>
      <c r="F351" s="156">
        <v>47.08</v>
      </c>
      <c r="G351" s="156">
        <v>0.306</v>
      </c>
      <c r="H351" s="156">
        <v>0.026</v>
      </c>
      <c r="I351" s="156">
        <v>0.961</v>
      </c>
      <c r="J351" s="156">
        <v>0.571</v>
      </c>
      <c r="K351" s="156">
        <v>0.263</v>
      </c>
    </row>
    <row r="352" hidden="1">
      <c r="A352" s="155" t="s">
        <v>339</v>
      </c>
      <c r="B352" s="156">
        <v>2007.0</v>
      </c>
      <c r="C352" s="156">
        <v>4.141</v>
      </c>
      <c r="D352" s="156">
        <v>7.368</v>
      </c>
      <c r="E352" s="156">
        <v>0.479</v>
      </c>
      <c r="F352" s="156">
        <v>47.46</v>
      </c>
      <c r="G352" s="156">
        <v>0.295</v>
      </c>
      <c r="H352" s="156">
        <v>-0.013</v>
      </c>
      <c r="I352" s="156">
        <v>0.874</v>
      </c>
      <c r="J352" s="156">
        <v>0.598</v>
      </c>
      <c r="K352" s="156">
        <v>0.245</v>
      </c>
    </row>
    <row r="353" hidden="1">
      <c r="A353" s="155" t="s">
        <v>339</v>
      </c>
      <c r="B353" s="156">
        <v>2008.0</v>
      </c>
      <c r="C353" s="156">
        <v>4.632</v>
      </c>
      <c r="D353" s="156">
        <v>7.363</v>
      </c>
      <c r="E353" s="156">
        <v>0.571</v>
      </c>
      <c r="F353" s="156">
        <v>47.84</v>
      </c>
      <c r="G353" s="156">
        <v>0.527</v>
      </c>
      <c r="H353" s="156">
        <v>0.061</v>
      </c>
      <c r="I353" s="156">
        <v>0.944</v>
      </c>
      <c r="J353" s="156">
        <v>0.569</v>
      </c>
      <c r="K353" s="156">
        <v>0.225</v>
      </c>
    </row>
    <row r="354" hidden="1">
      <c r="A354" s="155" t="s">
        <v>339</v>
      </c>
      <c r="B354" s="156">
        <v>2009.0</v>
      </c>
      <c r="C354" s="156">
        <v>3.639</v>
      </c>
      <c r="D354" s="156">
        <v>7.369</v>
      </c>
      <c r="E354" s="156">
        <v>0.646</v>
      </c>
      <c r="F354" s="156">
        <v>48.22</v>
      </c>
      <c r="G354" s="156">
        <v>0.401</v>
      </c>
      <c r="H354" s="156">
        <v>0.02</v>
      </c>
      <c r="I354" s="156">
        <v>0.931</v>
      </c>
      <c r="J354" s="156">
        <v>0.601</v>
      </c>
      <c r="K354" s="156">
        <v>0.221</v>
      </c>
    </row>
    <row r="355" hidden="1">
      <c r="A355" s="155" t="s">
        <v>339</v>
      </c>
      <c r="B355" s="156">
        <v>2010.0</v>
      </c>
      <c r="C355" s="156">
        <v>3.743</v>
      </c>
      <c r="D355" s="156">
        <v>7.462</v>
      </c>
      <c r="E355" s="156">
        <v>0.734</v>
      </c>
      <c r="F355" s="156">
        <v>48.6</v>
      </c>
      <c r="G355" s="156">
        <v>0.505</v>
      </c>
      <c r="H355" s="156">
        <v>0.023</v>
      </c>
      <c r="I355" s="156">
        <v>0.858</v>
      </c>
      <c r="J355" s="156">
        <v>0.56</v>
      </c>
      <c r="K355" s="156">
        <v>0.287</v>
      </c>
    </row>
    <row r="356" hidden="1">
      <c r="A356" s="155" t="s">
        <v>339</v>
      </c>
      <c r="B356" s="156">
        <v>2011.0</v>
      </c>
      <c r="C356" s="156">
        <v>4.393</v>
      </c>
      <c r="D356" s="156">
        <v>7.428</v>
      </c>
      <c r="E356" s="156">
        <v>0.819</v>
      </c>
      <c r="F356" s="156">
        <v>48.98</v>
      </c>
      <c r="G356" s="156">
        <v>0.54</v>
      </c>
      <c r="H356" s="156">
        <v>0.029</v>
      </c>
      <c r="I356" s="156">
        <v>0.876</v>
      </c>
      <c r="J356" s="156">
        <v>0.579</v>
      </c>
      <c r="K356" s="156">
        <v>0.289</v>
      </c>
    </row>
    <row r="357" hidden="1">
      <c r="A357" s="155" t="s">
        <v>339</v>
      </c>
      <c r="B357" s="156">
        <v>2012.0</v>
      </c>
      <c r="C357" s="156">
        <v>4.033</v>
      </c>
      <c r="D357" s="156">
        <v>7.478</v>
      </c>
      <c r="E357" s="156">
        <v>0.673</v>
      </c>
      <c r="F357" s="156">
        <v>49.36</v>
      </c>
      <c r="G357" s="156">
        <v>0.563</v>
      </c>
      <c r="H357" s="156">
        <v>-0.036</v>
      </c>
      <c r="I357" s="156">
        <v>0.884</v>
      </c>
      <c r="J357" s="156">
        <v>0.498</v>
      </c>
      <c r="K357" s="156">
        <v>0.316</v>
      </c>
    </row>
    <row r="358" hidden="1">
      <c r="A358" s="155" t="s">
        <v>339</v>
      </c>
      <c r="B358" s="156">
        <v>2013.0</v>
      </c>
      <c r="C358" s="156">
        <v>3.508</v>
      </c>
      <c r="D358" s="156">
        <v>7.498</v>
      </c>
      <c r="E358" s="156">
        <v>0.714</v>
      </c>
      <c r="F358" s="156">
        <v>49.74</v>
      </c>
      <c r="G358" s="156">
        <v>0.488</v>
      </c>
      <c r="H358" s="156">
        <v>-0.047</v>
      </c>
      <c r="I358" s="156">
        <v>0.882</v>
      </c>
      <c r="J358" s="156">
        <v>0.437</v>
      </c>
      <c r="K358" s="156">
        <v>0.314</v>
      </c>
    </row>
    <row r="359" hidden="1">
      <c r="A359" s="155" t="s">
        <v>339</v>
      </c>
      <c r="B359" s="156">
        <v>2014.0</v>
      </c>
      <c r="C359" s="156">
        <v>3.46</v>
      </c>
      <c r="D359" s="156">
        <v>7.529</v>
      </c>
      <c r="E359" s="156">
        <v>0.733</v>
      </c>
      <c r="F359" s="156">
        <v>50.12</v>
      </c>
      <c r="G359" s="156">
        <v>0.567</v>
      </c>
      <c r="H359" s="156">
        <v>-0.071</v>
      </c>
      <c r="I359" s="156">
        <v>0.881</v>
      </c>
      <c r="J359" s="156">
        <v>0.524</v>
      </c>
      <c r="K359" s="156">
        <v>0.329</v>
      </c>
    </row>
    <row r="360" hidden="1">
      <c r="A360" s="155" t="s">
        <v>339</v>
      </c>
      <c r="B360" s="156">
        <v>2015.0</v>
      </c>
      <c r="C360" s="156">
        <v>4.323</v>
      </c>
      <c r="D360" s="156">
        <v>7.525</v>
      </c>
      <c r="E360" s="156">
        <v>0.751</v>
      </c>
      <c r="F360" s="156">
        <v>50.5</v>
      </c>
      <c r="G360" s="156">
        <v>0.474</v>
      </c>
      <c r="H360" s="156">
        <v>-0.03</v>
      </c>
      <c r="I360" s="156">
        <v>0.889</v>
      </c>
      <c r="J360" s="156">
        <v>0.593</v>
      </c>
      <c r="K360" s="156">
        <v>0.358</v>
      </c>
    </row>
    <row r="361" hidden="1">
      <c r="A361" s="155" t="s">
        <v>339</v>
      </c>
      <c r="B361" s="156">
        <v>2016.0</v>
      </c>
      <c r="C361" s="156">
        <v>4.029</v>
      </c>
      <c r="D361" s="156">
        <v>7.429</v>
      </c>
      <c r="E361" s="156">
        <v>0.616</v>
      </c>
      <c r="F361" s="156">
        <v>50.875</v>
      </c>
      <c r="G361" s="156">
        <v>0.525</v>
      </c>
      <c r="H361" s="156">
        <v>0.051</v>
      </c>
      <c r="I361" s="156">
        <v>0.82</v>
      </c>
      <c r="J361" s="156">
        <v>0.564</v>
      </c>
      <c r="K361" s="156">
        <v>0.468</v>
      </c>
    </row>
    <row r="362" hidden="1">
      <c r="A362" s="155" t="s">
        <v>339</v>
      </c>
      <c r="B362" s="156">
        <v>2017.0</v>
      </c>
      <c r="C362" s="156">
        <v>4.559</v>
      </c>
      <c r="D362" s="156">
        <v>7.365</v>
      </c>
      <c r="E362" s="156">
        <v>0.661</v>
      </c>
      <c r="F362" s="156">
        <v>51.25</v>
      </c>
      <c r="G362" s="156">
        <v>0.615</v>
      </c>
      <c r="H362" s="156">
        <v>0.007</v>
      </c>
      <c r="I362" s="156">
        <v>0.792</v>
      </c>
      <c r="J362" s="156">
        <v>0.584</v>
      </c>
      <c r="K362" s="156">
        <v>0.538</v>
      </c>
    </row>
    <row r="363" hidden="1">
      <c r="A363" s="155" t="s">
        <v>339</v>
      </c>
      <c r="B363" s="156">
        <v>2018.0</v>
      </c>
      <c r="C363" s="156">
        <v>4.486</v>
      </c>
      <c r="D363" s="156">
        <v>7.355</v>
      </c>
      <c r="E363" s="156">
        <v>0.577</v>
      </c>
      <c r="F363" s="156">
        <v>51.625</v>
      </c>
      <c r="G363" s="156">
        <v>0.65</v>
      </c>
      <c r="H363" s="156">
        <v>0.023</v>
      </c>
      <c r="I363" s="156">
        <v>0.763</v>
      </c>
      <c r="J363" s="156">
        <v>0.532</v>
      </c>
      <c r="K363" s="156">
        <v>0.544</v>
      </c>
    </row>
    <row r="364" hidden="1">
      <c r="A364" s="155" t="s">
        <v>339</v>
      </c>
      <c r="B364" s="156">
        <v>2019.0</v>
      </c>
      <c r="C364" s="156">
        <v>4.251</v>
      </c>
      <c r="D364" s="156">
        <v>7.354</v>
      </c>
      <c r="E364" s="156">
        <v>0.64</v>
      </c>
      <c r="F364" s="156">
        <v>52.0</v>
      </c>
      <c r="G364" s="156">
        <v>0.537</v>
      </c>
      <c r="H364" s="156">
        <v>0.054</v>
      </c>
      <c r="I364" s="156">
        <v>0.832</v>
      </c>
      <c r="J364" s="156">
        <v>0.556</v>
      </c>
      <c r="K364" s="156">
        <v>0.46</v>
      </c>
    </row>
    <row r="365">
      <c r="A365" s="155" t="s">
        <v>339</v>
      </c>
      <c r="B365" s="156">
        <v>2022.0</v>
      </c>
      <c r="C365" s="156">
        <v>4.397</v>
      </c>
      <c r="D365" s="156">
        <v>7.261</v>
      </c>
      <c r="E365" s="156">
        <v>0.72</v>
      </c>
      <c r="F365" s="156">
        <v>53.125</v>
      </c>
      <c r="G365" s="156">
        <v>0.679</v>
      </c>
      <c r="H365" s="156">
        <v>0.221</v>
      </c>
      <c r="I365" s="156">
        <v>0.805</v>
      </c>
      <c r="J365" s="156">
        <v>0.588</v>
      </c>
      <c r="K365" s="156">
        <v>0.499</v>
      </c>
    </row>
    <row r="366" hidden="1">
      <c r="A366" s="155" t="s">
        <v>340</v>
      </c>
      <c r="B366" s="156">
        <v>2006.0</v>
      </c>
      <c r="C366" s="156">
        <v>6.063</v>
      </c>
      <c r="D366" s="156">
        <v>9.87</v>
      </c>
      <c r="E366" s="156">
        <v>0.836</v>
      </c>
      <c r="F366" s="156">
        <v>67.78</v>
      </c>
      <c r="G366" s="156">
        <v>0.744</v>
      </c>
      <c r="H366" s="156">
        <v>0.163</v>
      </c>
      <c r="I366" s="156">
        <v>0.634</v>
      </c>
      <c r="J366" s="156">
        <v>0.752</v>
      </c>
      <c r="K366" s="156">
        <v>0.348</v>
      </c>
    </row>
    <row r="367" hidden="1">
      <c r="A367" s="155" t="s">
        <v>340</v>
      </c>
      <c r="B367" s="156">
        <v>2007.0</v>
      </c>
      <c r="C367" s="156">
        <v>5.698</v>
      </c>
      <c r="D367" s="156">
        <v>9.91</v>
      </c>
      <c r="E367" s="156">
        <v>0.815</v>
      </c>
      <c r="F367" s="156">
        <v>67.96</v>
      </c>
      <c r="G367" s="156">
        <v>0.662</v>
      </c>
      <c r="H367" s="156">
        <v>0.239</v>
      </c>
      <c r="I367" s="156">
        <v>0.723</v>
      </c>
      <c r="J367" s="156">
        <v>0.708</v>
      </c>
      <c r="K367" s="156">
        <v>0.342</v>
      </c>
    </row>
    <row r="368" hidden="1">
      <c r="A368" s="155" t="s">
        <v>340</v>
      </c>
      <c r="B368" s="156">
        <v>2008.0</v>
      </c>
      <c r="C368" s="156">
        <v>5.789</v>
      </c>
      <c r="D368" s="156">
        <v>9.938</v>
      </c>
      <c r="E368" s="156">
        <v>0.804</v>
      </c>
      <c r="F368" s="156">
        <v>68.14</v>
      </c>
      <c r="G368" s="156">
        <v>0.64</v>
      </c>
      <c r="H368" s="156">
        <v>0.078</v>
      </c>
      <c r="I368" s="156">
        <v>0.741</v>
      </c>
      <c r="J368" s="156">
        <v>0.706</v>
      </c>
      <c r="K368" s="156">
        <v>0.33</v>
      </c>
    </row>
    <row r="369" hidden="1">
      <c r="A369" s="155" t="s">
        <v>340</v>
      </c>
      <c r="B369" s="156">
        <v>2009.0</v>
      </c>
      <c r="C369" s="156">
        <v>6.494</v>
      </c>
      <c r="D369" s="156">
        <v>9.916</v>
      </c>
      <c r="E369" s="156">
        <v>0.832</v>
      </c>
      <c r="F369" s="156">
        <v>68.32</v>
      </c>
      <c r="G369" s="156">
        <v>0.747</v>
      </c>
      <c r="H369" s="156">
        <v>0.143</v>
      </c>
      <c r="I369" s="156">
        <v>0.734</v>
      </c>
      <c r="J369" s="156">
        <v>0.756</v>
      </c>
      <c r="K369" s="156">
        <v>0.3</v>
      </c>
    </row>
    <row r="370" hidden="1">
      <c r="A370" s="155" t="s">
        <v>340</v>
      </c>
      <c r="B370" s="156">
        <v>2010.0</v>
      </c>
      <c r="C370" s="156">
        <v>6.636</v>
      </c>
      <c r="D370" s="156">
        <v>9.963</v>
      </c>
      <c r="E370" s="156">
        <v>0.857</v>
      </c>
      <c r="F370" s="156">
        <v>68.5</v>
      </c>
      <c r="G370" s="156">
        <v>0.786</v>
      </c>
      <c r="H370" s="156">
        <v>0.102</v>
      </c>
      <c r="I370" s="156">
        <v>0.702</v>
      </c>
      <c r="J370" s="156">
        <v>0.76</v>
      </c>
      <c r="K370" s="156">
        <v>0.3</v>
      </c>
    </row>
    <row r="371" hidden="1">
      <c r="A371" s="155" t="s">
        <v>340</v>
      </c>
      <c r="B371" s="156">
        <v>2011.0</v>
      </c>
      <c r="C371" s="156">
        <v>6.526</v>
      </c>
      <c r="D371" s="156">
        <v>10.013</v>
      </c>
      <c r="E371" s="156">
        <v>0.819</v>
      </c>
      <c r="F371" s="156">
        <v>68.68</v>
      </c>
      <c r="G371" s="156">
        <v>0.701</v>
      </c>
      <c r="H371" s="156">
        <v>0.106</v>
      </c>
      <c r="I371" s="156">
        <v>0.753</v>
      </c>
      <c r="J371" s="156">
        <v>0.758</v>
      </c>
      <c r="K371" s="156">
        <v>0.317</v>
      </c>
    </row>
    <row r="372" hidden="1">
      <c r="A372" s="155" t="s">
        <v>340</v>
      </c>
      <c r="B372" s="156">
        <v>2012.0</v>
      </c>
      <c r="C372" s="156">
        <v>6.599</v>
      </c>
      <c r="D372" s="156">
        <v>10.063</v>
      </c>
      <c r="E372" s="156">
        <v>0.855</v>
      </c>
      <c r="F372" s="156">
        <v>68.86</v>
      </c>
      <c r="G372" s="156">
        <v>0.734</v>
      </c>
      <c r="H372" s="156">
        <v>0.189</v>
      </c>
      <c r="I372" s="156">
        <v>0.782</v>
      </c>
      <c r="J372" s="156">
        <v>0.736</v>
      </c>
      <c r="K372" s="156">
        <v>0.288</v>
      </c>
    </row>
    <row r="373" hidden="1">
      <c r="A373" s="155" t="s">
        <v>340</v>
      </c>
      <c r="B373" s="156">
        <v>2013.0</v>
      </c>
      <c r="C373" s="156">
        <v>6.74</v>
      </c>
      <c r="D373" s="156">
        <v>10.086</v>
      </c>
      <c r="E373" s="156">
        <v>0.862</v>
      </c>
      <c r="F373" s="156">
        <v>69.04</v>
      </c>
      <c r="G373" s="156">
        <v>0.737</v>
      </c>
      <c r="H373" s="156">
        <v>0.079</v>
      </c>
      <c r="I373" s="156">
        <v>0.741</v>
      </c>
      <c r="J373" s="156">
        <v>0.791</v>
      </c>
      <c r="K373" s="156">
        <v>0.285</v>
      </c>
    </row>
    <row r="374" hidden="1">
      <c r="A374" s="155" t="s">
        <v>340</v>
      </c>
      <c r="B374" s="156">
        <v>2014.0</v>
      </c>
      <c r="C374" s="156">
        <v>6.844</v>
      </c>
      <c r="D374" s="156">
        <v>10.094</v>
      </c>
      <c r="E374" s="156">
        <v>0.862</v>
      </c>
      <c r="F374" s="156">
        <v>69.22</v>
      </c>
      <c r="G374" s="156">
        <v>0.733</v>
      </c>
      <c r="H374" s="156">
        <v>0.211</v>
      </c>
      <c r="I374" s="156">
        <v>0.758</v>
      </c>
      <c r="J374" s="156">
        <v>0.8</v>
      </c>
      <c r="K374" s="156">
        <v>0.276</v>
      </c>
    </row>
    <row r="375" hidden="1">
      <c r="A375" s="155" t="s">
        <v>340</v>
      </c>
      <c r="B375" s="156">
        <v>2015.0</v>
      </c>
      <c r="C375" s="156">
        <v>6.533</v>
      </c>
      <c r="D375" s="156">
        <v>10.105</v>
      </c>
      <c r="E375" s="156">
        <v>0.827</v>
      </c>
      <c r="F375" s="156">
        <v>69.4</v>
      </c>
      <c r="G375" s="156">
        <v>0.769</v>
      </c>
      <c r="H375" s="156">
        <v>0.034</v>
      </c>
      <c r="I375" s="156">
        <v>0.812</v>
      </c>
      <c r="J375" s="156">
        <v>0.752</v>
      </c>
      <c r="K375" s="156">
        <v>0.333</v>
      </c>
    </row>
    <row r="376" hidden="1">
      <c r="A376" s="155" t="s">
        <v>340</v>
      </c>
      <c r="B376" s="156">
        <v>2016.0</v>
      </c>
      <c r="C376" s="156">
        <v>6.579</v>
      </c>
      <c r="D376" s="156">
        <v>10.11</v>
      </c>
      <c r="E376" s="156">
        <v>0.841</v>
      </c>
      <c r="F376" s="156">
        <v>69.55</v>
      </c>
      <c r="G376" s="156">
        <v>0.652</v>
      </c>
      <c r="H376" s="156">
        <v>0.096</v>
      </c>
      <c r="I376" s="156">
        <v>0.858</v>
      </c>
      <c r="J376" s="156">
        <v>0.792</v>
      </c>
      <c r="K376" s="156">
        <v>0.283</v>
      </c>
    </row>
    <row r="377" hidden="1">
      <c r="A377" s="155" t="s">
        <v>340</v>
      </c>
      <c r="B377" s="156">
        <v>2017.0</v>
      </c>
      <c r="C377" s="156">
        <v>6.32</v>
      </c>
      <c r="D377" s="156">
        <v>10.108</v>
      </c>
      <c r="E377" s="156">
        <v>0.88</v>
      </c>
      <c r="F377" s="156">
        <v>69.7</v>
      </c>
      <c r="G377" s="156">
        <v>0.79</v>
      </c>
      <c r="H377" s="156">
        <v>-0.026</v>
      </c>
      <c r="I377" s="156">
        <v>0.836</v>
      </c>
      <c r="J377" s="156">
        <v>0.765</v>
      </c>
      <c r="K377" s="156">
        <v>0.291</v>
      </c>
    </row>
    <row r="378" hidden="1">
      <c r="A378" s="155" t="s">
        <v>340</v>
      </c>
      <c r="B378" s="156">
        <v>2018.0</v>
      </c>
      <c r="C378" s="156">
        <v>6.436</v>
      </c>
      <c r="D378" s="156">
        <v>10.13</v>
      </c>
      <c r="E378" s="156">
        <v>0.89</v>
      </c>
      <c r="F378" s="156">
        <v>69.85</v>
      </c>
      <c r="G378" s="156">
        <v>0.789</v>
      </c>
      <c r="H378" s="156">
        <v>-0.066</v>
      </c>
      <c r="I378" s="156">
        <v>0.816</v>
      </c>
      <c r="J378" s="156">
        <v>0.755</v>
      </c>
      <c r="K378" s="156">
        <v>0.276</v>
      </c>
    </row>
    <row r="379" hidden="1">
      <c r="A379" s="155" t="s">
        <v>340</v>
      </c>
      <c r="B379" s="156">
        <v>2019.0</v>
      </c>
      <c r="C379" s="156">
        <v>5.942</v>
      </c>
      <c r="D379" s="156">
        <v>10.119</v>
      </c>
      <c r="E379" s="156">
        <v>0.869</v>
      </c>
      <c r="F379" s="156">
        <v>70.0</v>
      </c>
      <c r="G379" s="156">
        <v>0.659</v>
      </c>
      <c r="H379" s="156">
        <v>-0.108</v>
      </c>
      <c r="I379" s="156">
        <v>0.86</v>
      </c>
      <c r="J379" s="156">
        <v>0.741</v>
      </c>
      <c r="K379" s="156">
        <v>0.337</v>
      </c>
    </row>
    <row r="380" hidden="1">
      <c r="A380" s="155" t="s">
        <v>340</v>
      </c>
      <c r="B380" s="156">
        <v>2020.0</v>
      </c>
      <c r="C380" s="156">
        <v>6.151</v>
      </c>
      <c r="D380" s="156">
        <v>10.044</v>
      </c>
      <c r="E380" s="156">
        <v>0.888</v>
      </c>
      <c r="F380" s="156">
        <v>70.15</v>
      </c>
      <c r="G380" s="156">
        <v>0.781</v>
      </c>
      <c r="H380" s="156">
        <v>0.028</v>
      </c>
      <c r="I380" s="156">
        <v>0.812</v>
      </c>
      <c r="J380" s="156">
        <v>0.753</v>
      </c>
      <c r="K380" s="156">
        <v>0.336</v>
      </c>
    </row>
    <row r="381" hidden="1">
      <c r="A381" s="155" t="s">
        <v>340</v>
      </c>
      <c r="B381" s="156">
        <v>2021.0</v>
      </c>
      <c r="C381" s="156">
        <v>6.436</v>
      </c>
      <c r="D381" s="156">
        <v>10.144</v>
      </c>
      <c r="E381" s="156">
        <v>0.891</v>
      </c>
      <c r="F381" s="156">
        <v>70.3</v>
      </c>
      <c r="G381" s="156">
        <v>0.803</v>
      </c>
      <c r="H381" s="156">
        <v>-0.05</v>
      </c>
      <c r="I381" s="156">
        <v>0.859</v>
      </c>
      <c r="J381" s="156">
        <v>0.735</v>
      </c>
      <c r="K381" s="156">
        <v>0.221</v>
      </c>
    </row>
    <row r="382">
      <c r="A382" s="155" t="s">
        <v>340</v>
      </c>
      <c r="B382" s="156">
        <v>2022.0</v>
      </c>
      <c r="C382" s="156">
        <v>6.415</v>
      </c>
      <c r="D382" s="156">
        <v>10.154</v>
      </c>
      <c r="E382" s="156">
        <v>0.887</v>
      </c>
      <c r="F382" s="156">
        <v>70.45</v>
      </c>
      <c r="G382" s="156">
        <v>0.793</v>
      </c>
      <c r="H382" s="156">
        <v>-0.011</v>
      </c>
      <c r="I382" s="156">
        <v>0.796</v>
      </c>
      <c r="J382" s="156">
        <v>0.775</v>
      </c>
      <c r="K382" s="156">
        <v>0.253</v>
      </c>
    </row>
    <row r="383" hidden="1">
      <c r="A383" s="155" t="s">
        <v>341</v>
      </c>
      <c r="B383" s="156">
        <v>2006.0</v>
      </c>
      <c r="C383" s="156">
        <v>4.56</v>
      </c>
      <c r="D383" s="156">
        <v>8.696</v>
      </c>
      <c r="E383" s="156">
        <v>0.747</v>
      </c>
      <c r="F383" s="156">
        <v>65.66</v>
      </c>
      <c r="G383" s="157"/>
      <c r="H383" s="157"/>
      <c r="I383" s="157"/>
      <c r="J383" s="156">
        <v>0.658</v>
      </c>
      <c r="K383" s="156">
        <v>0.17</v>
      </c>
    </row>
    <row r="384" hidden="1">
      <c r="A384" s="155" t="s">
        <v>341</v>
      </c>
      <c r="B384" s="156">
        <v>2007.0</v>
      </c>
      <c r="C384" s="156">
        <v>4.863</v>
      </c>
      <c r="D384" s="156">
        <v>8.824</v>
      </c>
      <c r="E384" s="156">
        <v>0.811</v>
      </c>
      <c r="F384" s="156">
        <v>65.92</v>
      </c>
      <c r="G384" s="157"/>
      <c r="H384" s="156">
        <v>-0.179</v>
      </c>
      <c r="I384" s="157"/>
      <c r="J384" s="156">
        <v>0.664</v>
      </c>
      <c r="K384" s="156">
        <v>0.159</v>
      </c>
    </row>
    <row r="385" hidden="1">
      <c r="A385" s="155" t="s">
        <v>341</v>
      </c>
      <c r="B385" s="156">
        <v>2008.0</v>
      </c>
      <c r="C385" s="156">
        <v>4.846</v>
      </c>
      <c r="D385" s="156">
        <v>8.911</v>
      </c>
      <c r="E385" s="156">
        <v>0.748</v>
      </c>
      <c r="F385" s="156">
        <v>66.18</v>
      </c>
      <c r="G385" s="156">
        <v>0.853</v>
      </c>
      <c r="H385" s="156">
        <v>-0.095</v>
      </c>
      <c r="I385" s="157"/>
      <c r="J385" s="156">
        <v>0.705</v>
      </c>
      <c r="K385" s="156">
        <v>0.147</v>
      </c>
    </row>
    <row r="386" hidden="1">
      <c r="A386" s="155" t="s">
        <v>341</v>
      </c>
      <c r="B386" s="156">
        <v>2009.0</v>
      </c>
      <c r="C386" s="156">
        <v>4.454</v>
      </c>
      <c r="D386" s="156">
        <v>8.996</v>
      </c>
      <c r="E386" s="156">
        <v>0.798</v>
      </c>
      <c r="F386" s="156">
        <v>66.44</v>
      </c>
      <c r="G386" s="156">
        <v>0.771</v>
      </c>
      <c r="H386" s="156">
        <v>-0.163</v>
      </c>
      <c r="I386" s="157"/>
      <c r="J386" s="156">
        <v>0.67</v>
      </c>
      <c r="K386" s="156">
        <v>0.162</v>
      </c>
    </row>
    <row r="387" hidden="1">
      <c r="A387" s="155" t="s">
        <v>341</v>
      </c>
      <c r="B387" s="156">
        <v>2010.0</v>
      </c>
      <c r="C387" s="156">
        <v>4.653</v>
      </c>
      <c r="D387" s="156">
        <v>9.092</v>
      </c>
      <c r="E387" s="156">
        <v>0.768</v>
      </c>
      <c r="F387" s="156">
        <v>66.7</v>
      </c>
      <c r="G387" s="156">
        <v>0.805</v>
      </c>
      <c r="H387" s="156">
        <v>-0.136</v>
      </c>
      <c r="I387" s="157"/>
      <c r="J387" s="156">
        <v>0.658</v>
      </c>
      <c r="K387" s="156">
        <v>0.158</v>
      </c>
    </row>
    <row r="388" hidden="1">
      <c r="A388" s="155" t="s">
        <v>341</v>
      </c>
      <c r="B388" s="156">
        <v>2011.0</v>
      </c>
      <c r="C388" s="156">
        <v>5.037</v>
      </c>
      <c r="D388" s="156">
        <v>9.178</v>
      </c>
      <c r="E388" s="156">
        <v>0.787</v>
      </c>
      <c r="F388" s="156">
        <v>66.96</v>
      </c>
      <c r="G388" s="156">
        <v>0.824</v>
      </c>
      <c r="H388" s="156">
        <v>-0.189</v>
      </c>
      <c r="I388" s="157"/>
      <c r="J388" s="156">
        <v>0.71</v>
      </c>
      <c r="K388" s="156">
        <v>0.134</v>
      </c>
    </row>
    <row r="389" hidden="1">
      <c r="A389" s="155" t="s">
        <v>341</v>
      </c>
      <c r="B389" s="156">
        <v>2012.0</v>
      </c>
      <c r="C389" s="156">
        <v>5.095</v>
      </c>
      <c r="D389" s="156">
        <v>9.247</v>
      </c>
      <c r="E389" s="156">
        <v>0.788</v>
      </c>
      <c r="F389" s="156">
        <v>67.22</v>
      </c>
      <c r="G389" s="156">
        <v>0.808</v>
      </c>
      <c r="H389" s="156">
        <v>-0.187</v>
      </c>
      <c r="I389" s="157"/>
      <c r="J389" s="156">
        <v>0.689</v>
      </c>
      <c r="K389" s="156">
        <v>0.159</v>
      </c>
    </row>
    <row r="390" hidden="1">
      <c r="A390" s="155" t="s">
        <v>341</v>
      </c>
      <c r="B390" s="156">
        <v>2013.0</v>
      </c>
      <c r="C390" s="156">
        <v>5.241</v>
      </c>
      <c r="D390" s="156">
        <v>9.315</v>
      </c>
      <c r="E390" s="156">
        <v>0.778</v>
      </c>
      <c r="F390" s="156">
        <v>67.48</v>
      </c>
      <c r="G390" s="156">
        <v>0.805</v>
      </c>
      <c r="H390" s="156">
        <v>-0.161</v>
      </c>
      <c r="I390" s="157"/>
      <c r="J390" s="156">
        <v>0.717</v>
      </c>
      <c r="K390" s="156">
        <v>0.142</v>
      </c>
    </row>
    <row r="391" hidden="1">
      <c r="A391" s="155" t="s">
        <v>341</v>
      </c>
      <c r="B391" s="156">
        <v>2014.0</v>
      </c>
      <c r="C391" s="156">
        <v>5.196</v>
      </c>
      <c r="D391" s="156">
        <v>9.38</v>
      </c>
      <c r="E391" s="156">
        <v>0.82</v>
      </c>
      <c r="F391" s="156">
        <v>67.74</v>
      </c>
      <c r="G391" s="157"/>
      <c r="H391" s="156">
        <v>-0.219</v>
      </c>
      <c r="I391" s="157"/>
      <c r="J391" s="156">
        <v>0.71</v>
      </c>
      <c r="K391" s="156">
        <v>0.112</v>
      </c>
    </row>
    <row r="392" hidden="1">
      <c r="A392" s="155" t="s">
        <v>341</v>
      </c>
      <c r="B392" s="156">
        <v>2015.0</v>
      </c>
      <c r="C392" s="156">
        <v>5.304</v>
      </c>
      <c r="D392" s="156">
        <v>9.442</v>
      </c>
      <c r="E392" s="156">
        <v>0.794</v>
      </c>
      <c r="F392" s="156">
        <v>68.0</v>
      </c>
      <c r="G392" s="157"/>
      <c r="H392" s="156">
        <v>-0.247</v>
      </c>
      <c r="I392" s="157"/>
      <c r="J392" s="156">
        <v>0.667</v>
      </c>
      <c r="K392" s="156">
        <v>0.171</v>
      </c>
    </row>
    <row r="393" hidden="1">
      <c r="A393" s="155" t="s">
        <v>341</v>
      </c>
      <c r="B393" s="156">
        <v>2016.0</v>
      </c>
      <c r="C393" s="156">
        <v>5.325</v>
      </c>
      <c r="D393" s="156">
        <v>9.503</v>
      </c>
      <c r="E393" s="156">
        <v>0.742</v>
      </c>
      <c r="F393" s="156">
        <v>68.125</v>
      </c>
      <c r="G393" s="157"/>
      <c r="H393" s="156">
        <v>-0.23</v>
      </c>
      <c r="I393" s="157"/>
      <c r="J393" s="156">
        <v>0.683</v>
      </c>
      <c r="K393" s="156">
        <v>0.146</v>
      </c>
    </row>
    <row r="394" hidden="1">
      <c r="A394" s="155" t="s">
        <v>341</v>
      </c>
      <c r="B394" s="156">
        <v>2017.0</v>
      </c>
      <c r="C394" s="156">
        <v>5.099</v>
      </c>
      <c r="D394" s="156">
        <v>9.564</v>
      </c>
      <c r="E394" s="156">
        <v>0.772</v>
      </c>
      <c r="F394" s="156">
        <v>68.25</v>
      </c>
      <c r="G394" s="156">
        <v>0.878</v>
      </c>
      <c r="H394" s="156">
        <v>-0.178</v>
      </c>
      <c r="I394" s="157"/>
      <c r="J394" s="156">
        <v>0.682</v>
      </c>
      <c r="K394" s="156">
        <v>0.214</v>
      </c>
    </row>
    <row r="395" hidden="1">
      <c r="A395" s="155" t="s">
        <v>341</v>
      </c>
      <c r="B395" s="156">
        <v>2018.0</v>
      </c>
      <c r="C395" s="156">
        <v>5.131</v>
      </c>
      <c r="D395" s="156">
        <v>9.625</v>
      </c>
      <c r="E395" s="156">
        <v>0.788</v>
      </c>
      <c r="F395" s="156">
        <v>68.375</v>
      </c>
      <c r="G395" s="156">
        <v>0.895</v>
      </c>
      <c r="H395" s="156">
        <v>-0.161</v>
      </c>
      <c r="I395" s="157"/>
      <c r="J395" s="156">
        <v>0.722</v>
      </c>
      <c r="K395" s="156">
        <v>0.19</v>
      </c>
    </row>
    <row r="396" hidden="1">
      <c r="A396" s="155" t="s">
        <v>341</v>
      </c>
      <c r="B396" s="156">
        <v>2019.0</v>
      </c>
      <c r="C396" s="156">
        <v>5.144</v>
      </c>
      <c r="D396" s="156">
        <v>9.679</v>
      </c>
      <c r="E396" s="156">
        <v>0.822</v>
      </c>
      <c r="F396" s="156">
        <v>68.5</v>
      </c>
      <c r="G396" s="156">
        <v>0.927</v>
      </c>
      <c r="H396" s="156">
        <v>-0.176</v>
      </c>
      <c r="I396" s="157"/>
      <c r="J396" s="156">
        <v>0.76</v>
      </c>
      <c r="K396" s="156">
        <v>0.147</v>
      </c>
    </row>
    <row r="397" hidden="1">
      <c r="A397" s="155" t="s">
        <v>341</v>
      </c>
      <c r="B397" s="156">
        <v>2020.0</v>
      </c>
      <c r="C397" s="156">
        <v>5.771</v>
      </c>
      <c r="D397" s="156">
        <v>9.699</v>
      </c>
      <c r="E397" s="156">
        <v>0.808</v>
      </c>
      <c r="F397" s="156">
        <v>68.625</v>
      </c>
      <c r="G397" s="156">
        <v>0.891</v>
      </c>
      <c r="H397" s="156">
        <v>-0.106</v>
      </c>
      <c r="I397" s="157"/>
      <c r="J397" s="156">
        <v>0.663</v>
      </c>
      <c r="K397" s="156">
        <v>0.245</v>
      </c>
    </row>
    <row r="398" hidden="1">
      <c r="A398" s="155" t="s">
        <v>341</v>
      </c>
      <c r="B398" s="156">
        <v>2021.0</v>
      </c>
      <c r="C398" s="156">
        <v>5.863</v>
      </c>
      <c r="D398" s="156">
        <v>9.776</v>
      </c>
      <c r="E398" s="156">
        <v>0.856</v>
      </c>
      <c r="F398" s="156">
        <v>68.75</v>
      </c>
      <c r="G398" s="156">
        <v>0.875</v>
      </c>
      <c r="H398" s="156">
        <v>0.022</v>
      </c>
      <c r="I398" s="157"/>
      <c r="J398" s="156">
        <v>0.698</v>
      </c>
      <c r="K398" s="156">
        <v>0.24</v>
      </c>
    </row>
    <row r="399" hidden="1">
      <c r="A399" s="155" t="s">
        <v>342</v>
      </c>
      <c r="B399" s="156">
        <v>2006.0</v>
      </c>
      <c r="C399" s="156">
        <v>6.025</v>
      </c>
      <c r="D399" s="156">
        <v>9.277</v>
      </c>
      <c r="E399" s="156">
        <v>0.91</v>
      </c>
      <c r="F399" s="156">
        <v>66.32</v>
      </c>
      <c r="G399" s="156">
        <v>0.805</v>
      </c>
      <c r="H399" s="156">
        <v>-0.018</v>
      </c>
      <c r="I399" s="156">
        <v>0.808</v>
      </c>
      <c r="J399" s="156">
        <v>0.776</v>
      </c>
      <c r="K399" s="156">
        <v>0.326</v>
      </c>
    </row>
    <row r="400" hidden="1">
      <c r="A400" s="155" t="s">
        <v>342</v>
      </c>
      <c r="B400" s="156">
        <v>2007.0</v>
      </c>
      <c r="C400" s="156">
        <v>6.138</v>
      </c>
      <c r="D400" s="156">
        <v>9.33</v>
      </c>
      <c r="E400" s="156">
        <v>0.894</v>
      </c>
      <c r="F400" s="156">
        <v>66.54</v>
      </c>
      <c r="G400" s="156">
        <v>0.786</v>
      </c>
      <c r="H400" s="156">
        <v>-0.043</v>
      </c>
      <c r="I400" s="156">
        <v>0.86</v>
      </c>
      <c r="J400" s="156">
        <v>0.774</v>
      </c>
      <c r="K400" s="156">
        <v>0.287</v>
      </c>
    </row>
    <row r="401" hidden="1">
      <c r="A401" s="155" t="s">
        <v>342</v>
      </c>
      <c r="B401" s="156">
        <v>2008.0</v>
      </c>
      <c r="C401" s="156">
        <v>6.168</v>
      </c>
      <c r="D401" s="156">
        <v>9.351</v>
      </c>
      <c r="E401" s="156">
        <v>0.88</v>
      </c>
      <c r="F401" s="156">
        <v>66.76</v>
      </c>
      <c r="G401" s="156">
        <v>0.795</v>
      </c>
      <c r="H401" s="156">
        <v>-0.045</v>
      </c>
      <c r="I401" s="156">
        <v>0.763</v>
      </c>
      <c r="J401" s="156">
        <v>0.768</v>
      </c>
      <c r="K401" s="156">
        <v>0.307</v>
      </c>
    </row>
    <row r="402" hidden="1">
      <c r="A402" s="155" t="s">
        <v>342</v>
      </c>
      <c r="B402" s="156">
        <v>2009.0</v>
      </c>
      <c r="C402" s="156">
        <v>6.272</v>
      </c>
      <c r="D402" s="156">
        <v>9.351</v>
      </c>
      <c r="E402" s="156">
        <v>0.886</v>
      </c>
      <c r="F402" s="156">
        <v>66.98</v>
      </c>
      <c r="G402" s="156">
        <v>0.757</v>
      </c>
      <c r="H402" s="156">
        <v>-0.058</v>
      </c>
      <c r="I402" s="156">
        <v>0.837</v>
      </c>
      <c r="J402" s="156">
        <v>0.786</v>
      </c>
      <c r="K402" s="156">
        <v>0.273</v>
      </c>
    </row>
    <row r="403" hidden="1">
      <c r="A403" s="155" t="s">
        <v>342</v>
      </c>
      <c r="B403" s="156">
        <v>2010.0</v>
      </c>
      <c r="C403" s="156">
        <v>6.408</v>
      </c>
      <c r="D403" s="156">
        <v>9.383</v>
      </c>
      <c r="E403" s="156">
        <v>0.893</v>
      </c>
      <c r="F403" s="156">
        <v>67.2</v>
      </c>
      <c r="G403" s="156">
        <v>0.816</v>
      </c>
      <c r="H403" s="156">
        <v>-0.053</v>
      </c>
      <c r="I403" s="156">
        <v>0.815</v>
      </c>
      <c r="J403" s="156">
        <v>0.792</v>
      </c>
      <c r="K403" s="156">
        <v>0.265</v>
      </c>
    </row>
    <row r="404" hidden="1">
      <c r="A404" s="155" t="s">
        <v>342</v>
      </c>
      <c r="B404" s="156">
        <v>2011.0</v>
      </c>
      <c r="C404" s="156">
        <v>6.464</v>
      </c>
      <c r="D404" s="156">
        <v>9.44</v>
      </c>
      <c r="E404" s="156">
        <v>0.904</v>
      </c>
      <c r="F404" s="156">
        <v>67.42</v>
      </c>
      <c r="G404" s="156">
        <v>0.811</v>
      </c>
      <c r="H404" s="156">
        <v>-0.076</v>
      </c>
      <c r="I404" s="156">
        <v>0.847</v>
      </c>
      <c r="J404" s="156">
        <v>0.785</v>
      </c>
      <c r="K404" s="156">
        <v>0.286</v>
      </c>
    </row>
    <row r="405" hidden="1">
      <c r="A405" s="155" t="s">
        <v>342</v>
      </c>
      <c r="B405" s="156">
        <v>2012.0</v>
      </c>
      <c r="C405" s="156">
        <v>6.375</v>
      </c>
      <c r="D405" s="156">
        <v>9.468</v>
      </c>
      <c r="E405" s="156">
        <v>0.914</v>
      </c>
      <c r="F405" s="156">
        <v>67.64</v>
      </c>
      <c r="G405" s="156">
        <v>0.828</v>
      </c>
      <c r="H405" s="156">
        <v>-0.012</v>
      </c>
      <c r="I405" s="156">
        <v>0.868</v>
      </c>
      <c r="J405" s="156">
        <v>0.829</v>
      </c>
      <c r="K405" s="156">
        <v>0.294</v>
      </c>
    </row>
    <row r="406" hidden="1">
      <c r="A406" s="155" t="s">
        <v>342</v>
      </c>
      <c r="B406" s="156">
        <v>2013.0</v>
      </c>
      <c r="C406" s="156">
        <v>6.607</v>
      </c>
      <c r="D406" s="156">
        <v>9.508</v>
      </c>
      <c r="E406" s="156">
        <v>0.901</v>
      </c>
      <c r="F406" s="156">
        <v>67.86</v>
      </c>
      <c r="G406" s="156">
        <v>0.841</v>
      </c>
      <c r="H406" s="156">
        <v>-0.074</v>
      </c>
      <c r="I406" s="156">
        <v>0.898</v>
      </c>
      <c r="J406" s="156">
        <v>0.815</v>
      </c>
      <c r="K406" s="156">
        <v>0.278</v>
      </c>
    </row>
    <row r="407" hidden="1">
      <c r="A407" s="155" t="s">
        <v>342</v>
      </c>
      <c r="B407" s="156">
        <v>2014.0</v>
      </c>
      <c r="C407" s="156">
        <v>6.449</v>
      </c>
      <c r="D407" s="156">
        <v>9.542</v>
      </c>
      <c r="E407" s="156">
        <v>0.907</v>
      </c>
      <c r="F407" s="156">
        <v>68.08</v>
      </c>
      <c r="G407" s="156">
        <v>0.801</v>
      </c>
      <c r="H407" s="156">
        <v>-0.093</v>
      </c>
      <c r="I407" s="156">
        <v>0.887</v>
      </c>
      <c r="J407" s="156">
        <v>0.825</v>
      </c>
      <c r="K407" s="156">
        <v>0.278</v>
      </c>
    </row>
    <row r="408" hidden="1">
      <c r="A408" s="155" t="s">
        <v>342</v>
      </c>
      <c r="B408" s="156">
        <v>2015.0</v>
      </c>
      <c r="C408" s="156">
        <v>6.388</v>
      </c>
      <c r="D408" s="156">
        <v>9.562</v>
      </c>
      <c r="E408" s="156">
        <v>0.89</v>
      </c>
      <c r="F408" s="156">
        <v>68.3</v>
      </c>
      <c r="G408" s="156">
        <v>0.791</v>
      </c>
      <c r="H408" s="156">
        <v>-0.103</v>
      </c>
      <c r="I408" s="156">
        <v>0.843</v>
      </c>
      <c r="J408" s="156">
        <v>0.803</v>
      </c>
      <c r="K408" s="156">
        <v>0.292</v>
      </c>
    </row>
    <row r="409" hidden="1">
      <c r="A409" s="155" t="s">
        <v>342</v>
      </c>
      <c r="B409" s="156">
        <v>2016.0</v>
      </c>
      <c r="C409" s="156">
        <v>6.234</v>
      </c>
      <c r="D409" s="156">
        <v>9.572</v>
      </c>
      <c r="E409" s="156">
        <v>0.882</v>
      </c>
      <c r="F409" s="156">
        <v>68.475</v>
      </c>
      <c r="G409" s="156">
        <v>0.835</v>
      </c>
      <c r="H409" s="156">
        <v>-0.104</v>
      </c>
      <c r="I409" s="156">
        <v>0.898</v>
      </c>
      <c r="J409" s="156">
        <v>0.77</v>
      </c>
      <c r="K409" s="156">
        <v>0.294</v>
      </c>
    </row>
    <row r="410" hidden="1">
      <c r="A410" s="155" t="s">
        <v>342</v>
      </c>
      <c r="B410" s="156">
        <v>2017.0</v>
      </c>
      <c r="C410" s="156">
        <v>6.157</v>
      </c>
      <c r="D410" s="156">
        <v>9.57</v>
      </c>
      <c r="E410" s="156">
        <v>0.909</v>
      </c>
      <c r="F410" s="156">
        <v>68.65</v>
      </c>
      <c r="G410" s="156">
        <v>0.838</v>
      </c>
      <c r="H410" s="156">
        <v>-0.16</v>
      </c>
      <c r="I410" s="156">
        <v>0.875</v>
      </c>
      <c r="J410" s="156">
        <v>0.79</v>
      </c>
      <c r="K410" s="156">
        <v>0.299</v>
      </c>
    </row>
    <row r="411" hidden="1">
      <c r="A411" s="155" t="s">
        <v>342</v>
      </c>
      <c r="B411" s="156">
        <v>2018.0</v>
      </c>
      <c r="C411" s="156">
        <v>5.984</v>
      </c>
      <c r="D411" s="156">
        <v>9.577</v>
      </c>
      <c r="E411" s="156">
        <v>0.871</v>
      </c>
      <c r="F411" s="156">
        <v>68.825</v>
      </c>
      <c r="G411" s="156">
        <v>0.851</v>
      </c>
      <c r="H411" s="156">
        <v>-0.152</v>
      </c>
      <c r="I411" s="156">
        <v>0.855</v>
      </c>
      <c r="J411" s="156">
        <v>0.775</v>
      </c>
      <c r="K411" s="156">
        <v>0.301</v>
      </c>
    </row>
    <row r="412" hidden="1">
      <c r="A412" s="155" t="s">
        <v>342</v>
      </c>
      <c r="B412" s="156">
        <v>2019.0</v>
      </c>
      <c r="C412" s="156">
        <v>6.35</v>
      </c>
      <c r="D412" s="156">
        <v>9.59</v>
      </c>
      <c r="E412" s="156">
        <v>0.873</v>
      </c>
      <c r="F412" s="156">
        <v>69.0</v>
      </c>
      <c r="G412" s="156">
        <v>0.822</v>
      </c>
      <c r="H412" s="156">
        <v>-0.175</v>
      </c>
      <c r="I412" s="156">
        <v>0.854</v>
      </c>
      <c r="J412" s="156">
        <v>0.791</v>
      </c>
      <c r="K412" s="156">
        <v>0.322</v>
      </c>
    </row>
    <row r="413" hidden="1">
      <c r="A413" s="155" t="s">
        <v>342</v>
      </c>
      <c r="B413" s="156">
        <v>2020.0</v>
      </c>
      <c r="C413" s="156">
        <v>5.709</v>
      </c>
      <c r="D413" s="156">
        <v>9.502</v>
      </c>
      <c r="E413" s="156">
        <v>0.797</v>
      </c>
      <c r="F413" s="156">
        <v>69.175</v>
      </c>
      <c r="G413" s="156">
        <v>0.84</v>
      </c>
      <c r="H413" s="156">
        <v>-0.088</v>
      </c>
      <c r="I413" s="156">
        <v>0.808</v>
      </c>
      <c r="J413" s="156">
        <v>0.759</v>
      </c>
      <c r="K413" s="156">
        <v>0.34</v>
      </c>
    </row>
    <row r="414" hidden="1">
      <c r="A414" s="155" t="s">
        <v>342</v>
      </c>
      <c r="B414" s="156">
        <v>2021.0</v>
      </c>
      <c r="C414" s="156">
        <v>5.29</v>
      </c>
      <c r="D414" s="156">
        <v>9.592</v>
      </c>
      <c r="E414" s="156">
        <v>0.793</v>
      </c>
      <c r="F414" s="156">
        <v>69.35</v>
      </c>
      <c r="G414" s="156">
        <v>0.775</v>
      </c>
      <c r="H414" s="156">
        <v>-0.063</v>
      </c>
      <c r="I414" s="156">
        <v>0.831</v>
      </c>
      <c r="J414" s="156">
        <v>0.752</v>
      </c>
      <c r="K414" s="156">
        <v>0.348</v>
      </c>
    </row>
    <row r="415">
      <c r="A415" s="155" t="s">
        <v>342</v>
      </c>
      <c r="B415" s="156">
        <v>2022.0</v>
      </c>
      <c r="C415" s="156">
        <v>5.892</v>
      </c>
      <c r="D415" s="156">
        <v>9.66</v>
      </c>
      <c r="E415" s="156">
        <v>0.877</v>
      </c>
      <c r="F415" s="156">
        <v>69.525</v>
      </c>
      <c r="G415" s="156">
        <v>0.799</v>
      </c>
      <c r="H415" s="156">
        <v>-0.162</v>
      </c>
      <c r="I415" s="156">
        <v>0.863</v>
      </c>
      <c r="J415" s="156">
        <v>0.762</v>
      </c>
      <c r="K415" s="156">
        <v>0.306</v>
      </c>
    </row>
    <row r="416" hidden="1">
      <c r="A416" s="155" t="s">
        <v>343</v>
      </c>
      <c r="B416" s="156">
        <v>2009.0</v>
      </c>
      <c r="C416" s="156">
        <v>3.476</v>
      </c>
      <c r="D416" s="156">
        <v>7.999</v>
      </c>
      <c r="E416" s="156">
        <v>0.629</v>
      </c>
      <c r="F416" s="156">
        <v>56.76</v>
      </c>
      <c r="G416" s="156">
        <v>0.508</v>
      </c>
      <c r="H416" s="156">
        <v>-0.079</v>
      </c>
      <c r="I416" s="156">
        <v>0.838</v>
      </c>
      <c r="J416" s="156">
        <v>0.626</v>
      </c>
      <c r="K416" s="156">
        <v>0.167</v>
      </c>
    </row>
    <row r="417" hidden="1">
      <c r="A417" s="155" t="s">
        <v>343</v>
      </c>
      <c r="B417" s="156">
        <v>2010.0</v>
      </c>
      <c r="C417" s="156">
        <v>3.812</v>
      </c>
      <c r="D417" s="156">
        <v>8.015</v>
      </c>
      <c r="E417" s="156">
        <v>0.721</v>
      </c>
      <c r="F417" s="156">
        <v>57.0</v>
      </c>
      <c r="G417" s="156">
        <v>0.529</v>
      </c>
      <c r="H417" s="156">
        <v>0.0</v>
      </c>
      <c r="I417" s="156">
        <v>0.741</v>
      </c>
      <c r="J417" s="156">
        <v>0.664</v>
      </c>
      <c r="K417" s="156">
        <v>0.178</v>
      </c>
    </row>
    <row r="418" hidden="1">
      <c r="A418" s="155" t="s">
        <v>343</v>
      </c>
      <c r="B418" s="156">
        <v>2011.0</v>
      </c>
      <c r="C418" s="156">
        <v>3.838</v>
      </c>
      <c r="D418" s="156">
        <v>8.034</v>
      </c>
      <c r="E418" s="156">
        <v>0.722</v>
      </c>
      <c r="F418" s="156">
        <v>57.24</v>
      </c>
      <c r="G418" s="156">
        <v>0.5</v>
      </c>
      <c r="H418" s="156">
        <v>-0.081</v>
      </c>
      <c r="I418" s="156">
        <v>0.732</v>
      </c>
      <c r="J418" s="156">
        <v>0.622</v>
      </c>
      <c r="K418" s="156">
        <v>0.173</v>
      </c>
    </row>
    <row r="419" hidden="1">
      <c r="A419" s="155" t="s">
        <v>343</v>
      </c>
      <c r="B419" s="156">
        <v>2012.0</v>
      </c>
      <c r="C419" s="156">
        <v>3.956</v>
      </c>
      <c r="D419" s="156">
        <v>8.044</v>
      </c>
      <c r="E419" s="156">
        <v>0.719</v>
      </c>
      <c r="F419" s="156">
        <v>57.48</v>
      </c>
      <c r="G419" s="156">
        <v>0.534</v>
      </c>
      <c r="H419" s="156">
        <v>-0.127</v>
      </c>
      <c r="I419" s="156">
        <v>0.651</v>
      </c>
      <c r="J419" s="156">
        <v>0.616</v>
      </c>
      <c r="K419" s="156">
        <v>0.212</v>
      </c>
    </row>
    <row r="420" hidden="1">
      <c r="A420" s="155" t="s">
        <v>343</v>
      </c>
      <c r="B420" s="156">
        <v>2018.0</v>
      </c>
      <c r="C420" s="156">
        <v>3.973</v>
      </c>
      <c r="D420" s="156">
        <v>8.1</v>
      </c>
      <c r="E420" s="156">
        <v>0.621</v>
      </c>
      <c r="F420" s="156">
        <v>58.725</v>
      </c>
      <c r="G420" s="156">
        <v>0.56</v>
      </c>
      <c r="H420" s="156">
        <v>0.079</v>
      </c>
      <c r="I420" s="156">
        <v>0.794</v>
      </c>
      <c r="J420" s="156">
        <v>0.688</v>
      </c>
      <c r="K420" s="156">
        <v>0.337</v>
      </c>
    </row>
    <row r="421" hidden="1">
      <c r="A421" s="155" t="s">
        <v>343</v>
      </c>
      <c r="B421" s="156">
        <v>2019.0</v>
      </c>
      <c r="C421" s="156">
        <v>4.609</v>
      </c>
      <c r="D421" s="156">
        <v>8.099</v>
      </c>
      <c r="E421" s="156">
        <v>0.632</v>
      </c>
      <c r="F421" s="156">
        <v>58.9</v>
      </c>
      <c r="G421" s="156">
        <v>0.538</v>
      </c>
      <c r="H421" s="156">
        <v>0.071</v>
      </c>
      <c r="I421" s="156">
        <v>0.762</v>
      </c>
      <c r="J421" s="156">
        <v>0.665</v>
      </c>
      <c r="K421" s="156">
        <v>0.336</v>
      </c>
    </row>
    <row r="422">
      <c r="A422" s="155" t="s">
        <v>343</v>
      </c>
      <c r="B422" s="156">
        <v>2022.0</v>
      </c>
      <c r="C422" s="156">
        <v>3.545</v>
      </c>
      <c r="D422" s="156">
        <v>8.075</v>
      </c>
      <c r="E422" s="156">
        <v>0.472</v>
      </c>
      <c r="F422" s="156">
        <v>59.425</v>
      </c>
      <c r="G422" s="156">
        <v>0.481</v>
      </c>
      <c r="H422" s="156">
        <v>-0.014</v>
      </c>
      <c r="I422" s="156">
        <v>0.732</v>
      </c>
      <c r="J422" s="156">
        <v>0.603</v>
      </c>
      <c r="K422" s="156">
        <v>0.352</v>
      </c>
    </row>
    <row r="423" hidden="1">
      <c r="A423" s="155" t="s">
        <v>344</v>
      </c>
      <c r="B423" s="156">
        <v>2008.0</v>
      </c>
      <c r="C423" s="156">
        <v>3.82</v>
      </c>
      <c r="D423" s="156">
        <v>8.39</v>
      </c>
      <c r="E423" s="156">
        <v>0.555</v>
      </c>
      <c r="F423" s="156">
        <v>52.24</v>
      </c>
      <c r="G423" s="156">
        <v>0.526</v>
      </c>
      <c r="H423" s="156">
        <v>-0.122</v>
      </c>
      <c r="I423" s="157"/>
      <c r="J423" s="156">
        <v>0.603</v>
      </c>
      <c r="K423" s="156">
        <v>0.298</v>
      </c>
    </row>
    <row r="424" hidden="1">
      <c r="A424" s="155" t="s">
        <v>344</v>
      </c>
      <c r="B424" s="156">
        <v>2011.0</v>
      </c>
      <c r="C424" s="156">
        <v>4.51</v>
      </c>
      <c r="D424" s="156">
        <v>8.502</v>
      </c>
      <c r="E424" s="156">
        <v>0.637</v>
      </c>
      <c r="F424" s="156">
        <v>53.38</v>
      </c>
      <c r="G424" s="156">
        <v>0.745</v>
      </c>
      <c r="H424" s="156">
        <v>-0.134</v>
      </c>
      <c r="I424" s="156">
        <v>0.833</v>
      </c>
      <c r="J424" s="156">
        <v>0.601</v>
      </c>
      <c r="K424" s="156">
        <v>0.288</v>
      </c>
    </row>
    <row r="425" hidden="1">
      <c r="A425" s="155" t="s">
        <v>344</v>
      </c>
      <c r="B425" s="156">
        <v>2012.0</v>
      </c>
      <c r="C425" s="156">
        <v>3.919</v>
      </c>
      <c r="D425" s="156">
        <v>8.569</v>
      </c>
      <c r="E425" s="156">
        <v>0.622</v>
      </c>
      <c r="F425" s="156">
        <v>53.76</v>
      </c>
      <c r="G425" s="156">
        <v>0.773</v>
      </c>
      <c r="H425" s="156">
        <v>-0.141</v>
      </c>
      <c r="I425" s="156">
        <v>0.8</v>
      </c>
      <c r="J425" s="156">
        <v>0.547</v>
      </c>
      <c r="K425" s="156">
        <v>0.323</v>
      </c>
    </row>
    <row r="426" hidden="1">
      <c r="A426" s="155" t="s">
        <v>344</v>
      </c>
      <c r="B426" s="156">
        <v>2013.0</v>
      </c>
      <c r="C426" s="156">
        <v>3.955</v>
      </c>
      <c r="D426" s="156">
        <v>8.538</v>
      </c>
      <c r="E426" s="156">
        <v>0.68</v>
      </c>
      <c r="F426" s="156">
        <v>54.14</v>
      </c>
      <c r="G426" s="156">
        <v>0.726</v>
      </c>
      <c r="H426" s="156">
        <v>-0.104</v>
      </c>
      <c r="I426" s="156">
        <v>0.752</v>
      </c>
      <c r="J426" s="156">
        <v>0.599</v>
      </c>
      <c r="K426" s="156">
        <v>0.291</v>
      </c>
    </row>
    <row r="427" hidden="1">
      <c r="A427" s="155" t="s">
        <v>344</v>
      </c>
      <c r="B427" s="156">
        <v>2014.0</v>
      </c>
      <c r="C427" s="156">
        <v>4.056</v>
      </c>
      <c r="D427" s="156">
        <v>8.579</v>
      </c>
      <c r="E427" s="156">
        <v>0.686</v>
      </c>
      <c r="F427" s="156">
        <v>54.52</v>
      </c>
      <c r="G427" s="156">
        <v>0.662</v>
      </c>
      <c r="H427" s="156">
        <v>-0.137</v>
      </c>
      <c r="I427" s="156">
        <v>0.808</v>
      </c>
      <c r="J427" s="156">
        <v>0.558</v>
      </c>
      <c r="K427" s="156">
        <v>0.4</v>
      </c>
    </row>
    <row r="428" hidden="1">
      <c r="A428" s="155" t="s">
        <v>344</v>
      </c>
      <c r="B428" s="156">
        <v>2015.0</v>
      </c>
      <c r="C428" s="156">
        <v>4.691</v>
      </c>
      <c r="D428" s="156">
        <v>8.519</v>
      </c>
      <c r="E428" s="156">
        <v>0.642</v>
      </c>
      <c r="F428" s="156">
        <v>54.9</v>
      </c>
      <c r="G428" s="156">
        <v>0.85</v>
      </c>
      <c r="H428" s="156">
        <v>-0.126</v>
      </c>
      <c r="I428" s="156">
        <v>0.841</v>
      </c>
      <c r="J428" s="156">
        <v>0.555</v>
      </c>
      <c r="K428" s="156">
        <v>0.261</v>
      </c>
    </row>
    <row r="429" hidden="1">
      <c r="A429" s="155" t="s">
        <v>344</v>
      </c>
      <c r="B429" s="156">
        <v>2016.0</v>
      </c>
      <c r="C429" s="156">
        <v>4.119</v>
      </c>
      <c r="D429" s="156">
        <v>8.381</v>
      </c>
      <c r="E429" s="156">
        <v>0.615</v>
      </c>
      <c r="F429" s="156">
        <v>55.225</v>
      </c>
      <c r="G429" s="156">
        <v>0.786</v>
      </c>
      <c r="H429" s="156">
        <v>-0.088</v>
      </c>
      <c r="I429" s="156">
        <v>0.79</v>
      </c>
      <c r="J429" s="156">
        <v>0.586</v>
      </c>
      <c r="K429" s="156">
        <v>0.304</v>
      </c>
    </row>
    <row r="430" hidden="1">
      <c r="A430" s="155" t="s">
        <v>344</v>
      </c>
      <c r="B430" s="156">
        <v>2017.0</v>
      </c>
      <c r="C430" s="156">
        <v>4.884</v>
      </c>
      <c r="D430" s="156">
        <v>8.312</v>
      </c>
      <c r="E430" s="156">
        <v>0.655</v>
      </c>
      <c r="F430" s="156">
        <v>55.55</v>
      </c>
      <c r="G430" s="156">
        <v>0.778</v>
      </c>
      <c r="H430" s="156">
        <v>-0.145</v>
      </c>
      <c r="I430" s="156">
        <v>0.763</v>
      </c>
      <c r="J430" s="156">
        <v>0.574</v>
      </c>
      <c r="K430" s="156">
        <v>0.382</v>
      </c>
    </row>
    <row r="431" hidden="1">
      <c r="A431" s="155" t="s">
        <v>344</v>
      </c>
      <c r="B431" s="156">
        <v>2018.0</v>
      </c>
      <c r="C431" s="156">
        <v>5.49</v>
      </c>
      <c r="D431" s="156">
        <v>8.239</v>
      </c>
      <c r="E431" s="156">
        <v>0.621</v>
      </c>
      <c r="F431" s="156">
        <v>55.875</v>
      </c>
      <c r="G431" s="156">
        <v>0.699</v>
      </c>
      <c r="H431" s="156">
        <v>-0.102</v>
      </c>
      <c r="I431" s="156">
        <v>0.738</v>
      </c>
      <c r="J431" s="156">
        <v>0.571</v>
      </c>
      <c r="K431" s="156">
        <v>0.448</v>
      </c>
    </row>
    <row r="432" hidden="1">
      <c r="A432" s="155" t="s">
        <v>344</v>
      </c>
      <c r="B432" s="156">
        <v>2019.0</v>
      </c>
      <c r="C432" s="156">
        <v>5.213</v>
      </c>
      <c r="D432" s="156">
        <v>8.215</v>
      </c>
      <c r="E432" s="156">
        <v>0.625</v>
      </c>
      <c r="F432" s="156">
        <v>56.2</v>
      </c>
      <c r="G432" s="156">
        <v>0.686</v>
      </c>
      <c r="H432" s="156">
        <v>-0.056</v>
      </c>
      <c r="I432" s="156">
        <v>0.741</v>
      </c>
      <c r="J432" s="156">
        <v>0.594</v>
      </c>
      <c r="K432" s="156">
        <v>0.405</v>
      </c>
    </row>
    <row r="433" hidden="1">
      <c r="A433" s="155" t="s">
        <v>344</v>
      </c>
      <c r="B433" s="156">
        <v>2020.0</v>
      </c>
      <c r="C433" s="156">
        <v>5.079</v>
      </c>
      <c r="D433" s="156">
        <v>8.127</v>
      </c>
      <c r="E433" s="156">
        <v>0.597</v>
      </c>
      <c r="F433" s="156">
        <v>56.525</v>
      </c>
      <c r="G433" s="156">
        <v>0.761</v>
      </c>
      <c r="H433" s="156">
        <v>-0.021</v>
      </c>
      <c r="I433" s="156">
        <v>0.728</v>
      </c>
      <c r="J433" s="156">
        <v>0.572</v>
      </c>
      <c r="K433" s="156">
        <v>0.435</v>
      </c>
    </row>
    <row r="434" hidden="1">
      <c r="A434" s="155" t="s">
        <v>344</v>
      </c>
      <c r="B434" s="156">
        <v>2021.0</v>
      </c>
      <c r="C434" s="156">
        <v>4.921</v>
      </c>
      <c r="D434" s="156">
        <v>8.082</v>
      </c>
      <c r="E434" s="156">
        <v>0.568</v>
      </c>
      <c r="F434" s="156">
        <v>56.85</v>
      </c>
      <c r="G434" s="156">
        <v>0.738</v>
      </c>
      <c r="H434" s="156">
        <v>-0.019</v>
      </c>
      <c r="I434" s="156">
        <v>0.733</v>
      </c>
      <c r="J434" s="156">
        <v>0.568</v>
      </c>
      <c r="K434" s="156">
        <v>0.42</v>
      </c>
    </row>
    <row r="435">
      <c r="A435" s="155" t="s">
        <v>344</v>
      </c>
      <c r="B435" s="156">
        <v>2022.0</v>
      </c>
      <c r="C435" s="156">
        <v>5.805</v>
      </c>
      <c r="D435" s="156">
        <v>8.077</v>
      </c>
      <c r="E435" s="156">
        <v>0.646</v>
      </c>
      <c r="F435" s="156">
        <v>57.175</v>
      </c>
      <c r="G435" s="156">
        <v>0.698</v>
      </c>
      <c r="H435" s="156">
        <v>0.028</v>
      </c>
      <c r="I435" s="156">
        <v>0.76</v>
      </c>
      <c r="J435" s="156">
        <v>0.583</v>
      </c>
      <c r="K435" s="156">
        <v>0.477</v>
      </c>
    </row>
    <row r="436" hidden="1">
      <c r="A436" s="155" t="s">
        <v>345</v>
      </c>
      <c r="B436" s="156">
        <v>2009.0</v>
      </c>
      <c r="C436" s="156">
        <v>3.984</v>
      </c>
      <c r="D436" s="156">
        <v>6.699</v>
      </c>
      <c r="E436" s="156">
        <v>0.733</v>
      </c>
      <c r="F436" s="156">
        <v>49.4</v>
      </c>
      <c r="G436" s="156">
        <v>0.556</v>
      </c>
      <c r="H436" s="156">
        <v>-0.021</v>
      </c>
      <c r="I436" s="156">
        <v>0.824</v>
      </c>
      <c r="J436" s="156">
        <v>0.487</v>
      </c>
      <c r="K436" s="156">
        <v>0.283</v>
      </c>
    </row>
    <row r="437" hidden="1">
      <c r="A437" s="155" t="s">
        <v>345</v>
      </c>
      <c r="B437" s="156">
        <v>2011.0</v>
      </c>
      <c r="C437" s="156">
        <v>4.517</v>
      </c>
      <c r="D437" s="156">
        <v>6.769</v>
      </c>
      <c r="E437" s="156">
        <v>0.744</v>
      </c>
      <c r="F437" s="156">
        <v>50.4</v>
      </c>
      <c r="G437" s="156">
        <v>0.631</v>
      </c>
      <c r="H437" s="156">
        <v>-0.024</v>
      </c>
      <c r="I437" s="156">
        <v>0.856</v>
      </c>
      <c r="J437" s="156">
        <v>0.565</v>
      </c>
      <c r="K437" s="156">
        <v>0.208</v>
      </c>
    </row>
    <row r="438" hidden="1">
      <c r="A438" s="155" t="s">
        <v>345</v>
      </c>
      <c r="B438" s="156">
        <v>2012.0</v>
      </c>
      <c r="C438" s="156">
        <v>4.639</v>
      </c>
      <c r="D438" s="156">
        <v>6.803</v>
      </c>
      <c r="E438" s="156">
        <v>0.77</v>
      </c>
      <c r="F438" s="156">
        <v>50.9</v>
      </c>
      <c r="G438" s="156">
        <v>0.557</v>
      </c>
      <c r="H438" s="156">
        <v>-0.033</v>
      </c>
      <c r="I438" s="156">
        <v>0.807</v>
      </c>
      <c r="J438" s="156">
        <v>0.626</v>
      </c>
      <c r="K438" s="156">
        <v>0.23</v>
      </c>
    </row>
    <row r="439" hidden="1">
      <c r="A439" s="155" t="s">
        <v>345</v>
      </c>
      <c r="B439" s="156">
        <v>2013.0</v>
      </c>
      <c r="C439" s="156">
        <v>4.497</v>
      </c>
      <c r="D439" s="156">
        <v>6.851</v>
      </c>
      <c r="E439" s="156">
        <v>0.83</v>
      </c>
      <c r="F439" s="156">
        <v>51.4</v>
      </c>
      <c r="G439" s="156">
        <v>0.48</v>
      </c>
      <c r="H439" s="156">
        <v>0.013</v>
      </c>
      <c r="I439" s="156">
        <v>0.913</v>
      </c>
      <c r="J439" s="156">
        <v>0.556</v>
      </c>
      <c r="K439" s="156">
        <v>0.187</v>
      </c>
    </row>
    <row r="440" hidden="1">
      <c r="A440" s="155" t="s">
        <v>345</v>
      </c>
      <c r="B440" s="156">
        <v>2014.0</v>
      </c>
      <c r="C440" s="156">
        <v>4.414</v>
      </c>
      <c r="D440" s="156">
        <v>6.907</v>
      </c>
      <c r="E440" s="156">
        <v>0.822</v>
      </c>
      <c r="F440" s="156">
        <v>51.9</v>
      </c>
      <c r="G440" s="156">
        <v>0.556</v>
      </c>
      <c r="H440" s="156">
        <v>0.01</v>
      </c>
      <c r="I440" s="156">
        <v>0.814</v>
      </c>
      <c r="J440" s="156">
        <v>0.519</v>
      </c>
      <c r="K440" s="156">
        <v>0.305</v>
      </c>
    </row>
    <row r="441" hidden="1">
      <c r="A441" s="155" t="s">
        <v>345</v>
      </c>
      <c r="B441" s="156">
        <v>2015.0</v>
      </c>
      <c r="C441" s="156">
        <v>3.903</v>
      </c>
      <c r="D441" s="156">
        <v>6.94</v>
      </c>
      <c r="E441" s="156">
        <v>0.767</v>
      </c>
      <c r="F441" s="156">
        <v>52.4</v>
      </c>
      <c r="G441" s="156">
        <v>0.574</v>
      </c>
      <c r="H441" s="156">
        <v>-0.046</v>
      </c>
      <c r="I441" s="156">
        <v>0.866</v>
      </c>
      <c r="J441" s="156">
        <v>0.538</v>
      </c>
      <c r="K441" s="156">
        <v>0.301</v>
      </c>
    </row>
    <row r="442" hidden="1">
      <c r="A442" s="155" t="s">
        <v>345</v>
      </c>
      <c r="B442" s="156">
        <v>2016.0</v>
      </c>
      <c r="C442" s="156">
        <v>4.522</v>
      </c>
      <c r="D442" s="156">
        <v>6.929</v>
      </c>
      <c r="E442" s="156">
        <v>0.864</v>
      </c>
      <c r="F442" s="156">
        <v>52.825</v>
      </c>
      <c r="G442" s="156">
        <v>0.637</v>
      </c>
      <c r="H442" s="156">
        <v>-0.023</v>
      </c>
      <c r="I442" s="156">
        <v>0.875</v>
      </c>
      <c r="J442" s="156">
        <v>0.61</v>
      </c>
      <c r="K442" s="156">
        <v>0.222</v>
      </c>
    </row>
    <row r="443" hidden="1">
      <c r="A443" s="155" t="s">
        <v>345</v>
      </c>
      <c r="B443" s="156">
        <v>2017.0</v>
      </c>
      <c r="C443" s="156">
        <v>4.311</v>
      </c>
      <c r="D443" s="156">
        <v>6.931</v>
      </c>
      <c r="E443" s="156">
        <v>0.67</v>
      </c>
      <c r="F443" s="156">
        <v>53.25</v>
      </c>
      <c r="G443" s="156">
        <v>0.704</v>
      </c>
      <c r="H443" s="156">
        <v>0.07</v>
      </c>
      <c r="I443" s="156">
        <v>0.809</v>
      </c>
      <c r="J443" s="156">
        <v>0.541</v>
      </c>
      <c r="K443" s="156">
        <v>0.404</v>
      </c>
    </row>
    <row r="444">
      <c r="A444" s="155" t="s">
        <v>345</v>
      </c>
      <c r="B444" s="156">
        <v>2022.0</v>
      </c>
      <c r="C444" s="156">
        <v>3.207</v>
      </c>
      <c r="D444" s="156">
        <v>7.007</v>
      </c>
      <c r="E444" s="156">
        <v>0.654</v>
      </c>
      <c r="F444" s="156">
        <v>55.375</v>
      </c>
      <c r="G444" s="156">
        <v>0.664</v>
      </c>
      <c r="H444" s="156">
        <v>0.086</v>
      </c>
      <c r="I444" s="156">
        <v>0.836</v>
      </c>
      <c r="J444" s="156">
        <v>0.563</v>
      </c>
      <c r="K444" s="156">
        <v>0.461</v>
      </c>
    </row>
    <row r="445" hidden="1">
      <c r="A445" s="155" t="s">
        <v>346</v>
      </c>
      <c r="B445" s="156">
        <v>2006.0</v>
      </c>
      <c r="C445" s="156">
        <v>7.082</v>
      </c>
      <c r="D445" s="156">
        <v>9.607</v>
      </c>
      <c r="E445" s="156">
        <v>0.937</v>
      </c>
      <c r="F445" s="156">
        <v>68.56</v>
      </c>
      <c r="G445" s="156">
        <v>0.882</v>
      </c>
      <c r="H445" s="156">
        <v>0.054</v>
      </c>
      <c r="I445" s="156">
        <v>0.798</v>
      </c>
      <c r="J445" s="156">
        <v>0.815</v>
      </c>
      <c r="K445" s="156">
        <v>0.236</v>
      </c>
    </row>
    <row r="446" hidden="1">
      <c r="A446" s="155" t="s">
        <v>346</v>
      </c>
      <c r="B446" s="156">
        <v>2007.0</v>
      </c>
      <c r="C446" s="156">
        <v>7.432</v>
      </c>
      <c r="D446" s="156">
        <v>9.672</v>
      </c>
      <c r="E446" s="156">
        <v>0.918</v>
      </c>
      <c r="F446" s="156">
        <v>68.72</v>
      </c>
      <c r="G446" s="156">
        <v>0.923</v>
      </c>
      <c r="H446" s="156">
        <v>0.092</v>
      </c>
      <c r="I446" s="156">
        <v>0.82</v>
      </c>
      <c r="J446" s="156">
        <v>0.826</v>
      </c>
      <c r="K446" s="156">
        <v>0.24</v>
      </c>
    </row>
    <row r="447" hidden="1">
      <c r="A447" s="155" t="s">
        <v>346</v>
      </c>
      <c r="B447" s="156">
        <v>2008.0</v>
      </c>
      <c r="C447" s="156">
        <v>6.851</v>
      </c>
      <c r="D447" s="156">
        <v>9.704</v>
      </c>
      <c r="E447" s="156">
        <v>0.916</v>
      </c>
      <c r="F447" s="156">
        <v>68.88</v>
      </c>
      <c r="G447" s="156">
        <v>0.912</v>
      </c>
      <c r="H447" s="156">
        <v>0.089</v>
      </c>
      <c r="I447" s="156">
        <v>0.816</v>
      </c>
      <c r="J447" s="156">
        <v>0.838</v>
      </c>
      <c r="K447" s="156">
        <v>0.233</v>
      </c>
    </row>
    <row r="448" hidden="1">
      <c r="A448" s="155" t="s">
        <v>346</v>
      </c>
      <c r="B448" s="156">
        <v>2009.0</v>
      </c>
      <c r="C448" s="156">
        <v>7.615</v>
      </c>
      <c r="D448" s="156">
        <v>9.682</v>
      </c>
      <c r="E448" s="156">
        <v>0.9</v>
      </c>
      <c r="F448" s="156">
        <v>69.04</v>
      </c>
      <c r="G448" s="156">
        <v>0.886</v>
      </c>
      <c r="H448" s="156">
        <v>0.059</v>
      </c>
      <c r="I448" s="156">
        <v>0.787</v>
      </c>
      <c r="J448" s="156">
        <v>0.84</v>
      </c>
      <c r="K448" s="156">
        <v>0.217</v>
      </c>
    </row>
    <row r="449" hidden="1">
      <c r="A449" s="155" t="s">
        <v>346</v>
      </c>
      <c r="B449" s="156">
        <v>2010.0</v>
      </c>
      <c r="C449" s="156">
        <v>7.271</v>
      </c>
      <c r="D449" s="156">
        <v>9.721</v>
      </c>
      <c r="E449" s="156">
        <v>0.915</v>
      </c>
      <c r="F449" s="156">
        <v>69.2</v>
      </c>
      <c r="G449" s="156">
        <v>0.881</v>
      </c>
      <c r="H449" s="156">
        <v>0.041</v>
      </c>
      <c r="I449" s="156">
        <v>0.763</v>
      </c>
      <c r="J449" s="156">
        <v>0.827</v>
      </c>
      <c r="K449" s="156">
        <v>0.221</v>
      </c>
    </row>
    <row r="450" hidden="1">
      <c r="A450" s="155" t="s">
        <v>346</v>
      </c>
      <c r="B450" s="156">
        <v>2011.0</v>
      </c>
      <c r="C450" s="156">
        <v>7.229</v>
      </c>
      <c r="D450" s="156">
        <v>9.752</v>
      </c>
      <c r="E450" s="156">
        <v>0.892</v>
      </c>
      <c r="F450" s="156">
        <v>69.36</v>
      </c>
      <c r="G450" s="156">
        <v>0.926</v>
      </c>
      <c r="H450" s="156">
        <v>-0.04</v>
      </c>
      <c r="I450" s="156">
        <v>0.837</v>
      </c>
      <c r="J450" s="156">
        <v>0.794</v>
      </c>
      <c r="K450" s="156">
        <v>0.269</v>
      </c>
    </row>
    <row r="451" hidden="1">
      <c r="A451" s="155" t="s">
        <v>346</v>
      </c>
      <c r="B451" s="156">
        <v>2012.0</v>
      </c>
      <c r="C451" s="156">
        <v>7.272</v>
      </c>
      <c r="D451" s="156">
        <v>9.788</v>
      </c>
      <c r="E451" s="156">
        <v>0.902</v>
      </c>
      <c r="F451" s="156">
        <v>69.52</v>
      </c>
      <c r="G451" s="156">
        <v>0.929</v>
      </c>
      <c r="H451" s="156">
        <v>0.039</v>
      </c>
      <c r="I451" s="156">
        <v>0.794</v>
      </c>
      <c r="J451" s="156">
        <v>0.837</v>
      </c>
      <c r="K451" s="156">
        <v>0.263</v>
      </c>
    </row>
    <row r="452" hidden="1">
      <c r="A452" s="155" t="s">
        <v>346</v>
      </c>
      <c r="B452" s="156">
        <v>2013.0</v>
      </c>
      <c r="C452" s="156">
        <v>7.158</v>
      </c>
      <c r="D452" s="156">
        <v>9.801</v>
      </c>
      <c r="E452" s="156">
        <v>0.902</v>
      </c>
      <c r="F452" s="156">
        <v>69.68</v>
      </c>
      <c r="G452" s="156">
        <v>0.898</v>
      </c>
      <c r="H452" s="156">
        <v>0.011</v>
      </c>
      <c r="I452" s="156">
        <v>0.813</v>
      </c>
      <c r="J452" s="156">
        <v>0.809</v>
      </c>
      <c r="K452" s="156">
        <v>0.278</v>
      </c>
    </row>
    <row r="453" hidden="1">
      <c r="A453" s="155" t="s">
        <v>346</v>
      </c>
      <c r="B453" s="156">
        <v>2014.0</v>
      </c>
      <c r="C453" s="156">
        <v>7.247</v>
      </c>
      <c r="D453" s="156">
        <v>9.824</v>
      </c>
      <c r="E453" s="156">
        <v>0.914</v>
      </c>
      <c r="F453" s="156">
        <v>69.84</v>
      </c>
      <c r="G453" s="156">
        <v>0.927</v>
      </c>
      <c r="H453" s="156">
        <v>0.003</v>
      </c>
      <c r="I453" s="156">
        <v>0.788</v>
      </c>
      <c r="J453" s="156">
        <v>0.797</v>
      </c>
      <c r="K453" s="156">
        <v>0.29</v>
      </c>
    </row>
    <row r="454" hidden="1">
      <c r="A454" s="155" t="s">
        <v>346</v>
      </c>
      <c r="B454" s="156">
        <v>2015.0</v>
      </c>
      <c r="C454" s="156">
        <v>6.854</v>
      </c>
      <c r="D454" s="156">
        <v>9.85</v>
      </c>
      <c r="E454" s="156">
        <v>0.878</v>
      </c>
      <c r="F454" s="156">
        <v>70.0</v>
      </c>
      <c r="G454" s="156">
        <v>0.907</v>
      </c>
      <c r="H454" s="156">
        <v>-0.066</v>
      </c>
      <c r="I454" s="156">
        <v>0.761</v>
      </c>
      <c r="J454" s="156">
        <v>0.811</v>
      </c>
      <c r="K454" s="156">
        <v>0.286</v>
      </c>
    </row>
    <row r="455" hidden="1">
      <c r="A455" s="155" t="s">
        <v>346</v>
      </c>
      <c r="B455" s="156">
        <v>2016.0</v>
      </c>
      <c r="C455" s="156">
        <v>7.136</v>
      </c>
      <c r="D455" s="156">
        <v>9.881</v>
      </c>
      <c r="E455" s="156">
        <v>0.901</v>
      </c>
      <c r="F455" s="156">
        <v>70.0</v>
      </c>
      <c r="G455" s="156">
        <v>0.873</v>
      </c>
      <c r="H455" s="156">
        <v>-0.04</v>
      </c>
      <c r="I455" s="156">
        <v>0.781</v>
      </c>
      <c r="J455" s="156">
        <v>0.83</v>
      </c>
      <c r="K455" s="156">
        <v>0.281</v>
      </c>
    </row>
    <row r="456" hidden="1">
      <c r="A456" s="155" t="s">
        <v>346</v>
      </c>
      <c r="B456" s="156">
        <v>2017.0</v>
      </c>
      <c r="C456" s="156">
        <v>7.225</v>
      </c>
      <c r="D456" s="156">
        <v>9.912</v>
      </c>
      <c r="E456" s="156">
        <v>0.922</v>
      </c>
      <c r="F456" s="156">
        <v>70.0</v>
      </c>
      <c r="G456" s="156">
        <v>0.936</v>
      </c>
      <c r="H456" s="156">
        <v>-0.084</v>
      </c>
      <c r="I456" s="156">
        <v>0.742</v>
      </c>
      <c r="J456" s="156">
        <v>0.791</v>
      </c>
      <c r="K456" s="156">
        <v>0.275</v>
      </c>
    </row>
    <row r="457" hidden="1">
      <c r="A457" s="155" t="s">
        <v>346</v>
      </c>
      <c r="B457" s="156">
        <v>2018.0</v>
      </c>
      <c r="C457" s="156">
        <v>7.141</v>
      </c>
      <c r="D457" s="156">
        <v>9.928</v>
      </c>
      <c r="E457" s="156">
        <v>0.876</v>
      </c>
      <c r="F457" s="156">
        <v>70.0</v>
      </c>
      <c r="G457" s="156">
        <v>0.942</v>
      </c>
      <c r="H457" s="156">
        <v>-0.114</v>
      </c>
      <c r="I457" s="156">
        <v>0.781</v>
      </c>
      <c r="J457" s="156">
        <v>0.802</v>
      </c>
      <c r="K457" s="156">
        <v>0.326</v>
      </c>
    </row>
    <row r="458" hidden="1">
      <c r="A458" s="155" t="s">
        <v>346</v>
      </c>
      <c r="B458" s="156">
        <v>2019.0</v>
      </c>
      <c r="C458" s="156">
        <v>6.998</v>
      </c>
      <c r="D458" s="156">
        <v>9.944</v>
      </c>
      <c r="E458" s="156">
        <v>0.906</v>
      </c>
      <c r="F458" s="156">
        <v>70.0</v>
      </c>
      <c r="G458" s="156">
        <v>0.927</v>
      </c>
      <c r="H458" s="156">
        <v>-0.154</v>
      </c>
      <c r="I458" s="156">
        <v>0.836</v>
      </c>
      <c r="J458" s="156">
        <v>0.791</v>
      </c>
      <c r="K458" s="156">
        <v>0.303</v>
      </c>
    </row>
    <row r="459" hidden="1">
      <c r="A459" s="155" t="s">
        <v>346</v>
      </c>
      <c r="B459" s="156">
        <v>2020.0</v>
      </c>
      <c r="C459" s="156">
        <v>6.338</v>
      </c>
      <c r="D459" s="156">
        <v>9.895</v>
      </c>
      <c r="E459" s="156">
        <v>0.834</v>
      </c>
      <c r="F459" s="156">
        <v>70.0</v>
      </c>
      <c r="G459" s="156">
        <v>0.889</v>
      </c>
      <c r="H459" s="156">
        <v>-0.136</v>
      </c>
      <c r="I459" s="156">
        <v>0.772</v>
      </c>
      <c r="J459" s="156">
        <v>0.759</v>
      </c>
      <c r="K459" s="156">
        <v>0.35</v>
      </c>
    </row>
    <row r="460" hidden="1">
      <c r="A460" s="155" t="s">
        <v>346</v>
      </c>
      <c r="B460" s="156">
        <v>2021.0</v>
      </c>
      <c r="C460" s="156">
        <v>6.408</v>
      </c>
      <c r="D460" s="156">
        <v>9.962</v>
      </c>
      <c r="E460" s="156">
        <v>0.876</v>
      </c>
      <c r="F460" s="156">
        <v>70.0</v>
      </c>
      <c r="G460" s="156">
        <v>0.887</v>
      </c>
      <c r="H460" s="156">
        <v>-0.027</v>
      </c>
      <c r="I460" s="156">
        <v>0.782</v>
      </c>
      <c r="J460" s="156">
        <v>0.774</v>
      </c>
      <c r="K460" s="156">
        <v>0.318</v>
      </c>
    </row>
    <row r="461">
      <c r="A461" s="155" t="s">
        <v>346</v>
      </c>
      <c r="B461" s="156">
        <v>2022.0</v>
      </c>
      <c r="C461" s="156">
        <v>7.077</v>
      </c>
      <c r="D461" s="156">
        <v>9.998</v>
      </c>
      <c r="E461" s="156">
        <v>0.902</v>
      </c>
      <c r="F461" s="156">
        <v>70.0</v>
      </c>
      <c r="G461" s="156">
        <v>0.91</v>
      </c>
      <c r="H461" s="156">
        <v>-0.047</v>
      </c>
      <c r="I461" s="156">
        <v>0.751</v>
      </c>
      <c r="J461" s="156">
        <v>0.793</v>
      </c>
      <c r="K461" s="156">
        <v>0.272</v>
      </c>
    </row>
    <row r="462" hidden="1">
      <c r="A462" s="155" t="s">
        <v>347</v>
      </c>
      <c r="B462" s="156">
        <v>2007.0</v>
      </c>
      <c r="C462" s="156">
        <v>5.821</v>
      </c>
      <c r="D462" s="156">
        <v>10.174</v>
      </c>
      <c r="E462" s="156">
        <v>0.91</v>
      </c>
      <c r="F462" s="156">
        <v>66.94</v>
      </c>
      <c r="G462" s="156">
        <v>0.662</v>
      </c>
      <c r="H462" s="156">
        <v>-0.097</v>
      </c>
      <c r="I462" s="156">
        <v>0.934</v>
      </c>
      <c r="J462" s="156">
        <v>0.55</v>
      </c>
      <c r="K462" s="156">
        <v>0.337</v>
      </c>
    </row>
    <row r="463" hidden="1">
      <c r="A463" s="155" t="s">
        <v>347</v>
      </c>
      <c r="B463" s="156">
        <v>2009.0</v>
      </c>
      <c r="C463" s="156">
        <v>5.433</v>
      </c>
      <c r="D463" s="156">
        <v>10.12</v>
      </c>
      <c r="E463" s="156">
        <v>0.861</v>
      </c>
      <c r="F463" s="156">
        <v>67.18</v>
      </c>
      <c r="G463" s="156">
        <v>0.549</v>
      </c>
      <c r="H463" s="156">
        <v>-0.276</v>
      </c>
      <c r="I463" s="156">
        <v>0.958</v>
      </c>
      <c r="J463" s="156">
        <v>0.557</v>
      </c>
      <c r="K463" s="156">
        <v>0.272</v>
      </c>
    </row>
    <row r="464" hidden="1">
      <c r="A464" s="155" t="s">
        <v>347</v>
      </c>
      <c r="B464" s="156">
        <v>2010.0</v>
      </c>
      <c r="C464" s="156">
        <v>5.596</v>
      </c>
      <c r="D464" s="156">
        <v>10.11</v>
      </c>
      <c r="E464" s="156">
        <v>0.796</v>
      </c>
      <c r="F464" s="156">
        <v>67.3</v>
      </c>
      <c r="G464" s="156">
        <v>0.564</v>
      </c>
      <c r="H464" s="156">
        <v>-0.242</v>
      </c>
      <c r="I464" s="156">
        <v>0.973</v>
      </c>
      <c r="J464" s="156">
        <v>0.554</v>
      </c>
      <c r="K464" s="156">
        <v>0.259</v>
      </c>
    </row>
    <row r="465" hidden="1">
      <c r="A465" s="155" t="s">
        <v>347</v>
      </c>
      <c r="B465" s="156">
        <v>2011.0</v>
      </c>
      <c r="C465" s="156">
        <v>5.385</v>
      </c>
      <c r="D465" s="156">
        <v>10.113</v>
      </c>
      <c r="E465" s="156">
        <v>0.79</v>
      </c>
      <c r="F465" s="156">
        <v>67.42</v>
      </c>
      <c r="G465" s="156">
        <v>0.517</v>
      </c>
      <c r="H465" s="156">
        <v>-0.203</v>
      </c>
      <c r="I465" s="156">
        <v>0.977</v>
      </c>
      <c r="J465" s="156">
        <v>0.552</v>
      </c>
      <c r="K465" s="156">
        <v>0.273</v>
      </c>
    </row>
    <row r="466" hidden="1">
      <c r="A466" s="155" t="s">
        <v>347</v>
      </c>
      <c r="B466" s="156">
        <v>2012.0</v>
      </c>
      <c r="C466" s="156">
        <v>6.028</v>
      </c>
      <c r="D466" s="156">
        <v>10.092</v>
      </c>
      <c r="E466" s="156">
        <v>0.776</v>
      </c>
      <c r="F466" s="156">
        <v>67.54</v>
      </c>
      <c r="G466" s="156">
        <v>0.542</v>
      </c>
      <c r="H466" s="156">
        <v>-0.247</v>
      </c>
      <c r="I466" s="156">
        <v>0.924</v>
      </c>
      <c r="J466" s="156">
        <v>0.572</v>
      </c>
      <c r="K466" s="156">
        <v>0.271</v>
      </c>
    </row>
    <row r="467" hidden="1">
      <c r="A467" s="155" t="s">
        <v>347</v>
      </c>
      <c r="B467" s="156">
        <v>2013.0</v>
      </c>
      <c r="C467" s="156">
        <v>5.885</v>
      </c>
      <c r="D467" s="156">
        <v>10.091</v>
      </c>
      <c r="E467" s="156">
        <v>0.751</v>
      </c>
      <c r="F467" s="156">
        <v>67.66</v>
      </c>
      <c r="G467" s="156">
        <v>0.627</v>
      </c>
      <c r="H467" s="156">
        <v>-0.209</v>
      </c>
      <c r="I467" s="156">
        <v>0.936</v>
      </c>
      <c r="J467" s="156">
        <v>0.554</v>
      </c>
      <c r="K467" s="156">
        <v>0.285</v>
      </c>
    </row>
    <row r="468" hidden="1">
      <c r="A468" s="155" t="s">
        <v>347</v>
      </c>
      <c r="B468" s="156">
        <v>2014.0</v>
      </c>
      <c r="C468" s="156">
        <v>5.381</v>
      </c>
      <c r="D468" s="156">
        <v>10.091</v>
      </c>
      <c r="E468" s="156">
        <v>0.646</v>
      </c>
      <c r="F468" s="156">
        <v>67.78</v>
      </c>
      <c r="G468" s="156">
        <v>0.519</v>
      </c>
      <c r="H468" s="156">
        <v>0.127</v>
      </c>
      <c r="I468" s="156">
        <v>0.918</v>
      </c>
      <c r="J468" s="156">
        <v>0.545</v>
      </c>
      <c r="K468" s="156">
        <v>0.286</v>
      </c>
    </row>
    <row r="469" hidden="1">
      <c r="A469" s="155" t="s">
        <v>347</v>
      </c>
      <c r="B469" s="156">
        <v>2015.0</v>
      </c>
      <c r="C469" s="156">
        <v>5.205</v>
      </c>
      <c r="D469" s="156">
        <v>10.124</v>
      </c>
      <c r="E469" s="156">
        <v>0.768</v>
      </c>
      <c r="F469" s="156">
        <v>67.9</v>
      </c>
      <c r="G469" s="156">
        <v>0.694</v>
      </c>
      <c r="H469" s="156">
        <v>-0.102</v>
      </c>
      <c r="I469" s="156">
        <v>0.849</v>
      </c>
      <c r="J469" s="156">
        <v>0.57</v>
      </c>
      <c r="K469" s="156">
        <v>0.294</v>
      </c>
    </row>
    <row r="470" hidden="1">
      <c r="A470" s="155" t="s">
        <v>347</v>
      </c>
      <c r="B470" s="156">
        <v>2016.0</v>
      </c>
      <c r="C470" s="156">
        <v>5.417</v>
      </c>
      <c r="D470" s="156">
        <v>10.166</v>
      </c>
      <c r="E470" s="156">
        <v>0.798</v>
      </c>
      <c r="F470" s="156">
        <v>68.075</v>
      </c>
      <c r="G470" s="156">
        <v>0.672</v>
      </c>
      <c r="H470" s="156">
        <v>-0.07</v>
      </c>
      <c r="I470" s="156">
        <v>0.884</v>
      </c>
      <c r="J470" s="156">
        <v>0.569</v>
      </c>
      <c r="K470" s="156">
        <v>0.337</v>
      </c>
    </row>
    <row r="471" hidden="1">
      <c r="A471" s="155" t="s">
        <v>347</v>
      </c>
      <c r="B471" s="156">
        <v>2017.0</v>
      </c>
      <c r="C471" s="156">
        <v>5.343</v>
      </c>
      <c r="D471" s="156">
        <v>10.211</v>
      </c>
      <c r="E471" s="156">
        <v>0.77</v>
      </c>
      <c r="F471" s="156">
        <v>68.25</v>
      </c>
      <c r="G471" s="156">
        <v>0.716</v>
      </c>
      <c r="H471" s="156">
        <v>-0.11</v>
      </c>
      <c r="I471" s="156">
        <v>0.892</v>
      </c>
      <c r="J471" s="156">
        <v>0.618</v>
      </c>
      <c r="K471" s="156">
        <v>0.316</v>
      </c>
    </row>
    <row r="472" hidden="1">
      <c r="A472" s="155" t="s">
        <v>347</v>
      </c>
      <c r="B472" s="156">
        <v>2018.0</v>
      </c>
      <c r="C472" s="156">
        <v>5.536</v>
      </c>
      <c r="D472" s="156">
        <v>10.248</v>
      </c>
      <c r="E472" s="156">
        <v>0.91</v>
      </c>
      <c r="F472" s="156">
        <v>68.425</v>
      </c>
      <c r="G472" s="156">
        <v>0.691</v>
      </c>
      <c r="H472" s="156">
        <v>-0.156</v>
      </c>
      <c r="I472" s="156">
        <v>0.925</v>
      </c>
      <c r="J472" s="156">
        <v>0.512</v>
      </c>
      <c r="K472" s="156">
        <v>0.29</v>
      </c>
    </row>
    <row r="473" hidden="1">
      <c r="A473" s="155" t="s">
        <v>347</v>
      </c>
      <c r="B473" s="156">
        <v>2019.0</v>
      </c>
      <c r="C473" s="156">
        <v>5.626</v>
      </c>
      <c r="D473" s="156">
        <v>10.287</v>
      </c>
      <c r="E473" s="156">
        <v>0.936</v>
      </c>
      <c r="F473" s="156">
        <v>68.6</v>
      </c>
      <c r="G473" s="156">
        <v>0.739</v>
      </c>
      <c r="H473" s="156">
        <v>-0.143</v>
      </c>
      <c r="I473" s="156">
        <v>0.932</v>
      </c>
      <c r="J473" s="156">
        <v>0.504</v>
      </c>
      <c r="K473" s="156">
        <v>0.269</v>
      </c>
    </row>
    <row r="474" hidden="1">
      <c r="A474" s="155" t="s">
        <v>347</v>
      </c>
      <c r="B474" s="156">
        <v>2020.0</v>
      </c>
      <c r="C474" s="156">
        <v>6.508</v>
      </c>
      <c r="D474" s="156">
        <v>10.202</v>
      </c>
      <c r="E474" s="156">
        <v>0.923</v>
      </c>
      <c r="F474" s="156">
        <v>68.775</v>
      </c>
      <c r="G474" s="156">
        <v>0.837</v>
      </c>
      <c r="H474" s="156">
        <v>-0.069</v>
      </c>
      <c r="I474" s="156">
        <v>0.961</v>
      </c>
      <c r="J474" s="156">
        <v>0.681</v>
      </c>
      <c r="K474" s="156">
        <v>0.286</v>
      </c>
    </row>
    <row r="475" hidden="1">
      <c r="A475" s="155" t="s">
        <v>347</v>
      </c>
      <c r="B475" s="156">
        <v>2021.0</v>
      </c>
      <c r="C475" s="156">
        <v>6.287</v>
      </c>
      <c r="D475" s="156">
        <v>10.362</v>
      </c>
      <c r="E475" s="156">
        <v>0.918</v>
      </c>
      <c r="F475" s="156">
        <v>68.95</v>
      </c>
      <c r="G475" s="156">
        <v>0.842</v>
      </c>
      <c r="H475" s="156">
        <v>0.003</v>
      </c>
      <c r="I475" s="156">
        <v>0.934</v>
      </c>
      <c r="J475" s="156">
        <v>0.64</v>
      </c>
      <c r="K475" s="156">
        <v>0.274</v>
      </c>
    </row>
    <row r="476">
      <c r="A476" s="155" t="s">
        <v>347</v>
      </c>
      <c r="B476" s="156">
        <v>2022.0</v>
      </c>
      <c r="C476" s="156">
        <v>5.579</v>
      </c>
      <c r="D476" s="156">
        <v>10.458</v>
      </c>
      <c r="E476" s="156">
        <v>0.91</v>
      </c>
      <c r="F476" s="156">
        <v>69.125</v>
      </c>
      <c r="G476" s="156">
        <v>0.593</v>
      </c>
      <c r="H476" s="156">
        <v>-0.213</v>
      </c>
      <c r="I476" s="156">
        <v>0.875</v>
      </c>
      <c r="J476" s="156">
        <v>0.573</v>
      </c>
      <c r="K476" s="156">
        <v>0.267</v>
      </c>
    </row>
    <row r="477" hidden="1">
      <c r="A477" s="155" t="s">
        <v>348</v>
      </c>
      <c r="B477" s="156">
        <v>2006.0</v>
      </c>
      <c r="C477" s="156">
        <v>5.418</v>
      </c>
      <c r="D477" s="157"/>
      <c r="E477" s="156">
        <v>0.97</v>
      </c>
      <c r="F477" s="156">
        <v>68.0</v>
      </c>
      <c r="G477" s="156">
        <v>0.281</v>
      </c>
      <c r="H477" s="157"/>
      <c r="I477" s="157"/>
      <c r="J477" s="156">
        <v>0.596</v>
      </c>
      <c r="K477" s="156">
        <v>0.277</v>
      </c>
    </row>
    <row r="478" hidden="1">
      <c r="A478" s="155" t="s">
        <v>349</v>
      </c>
      <c r="B478" s="156">
        <v>2006.0</v>
      </c>
      <c r="C478" s="156">
        <v>6.238</v>
      </c>
      <c r="D478" s="156">
        <v>10.568</v>
      </c>
      <c r="E478" s="156">
        <v>0.878</v>
      </c>
      <c r="F478" s="156">
        <v>70.16</v>
      </c>
      <c r="G478" s="156">
        <v>0.836</v>
      </c>
      <c r="H478" s="156">
        <v>0.014</v>
      </c>
      <c r="I478" s="156">
        <v>0.712</v>
      </c>
      <c r="J478" s="156">
        <v>0.704</v>
      </c>
      <c r="K478" s="156">
        <v>0.253</v>
      </c>
    </row>
    <row r="479" hidden="1">
      <c r="A479" s="155" t="s">
        <v>349</v>
      </c>
      <c r="B479" s="156">
        <v>2009.0</v>
      </c>
      <c r="C479" s="156">
        <v>6.833</v>
      </c>
      <c r="D479" s="156">
        <v>10.56</v>
      </c>
      <c r="E479" s="156">
        <v>0.812</v>
      </c>
      <c r="F479" s="156">
        <v>70.64</v>
      </c>
      <c r="G479" s="156">
        <v>0.775</v>
      </c>
      <c r="H479" s="156">
        <v>0.05</v>
      </c>
      <c r="I479" s="156">
        <v>0.801</v>
      </c>
      <c r="J479" s="156">
        <v>0.668</v>
      </c>
      <c r="K479" s="156">
        <v>0.329</v>
      </c>
    </row>
    <row r="480" hidden="1">
      <c r="A480" s="155" t="s">
        <v>349</v>
      </c>
      <c r="B480" s="156">
        <v>2010.0</v>
      </c>
      <c r="C480" s="156">
        <v>6.387</v>
      </c>
      <c r="D480" s="156">
        <v>10.556</v>
      </c>
      <c r="E480" s="156">
        <v>0.822</v>
      </c>
      <c r="F480" s="156">
        <v>70.8</v>
      </c>
      <c r="G480" s="156">
        <v>0.755</v>
      </c>
      <c r="H480" s="156">
        <v>0.068</v>
      </c>
      <c r="I480" s="156">
        <v>0.833</v>
      </c>
      <c r="J480" s="156">
        <v>0.699</v>
      </c>
      <c r="K480" s="156">
        <v>0.296</v>
      </c>
    </row>
    <row r="481" hidden="1">
      <c r="A481" s="155" t="s">
        <v>349</v>
      </c>
      <c r="B481" s="156">
        <v>2011.0</v>
      </c>
      <c r="C481" s="156">
        <v>6.69</v>
      </c>
      <c r="D481" s="156">
        <v>10.535</v>
      </c>
      <c r="E481" s="156">
        <v>0.844</v>
      </c>
      <c r="F481" s="156">
        <v>70.96</v>
      </c>
      <c r="G481" s="156">
        <v>0.745</v>
      </c>
      <c r="H481" s="156">
        <v>0.175</v>
      </c>
      <c r="I481" s="156">
        <v>0.841</v>
      </c>
      <c r="J481" s="156">
        <v>0.682</v>
      </c>
      <c r="K481" s="156">
        <v>0.272</v>
      </c>
    </row>
    <row r="482" hidden="1">
      <c r="A482" s="155" t="s">
        <v>349</v>
      </c>
      <c r="B482" s="156">
        <v>2012.0</v>
      </c>
      <c r="C482" s="156">
        <v>6.181</v>
      </c>
      <c r="D482" s="156">
        <v>10.484</v>
      </c>
      <c r="E482" s="156">
        <v>0.767</v>
      </c>
      <c r="F482" s="156">
        <v>71.12</v>
      </c>
      <c r="G482" s="156">
        <v>0.725</v>
      </c>
      <c r="H482" s="156">
        <v>0.094</v>
      </c>
      <c r="I482" s="156">
        <v>0.871</v>
      </c>
      <c r="J482" s="156">
        <v>0.687</v>
      </c>
      <c r="K482" s="156">
        <v>0.369</v>
      </c>
    </row>
    <row r="483" hidden="1">
      <c r="A483" s="155" t="s">
        <v>349</v>
      </c>
      <c r="B483" s="156">
        <v>2013.0</v>
      </c>
      <c r="C483" s="156">
        <v>5.439</v>
      </c>
      <c r="D483" s="156">
        <v>10.418</v>
      </c>
      <c r="E483" s="156">
        <v>0.744</v>
      </c>
      <c r="F483" s="156">
        <v>71.28</v>
      </c>
      <c r="G483" s="156">
        <v>0.656</v>
      </c>
      <c r="H483" s="156">
        <v>0.098</v>
      </c>
      <c r="I483" s="156">
        <v>0.867</v>
      </c>
      <c r="J483" s="156">
        <v>0.657</v>
      </c>
      <c r="K483" s="156">
        <v>0.42</v>
      </c>
    </row>
    <row r="484" hidden="1">
      <c r="A484" s="155" t="s">
        <v>349</v>
      </c>
      <c r="B484" s="156">
        <v>2014.0</v>
      </c>
      <c r="C484" s="156">
        <v>5.627</v>
      </c>
      <c r="D484" s="156">
        <v>10.412</v>
      </c>
      <c r="E484" s="156">
        <v>0.77</v>
      </c>
      <c r="F484" s="156">
        <v>71.44</v>
      </c>
      <c r="G484" s="156">
        <v>0.715</v>
      </c>
      <c r="H484" s="156">
        <v>0.055</v>
      </c>
      <c r="I484" s="156">
        <v>0.868</v>
      </c>
      <c r="J484" s="156">
        <v>0.661</v>
      </c>
      <c r="K484" s="156">
        <v>0.397</v>
      </c>
    </row>
    <row r="485" hidden="1">
      <c r="A485" s="155" t="s">
        <v>349</v>
      </c>
      <c r="B485" s="156">
        <v>2015.0</v>
      </c>
      <c r="C485" s="156">
        <v>5.439</v>
      </c>
      <c r="D485" s="156">
        <v>10.451</v>
      </c>
      <c r="E485" s="156">
        <v>0.77</v>
      </c>
      <c r="F485" s="156">
        <v>71.6</v>
      </c>
      <c r="G485" s="156">
        <v>0.628</v>
      </c>
      <c r="H485" s="156">
        <v>0.109</v>
      </c>
      <c r="I485" s="156">
        <v>0.893</v>
      </c>
      <c r="J485" s="156">
        <v>0.66</v>
      </c>
      <c r="K485" s="156">
        <v>0.383</v>
      </c>
    </row>
    <row r="486" hidden="1">
      <c r="A486" s="155" t="s">
        <v>349</v>
      </c>
      <c r="B486" s="156">
        <v>2016.0</v>
      </c>
      <c r="C486" s="156">
        <v>5.795</v>
      </c>
      <c r="D486" s="156">
        <v>10.51</v>
      </c>
      <c r="E486" s="156">
        <v>0.786</v>
      </c>
      <c r="F486" s="156">
        <v>71.8</v>
      </c>
      <c r="G486" s="156">
        <v>0.756</v>
      </c>
      <c r="H486" s="156">
        <v>-0.035</v>
      </c>
      <c r="I486" s="156">
        <v>0.898</v>
      </c>
      <c r="J486" s="156">
        <v>0.631</v>
      </c>
      <c r="K486" s="156">
        <v>0.336</v>
      </c>
    </row>
    <row r="487" hidden="1">
      <c r="A487" s="155" t="s">
        <v>349</v>
      </c>
      <c r="B487" s="156">
        <v>2017.0</v>
      </c>
      <c r="C487" s="156">
        <v>6.062</v>
      </c>
      <c r="D487" s="156">
        <v>10.556</v>
      </c>
      <c r="E487" s="156">
        <v>0.819</v>
      </c>
      <c r="F487" s="156">
        <v>72.0</v>
      </c>
      <c r="G487" s="156">
        <v>0.812</v>
      </c>
      <c r="H487" s="156">
        <v>0.038</v>
      </c>
      <c r="I487" s="156">
        <v>0.851</v>
      </c>
      <c r="J487" s="156">
        <v>0.67</v>
      </c>
      <c r="K487" s="156">
        <v>0.301</v>
      </c>
    </row>
    <row r="488" hidden="1">
      <c r="A488" s="155" t="s">
        <v>349</v>
      </c>
      <c r="B488" s="156">
        <v>2018.0</v>
      </c>
      <c r="C488" s="156">
        <v>6.276</v>
      </c>
      <c r="D488" s="156">
        <v>10.599</v>
      </c>
      <c r="E488" s="156">
        <v>0.826</v>
      </c>
      <c r="F488" s="156">
        <v>72.2</v>
      </c>
      <c r="G488" s="156">
        <v>0.794</v>
      </c>
      <c r="H488" s="156">
        <v>-0.029</v>
      </c>
      <c r="I488" s="156">
        <v>0.848</v>
      </c>
      <c r="J488" s="156">
        <v>0.663</v>
      </c>
      <c r="K488" s="156">
        <v>0.298</v>
      </c>
    </row>
    <row r="489" hidden="1">
      <c r="A489" s="155" t="s">
        <v>349</v>
      </c>
      <c r="B489" s="156">
        <v>2019.0</v>
      </c>
      <c r="C489" s="156">
        <v>6.137</v>
      </c>
      <c r="D489" s="156">
        <v>10.639</v>
      </c>
      <c r="E489" s="156">
        <v>0.776</v>
      </c>
      <c r="F489" s="156">
        <v>72.4</v>
      </c>
      <c r="G489" s="156">
        <v>0.74</v>
      </c>
      <c r="H489" s="156">
        <v>-0.016</v>
      </c>
      <c r="I489" s="156">
        <v>0.865</v>
      </c>
      <c r="J489" s="156">
        <v>0.663</v>
      </c>
      <c r="K489" s="156">
        <v>0.29</v>
      </c>
    </row>
    <row r="490" hidden="1">
      <c r="A490" s="155" t="s">
        <v>349</v>
      </c>
      <c r="B490" s="156">
        <v>2020.0</v>
      </c>
      <c r="C490" s="156">
        <v>6.26</v>
      </c>
      <c r="D490" s="156">
        <v>10.583</v>
      </c>
      <c r="E490" s="156">
        <v>0.806</v>
      </c>
      <c r="F490" s="156">
        <v>72.6</v>
      </c>
      <c r="G490" s="156">
        <v>0.763</v>
      </c>
      <c r="H490" s="156">
        <v>-0.084</v>
      </c>
      <c r="I490" s="156">
        <v>0.816</v>
      </c>
      <c r="J490" s="156">
        <v>0.671</v>
      </c>
      <c r="K490" s="156">
        <v>0.284</v>
      </c>
    </row>
    <row r="491" hidden="1">
      <c r="A491" s="155" t="s">
        <v>349</v>
      </c>
      <c r="B491" s="156">
        <v>2021.0</v>
      </c>
      <c r="C491" s="156">
        <v>6.269</v>
      </c>
      <c r="D491" s="156">
        <v>10.638</v>
      </c>
      <c r="E491" s="156">
        <v>0.855</v>
      </c>
      <c r="F491" s="156">
        <v>72.8</v>
      </c>
      <c r="G491" s="156">
        <v>0.718</v>
      </c>
      <c r="H491" s="156">
        <v>-0.036</v>
      </c>
      <c r="I491" s="156">
        <v>0.876</v>
      </c>
      <c r="J491" s="156">
        <v>0.641</v>
      </c>
      <c r="K491" s="156">
        <v>0.275</v>
      </c>
    </row>
    <row r="492">
      <c r="A492" s="155" t="s">
        <v>349</v>
      </c>
      <c r="B492" s="156">
        <v>2022.0</v>
      </c>
      <c r="C492" s="156">
        <v>5.865</v>
      </c>
      <c r="D492" s="157"/>
      <c r="E492" s="156">
        <v>0.82</v>
      </c>
      <c r="F492" s="156">
        <v>73.0</v>
      </c>
      <c r="G492" s="156">
        <v>0.698</v>
      </c>
      <c r="H492" s="157"/>
      <c r="I492" s="156">
        <v>0.887</v>
      </c>
      <c r="J492" s="156">
        <v>0.659</v>
      </c>
      <c r="K492" s="156">
        <v>0.297</v>
      </c>
    </row>
    <row r="493" hidden="1">
      <c r="A493" s="155" t="s">
        <v>350</v>
      </c>
      <c r="B493" s="156">
        <v>2005.0</v>
      </c>
      <c r="C493" s="156">
        <v>6.439</v>
      </c>
      <c r="D493" s="156">
        <v>10.322</v>
      </c>
      <c r="E493" s="156">
        <v>0.919</v>
      </c>
      <c r="F493" s="156">
        <v>67.1</v>
      </c>
      <c r="G493" s="156">
        <v>0.865</v>
      </c>
      <c r="H493" s="157"/>
      <c r="I493" s="156">
        <v>0.901</v>
      </c>
      <c r="J493" s="156">
        <v>0.639</v>
      </c>
      <c r="K493" s="156">
        <v>0.258</v>
      </c>
    </row>
    <row r="494" hidden="1">
      <c r="A494" s="155" t="s">
        <v>350</v>
      </c>
      <c r="B494" s="156">
        <v>2007.0</v>
      </c>
      <c r="C494" s="156">
        <v>6.5</v>
      </c>
      <c r="D494" s="156">
        <v>10.433</v>
      </c>
      <c r="E494" s="156">
        <v>0.9</v>
      </c>
      <c r="F494" s="156">
        <v>67.34</v>
      </c>
      <c r="G494" s="156">
        <v>0.799</v>
      </c>
      <c r="H494" s="156">
        <v>-0.067</v>
      </c>
      <c r="I494" s="156">
        <v>0.928</v>
      </c>
      <c r="J494" s="156">
        <v>0.66</v>
      </c>
      <c r="K494" s="156">
        <v>0.277</v>
      </c>
    </row>
    <row r="495" hidden="1">
      <c r="A495" s="155" t="s">
        <v>350</v>
      </c>
      <c r="B495" s="156">
        <v>2010.0</v>
      </c>
      <c r="C495" s="156">
        <v>6.25</v>
      </c>
      <c r="D495" s="156">
        <v>10.419</v>
      </c>
      <c r="E495" s="156">
        <v>0.934</v>
      </c>
      <c r="F495" s="156">
        <v>67.7</v>
      </c>
      <c r="G495" s="156">
        <v>0.779</v>
      </c>
      <c r="H495" s="156">
        <v>-0.046</v>
      </c>
      <c r="I495" s="156">
        <v>0.926</v>
      </c>
      <c r="J495" s="156">
        <v>0.648</v>
      </c>
      <c r="K495" s="156">
        <v>0.244</v>
      </c>
    </row>
    <row r="496" hidden="1">
      <c r="A496" s="155" t="s">
        <v>350</v>
      </c>
      <c r="B496" s="156">
        <v>2011.0</v>
      </c>
      <c r="C496" s="156">
        <v>6.331</v>
      </c>
      <c r="D496" s="156">
        <v>10.434</v>
      </c>
      <c r="E496" s="156">
        <v>0.914</v>
      </c>
      <c r="F496" s="156">
        <v>67.82</v>
      </c>
      <c r="G496" s="156">
        <v>0.787</v>
      </c>
      <c r="H496" s="156">
        <v>-0.11</v>
      </c>
      <c r="I496" s="156">
        <v>0.95</v>
      </c>
      <c r="J496" s="156">
        <v>0.623</v>
      </c>
      <c r="K496" s="156">
        <v>0.253</v>
      </c>
    </row>
    <row r="497" hidden="1">
      <c r="A497" s="155" t="s">
        <v>350</v>
      </c>
      <c r="B497" s="156">
        <v>2012.0</v>
      </c>
      <c r="C497" s="156">
        <v>6.334</v>
      </c>
      <c r="D497" s="156">
        <v>10.425</v>
      </c>
      <c r="E497" s="156">
        <v>0.912</v>
      </c>
      <c r="F497" s="156">
        <v>67.94</v>
      </c>
      <c r="G497" s="156">
        <v>0.74</v>
      </c>
      <c r="H497" s="156">
        <v>-0.158</v>
      </c>
      <c r="I497" s="156">
        <v>0.957</v>
      </c>
      <c r="J497" s="156">
        <v>0.635</v>
      </c>
      <c r="K497" s="156">
        <v>0.257</v>
      </c>
    </row>
    <row r="498" hidden="1">
      <c r="A498" s="155" t="s">
        <v>350</v>
      </c>
      <c r="B498" s="156">
        <v>2013.0</v>
      </c>
      <c r="C498" s="156">
        <v>6.698</v>
      </c>
      <c r="D498" s="156">
        <v>10.424</v>
      </c>
      <c r="E498" s="156">
        <v>0.888</v>
      </c>
      <c r="F498" s="156">
        <v>68.06</v>
      </c>
      <c r="G498" s="156">
        <v>0.726</v>
      </c>
      <c r="H498" s="156">
        <v>-0.16</v>
      </c>
      <c r="I498" s="156">
        <v>0.916</v>
      </c>
      <c r="J498" s="156">
        <v>0.656</v>
      </c>
      <c r="K498" s="156">
        <v>0.253</v>
      </c>
    </row>
    <row r="499" hidden="1">
      <c r="A499" s="155" t="s">
        <v>350</v>
      </c>
      <c r="B499" s="156">
        <v>2014.0</v>
      </c>
      <c r="C499" s="156">
        <v>6.484</v>
      </c>
      <c r="D499" s="156">
        <v>10.445</v>
      </c>
      <c r="E499" s="156">
        <v>0.878</v>
      </c>
      <c r="F499" s="156">
        <v>68.18</v>
      </c>
      <c r="G499" s="156">
        <v>0.8</v>
      </c>
      <c r="H499" s="156">
        <v>-0.172</v>
      </c>
      <c r="I499" s="156">
        <v>0.897</v>
      </c>
      <c r="J499" s="156">
        <v>0.638</v>
      </c>
      <c r="K499" s="156">
        <v>0.235</v>
      </c>
    </row>
    <row r="500" hidden="1">
      <c r="A500" s="155" t="s">
        <v>350</v>
      </c>
      <c r="B500" s="156">
        <v>2015.0</v>
      </c>
      <c r="C500" s="156">
        <v>6.608</v>
      </c>
      <c r="D500" s="156">
        <v>10.496</v>
      </c>
      <c r="E500" s="156">
        <v>0.911</v>
      </c>
      <c r="F500" s="156">
        <v>68.3</v>
      </c>
      <c r="G500" s="156">
        <v>0.808</v>
      </c>
      <c r="H500" s="156">
        <v>-0.15</v>
      </c>
      <c r="I500" s="156">
        <v>0.886</v>
      </c>
      <c r="J500" s="156">
        <v>0.689</v>
      </c>
      <c r="K500" s="156">
        <v>0.206</v>
      </c>
    </row>
    <row r="501" hidden="1">
      <c r="A501" s="155" t="s">
        <v>350</v>
      </c>
      <c r="B501" s="156">
        <v>2016.0</v>
      </c>
      <c r="C501" s="156">
        <v>6.736</v>
      </c>
      <c r="D501" s="156">
        <v>10.519</v>
      </c>
      <c r="E501" s="156">
        <v>0.931</v>
      </c>
      <c r="F501" s="156">
        <v>68.425</v>
      </c>
      <c r="G501" s="156">
        <v>0.85</v>
      </c>
      <c r="H501" s="156">
        <v>-0.202</v>
      </c>
      <c r="I501" s="156">
        <v>0.9</v>
      </c>
      <c r="J501" s="156">
        <v>0.71</v>
      </c>
      <c r="K501" s="156">
        <v>0.201</v>
      </c>
    </row>
    <row r="502" hidden="1">
      <c r="A502" s="155" t="s">
        <v>350</v>
      </c>
      <c r="B502" s="156">
        <v>2017.0</v>
      </c>
      <c r="C502" s="156">
        <v>6.79</v>
      </c>
      <c r="D502" s="156">
        <v>10.567</v>
      </c>
      <c r="E502" s="156">
        <v>0.901</v>
      </c>
      <c r="F502" s="156">
        <v>68.55</v>
      </c>
      <c r="G502" s="156">
        <v>0.832</v>
      </c>
      <c r="H502" s="156">
        <v>-0.181</v>
      </c>
      <c r="I502" s="156">
        <v>0.867</v>
      </c>
      <c r="J502" s="156">
        <v>0.672</v>
      </c>
      <c r="K502" s="156">
        <v>0.227</v>
      </c>
    </row>
    <row r="503" hidden="1">
      <c r="A503" s="155" t="s">
        <v>350</v>
      </c>
      <c r="B503" s="156">
        <v>2018.0</v>
      </c>
      <c r="C503" s="156">
        <v>7.034</v>
      </c>
      <c r="D503" s="156">
        <v>10.595</v>
      </c>
      <c r="E503" s="156">
        <v>0.929</v>
      </c>
      <c r="F503" s="156">
        <v>68.675</v>
      </c>
      <c r="G503" s="156">
        <v>0.79</v>
      </c>
      <c r="H503" s="156">
        <v>-0.297</v>
      </c>
      <c r="I503" s="156">
        <v>0.851</v>
      </c>
      <c r="J503" s="156">
        <v>0.674</v>
      </c>
      <c r="K503" s="156">
        <v>0.178</v>
      </c>
    </row>
    <row r="504" hidden="1">
      <c r="A504" s="155" t="s">
        <v>350</v>
      </c>
      <c r="B504" s="156">
        <v>2020.0</v>
      </c>
      <c r="C504" s="156">
        <v>6.897</v>
      </c>
      <c r="D504" s="156">
        <v>10.562</v>
      </c>
      <c r="E504" s="156">
        <v>0.964</v>
      </c>
      <c r="F504" s="156">
        <v>68.925</v>
      </c>
      <c r="G504" s="156">
        <v>0.906</v>
      </c>
      <c r="H504" s="156">
        <v>-0.133</v>
      </c>
      <c r="I504" s="156">
        <v>0.884</v>
      </c>
      <c r="J504" s="156">
        <v>0.748</v>
      </c>
      <c r="K504" s="156">
        <v>0.29</v>
      </c>
    </row>
    <row r="505" hidden="1">
      <c r="A505" s="155" t="s">
        <v>350</v>
      </c>
      <c r="B505" s="156">
        <v>2021.0</v>
      </c>
      <c r="C505" s="156">
        <v>6.942</v>
      </c>
      <c r="D505" s="156">
        <v>10.615</v>
      </c>
      <c r="E505" s="156">
        <v>0.95</v>
      </c>
      <c r="F505" s="156">
        <v>69.05</v>
      </c>
      <c r="G505" s="156">
        <v>0.891</v>
      </c>
      <c r="H505" s="156">
        <v>0.159</v>
      </c>
      <c r="I505" s="156">
        <v>0.863</v>
      </c>
      <c r="J505" s="156">
        <v>0.716</v>
      </c>
      <c r="K505" s="156">
        <v>0.24</v>
      </c>
    </row>
    <row r="506">
      <c r="A506" s="155" t="s">
        <v>350</v>
      </c>
      <c r="B506" s="156">
        <v>2022.0</v>
      </c>
      <c r="C506" s="156">
        <v>6.695</v>
      </c>
      <c r="D506" s="156">
        <v>10.656</v>
      </c>
      <c r="E506" s="156">
        <v>0.944</v>
      </c>
      <c r="F506" s="156">
        <v>69.175</v>
      </c>
      <c r="G506" s="156">
        <v>0.908</v>
      </c>
      <c r="H506" s="156">
        <v>0.094</v>
      </c>
      <c r="I506" s="156">
        <v>0.831</v>
      </c>
      <c r="J506" s="156">
        <v>0.743</v>
      </c>
      <c r="K506" s="156">
        <v>0.246</v>
      </c>
    </row>
    <row r="507" hidden="1">
      <c r="A507" s="155" t="s">
        <v>351</v>
      </c>
      <c r="B507" s="156">
        <v>2005.0</v>
      </c>
      <c r="C507" s="156">
        <v>8.019</v>
      </c>
      <c r="D507" s="156">
        <v>10.849</v>
      </c>
      <c r="E507" s="156">
        <v>0.972</v>
      </c>
      <c r="F507" s="156">
        <v>68.3</v>
      </c>
      <c r="G507" s="156">
        <v>0.971</v>
      </c>
      <c r="H507" s="157"/>
      <c r="I507" s="156">
        <v>0.237</v>
      </c>
      <c r="J507" s="156">
        <v>0.777</v>
      </c>
      <c r="K507" s="156">
        <v>0.154</v>
      </c>
    </row>
    <row r="508" hidden="1">
      <c r="A508" s="155" t="s">
        <v>351</v>
      </c>
      <c r="B508" s="156">
        <v>2007.0</v>
      </c>
      <c r="C508" s="156">
        <v>7.834</v>
      </c>
      <c r="D508" s="156">
        <v>10.889</v>
      </c>
      <c r="E508" s="156">
        <v>0.954</v>
      </c>
      <c r="F508" s="156">
        <v>68.74</v>
      </c>
      <c r="G508" s="156">
        <v>0.932</v>
      </c>
      <c r="H508" s="156">
        <v>0.236</v>
      </c>
      <c r="I508" s="156">
        <v>0.206</v>
      </c>
      <c r="J508" s="156">
        <v>0.778</v>
      </c>
      <c r="K508" s="156">
        <v>0.194</v>
      </c>
    </row>
    <row r="509" hidden="1">
      <c r="A509" s="155" t="s">
        <v>351</v>
      </c>
      <c r="B509" s="156">
        <v>2008.0</v>
      </c>
      <c r="C509" s="156">
        <v>7.971</v>
      </c>
      <c r="D509" s="156">
        <v>10.878</v>
      </c>
      <c r="E509" s="156">
        <v>0.954</v>
      </c>
      <c r="F509" s="156">
        <v>68.96</v>
      </c>
      <c r="G509" s="156">
        <v>0.97</v>
      </c>
      <c r="H509" s="156">
        <v>0.268</v>
      </c>
      <c r="I509" s="156">
        <v>0.248</v>
      </c>
      <c r="J509" s="156">
        <v>0.759</v>
      </c>
      <c r="K509" s="156">
        <v>0.163</v>
      </c>
    </row>
    <row r="510" hidden="1">
      <c r="A510" s="155" t="s">
        <v>351</v>
      </c>
      <c r="B510" s="156">
        <v>2009.0</v>
      </c>
      <c r="C510" s="156">
        <v>7.683</v>
      </c>
      <c r="D510" s="156">
        <v>10.822</v>
      </c>
      <c r="E510" s="156">
        <v>0.939</v>
      </c>
      <c r="F510" s="156">
        <v>69.18</v>
      </c>
      <c r="G510" s="156">
        <v>0.949</v>
      </c>
      <c r="H510" s="156">
        <v>0.259</v>
      </c>
      <c r="I510" s="156">
        <v>0.206</v>
      </c>
      <c r="J510" s="156">
        <v>0.782</v>
      </c>
      <c r="K510" s="156">
        <v>0.234</v>
      </c>
    </row>
    <row r="511" hidden="1">
      <c r="A511" s="155" t="s">
        <v>351</v>
      </c>
      <c r="B511" s="156">
        <v>2010.0</v>
      </c>
      <c r="C511" s="156">
        <v>7.771</v>
      </c>
      <c r="D511" s="156">
        <v>10.836</v>
      </c>
      <c r="E511" s="156">
        <v>0.975</v>
      </c>
      <c r="F511" s="156">
        <v>69.4</v>
      </c>
      <c r="G511" s="156">
        <v>0.944</v>
      </c>
      <c r="H511" s="156">
        <v>0.238</v>
      </c>
      <c r="I511" s="156">
        <v>0.175</v>
      </c>
      <c r="J511" s="156">
        <v>0.796</v>
      </c>
      <c r="K511" s="156">
        <v>0.155</v>
      </c>
    </row>
    <row r="512" hidden="1">
      <c r="A512" s="155" t="s">
        <v>351</v>
      </c>
      <c r="B512" s="156">
        <v>2011.0</v>
      </c>
      <c r="C512" s="156">
        <v>7.788</v>
      </c>
      <c r="D512" s="156">
        <v>10.845</v>
      </c>
      <c r="E512" s="156">
        <v>0.962</v>
      </c>
      <c r="F512" s="156">
        <v>69.62</v>
      </c>
      <c r="G512" s="156">
        <v>0.935</v>
      </c>
      <c r="H512" s="156">
        <v>0.293</v>
      </c>
      <c r="I512" s="156">
        <v>0.22</v>
      </c>
      <c r="J512" s="156">
        <v>0.778</v>
      </c>
      <c r="K512" s="156">
        <v>0.175</v>
      </c>
    </row>
    <row r="513" hidden="1">
      <c r="A513" s="155" t="s">
        <v>351</v>
      </c>
      <c r="B513" s="156">
        <v>2012.0</v>
      </c>
      <c r="C513" s="156">
        <v>7.52</v>
      </c>
      <c r="D513" s="156">
        <v>10.844</v>
      </c>
      <c r="E513" s="156">
        <v>0.951</v>
      </c>
      <c r="F513" s="156">
        <v>69.84</v>
      </c>
      <c r="G513" s="156">
        <v>0.933</v>
      </c>
      <c r="H513" s="156">
        <v>0.135</v>
      </c>
      <c r="I513" s="156">
        <v>0.187</v>
      </c>
      <c r="J513" s="156">
        <v>0.783</v>
      </c>
      <c r="K513" s="156">
        <v>0.209</v>
      </c>
    </row>
    <row r="514" hidden="1">
      <c r="A514" s="155" t="s">
        <v>351</v>
      </c>
      <c r="B514" s="156">
        <v>2013.0</v>
      </c>
      <c r="C514" s="156">
        <v>7.589</v>
      </c>
      <c r="D514" s="156">
        <v>10.849</v>
      </c>
      <c r="E514" s="156">
        <v>0.965</v>
      </c>
      <c r="F514" s="156">
        <v>70.06</v>
      </c>
      <c r="G514" s="156">
        <v>0.92</v>
      </c>
      <c r="H514" s="156">
        <v>0.211</v>
      </c>
      <c r="I514" s="156">
        <v>0.17</v>
      </c>
      <c r="J514" s="156">
        <v>0.826</v>
      </c>
      <c r="K514" s="156">
        <v>0.195</v>
      </c>
    </row>
    <row r="515" hidden="1">
      <c r="A515" s="155" t="s">
        <v>351</v>
      </c>
      <c r="B515" s="156">
        <v>2014.0</v>
      </c>
      <c r="C515" s="156">
        <v>7.508</v>
      </c>
      <c r="D515" s="156">
        <v>10.86</v>
      </c>
      <c r="E515" s="156">
        <v>0.956</v>
      </c>
      <c r="F515" s="156">
        <v>70.28</v>
      </c>
      <c r="G515" s="156">
        <v>0.942</v>
      </c>
      <c r="H515" s="156">
        <v>0.114</v>
      </c>
      <c r="I515" s="156">
        <v>0.237</v>
      </c>
      <c r="J515" s="156">
        <v>0.78</v>
      </c>
      <c r="K515" s="156">
        <v>0.233</v>
      </c>
    </row>
    <row r="516" hidden="1">
      <c r="A516" s="155" t="s">
        <v>351</v>
      </c>
      <c r="B516" s="156">
        <v>2015.0</v>
      </c>
      <c r="C516" s="156">
        <v>7.514</v>
      </c>
      <c r="D516" s="156">
        <v>10.876</v>
      </c>
      <c r="E516" s="156">
        <v>0.96</v>
      </c>
      <c r="F516" s="156">
        <v>70.5</v>
      </c>
      <c r="G516" s="156">
        <v>0.941</v>
      </c>
      <c r="H516" s="156">
        <v>0.218</v>
      </c>
      <c r="I516" s="156">
        <v>0.191</v>
      </c>
      <c r="J516" s="156">
        <v>0.801</v>
      </c>
      <c r="K516" s="156">
        <v>0.218</v>
      </c>
    </row>
    <row r="517" hidden="1">
      <c r="A517" s="155" t="s">
        <v>351</v>
      </c>
      <c r="B517" s="156">
        <v>2016.0</v>
      </c>
      <c r="C517" s="156">
        <v>7.558</v>
      </c>
      <c r="D517" s="156">
        <v>10.9</v>
      </c>
      <c r="E517" s="156">
        <v>0.954</v>
      </c>
      <c r="F517" s="156">
        <v>70.625</v>
      </c>
      <c r="G517" s="156">
        <v>0.948</v>
      </c>
      <c r="H517" s="156">
        <v>0.134</v>
      </c>
      <c r="I517" s="156">
        <v>0.21</v>
      </c>
      <c r="J517" s="156">
        <v>0.786</v>
      </c>
      <c r="K517" s="156">
        <v>0.208</v>
      </c>
    </row>
    <row r="518" hidden="1">
      <c r="A518" s="155" t="s">
        <v>351</v>
      </c>
      <c r="B518" s="156">
        <v>2017.0</v>
      </c>
      <c r="C518" s="156">
        <v>7.594</v>
      </c>
      <c r="D518" s="156">
        <v>10.922</v>
      </c>
      <c r="E518" s="156">
        <v>0.952</v>
      </c>
      <c r="F518" s="156">
        <v>70.75</v>
      </c>
      <c r="G518" s="156">
        <v>0.955</v>
      </c>
      <c r="H518" s="156">
        <v>0.151</v>
      </c>
      <c r="I518" s="156">
        <v>0.181</v>
      </c>
      <c r="J518" s="156">
        <v>0.779</v>
      </c>
      <c r="K518" s="156">
        <v>0.206</v>
      </c>
    </row>
    <row r="519" hidden="1">
      <c r="A519" s="155" t="s">
        <v>351</v>
      </c>
      <c r="B519" s="156">
        <v>2018.0</v>
      </c>
      <c r="C519" s="156">
        <v>7.649</v>
      </c>
      <c r="D519" s="156">
        <v>10.936</v>
      </c>
      <c r="E519" s="156">
        <v>0.958</v>
      </c>
      <c r="F519" s="156">
        <v>70.875</v>
      </c>
      <c r="G519" s="156">
        <v>0.935</v>
      </c>
      <c r="H519" s="156">
        <v>0.013</v>
      </c>
      <c r="I519" s="156">
        <v>0.151</v>
      </c>
      <c r="J519" s="156">
        <v>0.773</v>
      </c>
      <c r="K519" s="156">
        <v>0.206</v>
      </c>
    </row>
    <row r="520" hidden="1">
      <c r="A520" s="155" t="s">
        <v>351</v>
      </c>
      <c r="B520" s="156">
        <v>2019.0</v>
      </c>
      <c r="C520" s="156">
        <v>7.693</v>
      </c>
      <c r="D520" s="156">
        <v>10.948</v>
      </c>
      <c r="E520" s="156">
        <v>0.958</v>
      </c>
      <c r="F520" s="156">
        <v>71.0</v>
      </c>
      <c r="G520" s="156">
        <v>0.963</v>
      </c>
      <c r="H520" s="156">
        <v>0.016</v>
      </c>
      <c r="I520" s="156">
        <v>0.174</v>
      </c>
      <c r="J520" s="156">
        <v>0.797</v>
      </c>
      <c r="K520" s="156">
        <v>0.181</v>
      </c>
    </row>
    <row r="521" hidden="1">
      <c r="A521" s="155" t="s">
        <v>351</v>
      </c>
      <c r="B521" s="156">
        <v>2020.0</v>
      </c>
      <c r="C521" s="156">
        <v>7.515</v>
      </c>
      <c r="D521" s="156">
        <v>10.924</v>
      </c>
      <c r="E521" s="156">
        <v>0.947</v>
      </c>
      <c r="F521" s="156">
        <v>71.125</v>
      </c>
      <c r="G521" s="156">
        <v>0.938</v>
      </c>
      <c r="H521" s="156">
        <v>0.047</v>
      </c>
      <c r="I521" s="156">
        <v>0.214</v>
      </c>
      <c r="J521" s="156">
        <v>0.753</v>
      </c>
      <c r="K521" s="156">
        <v>0.227</v>
      </c>
    </row>
    <row r="522" hidden="1">
      <c r="A522" s="155" t="s">
        <v>351</v>
      </c>
      <c r="B522" s="156">
        <v>2021.0</v>
      </c>
      <c r="C522" s="156">
        <v>7.699</v>
      </c>
      <c r="D522" s="156">
        <v>10.968</v>
      </c>
      <c r="E522" s="156">
        <v>0.945</v>
      </c>
      <c r="F522" s="156">
        <v>71.25</v>
      </c>
      <c r="G522" s="156">
        <v>0.933</v>
      </c>
      <c r="H522" s="156">
        <v>0.131</v>
      </c>
      <c r="I522" s="156">
        <v>0.173</v>
      </c>
      <c r="J522" s="156">
        <v>0.792</v>
      </c>
      <c r="K522" s="156">
        <v>0.206</v>
      </c>
    </row>
    <row r="523">
      <c r="A523" s="155" t="s">
        <v>351</v>
      </c>
      <c r="B523" s="156">
        <v>2022.0</v>
      </c>
      <c r="C523" s="156">
        <v>7.545</v>
      </c>
      <c r="D523" s="156">
        <v>10.994</v>
      </c>
      <c r="E523" s="156">
        <v>0.97</v>
      </c>
      <c r="F523" s="156">
        <v>71.375</v>
      </c>
      <c r="G523" s="156">
        <v>0.93</v>
      </c>
      <c r="H523" s="156">
        <v>0.224</v>
      </c>
      <c r="I523" s="156">
        <v>0.203</v>
      </c>
      <c r="J523" s="156">
        <v>0.787</v>
      </c>
      <c r="K523" s="156">
        <v>0.205</v>
      </c>
    </row>
    <row r="524" hidden="1">
      <c r="A524" s="155" t="s">
        <v>352</v>
      </c>
      <c r="B524" s="156">
        <v>2008.0</v>
      </c>
      <c r="C524" s="156">
        <v>5.009</v>
      </c>
      <c r="D524" s="156">
        <v>8.115</v>
      </c>
      <c r="E524" s="156">
        <v>0.69</v>
      </c>
      <c r="F524" s="156">
        <v>53.64</v>
      </c>
      <c r="G524" s="156">
        <v>0.773</v>
      </c>
      <c r="H524" s="156">
        <v>0.126</v>
      </c>
      <c r="I524" s="156">
        <v>0.576</v>
      </c>
      <c r="J524" s="156">
        <v>0.74</v>
      </c>
      <c r="K524" s="156">
        <v>0.12</v>
      </c>
    </row>
    <row r="525" hidden="1">
      <c r="A525" s="155" t="s">
        <v>352</v>
      </c>
      <c r="B525" s="156">
        <v>2009.0</v>
      </c>
      <c r="C525" s="156">
        <v>4.906</v>
      </c>
      <c r="D525" s="156">
        <v>8.014</v>
      </c>
      <c r="E525" s="156">
        <v>0.901</v>
      </c>
      <c r="F525" s="156">
        <v>54.12</v>
      </c>
      <c r="G525" s="156">
        <v>0.649</v>
      </c>
      <c r="H525" s="156">
        <v>-0.004</v>
      </c>
      <c r="I525" s="156">
        <v>0.634</v>
      </c>
      <c r="J525" s="156">
        <v>0.63</v>
      </c>
      <c r="K525" s="156">
        <v>0.232</v>
      </c>
    </row>
    <row r="526" hidden="1">
      <c r="A526" s="155" t="s">
        <v>352</v>
      </c>
      <c r="B526" s="156">
        <v>2010.0</v>
      </c>
      <c r="C526" s="156">
        <v>5.006</v>
      </c>
      <c r="D526" s="156">
        <v>7.934</v>
      </c>
      <c r="E526" s="157"/>
      <c r="F526" s="156">
        <v>54.6</v>
      </c>
      <c r="G526" s="156">
        <v>0.764</v>
      </c>
      <c r="H526" s="156">
        <v>-0.069</v>
      </c>
      <c r="I526" s="156">
        <v>0.597</v>
      </c>
      <c r="J526" s="157"/>
      <c r="K526" s="157"/>
    </row>
    <row r="527" hidden="1">
      <c r="A527" s="155" t="s">
        <v>352</v>
      </c>
      <c r="B527" s="156">
        <v>2011.0</v>
      </c>
      <c r="C527" s="156">
        <v>4.369</v>
      </c>
      <c r="D527" s="156">
        <v>8.15</v>
      </c>
      <c r="E527" s="156">
        <v>0.633</v>
      </c>
      <c r="F527" s="156">
        <v>55.08</v>
      </c>
      <c r="G527" s="156">
        <v>0.746</v>
      </c>
      <c r="H527" s="156">
        <v>-0.079</v>
      </c>
      <c r="I527" s="156">
        <v>0.519</v>
      </c>
      <c r="J527" s="156">
        <v>0.543</v>
      </c>
      <c r="K527" s="156">
        <v>0.181</v>
      </c>
    </row>
    <row r="528" hidden="1">
      <c r="A528" s="155" t="s">
        <v>353</v>
      </c>
      <c r="B528" s="156">
        <v>2006.0</v>
      </c>
      <c r="C528" s="156">
        <v>5.088</v>
      </c>
      <c r="D528" s="156">
        <v>9.306</v>
      </c>
      <c r="E528" s="156">
        <v>0.919</v>
      </c>
      <c r="F528" s="156">
        <v>65.36</v>
      </c>
      <c r="G528" s="156">
        <v>0.858</v>
      </c>
      <c r="H528" s="156">
        <v>0.035</v>
      </c>
      <c r="I528" s="156">
        <v>0.755</v>
      </c>
      <c r="J528" s="156">
        <v>0.733</v>
      </c>
      <c r="K528" s="156">
        <v>0.274</v>
      </c>
    </row>
    <row r="529" hidden="1">
      <c r="A529" s="155" t="s">
        <v>353</v>
      </c>
      <c r="B529" s="156">
        <v>2007.0</v>
      </c>
      <c r="C529" s="156">
        <v>5.081</v>
      </c>
      <c r="D529" s="156">
        <v>9.365</v>
      </c>
      <c r="E529" s="156">
        <v>0.848</v>
      </c>
      <c r="F529" s="156">
        <v>65.12</v>
      </c>
      <c r="G529" s="156">
        <v>0.886</v>
      </c>
      <c r="H529" s="156">
        <v>-0.01</v>
      </c>
      <c r="I529" s="156">
        <v>0.772</v>
      </c>
      <c r="J529" s="156">
        <v>0.723</v>
      </c>
      <c r="K529" s="156">
        <v>0.26</v>
      </c>
    </row>
    <row r="530" hidden="1">
      <c r="A530" s="155" t="s">
        <v>353</v>
      </c>
      <c r="B530" s="156">
        <v>2008.0</v>
      </c>
      <c r="C530" s="156">
        <v>4.842</v>
      </c>
      <c r="D530" s="156">
        <v>9.384</v>
      </c>
      <c r="E530" s="156">
        <v>0.85</v>
      </c>
      <c r="F530" s="156">
        <v>64.88</v>
      </c>
      <c r="G530" s="156">
        <v>0.848</v>
      </c>
      <c r="H530" s="156">
        <v>-0.048</v>
      </c>
      <c r="I530" s="156">
        <v>0.728</v>
      </c>
      <c r="J530" s="156">
        <v>0.654</v>
      </c>
      <c r="K530" s="156">
        <v>0.329</v>
      </c>
    </row>
    <row r="531" hidden="1">
      <c r="A531" s="155" t="s">
        <v>353</v>
      </c>
      <c r="B531" s="156">
        <v>2009.0</v>
      </c>
      <c r="C531" s="156">
        <v>5.432</v>
      </c>
      <c r="D531" s="156">
        <v>9.381</v>
      </c>
      <c r="E531" s="156">
        <v>0.878</v>
      </c>
      <c r="F531" s="156">
        <v>64.64</v>
      </c>
      <c r="G531" s="156">
        <v>0.863</v>
      </c>
      <c r="H531" s="156">
        <v>-0.055</v>
      </c>
      <c r="I531" s="156">
        <v>0.806</v>
      </c>
      <c r="J531" s="156">
        <v>0.709</v>
      </c>
      <c r="K531" s="156">
        <v>0.28</v>
      </c>
    </row>
    <row r="532" hidden="1">
      <c r="A532" s="155" t="s">
        <v>353</v>
      </c>
      <c r="B532" s="156">
        <v>2010.0</v>
      </c>
      <c r="C532" s="156">
        <v>4.735</v>
      </c>
      <c r="D532" s="156">
        <v>9.448</v>
      </c>
      <c r="E532" s="156">
        <v>0.86</v>
      </c>
      <c r="F532" s="156">
        <v>64.4</v>
      </c>
      <c r="G532" s="156">
        <v>0.824</v>
      </c>
      <c r="H532" s="156">
        <v>-0.077</v>
      </c>
      <c r="I532" s="156">
        <v>0.78</v>
      </c>
      <c r="J532" s="156">
        <v>0.707</v>
      </c>
      <c r="K532" s="156">
        <v>0.282</v>
      </c>
    </row>
    <row r="533" hidden="1">
      <c r="A533" s="155" t="s">
        <v>353</v>
      </c>
      <c r="B533" s="156">
        <v>2011.0</v>
      </c>
      <c r="C533" s="156">
        <v>5.397</v>
      </c>
      <c r="D533" s="156">
        <v>9.465</v>
      </c>
      <c r="E533" s="156">
        <v>0.872</v>
      </c>
      <c r="F533" s="156">
        <v>64.16</v>
      </c>
      <c r="G533" s="156">
        <v>0.848</v>
      </c>
      <c r="H533" s="156">
        <v>0.011</v>
      </c>
      <c r="I533" s="156">
        <v>0.788</v>
      </c>
      <c r="J533" s="156">
        <v>0.738</v>
      </c>
      <c r="K533" s="156">
        <v>0.3</v>
      </c>
    </row>
    <row r="534" hidden="1">
      <c r="A534" s="155" t="s">
        <v>353</v>
      </c>
      <c r="B534" s="156">
        <v>2012.0</v>
      </c>
      <c r="C534" s="156">
        <v>4.753</v>
      </c>
      <c r="D534" s="156">
        <v>9.479</v>
      </c>
      <c r="E534" s="156">
        <v>0.879</v>
      </c>
      <c r="F534" s="156">
        <v>63.92</v>
      </c>
      <c r="G534" s="156">
        <v>0.84</v>
      </c>
      <c r="H534" s="156">
        <v>-0.064</v>
      </c>
      <c r="I534" s="156">
        <v>0.727</v>
      </c>
      <c r="J534" s="156">
        <v>0.725</v>
      </c>
      <c r="K534" s="156">
        <v>0.297</v>
      </c>
    </row>
    <row r="535" hidden="1">
      <c r="A535" s="155" t="s">
        <v>353</v>
      </c>
      <c r="B535" s="156">
        <v>2013.0</v>
      </c>
      <c r="C535" s="156">
        <v>5.016</v>
      </c>
      <c r="D535" s="156">
        <v>9.515</v>
      </c>
      <c r="E535" s="156">
        <v>0.878</v>
      </c>
      <c r="F535" s="156">
        <v>63.68</v>
      </c>
      <c r="G535" s="156">
        <v>0.889</v>
      </c>
      <c r="H535" s="156">
        <v>0.018</v>
      </c>
      <c r="I535" s="156">
        <v>0.752</v>
      </c>
      <c r="J535" s="156">
        <v>0.766</v>
      </c>
      <c r="K535" s="156">
        <v>0.295</v>
      </c>
    </row>
    <row r="536" hidden="1">
      <c r="A536" s="155" t="s">
        <v>353</v>
      </c>
      <c r="B536" s="156">
        <v>2014.0</v>
      </c>
      <c r="C536" s="156">
        <v>5.387</v>
      </c>
      <c r="D536" s="156">
        <v>9.57</v>
      </c>
      <c r="E536" s="156">
        <v>0.891</v>
      </c>
      <c r="F536" s="156">
        <v>63.44</v>
      </c>
      <c r="G536" s="156">
        <v>0.905</v>
      </c>
      <c r="H536" s="156">
        <v>-0.023</v>
      </c>
      <c r="I536" s="156">
        <v>0.76</v>
      </c>
      <c r="J536" s="156">
        <v>0.772</v>
      </c>
      <c r="K536" s="156">
        <v>0.3</v>
      </c>
    </row>
    <row r="537" hidden="1">
      <c r="A537" s="155" t="s">
        <v>353</v>
      </c>
      <c r="B537" s="156">
        <v>2015.0</v>
      </c>
      <c r="C537" s="156">
        <v>5.062</v>
      </c>
      <c r="D537" s="156">
        <v>9.625</v>
      </c>
      <c r="E537" s="156">
        <v>0.893</v>
      </c>
      <c r="F537" s="156">
        <v>63.2</v>
      </c>
      <c r="G537" s="156">
        <v>0.856</v>
      </c>
      <c r="H537" s="156">
        <v>-0.068</v>
      </c>
      <c r="I537" s="156">
        <v>0.755</v>
      </c>
      <c r="J537" s="156">
        <v>0.695</v>
      </c>
      <c r="K537" s="156">
        <v>0.295</v>
      </c>
    </row>
    <row r="538" hidden="1">
      <c r="A538" s="155" t="s">
        <v>353</v>
      </c>
      <c r="B538" s="156">
        <v>2016.0</v>
      </c>
      <c r="C538" s="156">
        <v>5.239</v>
      </c>
      <c r="D538" s="156">
        <v>9.678</v>
      </c>
      <c r="E538" s="156">
        <v>0.895</v>
      </c>
      <c r="F538" s="156">
        <v>63.4</v>
      </c>
      <c r="G538" s="156">
        <v>0.873</v>
      </c>
      <c r="H538" s="156">
        <v>-0.083</v>
      </c>
      <c r="I538" s="156">
        <v>0.737</v>
      </c>
      <c r="J538" s="156">
        <v>0.725</v>
      </c>
      <c r="K538" s="156">
        <v>0.278</v>
      </c>
    </row>
    <row r="539" hidden="1">
      <c r="A539" s="155" t="s">
        <v>353</v>
      </c>
      <c r="B539" s="156">
        <v>2017.0</v>
      </c>
      <c r="C539" s="156">
        <v>5.605</v>
      </c>
      <c r="D539" s="156">
        <v>9.713</v>
      </c>
      <c r="E539" s="156">
        <v>0.894</v>
      </c>
      <c r="F539" s="156">
        <v>63.6</v>
      </c>
      <c r="G539" s="156">
        <v>0.855</v>
      </c>
      <c r="H539" s="156">
        <v>-0.124</v>
      </c>
      <c r="I539" s="156">
        <v>0.76</v>
      </c>
      <c r="J539" s="156">
        <v>0.71</v>
      </c>
      <c r="K539" s="156">
        <v>0.275</v>
      </c>
    </row>
    <row r="540" hidden="1">
      <c r="A540" s="155" t="s">
        <v>353</v>
      </c>
      <c r="B540" s="156">
        <v>2018.0</v>
      </c>
      <c r="C540" s="156">
        <v>5.433</v>
      </c>
      <c r="D540" s="156">
        <v>9.769</v>
      </c>
      <c r="E540" s="156">
        <v>0.862</v>
      </c>
      <c r="F540" s="156">
        <v>63.8</v>
      </c>
      <c r="G540" s="156">
        <v>0.867</v>
      </c>
      <c r="H540" s="156">
        <v>-0.153</v>
      </c>
      <c r="I540" s="156">
        <v>0.762</v>
      </c>
      <c r="J540" s="156">
        <v>0.719</v>
      </c>
      <c r="K540" s="156">
        <v>0.291</v>
      </c>
    </row>
    <row r="541" hidden="1">
      <c r="A541" s="155" t="s">
        <v>353</v>
      </c>
      <c r="B541" s="156">
        <v>2019.0</v>
      </c>
      <c r="C541" s="156">
        <v>6.004</v>
      </c>
      <c r="D541" s="156">
        <v>9.808</v>
      </c>
      <c r="E541" s="156">
        <v>0.884</v>
      </c>
      <c r="F541" s="156">
        <v>64.0</v>
      </c>
      <c r="G541" s="156">
        <v>0.877</v>
      </c>
      <c r="H541" s="156">
        <v>-0.125</v>
      </c>
      <c r="I541" s="156">
        <v>0.746</v>
      </c>
      <c r="J541" s="156">
        <v>0.747</v>
      </c>
      <c r="K541" s="156">
        <v>0.264</v>
      </c>
    </row>
    <row r="542" hidden="1">
      <c r="A542" s="155" t="s">
        <v>353</v>
      </c>
      <c r="B542" s="156">
        <v>2020.0</v>
      </c>
      <c r="C542" s="156">
        <v>5.168</v>
      </c>
      <c r="D542" s="156">
        <v>9.727</v>
      </c>
      <c r="E542" s="156">
        <v>0.806</v>
      </c>
      <c r="F542" s="156">
        <v>64.2</v>
      </c>
      <c r="G542" s="156">
        <v>0.835</v>
      </c>
      <c r="H542" s="156">
        <v>-0.126</v>
      </c>
      <c r="I542" s="156">
        <v>0.636</v>
      </c>
      <c r="J542" s="156">
        <v>0.724</v>
      </c>
      <c r="K542" s="156">
        <v>0.314</v>
      </c>
    </row>
    <row r="543" hidden="1">
      <c r="A543" s="155" t="s">
        <v>353</v>
      </c>
      <c r="B543" s="156">
        <v>2021.0</v>
      </c>
      <c r="C543" s="156">
        <v>6.031</v>
      </c>
      <c r="D543" s="156">
        <v>9.832</v>
      </c>
      <c r="E543" s="156">
        <v>0.857</v>
      </c>
      <c r="F543" s="156">
        <v>64.4</v>
      </c>
      <c r="G543" s="156">
        <v>0.859</v>
      </c>
      <c r="H543" s="156">
        <v>-0.086</v>
      </c>
      <c r="I543" s="156">
        <v>0.677</v>
      </c>
      <c r="J543" s="156">
        <v>0.734</v>
      </c>
      <c r="K543" s="156">
        <v>0.275</v>
      </c>
    </row>
    <row r="544">
      <c r="A544" s="155" t="s">
        <v>353</v>
      </c>
      <c r="B544" s="156">
        <v>2022.0</v>
      </c>
      <c r="C544" s="156">
        <v>5.518</v>
      </c>
      <c r="D544" s="156">
        <v>9.874</v>
      </c>
      <c r="E544" s="156">
        <v>0.82</v>
      </c>
      <c r="F544" s="156">
        <v>64.6</v>
      </c>
      <c r="G544" s="156">
        <v>0.853</v>
      </c>
      <c r="H544" s="156">
        <v>-0.084</v>
      </c>
      <c r="I544" s="156">
        <v>0.656</v>
      </c>
      <c r="J544" s="156">
        <v>0.723</v>
      </c>
      <c r="K544" s="156">
        <v>0.306</v>
      </c>
    </row>
    <row r="545" hidden="1">
      <c r="A545" s="155" t="s">
        <v>354</v>
      </c>
      <c r="B545" s="156">
        <v>2006.0</v>
      </c>
      <c r="C545" s="156">
        <v>5.024</v>
      </c>
      <c r="D545" s="156">
        <v>9.189</v>
      </c>
      <c r="E545" s="156">
        <v>0.91</v>
      </c>
      <c r="F545" s="156">
        <v>64.44</v>
      </c>
      <c r="G545" s="156">
        <v>0.671</v>
      </c>
      <c r="H545" s="156">
        <v>-0.094</v>
      </c>
      <c r="I545" s="156">
        <v>0.901</v>
      </c>
      <c r="J545" s="156">
        <v>0.785</v>
      </c>
      <c r="K545" s="156">
        <v>0.357</v>
      </c>
    </row>
    <row r="546" hidden="1">
      <c r="A546" s="155" t="s">
        <v>354</v>
      </c>
      <c r="B546" s="156">
        <v>2007.0</v>
      </c>
      <c r="C546" s="156">
        <v>4.996</v>
      </c>
      <c r="D546" s="156">
        <v>9.194</v>
      </c>
      <c r="E546" s="156">
        <v>0.839</v>
      </c>
      <c r="F546" s="156">
        <v>64.78</v>
      </c>
      <c r="G546" s="156">
        <v>0.67</v>
      </c>
      <c r="H546" s="156">
        <v>-0.066</v>
      </c>
      <c r="I546" s="156">
        <v>0.83</v>
      </c>
      <c r="J546" s="156">
        <v>0.803</v>
      </c>
      <c r="K546" s="156">
        <v>0.286</v>
      </c>
    </row>
    <row r="547" hidden="1">
      <c r="A547" s="155" t="s">
        <v>354</v>
      </c>
      <c r="B547" s="156">
        <v>2008.0</v>
      </c>
      <c r="C547" s="156">
        <v>5.297</v>
      </c>
      <c r="D547" s="156">
        <v>9.238</v>
      </c>
      <c r="E547" s="156">
        <v>0.829</v>
      </c>
      <c r="F547" s="156">
        <v>65.12</v>
      </c>
      <c r="G547" s="156">
        <v>0.64</v>
      </c>
      <c r="H547" s="156">
        <v>-0.098</v>
      </c>
      <c r="I547" s="156">
        <v>0.801</v>
      </c>
      <c r="J547" s="156">
        <v>0.811</v>
      </c>
      <c r="K547" s="156">
        <v>0.283</v>
      </c>
    </row>
    <row r="548" hidden="1">
      <c r="A548" s="155" t="s">
        <v>354</v>
      </c>
      <c r="B548" s="156">
        <v>2009.0</v>
      </c>
      <c r="C548" s="156">
        <v>6.022</v>
      </c>
      <c r="D548" s="156">
        <v>9.227</v>
      </c>
      <c r="E548" s="156">
        <v>0.779</v>
      </c>
      <c r="F548" s="156">
        <v>65.46</v>
      </c>
      <c r="G548" s="156">
        <v>0.737</v>
      </c>
      <c r="H548" s="156">
        <v>-0.111</v>
      </c>
      <c r="I548" s="156">
        <v>0.774</v>
      </c>
      <c r="J548" s="156">
        <v>0.796</v>
      </c>
      <c r="K548" s="156">
        <v>0.256</v>
      </c>
    </row>
    <row r="549" hidden="1">
      <c r="A549" s="155" t="s">
        <v>354</v>
      </c>
      <c r="B549" s="156">
        <v>2010.0</v>
      </c>
      <c r="C549" s="156">
        <v>5.838</v>
      </c>
      <c r="D549" s="156">
        <v>9.245</v>
      </c>
      <c r="E549" s="156">
        <v>0.839</v>
      </c>
      <c r="F549" s="156">
        <v>65.8</v>
      </c>
      <c r="G549" s="156">
        <v>0.723</v>
      </c>
      <c r="H549" s="156">
        <v>-0.066</v>
      </c>
      <c r="I549" s="156">
        <v>0.806</v>
      </c>
      <c r="J549" s="156">
        <v>0.771</v>
      </c>
      <c r="K549" s="156">
        <v>0.22</v>
      </c>
    </row>
    <row r="550" hidden="1">
      <c r="A550" s="155" t="s">
        <v>354</v>
      </c>
      <c r="B550" s="156">
        <v>2011.0</v>
      </c>
      <c r="C550" s="156">
        <v>5.795</v>
      </c>
      <c r="D550" s="156">
        <v>9.305</v>
      </c>
      <c r="E550" s="156">
        <v>0.818</v>
      </c>
      <c r="F550" s="156">
        <v>66.14</v>
      </c>
      <c r="G550" s="156">
        <v>0.788</v>
      </c>
      <c r="H550" s="156">
        <v>-0.158</v>
      </c>
      <c r="I550" s="156">
        <v>0.702</v>
      </c>
      <c r="J550" s="156">
        <v>0.806</v>
      </c>
      <c r="K550" s="156">
        <v>0.271</v>
      </c>
    </row>
    <row r="551" hidden="1">
      <c r="A551" s="155" t="s">
        <v>354</v>
      </c>
      <c r="B551" s="156">
        <v>2012.0</v>
      </c>
      <c r="C551" s="156">
        <v>5.961</v>
      </c>
      <c r="D551" s="156">
        <v>9.343</v>
      </c>
      <c r="E551" s="156">
        <v>0.785</v>
      </c>
      <c r="F551" s="156">
        <v>66.48</v>
      </c>
      <c r="G551" s="156">
        <v>0.825</v>
      </c>
      <c r="H551" s="156">
        <v>-0.087</v>
      </c>
      <c r="I551" s="156">
        <v>0.73</v>
      </c>
      <c r="J551" s="156">
        <v>0.767</v>
      </c>
      <c r="K551" s="156">
        <v>0.333</v>
      </c>
    </row>
    <row r="552" hidden="1">
      <c r="A552" s="155" t="s">
        <v>354</v>
      </c>
      <c r="B552" s="156">
        <v>2013.0</v>
      </c>
      <c r="C552" s="156">
        <v>6.019</v>
      </c>
      <c r="D552" s="156">
        <v>9.376</v>
      </c>
      <c r="E552" s="156">
        <v>0.801</v>
      </c>
      <c r="F552" s="156">
        <v>66.82</v>
      </c>
      <c r="G552" s="156">
        <v>0.787</v>
      </c>
      <c r="H552" s="156">
        <v>-0.194</v>
      </c>
      <c r="I552" s="156">
        <v>0.646</v>
      </c>
      <c r="J552" s="156">
        <v>0.824</v>
      </c>
      <c r="K552" s="156">
        <v>0.267</v>
      </c>
    </row>
    <row r="553" hidden="1">
      <c r="A553" s="155" t="s">
        <v>354</v>
      </c>
      <c r="B553" s="156">
        <v>2014.0</v>
      </c>
      <c r="C553" s="156">
        <v>5.946</v>
      </c>
      <c r="D553" s="156">
        <v>9.399</v>
      </c>
      <c r="E553" s="156">
        <v>0.831</v>
      </c>
      <c r="F553" s="156">
        <v>67.16</v>
      </c>
      <c r="G553" s="156">
        <v>0.719</v>
      </c>
      <c r="H553" s="156">
        <v>-0.17</v>
      </c>
      <c r="I553" s="156">
        <v>0.661</v>
      </c>
      <c r="J553" s="156">
        <v>0.841</v>
      </c>
      <c r="K553" s="156">
        <v>0.306</v>
      </c>
    </row>
    <row r="554" hidden="1">
      <c r="A554" s="155" t="s">
        <v>354</v>
      </c>
      <c r="B554" s="156">
        <v>2015.0</v>
      </c>
      <c r="C554" s="156">
        <v>5.964</v>
      </c>
      <c r="D554" s="156">
        <v>9.385</v>
      </c>
      <c r="E554" s="156">
        <v>0.856</v>
      </c>
      <c r="F554" s="156">
        <v>67.5</v>
      </c>
      <c r="G554" s="156">
        <v>0.801</v>
      </c>
      <c r="H554" s="156">
        <v>-0.117</v>
      </c>
      <c r="I554" s="156">
        <v>0.666</v>
      </c>
      <c r="J554" s="156">
        <v>0.816</v>
      </c>
      <c r="K554" s="156">
        <v>0.323</v>
      </c>
    </row>
    <row r="555" hidden="1">
      <c r="A555" s="155" t="s">
        <v>354</v>
      </c>
      <c r="B555" s="156">
        <v>2016.0</v>
      </c>
      <c r="C555" s="156">
        <v>6.115</v>
      </c>
      <c r="D555" s="156">
        <v>9.358</v>
      </c>
      <c r="E555" s="156">
        <v>0.842</v>
      </c>
      <c r="F555" s="156">
        <v>67.75</v>
      </c>
      <c r="G555" s="156">
        <v>0.846</v>
      </c>
      <c r="H555" s="156">
        <v>-0.019</v>
      </c>
      <c r="I555" s="156">
        <v>0.774</v>
      </c>
      <c r="J555" s="156">
        <v>0.807</v>
      </c>
      <c r="K555" s="156">
        <v>0.365</v>
      </c>
    </row>
    <row r="556" hidden="1">
      <c r="A556" s="155" t="s">
        <v>354</v>
      </c>
      <c r="B556" s="156">
        <v>2017.0</v>
      </c>
      <c r="C556" s="156">
        <v>5.84</v>
      </c>
      <c r="D556" s="156">
        <v>9.366</v>
      </c>
      <c r="E556" s="156">
        <v>0.849</v>
      </c>
      <c r="F556" s="156">
        <v>68.0</v>
      </c>
      <c r="G556" s="156">
        <v>0.879</v>
      </c>
      <c r="H556" s="156">
        <v>-0.171</v>
      </c>
      <c r="I556" s="156">
        <v>0.734</v>
      </c>
      <c r="J556" s="156">
        <v>0.793</v>
      </c>
      <c r="K556" s="156">
        <v>0.314</v>
      </c>
    </row>
    <row r="557" hidden="1">
      <c r="A557" s="155" t="s">
        <v>354</v>
      </c>
      <c r="B557" s="156">
        <v>2018.0</v>
      </c>
      <c r="C557" s="156">
        <v>6.128</v>
      </c>
      <c r="D557" s="156">
        <v>9.359</v>
      </c>
      <c r="E557" s="156">
        <v>0.851</v>
      </c>
      <c r="F557" s="156">
        <v>68.25</v>
      </c>
      <c r="G557" s="156">
        <v>0.869</v>
      </c>
      <c r="H557" s="156">
        <v>-0.103</v>
      </c>
      <c r="I557" s="156">
        <v>0.831</v>
      </c>
      <c r="J557" s="156">
        <v>0.817</v>
      </c>
      <c r="K557" s="156">
        <v>0.328</v>
      </c>
    </row>
    <row r="558" hidden="1">
      <c r="A558" s="155" t="s">
        <v>354</v>
      </c>
      <c r="B558" s="156">
        <v>2019.0</v>
      </c>
      <c r="C558" s="156">
        <v>5.809</v>
      </c>
      <c r="D558" s="156">
        <v>9.341</v>
      </c>
      <c r="E558" s="156">
        <v>0.808</v>
      </c>
      <c r="F558" s="156">
        <v>68.5</v>
      </c>
      <c r="G558" s="156">
        <v>0.83</v>
      </c>
      <c r="H558" s="156">
        <v>-0.118</v>
      </c>
      <c r="I558" s="156">
        <v>0.839</v>
      </c>
      <c r="J558" s="156">
        <v>0.75</v>
      </c>
      <c r="K558" s="156">
        <v>0.374</v>
      </c>
    </row>
    <row r="559" hidden="1">
      <c r="A559" s="155" t="s">
        <v>354</v>
      </c>
      <c r="B559" s="156">
        <v>2020.0</v>
      </c>
      <c r="C559" s="156">
        <v>5.354</v>
      </c>
      <c r="D559" s="156">
        <v>9.245</v>
      </c>
      <c r="E559" s="156">
        <v>0.804</v>
      </c>
      <c r="F559" s="156">
        <v>68.75</v>
      </c>
      <c r="G559" s="156">
        <v>0.829</v>
      </c>
      <c r="H559" s="156">
        <v>-0.16</v>
      </c>
      <c r="I559" s="156">
        <v>0.855</v>
      </c>
      <c r="J559" s="156">
        <v>0.755</v>
      </c>
      <c r="K559" s="156">
        <v>0.416</v>
      </c>
    </row>
    <row r="560" hidden="1">
      <c r="A560" s="155" t="s">
        <v>354</v>
      </c>
      <c r="B560" s="156">
        <v>2021.0</v>
      </c>
      <c r="C560" s="156">
        <v>5.435</v>
      </c>
      <c r="D560" s="156">
        <v>9.275</v>
      </c>
      <c r="E560" s="156">
        <v>0.786</v>
      </c>
      <c r="F560" s="156">
        <v>69.0</v>
      </c>
      <c r="G560" s="156">
        <v>0.821</v>
      </c>
      <c r="H560" s="156">
        <v>-0.083</v>
      </c>
      <c r="I560" s="156">
        <v>0.775</v>
      </c>
      <c r="J560" s="156">
        <v>0.742</v>
      </c>
      <c r="K560" s="156">
        <v>0.403</v>
      </c>
    </row>
    <row r="561">
      <c r="A561" s="155" t="s">
        <v>354</v>
      </c>
      <c r="B561" s="156">
        <v>2022.0</v>
      </c>
      <c r="C561" s="156">
        <v>5.887</v>
      </c>
      <c r="D561" s="156">
        <v>9.29</v>
      </c>
      <c r="E561" s="156">
        <v>0.825</v>
      </c>
      <c r="F561" s="156">
        <v>69.25</v>
      </c>
      <c r="G561" s="156">
        <v>0.759</v>
      </c>
      <c r="H561" s="156">
        <v>-0.08</v>
      </c>
      <c r="I561" s="156">
        <v>0.866</v>
      </c>
      <c r="J561" s="156">
        <v>0.777</v>
      </c>
      <c r="K561" s="156">
        <v>0.356</v>
      </c>
    </row>
    <row r="562" hidden="1">
      <c r="A562" s="155" t="s">
        <v>355</v>
      </c>
      <c r="B562" s="156">
        <v>2005.0</v>
      </c>
      <c r="C562" s="156">
        <v>5.168</v>
      </c>
      <c r="D562" s="156">
        <v>8.99</v>
      </c>
      <c r="E562" s="156">
        <v>0.848</v>
      </c>
      <c r="F562" s="156">
        <v>61.4</v>
      </c>
      <c r="G562" s="156">
        <v>0.817</v>
      </c>
      <c r="H562" s="157"/>
      <c r="I562" s="157"/>
      <c r="J562" s="156">
        <v>0.689</v>
      </c>
      <c r="K562" s="156">
        <v>0.346</v>
      </c>
    </row>
    <row r="563" hidden="1">
      <c r="A563" s="155" t="s">
        <v>355</v>
      </c>
      <c r="B563" s="156">
        <v>2007.0</v>
      </c>
      <c r="C563" s="156">
        <v>5.541</v>
      </c>
      <c r="D563" s="156">
        <v>9.085</v>
      </c>
      <c r="E563" s="156">
        <v>0.686</v>
      </c>
      <c r="F563" s="156">
        <v>61.52</v>
      </c>
      <c r="G563" s="156">
        <v>0.609</v>
      </c>
      <c r="H563" s="156">
        <v>-0.12</v>
      </c>
      <c r="I563" s="157"/>
      <c r="J563" s="156">
        <v>0.6</v>
      </c>
      <c r="K563" s="156">
        <v>0.355</v>
      </c>
    </row>
    <row r="564" hidden="1">
      <c r="A564" s="155" t="s">
        <v>355</v>
      </c>
      <c r="B564" s="156">
        <v>2008.0</v>
      </c>
      <c r="C564" s="156">
        <v>4.632</v>
      </c>
      <c r="D564" s="156">
        <v>9.135</v>
      </c>
      <c r="E564" s="156">
        <v>0.738</v>
      </c>
      <c r="F564" s="156">
        <v>61.58</v>
      </c>
      <c r="G564" s="157"/>
      <c r="H564" s="156">
        <v>-0.086</v>
      </c>
      <c r="I564" s="156">
        <v>0.914</v>
      </c>
      <c r="J564" s="156">
        <v>0.627</v>
      </c>
      <c r="K564" s="156">
        <v>0.301</v>
      </c>
    </row>
    <row r="565" hidden="1">
      <c r="A565" s="155" t="s">
        <v>355</v>
      </c>
      <c r="B565" s="156">
        <v>2009.0</v>
      </c>
      <c r="C565" s="156">
        <v>5.066</v>
      </c>
      <c r="D565" s="156">
        <v>9.161</v>
      </c>
      <c r="E565" s="156">
        <v>0.744</v>
      </c>
      <c r="F565" s="156">
        <v>61.64</v>
      </c>
      <c r="G565" s="156">
        <v>0.611</v>
      </c>
      <c r="H565" s="156">
        <v>-0.099</v>
      </c>
      <c r="I565" s="156">
        <v>0.801</v>
      </c>
      <c r="J565" s="156">
        <v>0.549</v>
      </c>
      <c r="K565" s="156">
        <v>0.339</v>
      </c>
    </row>
    <row r="566" hidden="1">
      <c r="A566" s="155" t="s">
        <v>355</v>
      </c>
      <c r="B566" s="156">
        <v>2010.0</v>
      </c>
      <c r="C566" s="156">
        <v>4.669</v>
      </c>
      <c r="D566" s="156">
        <v>9.191</v>
      </c>
      <c r="E566" s="156">
        <v>0.769</v>
      </c>
      <c r="F566" s="156">
        <v>61.7</v>
      </c>
      <c r="G566" s="156">
        <v>0.486</v>
      </c>
      <c r="H566" s="156">
        <v>-0.075</v>
      </c>
      <c r="I566" s="156">
        <v>0.826</v>
      </c>
      <c r="J566" s="156">
        <v>0.491</v>
      </c>
      <c r="K566" s="156">
        <v>0.276</v>
      </c>
    </row>
    <row r="567" hidden="1">
      <c r="A567" s="155" t="s">
        <v>355</v>
      </c>
      <c r="B567" s="156">
        <v>2011.0</v>
      </c>
      <c r="C567" s="156">
        <v>4.174</v>
      </c>
      <c r="D567" s="156">
        <v>9.186</v>
      </c>
      <c r="E567" s="156">
        <v>0.753</v>
      </c>
      <c r="F567" s="156">
        <v>61.76</v>
      </c>
      <c r="G567" s="156">
        <v>0.59</v>
      </c>
      <c r="H567" s="156">
        <v>-0.151</v>
      </c>
      <c r="I567" s="156">
        <v>0.859</v>
      </c>
      <c r="J567" s="156">
        <v>0.456</v>
      </c>
      <c r="K567" s="156">
        <v>0.353</v>
      </c>
    </row>
    <row r="568" hidden="1">
      <c r="A568" s="155" t="s">
        <v>355</v>
      </c>
      <c r="B568" s="156">
        <v>2012.0</v>
      </c>
      <c r="C568" s="156">
        <v>4.204</v>
      </c>
      <c r="D568" s="156">
        <v>9.186</v>
      </c>
      <c r="E568" s="156">
        <v>0.737</v>
      </c>
      <c r="F568" s="156">
        <v>61.82</v>
      </c>
      <c r="G568" s="156">
        <v>0.452</v>
      </c>
      <c r="H568" s="156">
        <v>-0.137</v>
      </c>
      <c r="I568" s="156">
        <v>0.88</v>
      </c>
      <c r="J568" s="156">
        <v>0.458</v>
      </c>
      <c r="K568" s="156">
        <v>0.398</v>
      </c>
    </row>
    <row r="569" hidden="1">
      <c r="A569" s="155" t="s">
        <v>355</v>
      </c>
      <c r="B569" s="156">
        <v>2013.0</v>
      </c>
      <c r="C569" s="156">
        <v>3.559</v>
      </c>
      <c r="D569" s="156">
        <v>9.184</v>
      </c>
      <c r="E569" s="156">
        <v>0.675</v>
      </c>
      <c r="F569" s="156">
        <v>61.88</v>
      </c>
      <c r="G569" s="156">
        <v>0.474</v>
      </c>
      <c r="H569" s="156">
        <v>-0.14</v>
      </c>
      <c r="I569" s="156">
        <v>0.913</v>
      </c>
      <c r="J569" s="156">
        <v>0.487</v>
      </c>
      <c r="K569" s="156">
        <v>0.483</v>
      </c>
    </row>
    <row r="570" hidden="1">
      <c r="A570" s="155" t="s">
        <v>355</v>
      </c>
      <c r="B570" s="156">
        <v>2014.0</v>
      </c>
      <c r="C570" s="156">
        <v>4.885</v>
      </c>
      <c r="D570" s="156">
        <v>9.19</v>
      </c>
      <c r="E570" s="156">
        <v>0.619</v>
      </c>
      <c r="F570" s="156">
        <v>61.94</v>
      </c>
      <c r="G570" s="156">
        <v>0.578</v>
      </c>
      <c r="H570" s="156">
        <v>-0.125</v>
      </c>
      <c r="I570" s="156">
        <v>0.749</v>
      </c>
      <c r="J570" s="156">
        <v>0.477</v>
      </c>
      <c r="K570" s="156">
        <v>0.327</v>
      </c>
    </row>
    <row r="571" hidden="1">
      <c r="A571" s="155" t="s">
        <v>355</v>
      </c>
      <c r="B571" s="156">
        <v>2015.0</v>
      </c>
      <c r="C571" s="156">
        <v>4.763</v>
      </c>
      <c r="D571" s="156">
        <v>9.21</v>
      </c>
      <c r="E571" s="156">
        <v>0.73</v>
      </c>
      <c r="F571" s="156">
        <v>62.0</v>
      </c>
      <c r="G571" s="156">
        <v>0.659</v>
      </c>
      <c r="H571" s="156">
        <v>-0.088</v>
      </c>
      <c r="I571" s="156">
        <v>0.684</v>
      </c>
      <c r="J571" s="156">
        <v>0.554</v>
      </c>
      <c r="K571" s="156">
        <v>0.344</v>
      </c>
    </row>
    <row r="572" hidden="1">
      <c r="A572" s="155" t="s">
        <v>355</v>
      </c>
      <c r="B572" s="156">
        <v>2016.0</v>
      </c>
      <c r="C572" s="156">
        <v>4.557</v>
      </c>
      <c r="D572" s="156">
        <v>9.232</v>
      </c>
      <c r="E572" s="156">
        <v>0.809</v>
      </c>
      <c r="F572" s="156">
        <v>62.25</v>
      </c>
      <c r="G572" s="156">
        <v>0.656</v>
      </c>
      <c r="H572" s="156">
        <v>-0.141</v>
      </c>
      <c r="I572" s="156">
        <v>0.818</v>
      </c>
      <c r="J572" s="156">
        <v>0.538</v>
      </c>
      <c r="K572" s="156">
        <v>0.37</v>
      </c>
    </row>
    <row r="573" hidden="1">
      <c r="A573" s="155" t="s">
        <v>355</v>
      </c>
      <c r="B573" s="156">
        <v>2017.0</v>
      </c>
      <c r="C573" s="156">
        <v>3.929</v>
      </c>
      <c r="D573" s="156">
        <v>9.253</v>
      </c>
      <c r="E573" s="156">
        <v>0.638</v>
      </c>
      <c r="F573" s="156">
        <v>62.5</v>
      </c>
      <c r="G573" s="156">
        <v>0.593</v>
      </c>
      <c r="H573" s="156">
        <v>-0.152</v>
      </c>
      <c r="I573" s="157"/>
      <c r="J573" s="156">
        <v>0.458</v>
      </c>
      <c r="K573" s="156">
        <v>0.414</v>
      </c>
    </row>
    <row r="574" hidden="1">
      <c r="A574" s="155" t="s">
        <v>355</v>
      </c>
      <c r="B574" s="156">
        <v>2018.0</v>
      </c>
      <c r="C574" s="156">
        <v>4.005</v>
      </c>
      <c r="D574" s="156">
        <v>9.286</v>
      </c>
      <c r="E574" s="156">
        <v>0.759</v>
      </c>
      <c r="F574" s="156">
        <v>62.75</v>
      </c>
      <c r="G574" s="156">
        <v>0.682</v>
      </c>
      <c r="H574" s="156">
        <v>-0.215</v>
      </c>
      <c r="I574" s="157"/>
      <c r="J574" s="156">
        <v>0.407</v>
      </c>
      <c r="K574" s="156">
        <v>0.285</v>
      </c>
    </row>
    <row r="575" hidden="1">
      <c r="A575" s="155" t="s">
        <v>355</v>
      </c>
      <c r="B575" s="156">
        <v>2019.0</v>
      </c>
      <c r="C575" s="156">
        <v>4.328</v>
      </c>
      <c r="D575" s="156">
        <v>9.322</v>
      </c>
      <c r="E575" s="156">
        <v>0.772</v>
      </c>
      <c r="F575" s="156">
        <v>63.0</v>
      </c>
      <c r="G575" s="156">
        <v>0.774</v>
      </c>
      <c r="H575" s="156">
        <v>-0.198</v>
      </c>
      <c r="I575" s="157"/>
      <c r="J575" s="156">
        <v>0.42</v>
      </c>
      <c r="K575" s="156">
        <v>0.313</v>
      </c>
    </row>
    <row r="576" hidden="1">
      <c r="A576" s="155" t="s">
        <v>355</v>
      </c>
      <c r="B576" s="156">
        <v>2020.0</v>
      </c>
      <c r="C576" s="156">
        <v>4.472</v>
      </c>
      <c r="D576" s="156">
        <v>9.34</v>
      </c>
      <c r="E576" s="156">
        <v>0.673</v>
      </c>
      <c r="F576" s="156">
        <v>63.25</v>
      </c>
      <c r="G576" s="156">
        <v>0.77</v>
      </c>
      <c r="H576" s="156">
        <v>-0.112</v>
      </c>
      <c r="I576" s="157"/>
      <c r="J576" s="156">
        <v>0.543</v>
      </c>
      <c r="K576" s="156">
        <v>0.442</v>
      </c>
    </row>
    <row r="577" hidden="1">
      <c r="A577" s="155" t="s">
        <v>355</v>
      </c>
      <c r="B577" s="156">
        <v>2021.0</v>
      </c>
      <c r="C577" s="156">
        <v>4.026</v>
      </c>
      <c r="D577" s="156">
        <v>9.356</v>
      </c>
      <c r="E577" s="156">
        <v>0.717</v>
      </c>
      <c r="F577" s="156">
        <v>63.5</v>
      </c>
      <c r="G577" s="156">
        <v>0.704</v>
      </c>
      <c r="H577" s="156">
        <v>-0.226</v>
      </c>
      <c r="I577" s="156">
        <v>0.58</v>
      </c>
      <c r="J577" s="156">
        <v>0.387</v>
      </c>
      <c r="K577" s="156">
        <v>0.325</v>
      </c>
    </row>
    <row r="578">
      <c r="A578" s="155" t="s">
        <v>355</v>
      </c>
      <c r="B578" s="156">
        <v>2022.0</v>
      </c>
      <c r="C578" s="156">
        <v>4.024</v>
      </c>
      <c r="D578" s="156">
        <v>9.404</v>
      </c>
      <c r="E578" s="156">
        <v>0.769</v>
      </c>
      <c r="F578" s="156">
        <v>63.75</v>
      </c>
      <c r="G578" s="156">
        <v>0.733</v>
      </c>
      <c r="H578" s="156">
        <v>-0.208</v>
      </c>
      <c r="I578" s="157"/>
      <c r="J578" s="156">
        <v>0.486</v>
      </c>
      <c r="K578" s="156">
        <v>0.307</v>
      </c>
    </row>
    <row r="579" hidden="1">
      <c r="A579" s="155" t="s">
        <v>356</v>
      </c>
      <c r="B579" s="156">
        <v>2006.0</v>
      </c>
      <c r="C579" s="156">
        <v>5.701</v>
      </c>
      <c r="D579" s="156">
        <v>8.885</v>
      </c>
      <c r="E579" s="156">
        <v>0.878</v>
      </c>
      <c r="F579" s="156">
        <v>65.12</v>
      </c>
      <c r="G579" s="156">
        <v>0.683</v>
      </c>
      <c r="H579" s="156">
        <v>-0.059</v>
      </c>
      <c r="I579" s="156">
        <v>0.807</v>
      </c>
      <c r="J579" s="156">
        <v>0.813</v>
      </c>
      <c r="K579" s="156">
        <v>0.233</v>
      </c>
    </row>
    <row r="580" hidden="1">
      <c r="A580" s="155" t="s">
        <v>356</v>
      </c>
      <c r="B580" s="156">
        <v>2007.0</v>
      </c>
      <c r="C580" s="156">
        <v>5.296</v>
      </c>
      <c r="D580" s="156">
        <v>8.902</v>
      </c>
      <c r="E580" s="156">
        <v>0.717</v>
      </c>
      <c r="F580" s="156">
        <v>64.94</v>
      </c>
      <c r="G580" s="156">
        <v>0.639</v>
      </c>
      <c r="H580" s="156">
        <v>-0.019</v>
      </c>
      <c r="I580" s="156">
        <v>0.785</v>
      </c>
      <c r="J580" s="156">
        <v>0.833</v>
      </c>
      <c r="K580" s="156">
        <v>0.22</v>
      </c>
    </row>
    <row r="581" hidden="1">
      <c r="A581" s="155" t="s">
        <v>356</v>
      </c>
      <c r="B581" s="156">
        <v>2008.0</v>
      </c>
      <c r="C581" s="156">
        <v>5.191</v>
      </c>
      <c r="D581" s="156">
        <v>8.919</v>
      </c>
      <c r="E581" s="156">
        <v>0.747</v>
      </c>
      <c r="F581" s="156">
        <v>64.76</v>
      </c>
      <c r="G581" s="156">
        <v>0.636</v>
      </c>
      <c r="H581" s="156">
        <v>-0.082</v>
      </c>
      <c r="I581" s="156">
        <v>0.735</v>
      </c>
      <c r="J581" s="156">
        <v>0.827</v>
      </c>
      <c r="K581" s="156">
        <v>0.232</v>
      </c>
    </row>
    <row r="582" hidden="1">
      <c r="A582" s="155" t="s">
        <v>356</v>
      </c>
      <c r="B582" s="156">
        <v>2009.0</v>
      </c>
      <c r="C582" s="156">
        <v>6.839</v>
      </c>
      <c r="D582" s="156">
        <v>8.894</v>
      </c>
      <c r="E582" s="156">
        <v>0.734</v>
      </c>
      <c r="F582" s="156">
        <v>64.58</v>
      </c>
      <c r="G582" s="156">
        <v>0.671</v>
      </c>
      <c r="H582" s="156">
        <v>-0.107</v>
      </c>
      <c r="I582" s="156">
        <v>0.648</v>
      </c>
      <c r="J582" s="156">
        <v>0.841</v>
      </c>
      <c r="K582" s="156">
        <v>0.243</v>
      </c>
    </row>
    <row r="583" hidden="1">
      <c r="A583" s="155" t="s">
        <v>356</v>
      </c>
      <c r="B583" s="156">
        <v>2010.0</v>
      </c>
      <c r="C583" s="156">
        <v>6.74</v>
      </c>
      <c r="D583" s="156">
        <v>8.911</v>
      </c>
      <c r="E583" s="156">
        <v>0.757</v>
      </c>
      <c r="F583" s="156">
        <v>64.4</v>
      </c>
      <c r="G583" s="156">
        <v>0.669</v>
      </c>
      <c r="H583" s="156">
        <v>-0.067</v>
      </c>
      <c r="I583" s="156">
        <v>0.694</v>
      </c>
      <c r="J583" s="156">
        <v>0.823</v>
      </c>
      <c r="K583" s="156">
        <v>0.302</v>
      </c>
    </row>
    <row r="584" hidden="1">
      <c r="A584" s="155" t="s">
        <v>356</v>
      </c>
      <c r="B584" s="156">
        <v>2011.0</v>
      </c>
      <c r="C584" s="156">
        <v>4.741</v>
      </c>
      <c r="D584" s="156">
        <v>8.945</v>
      </c>
      <c r="E584" s="156">
        <v>0.731</v>
      </c>
      <c r="F584" s="156">
        <v>64.22</v>
      </c>
      <c r="G584" s="156">
        <v>0.747</v>
      </c>
      <c r="H584" s="156">
        <v>-0.13</v>
      </c>
      <c r="I584" s="156">
        <v>0.707</v>
      </c>
      <c r="J584" s="156">
        <v>0.83</v>
      </c>
      <c r="K584" s="156">
        <v>0.336</v>
      </c>
    </row>
    <row r="585" hidden="1">
      <c r="A585" s="155" t="s">
        <v>356</v>
      </c>
      <c r="B585" s="156">
        <v>2012.0</v>
      </c>
      <c r="C585" s="156">
        <v>5.934</v>
      </c>
      <c r="D585" s="156">
        <v>8.968</v>
      </c>
      <c r="E585" s="156">
        <v>0.806</v>
      </c>
      <c r="F585" s="156">
        <v>64.04</v>
      </c>
      <c r="G585" s="156">
        <v>0.683</v>
      </c>
      <c r="H585" s="156">
        <v>-0.158</v>
      </c>
      <c r="I585" s="156">
        <v>0.786</v>
      </c>
      <c r="J585" s="156">
        <v>0.784</v>
      </c>
      <c r="K585" s="156">
        <v>0.365</v>
      </c>
    </row>
    <row r="586" hidden="1">
      <c r="A586" s="155" t="s">
        <v>356</v>
      </c>
      <c r="B586" s="156">
        <v>2013.0</v>
      </c>
      <c r="C586" s="156">
        <v>6.325</v>
      </c>
      <c r="D586" s="156">
        <v>8.987</v>
      </c>
      <c r="E586" s="156">
        <v>0.827</v>
      </c>
      <c r="F586" s="156">
        <v>63.86</v>
      </c>
      <c r="G586" s="156">
        <v>0.716</v>
      </c>
      <c r="H586" s="156">
        <v>-0.153</v>
      </c>
      <c r="I586" s="156">
        <v>0.772</v>
      </c>
      <c r="J586" s="156">
        <v>0.801</v>
      </c>
      <c r="K586" s="156">
        <v>0.317</v>
      </c>
    </row>
    <row r="587" hidden="1">
      <c r="A587" s="155" t="s">
        <v>356</v>
      </c>
      <c r="B587" s="156">
        <v>2014.0</v>
      </c>
      <c r="C587" s="156">
        <v>5.857</v>
      </c>
      <c r="D587" s="156">
        <v>9.0</v>
      </c>
      <c r="E587" s="156">
        <v>0.798</v>
      </c>
      <c r="F587" s="156">
        <v>63.68</v>
      </c>
      <c r="G587" s="156">
        <v>0.778</v>
      </c>
      <c r="H587" s="156">
        <v>-0.198</v>
      </c>
      <c r="I587" s="156">
        <v>0.781</v>
      </c>
      <c r="J587" s="156">
        <v>0.801</v>
      </c>
      <c r="K587" s="156">
        <v>0.33</v>
      </c>
    </row>
    <row r="588" hidden="1">
      <c r="A588" s="155" t="s">
        <v>356</v>
      </c>
      <c r="B588" s="156">
        <v>2015.0</v>
      </c>
      <c r="C588" s="156">
        <v>6.018</v>
      </c>
      <c r="D588" s="156">
        <v>9.02</v>
      </c>
      <c r="E588" s="156">
        <v>0.791</v>
      </c>
      <c r="F588" s="156">
        <v>63.5</v>
      </c>
      <c r="G588" s="156">
        <v>0.733</v>
      </c>
      <c r="H588" s="156">
        <v>-0.16</v>
      </c>
      <c r="I588" s="156">
        <v>0.805</v>
      </c>
      <c r="J588" s="156">
        <v>0.816</v>
      </c>
      <c r="K588" s="156">
        <v>0.333</v>
      </c>
    </row>
    <row r="589" hidden="1">
      <c r="A589" s="155" t="s">
        <v>356</v>
      </c>
      <c r="B589" s="156">
        <v>2016.0</v>
      </c>
      <c r="C589" s="156">
        <v>6.14</v>
      </c>
      <c r="D589" s="156">
        <v>9.042</v>
      </c>
      <c r="E589" s="156">
        <v>0.794</v>
      </c>
      <c r="F589" s="156">
        <v>63.85</v>
      </c>
      <c r="G589" s="156">
        <v>0.8</v>
      </c>
      <c r="H589" s="156">
        <v>-0.189</v>
      </c>
      <c r="I589" s="156">
        <v>0.797</v>
      </c>
      <c r="J589" s="156">
        <v>0.742</v>
      </c>
      <c r="K589" s="156">
        <v>0.346</v>
      </c>
    </row>
    <row r="590" hidden="1">
      <c r="A590" s="155" t="s">
        <v>356</v>
      </c>
      <c r="B590" s="156">
        <v>2017.0</v>
      </c>
      <c r="C590" s="156">
        <v>6.339</v>
      </c>
      <c r="D590" s="156">
        <v>9.062</v>
      </c>
      <c r="E590" s="156">
        <v>0.829</v>
      </c>
      <c r="F590" s="156">
        <v>64.2</v>
      </c>
      <c r="G590" s="156">
        <v>0.758</v>
      </c>
      <c r="H590" s="156">
        <v>-0.176</v>
      </c>
      <c r="I590" s="156">
        <v>0.778</v>
      </c>
      <c r="J590" s="156">
        <v>0.8</v>
      </c>
      <c r="K590" s="156">
        <v>0.268</v>
      </c>
    </row>
    <row r="591" hidden="1">
      <c r="A591" s="155" t="s">
        <v>356</v>
      </c>
      <c r="B591" s="156">
        <v>2018.0</v>
      </c>
      <c r="C591" s="156">
        <v>6.241</v>
      </c>
      <c r="D591" s="156">
        <v>9.084</v>
      </c>
      <c r="E591" s="156">
        <v>0.82</v>
      </c>
      <c r="F591" s="156">
        <v>64.55</v>
      </c>
      <c r="G591" s="156">
        <v>0.863</v>
      </c>
      <c r="H591" s="156">
        <v>-0.1</v>
      </c>
      <c r="I591" s="156">
        <v>0.801</v>
      </c>
      <c r="J591" s="156">
        <v>0.817</v>
      </c>
      <c r="K591" s="156">
        <v>0.27</v>
      </c>
    </row>
    <row r="592" hidden="1">
      <c r="A592" s="155" t="s">
        <v>356</v>
      </c>
      <c r="B592" s="156">
        <v>2019.0</v>
      </c>
      <c r="C592" s="156">
        <v>6.455</v>
      </c>
      <c r="D592" s="156">
        <v>9.107</v>
      </c>
      <c r="E592" s="156">
        <v>0.764</v>
      </c>
      <c r="F592" s="156">
        <v>64.9</v>
      </c>
      <c r="G592" s="156">
        <v>0.877</v>
      </c>
      <c r="H592" s="156">
        <v>-0.114</v>
      </c>
      <c r="I592" s="156">
        <v>0.682</v>
      </c>
      <c r="J592" s="156">
        <v>0.826</v>
      </c>
      <c r="K592" s="156">
        <v>0.271</v>
      </c>
    </row>
    <row r="593" hidden="1">
      <c r="A593" s="155" t="s">
        <v>356</v>
      </c>
      <c r="B593" s="156">
        <v>2020.0</v>
      </c>
      <c r="C593" s="156">
        <v>5.462</v>
      </c>
      <c r="D593" s="156">
        <v>9.02</v>
      </c>
      <c r="E593" s="156">
        <v>0.696</v>
      </c>
      <c r="F593" s="156">
        <v>65.25</v>
      </c>
      <c r="G593" s="156">
        <v>0.924</v>
      </c>
      <c r="H593" s="156">
        <v>-0.129</v>
      </c>
      <c r="I593" s="156">
        <v>0.583</v>
      </c>
      <c r="J593" s="156">
        <v>0.811</v>
      </c>
      <c r="K593" s="156">
        <v>0.329</v>
      </c>
    </row>
    <row r="594" hidden="1">
      <c r="A594" s="155" t="s">
        <v>356</v>
      </c>
      <c r="B594" s="156">
        <v>2021.0</v>
      </c>
      <c r="C594" s="156">
        <v>6.431</v>
      </c>
      <c r="D594" s="156">
        <v>9.114</v>
      </c>
      <c r="E594" s="156">
        <v>0.796</v>
      </c>
      <c r="F594" s="156">
        <v>65.6</v>
      </c>
      <c r="G594" s="156">
        <v>0.915</v>
      </c>
      <c r="H594" s="156">
        <v>-0.081</v>
      </c>
      <c r="I594" s="156">
        <v>0.663</v>
      </c>
      <c r="J594" s="156">
        <v>0.826</v>
      </c>
      <c r="K594" s="156">
        <v>0.29</v>
      </c>
    </row>
    <row r="595">
      <c r="A595" s="155" t="s">
        <v>356</v>
      </c>
      <c r="B595" s="156">
        <v>2022.0</v>
      </c>
      <c r="C595" s="156">
        <v>6.492</v>
      </c>
      <c r="D595" s="156">
        <v>9.135</v>
      </c>
      <c r="E595" s="156">
        <v>0.772</v>
      </c>
      <c r="F595" s="156">
        <v>65.95</v>
      </c>
      <c r="G595" s="156">
        <v>0.914</v>
      </c>
      <c r="H595" s="156">
        <v>-0.112</v>
      </c>
      <c r="I595" s="156">
        <v>0.621</v>
      </c>
      <c r="J595" s="156">
        <v>0.823</v>
      </c>
      <c r="K595" s="156">
        <v>0.296</v>
      </c>
    </row>
    <row r="596" hidden="1">
      <c r="A596" s="155" t="s">
        <v>357</v>
      </c>
      <c r="B596" s="156">
        <v>2006.0</v>
      </c>
      <c r="C596" s="156">
        <v>5.371</v>
      </c>
      <c r="D596" s="156">
        <v>10.269</v>
      </c>
      <c r="E596" s="156">
        <v>0.91</v>
      </c>
      <c r="F596" s="156">
        <v>65.78</v>
      </c>
      <c r="G596" s="156">
        <v>0.749</v>
      </c>
      <c r="H596" s="156">
        <v>-0.268</v>
      </c>
      <c r="I596" s="156">
        <v>0.797</v>
      </c>
      <c r="J596" s="156">
        <v>0.589</v>
      </c>
      <c r="K596" s="156">
        <v>0.215</v>
      </c>
    </row>
    <row r="597" hidden="1">
      <c r="A597" s="155" t="s">
        <v>357</v>
      </c>
      <c r="B597" s="156">
        <v>2007.0</v>
      </c>
      <c r="C597" s="156">
        <v>5.332</v>
      </c>
      <c r="D597" s="156">
        <v>10.346</v>
      </c>
      <c r="E597" s="156">
        <v>0.896</v>
      </c>
      <c r="F597" s="156">
        <v>66.06</v>
      </c>
      <c r="G597" s="156">
        <v>0.712</v>
      </c>
      <c r="H597" s="156">
        <v>-0.25</v>
      </c>
      <c r="I597" s="156">
        <v>0.743</v>
      </c>
      <c r="J597" s="156">
        <v>0.589</v>
      </c>
      <c r="K597" s="156">
        <v>0.176</v>
      </c>
    </row>
    <row r="598" hidden="1">
      <c r="A598" s="155" t="s">
        <v>357</v>
      </c>
      <c r="B598" s="156">
        <v>2008.0</v>
      </c>
      <c r="C598" s="156">
        <v>5.452</v>
      </c>
      <c r="D598" s="156">
        <v>10.296</v>
      </c>
      <c r="E598" s="156">
        <v>0.904</v>
      </c>
      <c r="F598" s="156">
        <v>66.34</v>
      </c>
      <c r="G598" s="156">
        <v>0.642</v>
      </c>
      <c r="H598" s="156">
        <v>-0.221</v>
      </c>
      <c r="I598" s="156">
        <v>0.663</v>
      </c>
      <c r="J598" s="156">
        <v>0.595</v>
      </c>
      <c r="K598" s="156">
        <v>0.218</v>
      </c>
    </row>
    <row r="599" hidden="1">
      <c r="A599" s="155" t="s">
        <v>357</v>
      </c>
      <c r="B599" s="156">
        <v>2009.0</v>
      </c>
      <c r="C599" s="156">
        <v>5.138</v>
      </c>
      <c r="D599" s="156">
        <v>10.14</v>
      </c>
      <c r="E599" s="156">
        <v>0.874</v>
      </c>
      <c r="F599" s="156">
        <v>66.62</v>
      </c>
      <c r="G599" s="156">
        <v>0.611</v>
      </c>
      <c r="H599" s="156">
        <v>-0.233</v>
      </c>
      <c r="I599" s="156">
        <v>0.793</v>
      </c>
      <c r="J599" s="156">
        <v>0.591</v>
      </c>
      <c r="K599" s="156">
        <v>0.243</v>
      </c>
    </row>
    <row r="600" hidden="1">
      <c r="A600" s="155" t="s">
        <v>357</v>
      </c>
      <c r="B600" s="156">
        <v>2011.0</v>
      </c>
      <c r="C600" s="156">
        <v>5.487</v>
      </c>
      <c r="D600" s="156">
        <v>10.24</v>
      </c>
      <c r="E600" s="156">
        <v>0.909</v>
      </c>
      <c r="F600" s="156">
        <v>67.18</v>
      </c>
      <c r="G600" s="156">
        <v>0.735</v>
      </c>
      <c r="H600" s="156">
        <v>-0.171</v>
      </c>
      <c r="I600" s="156">
        <v>0.687</v>
      </c>
      <c r="J600" s="156">
        <v>0.641</v>
      </c>
      <c r="K600" s="156">
        <v>0.205</v>
      </c>
    </row>
    <row r="601" hidden="1">
      <c r="A601" s="155" t="s">
        <v>357</v>
      </c>
      <c r="B601" s="156">
        <v>2012.0</v>
      </c>
      <c r="C601" s="156">
        <v>5.364</v>
      </c>
      <c r="D601" s="156">
        <v>10.275</v>
      </c>
      <c r="E601" s="156">
        <v>0.889</v>
      </c>
      <c r="F601" s="156">
        <v>67.46</v>
      </c>
      <c r="G601" s="156">
        <v>0.697</v>
      </c>
      <c r="H601" s="156">
        <v>-0.195</v>
      </c>
      <c r="I601" s="156">
        <v>0.793</v>
      </c>
      <c r="J601" s="156">
        <v>0.627</v>
      </c>
      <c r="K601" s="156">
        <v>0.199</v>
      </c>
    </row>
    <row r="602" hidden="1">
      <c r="A602" s="155" t="s">
        <v>357</v>
      </c>
      <c r="B602" s="156">
        <v>2013.0</v>
      </c>
      <c r="C602" s="156">
        <v>5.367</v>
      </c>
      <c r="D602" s="156">
        <v>10.293</v>
      </c>
      <c r="E602" s="156">
        <v>0.901</v>
      </c>
      <c r="F602" s="156">
        <v>67.74</v>
      </c>
      <c r="G602" s="156">
        <v>0.754</v>
      </c>
      <c r="H602" s="156">
        <v>-0.204</v>
      </c>
      <c r="I602" s="156">
        <v>0.726</v>
      </c>
      <c r="J602" s="156">
        <v>0.651</v>
      </c>
      <c r="K602" s="156">
        <v>0.199</v>
      </c>
    </row>
    <row r="603" hidden="1">
      <c r="A603" s="155" t="s">
        <v>357</v>
      </c>
      <c r="B603" s="156">
        <v>2014.0</v>
      </c>
      <c r="C603" s="156">
        <v>5.556</v>
      </c>
      <c r="D603" s="156">
        <v>10.325</v>
      </c>
      <c r="E603" s="156">
        <v>0.917</v>
      </c>
      <c r="F603" s="156">
        <v>68.02</v>
      </c>
      <c r="G603" s="156">
        <v>0.773</v>
      </c>
      <c r="H603" s="156">
        <v>-0.156</v>
      </c>
      <c r="I603" s="156">
        <v>0.652</v>
      </c>
      <c r="J603" s="156">
        <v>0.62</v>
      </c>
      <c r="K603" s="156">
        <v>0.203</v>
      </c>
    </row>
    <row r="604" hidden="1">
      <c r="A604" s="155" t="s">
        <v>357</v>
      </c>
      <c r="B604" s="156">
        <v>2015.0</v>
      </c>
      <c r="C604" s="156">
        <v>5.629</v>
      </c>
      <c r="D604" s="156">
        <v>10.343</v>
      </c>
      <c r="E604" s="156">
        <v>0.918</v>
      </c>
      <c r="F604" s="156">
        <v>68.3</v>
      </c>
      <c r="G604" s="156">
        <v>0.815</v>
      </c>
      <c r="H604" s="156">
        <v>-0.167</v>
      </c>
      <c r="I604" s="156">
        <v>0.569</v>
      </c>
      <c r="J604" s="156">
        <v>0.649</v>
      </c>
      <c r="K604" s="156">
        <v>0.183</v>
      </c>
    </row>
    <row r="605" hidden="1">
      <c r="A605" s="155" t="s">
        <v>357</v>
      </c>
      <c r="B605" s="156">
        <v>2016.0</v>
      </c>
      <c r="C605" s="156">
        <v>5.65</v>
      </c>
      <c r="D605" s="156">
        <v>10.374</v>
      </c>
      <c r="E605" s="156">
        <v>0.938</v>
      </c>
      <c r="F605" s="156">
        <v>68.525</v>
      </c>
      <c r="G605" s="156">
        <v>0.843</v>
      </c>
      <c r="H605" s="156">
        <v>-0.153</v>
      </c>
      <c r="I605" s="156">
        <v>0.639</v>
      </c>
      <c r="J605" s="156">
        <v>0.657</v>
      </c>
      <c r="K605" s="156">
        <v>0.177</v>
      </c>
    </row>
    <row r="606" hidden="1">
      <c r="A606" s="155" t="s">
        <v>357</v>
      </c>
      <c r="B606" s="156">
        <v>2017.0</v>
      </c>
      <c r="C606" s="156">
        <v>5.938</v>
      </c>
      <c r="D606" s="156">
        <v>10.429</v>
      </c>
      <c r="E606" s="156">
        <v>0.936</v>
      </c>
      <c r="F606" s="156">
        <v>68.75</v>
      </c>
      <c r="G606" s="156">
        <v>0.862</v>
      </c>
      <c r="H606" s="156">
        <v>-0.105</v>
      </c>
      <c r="I606" s="156">
        <v>0.668</v>
      </c>
      <c r="J606" s="156">
        <v>0.74</v>
      </c>
      <c r="K606" s="156">
        <v>0.16</v>
      </c>
    </row>
    <row r="607" hidden="1">
      <c r="A607" s="155" t="s">
        <v>357</v>
      </c>
      <c r="B607" s="156">
        <v>2018.0</v>
      </c>
      <c r="C607" s="156">
        <v>6.091</v>
      </c>
      <c r="D607" s="156">
        <v>10.463</v>
      </c>
      <c r="E607" s="156">
        <v>0.933</v>
      </c>
      <c r="F607" s="156">
        <v>68.975</v>
      </c>
      <c r="G607" s="156">
        <v>0.886</v>
      </c>
      <c r="H607" s="156">
        <v>-0.145</v>
      </c>
      <c r="I607" s="156">
        <v>0.621</v>
      </c>
      <c r="J607" s="156">
        <v>0.73</v>
      </c>
      <c r="K607" s="156">
        <v>0.163</v>
      </c>
    </row>
    <row r="608" hidden="1">
      <c r="A608" s="155" t="s">
        <v>357</v>
      </c>
      <c r="B608" s="156">
        <v>2019.0</v>
      </c>
      <c r="C608" s="156">
        <v>6.035</v>
      </c>
      <c r="D608" s="156">
        <v>10.496</v>
      </c>
      <c r="E608" s="156">
        <v>0.934</v>
      </c>
      <c r="F608" s="156">
        <v>69.2</v>
      </c>
      <c r="G608" s="156">
        <v>0.887</v>
      </c>
      <c r="H608" s="156">
        <v>-0.099</v>
      </c>
      <c r="I608" s="156">
        <v>0.576</v>
      </c>
      <c r="J608" s="156">
        <v>0.738</v>
      </c>
      <c r="K608" s="156">
        <v>0.156</v>
      </c>
    </row>
    <row r="609" hidden="1">
      <c r="A609" s="155" t="s">
        <v>357</v>
      </c>
      <c r="B609" s="156">
        <v>2020.0</v>
      </c>
      <c r="C609" s="156">
        <v>6.453</v>
      </c>
      <c r="D609" s="156">
        <v>10.488</v>
      </c>
      <c r="E609" s="156">
        <v>0.958</v>
      </c>
      <c r="F609" s="156">
        <v>69.425</v>
      </c>
      <c r="G609" s="156">
        <v>0.954</v>
      </c>
      <c r="H609" s="156">
        <v>-0.088</v>
      </c>
      <c r="I609" s="156">
        <v>0.398</v>
      </c>
      <c r="J609" s="156">
        <v>0.762</v>
      </c>
      <c r="K609" s="156">
        <v>0.188</v>
      </c>
    </row>
    <row r="610" hidden="1">
      <c r="A610" s="155" t="s">
        <v>357</v>
      </c>
      <c r="B610" s="156">
        <v>2021.0</v>
      </c>
      <c r="C610" s="156">
        <v>6.554</v>
      </c>
      <c r="D610" s="156">
        <v>10.564</v>
      </c>
      <c r="E610" s="156">
        <v>0.946</v>
      </c>
      <c r="F610" s="156">
        <v>69.65</v>
      </c>
      <c r="G610" s="156">
        <v>0.926</v>
      </c>
      <c r="H610" s="156">
        <v>0.047</v>
      </c>
      <c r="I610" s="156">
        <v>0.441</v>
      </c>
      <c r="J610" s="156">
        <v>0.761</v>
      </c>
      <c r="K610" s="156">
        <v>0.176</v>
      </c>
    </row>
    <row r="611">
      <c r="A611" s="155" t="s">
        <v>357</v>
      </c>
      <c r="B611" s="156">
        <v>2022.0</v>
      </c>
      <c r="C611" s="156">
        <v>6.357</v>
      </c>
      <c r="D611" s="156">
        <v>10.571</v>
      </c>
      <c r="E611" s="156">
        <v>0.933</v>
      </c>
      <c r="F611" s="156">
        <v>69.875</v>
      </c>
      <c r="G611" s="156">
        <v>0.904</v>
      </c>
      <c r="H611" s="156">
        <v>0.136</v>
      </c>
      <c r="I611" s="156">
        <v>0.39</v>
      </c>
      <c r="J611" s="156">
        <v>0.767</v>
      </c>
      <c r="K611" s="156">
        <v>0.187</v>
      </c>
    </row>
    <row r="612" hidden="1">
      <c r="A612" s="155" t="s">
        <v>358</v>
      </c>
      <c r="B612" s="156">
        <v>2011.0</v>
      </c>
      <c r="C612" s="156">
        <v>4.867</v>
      </c>
      <c r="D612" s="156">
        <v>8.902</v>
      </c>
      <c r="E612" s="156">
        <v>0.837</v>
      </c>
      <c r="F612" s="156">
        <v>42.5</v>
      </c>
      <c r="G612" s="156">
        <v>0.607</v>
      </c>
      <c r="H612" s="156">
        <v>-0.067</v>
      </c>
      <c r="I612" s="156">
        <v>0.917</v>
      </c>
      <c r="J612" s="156">
        <v>0.756</v>
      </c>
      <c r="K612" s="156">
        <v>0.251</v>
      </c>
    </row>
    <row r="613" hidden="1">
      <c r="A613" s="155" t="s">
        <v>358</v>
      </c>
      <c r="B613" s="156">
        <v>2018.0</v>
      </c>
      <c r="C613" s="156">
        <v>4.212</v>
      </c>
      <c r="D613" s="156">
        <v>9.029</v>
      </c>
      <c r="E613" s="156">
        <v>0.779</v>
      </c>
      <c r="F613" s="156">
        <v>49.3</v>
      </c>
      <c r="G613" s="156">
        <v>0.71</v>
      </c>
      <c r="H613" s="156">
        <v>-0.179</v>
      </c>
      <c r="I613" s="156">
        <v>0.692</v>
      </c>
      <c r="J613" s="156">
        <v>0.739</v>
      </c>
      <c r="K613" s="156">
        <v>0.252</v>
      </c>
    </row>
    <row r="614" hidden="1">
      <c r="A614" s="155" t="s">
        <v>358</v>
      </c>
      <c r="B614" s="156">
        <v>2019.0</v>
      </c>
      <c r="C614" s="156">
        <v>4.396</v>
      </c>
      <c r="D614" s="156">
        <v>9.048</v>
      </c>
      <c r="E614" s="156">
        <v>0.759</v>
      </c>
      <c r="F614" s="156">
        <v>50.1</v>
      </c>
      <c r="G614" s="156">
        <v>0.597</v>
      </c>
      <c r="H614" s="156">
        <v>-0.192</v>
      </c>
      <c r="I614" s="156">
        <v>0.724</v>
      </c>
      <c r="J614" s="156">
        <v>0.726</v>
      </c>
      <c r="K614" s="156">
        <v>0.28</v>
      </c>
    </row>
    <row r="615" hidden="1">
      <c r="A615" s="155" t="s">
        <v>359</v>
      </c>
      <c r="B615" s="156">
        <v>2012.0</v>
      </c>
      <c r="C615" s="156">
        <v>4.561</v>
      </c>
      <c r="D615" s="156">
        <v>7.252</v>
      </c>
      <c r="E615" s="156">
        <v>0.659</v>
      </c>
      <c r="F615" s="156">
        <v>56.32</v>
      </c>
      <c r="G615" s="156">
        <v>0.776</v>
      </c>
      <c r="H615" s="156">
        <v>-0.044</v>
      </c>
      <c r="I615" s="157"/>
      <c r="J615" s="156">
        <v>0.556</v>
      </c>
      <c r="K615" s="156">
        <v>0.137</v>
      </c>
    </row>
    <row r="616" hidden="1">
      <c r="A616" s="155" t="s">
        <v>359</v>
      </c>
      <c r="B616" s="156">
        <v>2013.0</v>
      </c>
      <c r="C616" s="156">
        <v>4.445</v>
      </c>
      <c r="D616" s="156">
        <v>7.325</v>
      </c>
      <c r="E616" s="156">
        <v>0.602</v>
      </c>
      <c r="F616" s="156">
        <v>56.98</v>
      </c>
      <c r="G616" s="156">
        <v>0.707</v>
      </c>
      <c r="H616" s="156">
        <v>-0.008</v>
      </c>
      <c r="I616" s="156">
        <v>0.75</v>
      </c>
      <c r="J616" s="156">
        <v>0.57</v>
      </c>
      <c r="K616" s="156">
        <v>0.213</v>
      </c>
    </row>
    <row r="617" hidden="1">
      <c r="A617" s="155" t="s">
        <v>359</v>
      </c>
      <c r="B617" s="156">
        <v>2014.0</v>
      </c>
      <c r="C617" s="156">
        <v>4.507</v>
      </c>
      <c r="D617" s="156">
        <v>7.396</v>
      </c>
      <c r="E617" s="156">
        <v>0.64</v>
      </c>
      <c r="F617" s="156">
        <v>57.64</v>
      </c>
      <c r="G617" s="156">
        <v>0.694</v>
      </c>
      <c r="H617" s="156">
        <v>0.08</v>
      </c>
      <c r="I617" s="156">
        <v>0.702</v>
      </c>
      <c r="J617" s="156">
        <v>0.644</v>
      </c>
      <c r="K617" s="156">
        <v>0.303</v>
      </c>
    </row>
    <row r="618" hidden="1">
      <c r="A618" s="155" t="s">
        <v>359</v>
      </c>
      <c r="B618" s="156">
        <v>2015.0</v>
      </c>
      <c r="C618" s="156">
        <v>4.573</v>
      </c>
      <c r="D618" s="156">
        <v>7.468</v>
      </c>
      <c r="E618" s="156">
        <v>0.626</v>
      </c>
      <c r="F618" s="156">
        <v>58.3</v>
      </c>
      <c r="G618" s="156">
        <v>0.803</v>
      </c>
      <c r="H618" s="156">
        <v>0.112</v>
      </c>
      <c r="I618" s="156">
        <v>0.567</v>
      </c>
      <c r="J618" s="156">
        <v>0.623</v>
      </c>
      <c r="K618" s="156">
        <v>0.237</v>
      </c>
    </row>
    <row r="619" hidden="1">
      <c r="A619" s="155" t="s">
        <v>359</v>
      </c>
      <c r="B619" s="156">
        <v>2016.0</v>
      </c>
      <c r="C619" s="156">
        <v>4.298</v>
      </c>
      <c r="D619" s="156">
        <v>7.531</v>
      </c>
      <c r="E619" s="156">
        <v>0.719</v>
      </c>
      <c r="F619" s="156">
        <v>58.7</v>
      </c>
      <c r="G619" s="156">
        <v>0.744</v>
      </c>
      <c r="H619" s="156">
        <v>0.038</v>
      </c>
      <c r="I619" s="156">
        <v>0.703</v>
      </c>
      <c r="J619" s="156">
        <v>0.627</v>
      </c>
      <c r="K619" s="156">
        <v>0.254</v>
      </c>
    </row>
    <row r="620" hidden="1">
      <c r="A620" s="155" t="s">
        <v>359</v>
      </c>
      <c r="B620" s="156">
        <v>2017.0</v>
      </c>
      <c r="C620" s="156">
        <v>4.18</v>
      </c>
      <c r="D620" s="156">
        <v>7.595</v>
      </c>
      <c r="E620" s="156">
        <v>0.734</v>
      </c>
      <c r="F620" s="156">
        <v>59.1</v>
      </c>
      <c r="G620" s="156">
        <v>0.717</v>
      </c>
      <c r="H620" s="156">
        <v>0.001</v>
      </c>
      <c r="I620" s="156">
        <v>0.757</v>
      </c>
      <c r="J620" s="156">
        <v>0.514</v>
      </c>
      <c r="K620" s="156">
        <v>0.304</v>
      </c>
    </row>
    <row r="621" hidden="1">
      <c r="A621" s="155" t="s">
        <v>359</v>
      </c>
      <c r="B621" s="156">
        <v>2018.0</v>
      </c>
      <c r="C621" s="156">
        <v>4.379</v>
      </c>
      <c r="D621" s="156">
        <v>7.634</v>
      </c>
      <c r="E621" s="156">
        <v>0.74</v>
      </c>
      <c r="F621" s="156">
        <v>59.5</v>
      </c>
      <c r="G621" s="156">
        <v>0.74</v>
      </c>
      <c r="H621" s="156">
        <v>0.039</v>
      </c>
      <c r="I621" s="156">
        <v>0.799</v>
      </c>
      <c r="J621" s="156">
        <v>0.562</v>
      </c>
      <c r="K621" s="156">
        <v>0.272</v>
      </c>
    </row>
    <row r="622" hidden="1">
      <c r="A622" s="155" t="s">
        <v>359</v>
      </c>
      <c r="B622" s="156">
        <v>2019.0</v>
      </c>
      <c r="C622" s="156">
        <v>4.1</v>
      </c>
      <c r="D622" s="156">
        <v>7.688</v>
      </c>
      <c r="E622" s="156">
        <v>0.748</v>
      </c>
      <c r="F622" s="156">
        <v>59.9</v>
      </c>
      <c r="G622" s="156">
        <v>0.754</v>
      </c>
      <c r="H622" s="156">
        <v>0.052</v>
      </c>
      <c r="I622" s="156">
        <v>0.732</v>
      </c>
      <c r="J622" s="156">
        <v>0.519</v>
      </c>
      <c r="K622" s="156">
        <v>0.283</v>
      </c>
    </row>
    <row r="623" hidden="1">
      <c r="A623" s="155" t="s">
        <v>359</v>
      </c>
      <c r="B623" s="156">
        <v>2020.0</v>
      </c>
      <c r="C623" s="156">
        <v>4.549</v>
      </c>
      <c r="D623" s="156">
        <v>7.72</v>
      </c>
      <c r="E623" s="156">
        <v>0.823</v>
      </c>
      <c r="F623" s="156">
        <v>60.3</v>
      </c>
      <c r="G623" s="156">
        <v>0.769</v>
      </c>
      <c r="H623" s="156">
        <v>0.186</v>
      </c>
      <c r="I623" s="156">
        <v>0.784</v>
      </c>
      <c r="J623" s="156">
        <v>0.615</v>
      </c>
      <c r="K623" s="156">
        <v>0.252</v>
      </c>
    </row>
    <row r="624">
      <c r="A624" s="155" t="s">
        <v>359</v>
      </c>
      <c r="B624" s="156">
        <v>2022.0</v>
      </c>
      <c r="C624" s="156">
        <v>3.628</v>
      </c>
      <c r="D624" s="156">
        <v>7.757</v>
      </c>
      <c r="E624" s="156">
        <v>0.74</v>
      </c>
      <c r="F624" s="156">
        <v>61.1</v>
      </c>
      <c r="G624" s="156">
        <v>0.674</v>
      </c>
      <c r="H624" s="156">
        <v>0.361</v>
      </c>
      <c r="I624" s="156">
        <v>0.793</v>
      </c>
      <c r="J624" s="156">
        <v>0.56</v>
      </c>
      <c r="K624" s="156">
        <v>0.335</v>
      </c>
    </row>
    <row r="625" hidden="1">
      <c r="A625" s="155" t="s">
        <v>360</v>
      </c>
      <c r="B625" s="156">
        <v>2006.0</v>
      </c>
      <c r="C625" s="156">
        <v>7.672</v>
      </c>
      <c r="D625" s="156">
        <v>10.745</v>
      </c>
      <c r="E625" s="156">
        <v>0.965</v>
      </c>
      <c r="F625" s="156">
        <v>68.72</v>
      </c>
      <c r="G625" s="156">
        <v>0.969</v>
      </c>
      <c r="H625" s="156">
        <v>-0.009</v>
      </c>
      <c r="I625" s="156">
        <v>0.132</v>
      </c>
      <c r="J625" s="156">
        <v>0.683</v>
      </c>
      <c r="K625" s="156">
        <v>0.172</v>
      </c>
    </row>
    <row r="626" hidden="1">
      <c r="A626" s="155" t="s">
        <v>360</v>
      </c>
      <c r="B626" s="156">
        <v>2008.0</v>
      </c>
      <c r="C626" s="156">
        <v>7.671</v>
      </c>
      <c r="D626" s="156">
        <v>10.796</v>
      </c>
      <c r="E626" s="156">
        <v>0.951</v>
      </c>
      <c r="F626" s="156">
        <v>69.16</v>
      </c>
      <c r="G626" s="156">
        <v>0.934</v>
      </c>
      <c r="H626" s="156">
        <v>0.023</v>
      </c>
      <c r="I626" s="156">
        <v>0.217</v>
      </c>
      <c r="J626" s="156">
        <v>0.691</v>
      </c>
      <c r="K626" s="156">
        <v>0.144</v>
      </c>
    </row>
    <row r="627" hidden="1">
      <c r="A627" s="155" t="s">
        <v>360</v>
      </c>
      <c r="B627" s="156">
        <v>2010.0</v>
      </c>
      <c r="C627" s="156">
        <v>7.393</v>
      </c>
      <c r="D627" s="156">
        <v>10.734</v>
      </c>
      <c r="E627" s="156">
        <v>0.935</v>
      </c>
      <c r="F627" s="156">
        <v>69.6</v>
      </c>
      <c r="G627" s="156">
        <v>0.916</v>
      </c>
      <c r="H627" s="156">
        <v>0.087</v>
      </c>
      <c r="I627" s="156">
        <v>0.413</v>
      </c>
      <c r="J627" s="156">
        <v>0.758</v>
      </c>
      <c r="K627" s="156">
        <v>0.202</v>
      </c>
    </row>
    <row r="628" hidden="1">
      <c r="A628" s="155" t="s">
        <v>360</v>
      </c>
      <c r="B628" s="156">
        <v>2011.0</v>
      </c>
      <c r="C628" s="156">
        <v>7.354</v>
      </c>
      <c r="D628" s="156">
        <v>10.754</v>
      </c>
      <c r="E628" s="156">
        <v>0.938</v>
      </c>
      <c r="F628" s="156">
        <v>69.82</v>
      </c>
      <c r="G628" s="156">
        <v>0.936</v>
      </c>
      <c r="H628" s="156">
        <v>0.097</v>
      </c>
      <c r="I628" s="156">
        <v>0.32</v>
      </c>
      <c r="J628" s="156">
        <v>0.709</v>
      </c>
      <c r="K628" s="156">
        <v>0.205</v>
      </c>
    </row>
    <row r="629" hidden="1">
      <c r="A629" s="155" t="s">
        <v>360</v>
      </c>
      <c r="B629" s="156">
        <v>2012.0</v>
      </c>
      <c r="C629" s="156">
        <v>7.42</v>
      </c>
      <c r="D629" s="156">
        <v>10.735</v>
      </c>
      <c r="E629" s="156">
        <v>0.928</v>
      </c>
      <c r="F629" s="156">
        <v>70.04</v>
      </c>
      <c r="G629" s="156">
        <v>0.921</v>
      </c>
      <c r="H629" s="156">
        <v>-0.005</v>
      </c>
      <c r="I629" s="156">
        <v>0.361</v>
      </c>
      <c r="J629" s="156">
        <v>0.742</v>
      </c>
      <c r="K629" s="156">
        <v>0.202</v>
      </c>
    </row>
    <row r="630" hidden="1">
      <c r="A630" s="155" t="s">
        <v>360</v>
      </c>
      <c r="B630" s="156">
        <v>2013.0</v>
      </c>
      <c r="C630" s="156">
        <v>7.445</v>
      </c>
      <c r="D630" s="156">
        <v>10.722</v>
      </c>
      <c r="E630" s="156">
        <v>0.941</v>
      </c>
      <c r="F630" s="156">
        <v>70.26</v>
      </c>
      <c r="G630" s="156">
        <v>0.919</v>
      </c>
      <c r="H630" s="156">
        <v>0.035</v>
      </c>
      <c r="I630" s="156">
        <v>0.306</v>
      </c>
      <c r="J630" s="156">
        <v>0.752</v>
      </c>
      <c r="K630" s="156">
        <v>0.195</v>
      </c>
    </row>
    <row r="631" hidden="1">
      <c r="A631" s="155" t="s">
        <v>360</v>
      </c>
      <c r="B631" s="156">
        <v>2014.0</v>
      </c>
      <c r="C631" s="156">
        <v>7.385</v>
      </c>
      <c r="D631" s="156">
        <v>10.714</v>
      </c>
      <c r="E631" s="156">
        <v>0.952</v>
      </c>
      <c r="F631" s="156">
        <v>70.48</v>
      </c>
      <c r="G631" s="156">
        <v>0.933</v>
      </c>
      <c r="H631" s="156">
        <v>-0.005</v>
      </c>
      <c r="I631" s="156">
        <v>0.265</v>
      </c>
      <c r="J631" s="156">
        <v>0.766</v>
      </c>
      <c r="K631" s="156">
        <v>0.199</v>
      </c>
    </row>
    <row r="632" hidden="1">
      <c r="A632" s="155" t="s">
        <v>360</v>
      </c>
      <c r="B632" s="156">
        <v>2015.0</v>
      </c>
      <c r="C632" s="156">
        <v>7.448</v>
      </c>
      <c r="D632" s="156">
        <v>10.716</v>
      </c>
      <c r="E632" s="156">
        <v>0.948</v>
      </c>
      <c r="F632" s="156">
        <v>70.7</v>
      </c>
      <c r="G632" s="156">
        <v>0.93</v>
      </c>
      <c r="H632" s="156">
        <v>0.107</v>
      </c>
      <c r="I632" s="156">
        <v>0.223</v>
      </c>
      <c r="J632" s="156">
        <v>0.736</v>
      </c>
      <c r="K632" s="156">
        <v>0.191</v>
      </c>
    </row>
    <row r="633" hidden="1">
      <c r="A633" s="155" t="s">
        <v>360</v>
      </c>
      <c r="B633" s="156">
        <v>2016.0</v>
      </c>
      <c r="C633" s="156">
        <v>7.66</v>
      </c>
      <c r="D633" s="156">
        <v>10.741</v>
      </c>
      <c r="E633" s="156">
        <v>0.954</v>
      </c>
      <c r="F633" s="156">
        <v>70.775</v>
      </c>
      <c r="G633" s="156">
        <v>0.948</v>
      </c>
      <c r="H633" s="156">
        <v>-0.031</v>
      </c>
      <c r="I633" s="156">
        <v>0.25</v>
      </c>
      <c r="J633" s="156">
        <v>0.769</v>
      </c>
      <c r="K633" s="156">
        <v>0.182</v>
      </c>
    </row>
    <row r="634" hidden="1">
      <c r="A634" s="155" t="s">
        <v>360</v>
      </c>
      <c r="B634" s="156">
        <v>2017.0</v>
      </c>
      <c r="C634" s="156">
        <v>7.788</v>
      </c>
      <c r="D634" s="156">
        <v>10.77</v>
      </c>
      <c r="E634" s="156">
        <v>0.964</v>
      </c>
      <c r="F634" s="156">
        <v>70.85</v>
      </c>
      <c r="G634" s="156">
        <v>0.962</v>
      </c>
      <c r="H634" s="156">
        <v>-0.007</v>
      </c>
      <c r="I634" s="156">
        <v>0.192</v>
      </c>
      <c r="J634" s="156">
        <v>0.756</v>
      </c>
      <c r="K634" s="156">
        <v>0.176</v>
      </c>
    </row>
    <row r="635" hidden="1">
      <c r="A635" s="155" t="s">
        <v>360</v>
      </c>
      <c r="B635" s="156">
        <v>2018.0</v>
      </c>
      <c r="C635" s="156">
        <v>7.858</v>
      </c>
      <c r="D635" s="156">
        <v>10.78</v>
      </c>
      <c r="E635" s="156">
        <v>0.962</v>
      </c>
      <c r="F635" s="156">
        <v>70.925</v>
      </c>
      <c r="G635" s="156">
        <v>0.938</v>
      </c>
      <c r="H635" s="156">
        <v>-0.131</v>
      </c>
      <c r="I635" s="156">
        <v>0.199</v>
      </c>
      <c r="J635" s="156">
        <v>0.749</v>
      </c>
      <c r="K635" s="156">
        <v>0.182</v>
      </c>
    </row>
    <row r="636" hidden="1">
      <c r="A636" s="155" t="s">
        <v>360</v>
      </c>
      <c r="B636" s="156">
        <v>2019.0</v>
      </c>
      <c r="C636" s="156">
        <v>7.78</v>
      </c>
      <c r="D636" s="156">
        <v>10.791</v>
      </c>
      <c r="E636" s="156">
        <v>0.937</v>
      </c>
      <c r="F636" s="156">
        <v>71.0</v>
      </c>
      <c r="G636" s="156">
        <v>0.948</v>
      </c>
      <c r="H636" s="156">
        <v>-0.056</v>
      </c>
      <c r="I636" s="156">
        <v>0.195</v>
      </c>
      <c r="J636" s="156">
        <v>0.732</v>
      </c>
      <c r="K636" s="156">
        <v>0.181</v>
      </c>
    </row>
    <row r="637" hidden="1">
      <c r="A637" s="155" t="s">
        <v>360</v>
      </c>
      <c r="B637" s="156">
        <v>2020.0</v>
      </c>
      <c r="C637" s="156">
        <v>7.889</v>
      </c>
      <c r="D637" s="156">
        <v>10.767</v>
      </c>
      <c r="E637" s="156">
        <v>0.962</v>
      </c>
      <c r="F637" s="156">
        <v>71.075</v>
      </c>
      <c r="G637" s="156">
        <v>0.962</v>
      </c>
      <c r="H637" s="156">
        <v>-0.121</v>
      </c>
      <c r="I637" s="156">
        <v>0.164</v>
      </c>
      <c r="J637" s="156">
        <v>0.748</v>
      </c>
      <c r="K637" s="156">
        <v>0.193</v>
      </c>
    </row>
    <row r="638" hidden="1">
      <c r="A638" s="155" t="s">
        <v>360</v>
      </c>
      <c r="B638" s="156">
        <v>2021.0</v>
      </c>
      <c r="C638" s="156">
        <v>7.794</v>
      </c>
      <c r="D638" s="156">
        <v>10.795</v>
      </c>
      <c r="E638" s="156">
        <v>0.97</v>
      </c>
      <c r="F638" s="156">
        <v>71.15</v>
      </c>
      <c r="G638" s="156">
        <v>0.963</v>
      </c>
      <c r="H638" s="156">
        <v>-0.037</v>
      </c>
      <c r="I638" s="156">
        <v>0.192</v>
      </c>
      <c r="J638" s="156">
        <v>0.752</v>
      </c>
      <c r="K638" s="156">
        <v>0.175</v>
      </c>
    </row>
    <row r="639">
      <c r="A639" s="155" t="s">
        <v>360</v>
      </c>
      <c r="B639" s="156">
        <v>2022.0</v>
      </c>
      <c r="C639" s="156">
        <v>7.729</v>
      </c>
      <c r="D639" s="156">
        <v>10.814</v>
      </c>
      <c r="E639" s="156">
        <v>0.974</v>
      </c>
      <c r="F639" s="156">
        <v>71.225</v>
      </c>
      <c r="G639" s="156">
        <v>0.959</v>
      </c>
      <c r="H639" s="156">
        <v>0.102</v>
      </c>
      <c r="I639" s="156">
        <v>0.19</v>
      </c>
      <c r="J639" s="156">
        <v>0.741</v>
      </c>
      <c r="K639" s="156">
        <v>0.191</v>
      </c>
    </row>
    <row r="640" hidden="1">
      <c r="A640" s="155" t="s">
        <v>361</v>
      </c>
      <c r="B640" s="156">
        <v>2005.0</v>
      </c>
      <c r="C640" s="156">
        <v>7.093</v>
      </c>
      <c r="D640" s="156">
        <v>10.637</v>
      </c>
      <c r="E640" s="156">
        <v>0.94</v>
      </c>
      <c r="F640" s="156">
        <v>70.7</v>
      </c>
      <c r="G640" s="156">
        <v>0.895</v>
      </c>
      <c r="H640" s="157"/>
      <c r="I640" s="156">
        <v>0.688</v>
      </c>
      <c r="J640" s="156">
        <v>0.681</v>
      </c>
      <c r="K640" s="156">
        <v>0.225</v>
      </c>
    </row>
    <row r="641" hidden="1">
      <c r="A641" s="155" t="s">
        <v>361</v>
      </c>
      <c r="B641" s="156">
        <v>2006.0</v>
      </c>
      <c r="C641" s="156">
        <v>6.583</v>
      </c>
      <c r="D641" s="156">
        <v>10.654</v>
      </c>
      <c r="E641" s="156">
        <v>0.944</v>
      </c>
      <c r="F641" s="156">
        <v>70.8</v>
      </c>
      <c r="G641" s="156">
        <v>0.789</v>
      </c>
      <c r="H641" s="156">
        <v>0.122</v>
      </c>
      <c r="I641" s="156">
        <v>0.699</v>
      </c>
      <c r="J641" s="156">
        <v>0.694</v>
      </c>
      <c r="K641" s="156">
        <v>0.289</v>
      </c>
    </row>
    <row r="642" hidden="1">
      <c r="A642" s="155" t="s">
        <v>361</v>
      </c>
      <c r="B642" s="156">
        <v>2008.0</v>
      </c>
      <c r="C642" s="156">
        <v>7.008</v>
      </c>
      <c r="D642" s="156">
        <v>10.669</v>
      </c>
      <c r="E642" s="156">
        <v>0.935</v>
      </c>
      <c r="F642" s="156">
        <v>71.0</v>
      </c>
      <c r="G642" s="156">
        <v>0.833</v>
      </c>
      <c r="H642" s="156">
        <v>-0.035</v>
      </c>
      <c r="I642" s="156">
        <v>0.669</v>
      </c>
      <c r="J642" s="156">
        <v>0.702</v>
      </c>
      <c r="K642" s="156">
        <v>0.281</v>
      </c>
    </row>
    <row r="643" hidden="1">
      <c r="A643" s="155" t="s">
        <v>361</v>
      </c>
      <c r="B643" s="156">
        <v>2009.0</v>
      </c>
      <c r="C643" s="156">
        <v>6.283</v>
      </c>
      <c r="D643" s="156">
        <v>10.635</v>
      </c>
      <c r="E643" s="156">
        <v>0.918</v>
      </c>
      <c r="F643" s="156">
        <v>71.1</v>
      </c>
      <c r="G643" s="156">
        <v>0.798</v>
      </c>
      <c r="H643" s="156">
        <v>-0.086</v>
      </c>
      <c r="I643" s="156">
        <v>0.654</v>
      </c>
      <c r="J643" s="156">
        <v>0.691</v>
      </c>
      <c r="K643" s="156">
        <v>0.303</v>
      </c>
    </row>
    <row r="644" hidden="1">
      <c r="A644" s="155" t="s">
        <v>361</v>
      </c>
      <c r="B644" s="156">
        <v>2010.0</v>
      </c>
      <c r="C644" s="156">
        <v>6.798</v>
      </c>
      <c r="D644" s="156">
        <v>10.649</v>
      </c>
      <c r="E644" s="156">
        <v>0.943</v>
      </c>
      <c r="F644" s="156">
        <v>71.2</v>
      </c>
      <c r="G644" s="156">
        <v>0.85</v>
      </c>
      <c r="H644" s="156">
        <v>-0.107</v>
      </c>
      <c r="I644" s="156">
        <v>0.623</v>
      </c>
      <c r="J644" s="156">
        <v>0.729</v>
      </c>
      <c r="K644" s="156">
        <v>0.261</v>
      </c>
    </row>
    <row r="645" hidden="1">
      <c r="A645" s="155" t="s">
        <v>361</v>
      </c>
      <c r="B645" s="156">
        <v>2011.0</v>
      </c>
      <c r="C645" s="156">
        <v>6.959</v>
      </c>
      <c r="D645" s="156">
        <v>10.666</v>
      </c>
      <c r="E645" s="156">
        <v>0.921</v>
      </c>
      <c r="F645" s="156">
        <v>71.3</v>
      </c>
      <c r="G645" s="156">
        <v>0.903</v>
      </c>
      <c r="H645" s="156">
        <v>-0.106</v>
      </c>
      <c r="I645" s="156">
        <v>0.627</v>
      </c>
      <c r="J645" s="156">
        <v>0.718</v>
      </c>
      <c r="K645" s="156">
        <v>0.281</v>
      </c>
    </row>
    <row r="646" hidden="1">
      <c r="A646" s="155" t="s">
        <v>361</v>
      </c>
      <c r="B646" s="156">
        <v>2012.0</v>
      </c>
      <c r="C646" s="156">
        <v>6.649</v>
      </c>
      <c r="D646" s="156">
        <v>10.664</v>
      </c>
      <c r="E646" s="156">
        <v>0.937</v>
      </c>
      <c r="F646" s="156">
        <v>71.4</v>
      </c>
      <c r="G646" s="156">
        <v>0.841</v>
      </c>
      <c r="H646" s="156">
        <v>-0.153</v>
      </c>
      <c r="I646" s="156">
        <v>0.608</v>
      </c>
      <c r="J646" s="156">
        <v>0.705</v>
      </c>
      <c r="K646" s="156">
        <v>0.253</v>
      </c>
    </row>
    <row r="647" hidden="1">
      <c r="A647" s="155" t="s">
        <v>361</v>
      </c>
      <c r="B647" s="156">
        <v>2013.0</v>
      </c>
      <c r="C647" s="156">
        <v>6.667</v>
      </c>
      <c r="D647" s="156">
        <v>10.665</v>
      </c>
      <c r="E647" s="156">
        <v>0.908</v>
      </c>
      <c r="F647" s="156">
        <v>71.5</v>
      </c>
      <c r="G647" s="156">
        <v>0.878</v>
      </c>
      <c r="H647" s="156">
        <v>-0.128</v>
      </c>
      <c r="I647" s="156">
        <v>0.699</v>
      </c>
      <c r="J647" s="156">
        <v>0.741</v>
      </c>
      <c r="K647" s="156">
        <v>0.205</v>
      </c>
    </row>
    <row r="648" hidden="1">
      <c r="A648" s="155" t="s">
        <v>361</v>
      </c>
      <c r="B648" s="156">
        <v>2014.0</v>
      </c>
      <c r="C648" s="156">
        <v>6.467</v>
      </c>
      <c r="D648" s="156">
        <v>10.669</v>
      </c>
      <c r="E648" s="156">
        <v>0.878</v>
      </c>
      <c r="F648" s="156">
        <v>71.6</v>
      </c>
      <c r="G648" s="156">
        <v>0.803</v>
      </c>
      <c r="H648" s="156">
        <v>-0.122</v>
      </c>
      <c r="I648" s="156">
        <v>0.656</v>
      </c>
      <c r="J648" s="156">
        <v>0.759</v>
      </c>
      <c r="K648" s="156">
        <v>0.216</v>
      </c>
    </row>
    <row r="649" hidden="1">
      <c r="A649" s="155" t="s">
        <v>361</v>
      </c>
      <c r="B649" s="156">
        <v>2015.0</v>
      </c>
      <c r="C649" s="156">
        <v>6.358</v>
      </c>
      <c r="D649" s="156">
        <v>10.677</v>
      </c>
      <c r="E649" s="156">
        <v>0.896</v>
      </c>
      <c r="F649" s="156">
        <v>71.7</v>
      </c>
      <c r="G649" s="156">
        <v>0.817</v>
      </c>
      <c r="H649" s="156">
        <v>-0.143</v>
      </c>
      <c r="I649" s="156">
        <v>0.641</v>
      </c>
      <c r="J649" s="156">
        <v>0.74</v>
      </c>
      <c r="K649" s="156">
        <v>0.215</v>
      </c>
    </row>
    <row r="650" hidden="1">
      <c r="A650" s="155" t="s">
        <v>361</v>
      </c>
      <c r="B650" s="156">
        <v>2016.0</v>
      </c>
      <c r="C650" s="156">
        <v>6.475</v>
      </c>
      <c r="D650" s="156">
        <v>10.685</v>
      </c>
      <c r="E650" s="156">
        <v>0.885</v>
      </c>
      <c r="F650" s="156">
        <v>71.8</v>
      </c>
      <c r="G650" s="156">
        <v>0.787</v>
      </c>
      <c r="H650" s="156">
        <v>-0.095</v>
      </c>
      <c r="I650" s="156">
        <v>0.623</v>
      </c>
      <c r="J650" s="156">
        <v>0.715</v>
      </c>
      <c r="K650" s="156">
        <v>0.27</v>
      </c>
    </row>
    <row r="651" hidden="1">
      <c r="A651" s="155" t="s">
        <v>361</v>
      </c>
      <c r="B651" s="156">
        <v>2017.0</v>
      </c>
      <c r="C651" s="156">
        <v>6.635</v>
      </c>
      <c r="D651" s="156">
        <v>10.705</v>
      </c>
      <c r="E651" s="156">
        <v>0.931</v>
      </c>
      <c r="F651" s="156">
        <v>71.9</v>
      </c>
      <c r="G651" s="156">
        <v>0.834</v>
      </c>
      <c r="H651" s="156">
        <v>-0.127</v>
      </c>
      <c r="I651" s="156">
        <v>0.601</v>
      </c>
      <c r="J651" s="156">
        <v>0.716</v>
      </c>
      <c r="K651" s="156">
        <v>0.242</v>
      </c>
    </row>
    <row r="652" hidden="1">
      <c r="A652" s="155" t="s">
        <v>361</v>
      </c>
      <c r="B652" s="156">
        <v>2018.0</v>
      </c>
      <c r="C652" s="156">
        <v>6.666</v>
      </c>
      <c r="D652" s="156">
        <v>10.72</v>
      </c>
      <c r="E652" s="156">
        <v>0.921</v>
      </c>
      <c r="F652" s="156">
        <v>72.0</v>
      </c>
      <c r="G652" s="156">
        <v>0.816</v>
      </c>
      <c r="H652" s="156">
        <v>-0.142</v>
      </c>
      <c r="I652" s="156">
        <v>0.582</v>
      </c>
      <c r="J652" s="156">
        <v>0.705</v>
      </c>
      <c r="K652" s="156">
        <v>0.282</v>
      </c>
    </row>
    <row r="653" hidden="1">
      <c r="A653" s="155" t="s">
        <v>361</v>
      </c>
      <c r="B653" s="156">
        <v>2019.0</v>
      </c>
      <c r="C653" s="156">
        <v>6.69</v>
      </c>
      <c r="D653" s="156">
        <v>10.735</v>
      </c>
      <c r="E653" s="156">
        <v>0.958</v>
      </c>
      <c r="F653" s="156">
        <v>72.1</v>
      </c>
      <c r="G653" s="156">
        <v>0.827</v>
      </c>
      <c r="H653" s="156">
        <v>-0.137</v>
      </c>
      <c r="I653" s="156">
        <v>0.568</v>
      </c>
      <c r="J653" s="156">
        <v>0.693</v>
      </c>
      <c r="K653" s="156">
        <v>0.25</v>
      </c>
    </row>
    <row r="654" hidden="1">
      <c r="A654" s="155" t="s">
        <v>361</v>
      </c>
      <c r="B654" s="156">
        <v>2020.0</v>
      </c>
      <c r="C654" s="156">
        <v>6.714</v>
      </c>
      <c r="D654" s="156">
        <v>10.651</v>
      </c>
      <c r="E654" s="156">
        <v>0.947</v>
      </c>
      <c r="F654" s="156">
        <v>72.2</v>
      </c>
      <c r="G654" s="156">
        <v>0.823</v>
      </c>
      <c r="H654" s="156">
        <v>-0.174</v>
      </c>
      <c r="I654" s="156">
        <v>0.565</v>
      </c>
      <c r="J654" s="156">
        <v>0.69</v>
      </c>
      <c r="K654" s="156">
        <v>0.231</v>
      </c>
    </row>
    <row r="655" hidden="1">
      <c r="A655" s="155" t="s">
        <v>361</v>
      </c>
      <c r="B655" s="156">
        <v>2021.0</v>
      </c>
      <c r="C655" s="156">
        <v>6.656</v>
      </c>
      <c r="D655" s="156">
        <v>10.714</v>
      </c>
      <c r="E655" s="156">
        <v>0.915</v>
      </c>
      <c r="F655" s="156">
        <v>72.3</v>
      </c>
      <c r="G655" s="156">
        <v>0.837</v>
      </c>
      <c r="H655" s="156">
        <v>-0.102</v>
      </c>
      <c r="I655" s="156">
        <v>0.561</v>
      </c>
      <c r="J655" s="156">
        <v>0.685</v>
      </c>
      <c r="K655" s="156">
        <v>0.268</v>
      </c>
    </row>
    <row r="656">
      <c r="A656" s="155" t="s">
        <v>361</v>
      </c>
      <c r="B656" s="156">
        <v>2022.0</v>
      </c>
      <c r="C656" s="156">
        <v>6.614</v>
      </c>
      <c r="D656" s="156">
        <v>10.737</v>
      </c>
      <c r="E656" s="156">
        <v>0.866</v>
      </c>
      <c r="F656" s="156">
        <v>72.4</v>
      </c>
      <c r="G656" s="156">
        <v>0.798</v>
      </c>
      <c r="H656" s="156">
        <v>-0.025</v>
      </c>
      <c r="I656" s="156">
        <v>0.533</v>
      </c>
      <c r="J656" s="156">
        <v>0.688</v>
      </c>
      <c r="K656" s="156">
        <v>0.249</v>
      </c>
    </row>
    <row r="657" hidden="1">
      <c r="A657" s="155" t="s">
        <v>362</v>
      </c>
      <c r="B657" s="156">
        <v>2011.0</v>
      </c>
      <c r="C657" s="156">
        <v>4.255</v>
      </c>
      <c r="D657" s="156">
        <v>9.557</v>
      </c>
      <c r="E657" s="156">
        <v>0.653</v>
      </c>
      <c r="F657" s="156">
        <v>54.46</v>
      </c>
      <c r="G657" s="156">
        <v>0.772</v>
      </c>
      <c r="H657" s="156">
        <v>-0.211</v>
      </c>
      <c r="I657" s="156">
        <v>0.851</v>
      </c>
      <c r="J657" s="156">
        <v>0.564</v>
      </c>
      <c r="K657" s="156">
        <v>0.264</v>
      </c>
    </row>
    <row r="658" hidden="1">
      <c r="A658" s="155" t="s">
        <v>362</v>
      </c>
      <c r="B658" s="156">
        <v>2012.0</v>
      </c>
      <c r="C658" s="156">
        <v>3.972</v>
      </c>
      <c r="D658" s="156">
        <v>9.573</v>
      </c>
      <c r="E658" s="156">
        <v>0.736</v>
      </c>
      <c r="F658" s="156">
        <v>54.92</v>
      </c>
      <c r="G658" s="156">
        <v>0.566</v>
      </c>
      <c r="H658" s="156">
        <v>-0.195</v>
      </c>
      <c r="I658" s="156">
        <v>0.81</v>
      </c>
      <c r="J658" s="156">
        <v>0.504</v>
      </c>
      <c r="K658" s="156">
        <v>0.266</v>
      </c>
    </row>
    <row r="659" hidden="1">
      <c r="A659" s="155" t="s">
        <v>362</v>
      </c>
      <c r="B659" s="156">
        <v>2013.0</v>
      </c>
      <c r="C659" s="156">
        <v>3.8</v>
      </c>
      <c r="D659" s="156">
        <v>9.593</v>
      </c>
      <c r="E659" s="156">
        <v>0.733</v>
      </c>
      <c r="F659" s="156">
        <v>55.38</v>
      </c>
      <c r="G659" s="156">
        <v>0.682</v>
      </c>
      <c r="H659" s="156">
        <v>-0.146</v>
      </c>
      <c r="I659" s="156">
        <v>0.78</v>
      </c>
      <c r="J659" s="156">
        <v>0.519</v>
      </c>
      <c r="K659" s="156">
        <v>0.287</v>
      </c>
    </row>
    <row r="660" hidden="1">
      <c r="A660" s="155" t="s">
        <v>362</v>
      </c>
      <c r="B660" s="156">
        <v>2014.0</v>
      </c>
      <c r="C660" s="156">
        <v>3.918</v>
      </c>
      <c r="D660" s="156">
        <v>9.601</v>
      </c>
      <c r="E660" s="156">
        <v>0.829</v>
      </c>
      <c r="F660" s="156">
        <v>55.84</v>
      </c>
      <c r="G660" s="156">
        <v>0.607</v>
      </c>
      <c r="H660" s="156">
        <v>-0.198</v>
      </c>
      <c r="I660" s="156">
        <v>0.782</v>
      </c>
      <c r="J660" s="156">
        <v>0.533</v>
      </c>
      <c r="K660" s="156">
        <v>0.293</v>
      </c>
    </row>
    <row r="661" hidden="1">
      <c r="A661" s="155" t="s">
        <v>362</v>
      </c>
      <c r="B661" s="156">
        <v>2015.0</v>
      </c>
      <c r="C661" s="156">
        <v>4.661</v>
      </c>
      <c r="D661" s="156">
        <v>9.609</v>
      </c>
      <c r="E661" s="156">
        <v>0.756</v>
      </c>
      <c r="F661" s="156">
        <v>56.3</v>
      </c>
      <c r="G661" s="156">
        <v>0.671</v>
      </c>
      <c r="H661" s="156">
        <v>-0.194</v>
      </c>
      <c r="I661" s="156">
        <v>0.867</v>
      </c>
      <c r="J661" s="156">
        <v>0.6</v>
      </c>
      <c r="K661" s="156">
        <v>0.372</v>
      </c>
    </row>
    <row r="662" hidden="1">
      <c r="A662" s="155" t="s">
        <v>362</v>
      </c>
      <c r="B662" s="156">
        <v>2016.0</v>
      </c>
      <c r="C662" s="156">
        <v>4.832</v>
      </c>
      <c r="D662" s="156">
        <v>9.601</v>
      </c>
      <c r="E662" s="156">
        <v>0.78</v>
      </c>
      <c r="F662" s="156">
        <v>56.625</v>
      </c>
      <c r="G662" s="156">
        <v>0.699</v>
      </c>
      <c r="H662" s="156">
        <v>-0.205</v>
      </c>
      <c r="I662" s="156">
        <v>0.817</v>
      </c>
      <c r="J662" s="156">
        <v>0.625</v>
      </c>
      <c r="K662" s="156">
        <v>0.432</v>
      </c>
    </row>
    <row r="663" hidden="1">
      <c r="A663" s="155" t="s">
        <v>362</v>
      </c>
      <c r="B663" s="156">
        <v>2017.0</v>
      </c>
      <c r="C663" s="156">
        <v>4.782</v>
      </c>
      <c r="D663" s="156">
        <v>9.58</v>
      </c>
      <c r="E663" s="156">
        <v>0.807</v>
      </c>
      <c r="F663" s="156">
        <v>56.95</v>
      </c>
      <c r="G663" s="156">
        <v>0.652</v>
      </c>
      <c r="H663" s="156">
        <v>-0.229</v>
      </c>
      <c r="I663" s="156">
        <v>0.868</v>
      </c>
      <c r="J663" s="156">
        <v>0.638</v>
      </c>
      <c r="K663" s="156">
        <v>0.446</v>
      </c>
    </row>
    <row r="664" hidden="1">
      <c r="A664" s="155" t="s">
        <v>362</v>
      </c>
      <c r="B664" s="156">
        <v>2018.0</v>
      </c>
      <c r="C664" s="156">
        <v>4.783</v>
      </c>
      <c r="D664" s="156">
        <v>9.565</v>
      </c>
      <c r="E664" s="156">
        <v>0.785</v>
      </c>
      <c r="F664" s="156">
        <v>57.275</v>
      </c>
      <c r="G664" s="156">
        <v>0.719</v>
      </c>
      <c r="H664" s="156">
        <v>-0.198</v>
      </c>
      <c r="I664" s="156">
        <v>0.823</v>
      </c>
      <c r="J664" s="156">
        <v>0.614</v>
      </c>
      <c r="K664" s="156">
        <v>0.418</v>
      </c>
    </row>
    <row r="665" hidden="1">
      <c r="A665" s="155" t="s">
        <v>362</v>
      </c>
      <c r="B665" s="156">
        <v>2019.0</v>
      </c>
      <c r="C665" s="156">
        <v>4.914</v>
      </c>
      <c r="D665" s="156">
        <v>9.58</v>
      </c>
      <c r="E665" s="156">
        <v>0.763</v>
      </c>
      <c r="F665" s="156">
        <v>57.6</v>
      </c>
      <c r="G665" s="156">
        <v>0.736</v>
      </c>
      <c r="H665" s="156">
        <v>-0.204</v>
      </c>
      <c r="I665" s="156">
        <v>0.846</v>
      </c>
      <c r="J665" s="156">
        <v>0.638</v>
      </c>
      <c r="K665" s="156">
        <v>0.413</v>
      </c>
    </row>
    <row r="666" hidden="1">
      <c r="A666" s="155" t="s">
        <v>362</v>
      </c>
      <c r="B666" s="156">
        <v>2020.0</v>
      </c>
      <c r="C666" s="156">
        <v>4.887</v>
      </c>
      <c r="D666" s="156">
        <v>9.54</v>
      </c>
      <c r="E666" s="156">
        <v>0.701</v>
      </c>
      <c r="F666" s="156">
        <v>57.925</v>
      </c>
      <c r="G666" s="156">
        <v>0.528</v>
      </c>
      <c r="H666" s="156">
        <v>-0.192</v>
      </c>
      <c r="I666" s="156">
        <v>0.789</v>
      </c>
      <c r="J666" s="156">
        <v>0.568</v>
      </c>
      <c r="K666" s="156">
        <v>0.416</v>
      </c>
    </row>
    <row r="667" hidden="1">
      <c r="A667" s="155" t="s">
        <v>362</v>
      </c>
      <c r="B667" s="156">
        <v>2021.0</v>
      </c>
      <c r="C667" s="156">
        <v>5.075</v>
      </c>
      <c r="D667" s="156">
        <v>9.533</v>
      </c>
      <c r="E667" s="156">
        <v>0.754</v>
      </c>
      <c r="F667" s="156">
        <v>58.25</v>
      </c>
      <c r="G667" s="156">
        <v>0.699</v>
      </c>
      <c r="H667" s="156">
        <v>-0.205</v>
      </c>
      <c r="I667" s="156">
        <v>0.766</v>
      </c>
      <c r="J667" s="156">
        <v>0.62</v>
      </c>
      <c r="K667" s="156">
        <v>0.362</v>
      </c>
    </row>
    <row r="668">
      <c r="A668" s="155" t="s">
        <v>362</v>
      </c>
      <c r="B668" s="156">
        <v>2022.0</v>
      </c>
      <c r="C668" s="156">
        <v>5.14</v>
      </c>
      <c r="D668" s="156">
        <v>9.539</v>
      </c>
      <c r="E668" s="156">
        <v>0.775</v>
      </c>
      <c r="F668" s="156">
        <v>58.575</v>
      </c>
      <c r="G668" s="156">
        <v>0.699</v>
      </c>
      <c r="H668" s="156">
        <v>-0.164</v>
      </c>
      <c r="I668" s="156">
        <v>0.803</v>
      </c>
      <c r="J668" s="156">
        <v>0.661</v>
      </c>
      <c r="K668" s="156">
        <v>0.414</v>
      </c>
    </row>
    <row r="669" hidden="1">
      <c r="A669" s="155" t="s">
        <v>363</v>
      </c>
      <c r="B669" s="156">
        <v>2017.0</v>
      </c>
      <c r="C669" s="156">
        <v>4.118</v>
      </c>
      <c r="D669" s="156">
        <v>7.564</v>
      </c>
      <c r="E669" s="156">
        <v>0.697</v>
      </c>
      <c r="F669" s="156">
        <v>56.4</v>
      </c>
      <c r="G669" s="156">
        <v>0.812</v>
      </c>
      <c r="H669" s="156">
        <v>0.115</v>
      </c>
      <c r="I669" s="156">
        <v>0.572</v>
      </c>
      <c r="J669" s="156">
        <v>0.77</v>
      </c>
      <c r="K669" s="156">
        <v>0.277</v>
      </c>
    </row>
    <row r="670" hidden="1">
      <c r="A670" s="155" t="s">
        <v>363</v>
      </c>
      <c r="B670" s="156">
        <v>2018.0</v>
      </c>
      <c r="C670" s="156">
        <v>4.922</v>
      </c>
      <c r="D670" s="156">
        <v>7.607</v>
      </c>
      <c r="E670" s="156">
        <v>0.685</v>
      </c>
      <c r="F670" s="156">
        <v>56.7</v>
      </c>
      <c r="G670" s="156">
        <v>0.719</v>
      </c>
      <c r="H670" s="156">
        <v>0.443</v>
      </c>
      <c r="I670" s="156">
        <v>0.691</v>
      </c>
      <c r="J670" s="156">
        <v>0.759</v>
      </c>
      <c r="K670" s="156">
        <v>0.379</v>
      </c>
    </row>
    <row r="671" hidden="1">
      <c r="A671" s="155" t="s">
        <v>363</v>
      </c>
      <c r="B671" s="156">
        <v>2019.0</v>
      </c>
      <c r="C671" s="156">
        <v>5.164</v>
      </c>
      <c r="D671" s="156">
        <v>7.642</v>
      </c>
      <c r="E671" s="156">
        <v>0.694</v>
      </c>
      <c r="F671" s="156">
        <v>57.0</v>
      </c>
      <c r="G671" s="156">
        <v>0.677</v>
      </c>
      <c r="H671" s="156">
        <v>0.413</v>
      </c>
      <c r="I671" s="156">
        <v>0.798</v>
      </c>
      <c r="J671" s="156">
        <v>0.718</v>
      </c>
      <c r="K671" s="156">
        <v>0.401</v>
      </c>
    </row>
    <row r="672">
      <c r="A672" s="155" t="s">
        <v>363</v>
      </c>
      <c r="B672" s="156">
        <v>2022.0</v>
      </c>
      <c r="C672" s="156">
        <v>4.279</v>
      </c>
      <c r="D672" s="156">
        <v>7.648</v>
      </c>
      <c r="E672" s="156">
        <v>0.588</v>
      </c>
      <c r="F672" s="156">
        <v>57.9</v>
      </c>
      <c r="G672" s="156">
        <v>0.599</v>
      </c>
      <c r="H672" s="156">
        <v>0.364</v>
      </c>
      <c r="I672" s="156">
        <v>0.884</v>
      </c>
      <c r="J672" s="156">
        <v>0.722</v>
      </c>
      <c r="K672" s="156">
        <v>0.438</v>
      </c>
    </row>
    <row r="673" hidden="1">
      <c r="A673" s="155" t="s">
        <v>364</v>
      </c>
      <c r="B673" s="156">
        <v>2006.0</v>
      </c>
      <c r="C673" s="156">
        <v>3.675</v>
      </c>
      <c r="D673" s="156">
        <v>8.993</v>
      </c>
      <c r="E673" s="156">
        <v>0.647</v>
      </c>
      <c r="F673" s="156">
        <v>63.3</v>
      </c>
      <c r="G673" s="156">
        <v>0.553</v>
      </c>
      <c r="H673" s="156">
        <v>-0.27</v>
      </c>
      <c r="I673" s="156">
        <v>0.752</v>
      </c>
      <c r="J673" s="156">
        <v>0.353</v>
      </c>
      <c r="K673" s="156">
        <v>0.269</v>
      </c>
    </row>
    <row r="674" hidden="1">
      <c r="A674" s="155" t="s">
        <v>364</v>
      </c>
      <c r="B674" s="156">
        <v>2007.0</v>
      </c>
      <c r="C674" s="156">
        <v>3.707</v>
      </c>
      <c r="D674" s="156">
        <v>9.117</v>
      </c>
      <c r="E674" s="156">
        <v>0.548</v>
      </c>
      <c r="F674" s="156">
        <v>63.4</v>
      </c>
      <c r="G674" s="156">
        <v>0.464</v>
      </c>
      <c r="H674" s="156">
        <v>-0.27</v>
      </c>
      <c r="I674" s="156">
        <v>0.697</v>
      </c>
      <c r="J674" s="156">
        <v>0.351</v>
      </c>
      <c r="K674" s="156">
        <v>0.236</v>
      </c>
    </row>
    <row r="675" hidden="1">
      <c r="A675" s="155" t="s">
        <v>364</v>
      </c>
      <c r="B675" s="156">
        <v>2008.0</v>
      </c>
      <c r="C675" s="156">
        <v>4.156</v>
      </c>
      <c r="D675" s="156">
        <v>9.144</v>
      </c>
      <c r="E675" s="156">
        <v>0.608</v>
      </c>
      <c r="F675" s="156">
        <v>63.5</v>
      </c>
      <c r="G675" s="156">
        <v>0.614</v>
      </c>
      <c r="H675" s="156">
        <v>-0.227</v>
      </c>
      <c r="I675" s="156">
        <v>0.498</v>
      </c>
      <c r="J675" s="156">
        <v>0.371</v>
      </c>
      <c r="K675" s="156">
        <v>0.262</v>
      </c>
    </row>
    <row r="676" hidden="1">
      <c r="A676" s="155" t="s">
        <v>364</v>
      </c>
      <c r="B676" s="156">
        <v>2009.0</v>
      </c>
      <c r="C676" s="156">
        <v>3.801</v>
      </c>
      <c r="D676" s="156">
        <v>9.116</v>
      </c>
      <c r="E676" s="156">
        <v>0.544</v>
      </c>
      <c r="F676" s="156">
        <v>63.6</v>
      </c>
      <c r="G676" s="156">
        <v>0.495</v>
      </c>
      <c r="H676" s="156">
        <v>-0.235</v>
      </c>
      <c r="I676" s="156">
        <v>0.535</v>
      </c>
      <c r="J676" s="156">
        <v>0.391</v>
      </c>
      <c r="K676" s="156">
        <v>0.242</v>
      </c>
    </row>
    <row r="677" hidden="1">
      <c r="A677" s="155" t="s">
        <v>364</v>
      </c>
      <c r="B677" s="156">
        <v>2010.0</v>
      </c>
      <c r="C677" s="156">
        <v>4.102</v>
      </c>
      <c r="D677" s="156">
        <v>9.184</v>
      </c>
      <c r="E677" s="156">
        <v>0.54</v>
      </c>
      <c r="F677" s="156">
        <v>63.7</v>
      </c>
      <c r="G677" s="156">
        <v>0.558</v>
      </c>
      <c r="H677" s="156">
        <v>-0.251</v>
      </c>
      <c r="I677" s="156">
        <v>0.46</v>
      </c>
      <c r="J677" s="156">
        <v>0.402</v>
      </c>
      <c r="K677" s="156">
        <v>0.243</v>
      </c>
    </row>
    <row r="678" hidden="1">
      <c r="A678" s="155" t="s">
        <v>364</v>
      </c>
      <c r="B678" s="156">
        <v>2011.0</v>
      </c>
      <c r="C678" s="156">
        <v>4.203</v>
      </c>
      <c r="D678" s="156">
        <v>9.263</v>
      </c>
      <c r="E678" s="156">
        <v>0.503</v>
      </c>
      <c r="F678" s="156">
        <v>63.8</v>
      </c>
      <c r="G678" s="156">
        <v>0.632</v>
      </c>
      <c r="H678" s="156">
        <v>-0.258</v>
      </c>
      <c r="I678" s="156">
        <v>0.353</v>
      </c>
      <c r="J678" s="156">
        <v>0.421</v>
      </c>
      <c r="K678" s="156">
        <v>0.247</v>
      </c>
    </row>
    <row r="679" hidden="1">
      <c r="A679" s="155" t="s">
        <v>364</v>
      </c>
      <c r="B679" s="156">
        <v>2012.0</v>
      </c>
      <c r="C679" s="156">
        <v>4.254</v>
      </c>
      <c r="D679" s="156">
        <v>9.332</v>
      </c>
      <c r="E679" s="156">
        <v>0.533</v>
      </c>
      <c r="F679" s="156">
        <v>63.9</v>
      </c>
      <c r="G679" s="156">
        <v>0.659</v>
      </c>
      <c r="H679" s="156">
        <v>-0.272</v>
      </c>
      <c r="I679" s="156">
        <v>0.321</v>
      </c>
      <c r="J679" s="156">
        <v>0.443</v>
      </c>
      <c r="K679" s="156">
        <v>0.25</v>
      </c>
    </row>
    <row r="680" hidden="1">
      <c r="A680" s="155" t="s">
        <v>364</v>
      </c>
      <c r="B680" s="156">
        <v>2013.0</v>
      </c>
      <c r="C680" s="156">
        <v>4.349</v>
      </c>
      <c r="D680" s="156">
        <v>9.371</v>
      </c>
      <c r="E680" s="156">
        <v>0.559</v>
      </c>
      <c r="F680" s="156">
        <v>64.0</v>
      </c>
      <c r="G680" s="156">
        <v>0.722</v>
      </c>
      <c r="H680" s="156">
        <v>-0.257</v>
      </c>
      <c r="I680" s="156">
        <v>0.349</v>
      </c>
      <c r="J680" s="156">
        <v>0.467</v>
      </c>
      <c r="K680" s="156">
        <v>0.2</v>
      </c>
    </row>
    <row r="681" hidden="1">
      <c r="A681" s="155" t="s">
        <v>364</v>
      </c>
      <c r="B681" s="156">
        <v>2014.0</v>
      </c>
      <c r="C681" s="156">
        <v>4.288</v>
      </c>
      <c r="D681" s="156">
        <v>9.414</v>
      </c>
      <c r="E681" s="156">
        <v>0.558</v>
      </c>
      <c r="F681" s="156">
        <v>64.1</v>
      </c>
      <c r="G681" s="156">
        <v>0.72</v>
      </c>
      <c r="H681" s="156">
        <v>-0.236</v>
      </c>
      <c r="I681" s="156">
        <v>0.416</v>
      </c>
      <c r="J681" s="156">
        <v>0.458</v>
      </c>
      <c r="K681" s="156">
        <v>0.204</v>
      </c>
    </row>
    <row r="682" hidden="1">
      <c r="A682" s="155" t="s">
        <v>364</v>
      </c>
      <c r="B682" s="156">
        <v>2015.0</v>
      </c>
      <c r="C682" s="156">
        <v>4.122</v>
      </c>
      <c r="D682" s="156">
        <v>9.442</v>
      </c>
      <c r="E682" s="156">
        <v>0.517</v>
      </c>
      <c r="F682" s="156">
        <v>64.2</v>
      </c>
      <c r="G682" s="156">
        <v>0.64</v>
      </c>
      <c r="H682" s="156">
        <v>-0.208</v>
      </c>
      <c r="I682" s="156">
        <v>0.502</v>
      </c>
      <c r="J682" s="156">
        <v>0.448</v>
      </c>
      <c r="K682" s="156">
        <v>0.233</v>
      </c>
    </row>
    <row r="683" hidden="1">
      <c r="A683" s="155" t="s">
        <v>364</v>
      </c>
      <c r="B683" s="156">
        <v>2016.0</v>
      </c>
      <c r="C683" s="156">
        <v>4.448</v>
      </c>
      <c r="D683" s="156">
        <v>9.47</v>
      </c>
      <c r="E683" s="156">
        <v>0.533</v>
      </c>
      <c r="F683" s="156">
        <v>64.325</v>
      </c>
      <c r="G683" s="156">
        <v>0.606</v>
      </c>
      <c r="H683" s="156">
        <v>-0.252</v>
      </c>
      <c r="I683" s="156">
        <v>0.561</v>
      </c>
      <c r="J683" s="156">
        <v>0.475</v>
      </c>
      <c r="K683" s="156">
        <v>0.223</v>
      </c>
    </row>
    <row r="684" hidden="1">
      <c r="A684" s="155" t="s">
        <v>364</v>
      </c>
      <c r="B684" s="156">
        <v>2017.0</v>
      </c>
      <c r="C684" s="156">
        <v>4.451</v>
      </c>
      <c r="D684" s="156">
        <v>9.517</v>
      </c>
      <c r="E684" s="156">
        <v>0.59</v>
      </c>
      <c r="F684" s="156">
        <v>64.45</v>
      </c>
      <c r="G684" s="156">
        <v>0.821</v>
      </c>
      <c r="H684" s="156">
        <v>-0.247</v>
      </c>
      <c r="I684" s="156">
        <v>0.59</v>
      </c>
      <c r="J684" s="156">
        <v>0.496</v>
      </c>
      <c r="K684" s="156">
        <v>0.21</v>
      </c>
    </row>
    <row r="685" hidden="1">
      <c r="A685" s="155" t="s">
        <v>364</v>
      </c>
      <c r="B685" s="156">
        <v>2018.0</v>
      </c>
      <c r="C685" s="156">
        <v>4.659</v>
      </c>
      <c r="D685" s="156">
        <v>9.565</v>
      </c>
      <c r="E685" s="156">
        <v>0.617</v>
      </c>
      <c r="F685" s="156">
        <v>64.575</v>
      </c>
      <c r="G685" s="156">
        <v>0.775</v>
      </c>
      <c r="H685" s="156">
        <v>-0.236</v>
      </c>
      <c r="I685" s="156">
        <v>0.755</v>
      </c>
      <c r="J685" s="156">
        <v>0.479</v>
      </c>
      <c r="K685" s="156">
        <v>0.244</v>
      </c>
    </row>
    <row r="686" hidden="1">
      <c r="A686" s="155" t="s">
        <v>364</v>
      </c>
      <c r="B686" s="156">
        <v>2019.0</v>
      </c>
      <c r="C686" s="156">
        <v>4.892</v>
      </c>
      <c r="D686" s="156">
        <v>9.615</v>
      </c>
      <c r="E686" s="156">
        <v>0.675</v>
      </c>
      <c r="F686" s="156">
        <v>64.7</v>
      </c>
      <c r="G686" s="156">
        <v>0.811</v>
      </c>
      <c r="H686" s="156">
        <v>-0.263</v>
      </c>
      <c r="I686" s="156">
        <v>0.647</v>
      </c>
      <c r="J686" s="156">
        <v>0.503</v>
      </c>
      <c r="K686" s="156">
        <v>0.244</v>
      </c>
    </row>
    <row r="687" hidden="1">
      <c r="A687" s="155" t="s">
        <v>364</v>
      </c>
      <c r="B687" s="156">
        <v>2020.0</v>
      </c>
      <c r="C687" s="156">
        <v>5.123</v>
      </c>
      <c r="D687" s="156">
        <v>9.544</v>
      </c>
      <c r="E687" s="156">
        <v>0.718</v>
      </c>
      <c r="F687" s="156">
        <v>64.825</v>
      </c>
      <c r="G687" s="156">
        <v>0.764</v>
      </c>
      <c r="H687" s="156">
        <v>-0.223</v>
      </c>
      <c r="I687" s="156">
        <v>0.583</v>
      </c>
      <c r="J687" s="156">
        <v>0.573</v>
      </c>
      <c r="K687" s="156">
        <v>0.295</v>
      </c>
    </row>
    <row r="688" hidden="1">
      <c r="A688" s="155" t="s">
        <v>364</v>
      </c>
      <c r="B688" s="156">
        <v>2021.0</v>
      </c>
      <c r="C688" s="156">
        <v>4.911</v>
      </c>
      <c r="D688" s="156">
        <v>9.648</v>
      </c>
      <c r="E688" s="156">
        <v>0.671</v>
      </c>
      <c r="F688" s="156">
        <v>64.95</v>
      </c>
      <c r="G688" s="156">
        <v>0.777</v>
      </c>
      <c r="H688" s="156">
        <v>-0.287</v>
      </c>
      <c r="I688" s="156">
        <v>0.723</v>
      </c>
      <c r="J688" s="156">
        <v>0.51</v>
      </c>
      <c r="K688" s="156">
        <v>0.24</v>
      </c>
    </row>
    <row r="689">
      <c r="A689" s="155" t="s">
        <v>364</v>
      </c>
      <c r="B689" s="156">
        <v>2022.0</v>
      </c>
      <c r="C689" s="156">
        <v>5.293</v>
      </c>
      <c r="D689" s="156">
        <v>9.746</v>
      </c>
      <c r="E689" s="156">
        <v>0.754</v>
      </c>
      <c r="F689" s="156">
        <v>65.075</v>
      </c>
      <c r="G689" s="156">
        <v>0.821</v>
      </c>
      <c r="H689" s="156">
        <v>-0.253</v>
      </c>
      <c r="I689" s="156">
        <v>0.655</v>
      </c>
      <c r="J689" s="156">
        <v>0.503</v>
      </c>
      <c r="K689" s="156">
        <v>0.233</v>
      </c>
    </row>
    <row r="690" hidden="1">
      <c r="A690" s="155" t="s">
        <v>365</v>
      </c>
      <c r="B690" s="156">
        <v>2005.0</v>
      </c>
      <c r="C690" s="156">
        <v>6.62</v>
      </c>
      <c r="D690" s="156">
        <v>10.691</v>
      </c>
      <c r="E690" s="156">
        <v>0.963</v>
      </c>
      <c r="F690" s="156">
        <v>69.9</v>
      </c>
      <c r="G690" s="156">
        <v>0.847</v>
      </c>
      <c r="H690" s="157"/>
      <c r="I690" s="156">
        <v>0.781</v>
      </c>
      <c r="J690" s="156">
        <v>0.685</v>
      </c>
      <c r="K690" s="156">
        <v>0.197</v>
      </c>
    </row>
    <row r="691" hidden="1">
      <c r="A691" s="155" t="s">
        <v>365</v>
      </c>
      <c r="B691" s="156">
        <v>2007.0</v>
      </c>
      <c r="C691" s="156">
        <v>6.417</v>
      </c>
      <c r="D691" s="156">
        <v>10.76</v>
      </c>
      <c r="E691" s="156">
        <v>0.926</v>
      </c>
      <c r="F691" s="156">
        <v>69.94</v>
      </c>
      <c r="G691" s="156">
        <v>0.801</v>
      </c>
      <c r="H691" s="156">
        <v>0.163</v>
      </c>
      <c r="I691" s="156">
        <v>0.792</v>
      </c>
      <c r="J691" s="156">
        <v>0.647</v>
      </c>
      <c r="K691" s="156">
        <v>0.231</v>
      </c>
    </row>
    <row r="692" hidden="1">
      <c r="A692" s="155" t="s">
        <v>365</v>
      </c>
      <c r="B692" s="156">
        <v>2008.0</v>
      </c>
      <c r="C692" s="156">
        <v>6.522</v>
      </c>
      <c r="D692" s="156">
        <v>10.771</v>
      </c>
      <c r="E692" s="156">
        <v>0.923</v>
      </c>
      <c r="F692" s="156">
        <v>69.96</v>
      </c>
      <c r="G692" s="156">
        <v>0.766</v>
      </c>
      <c r="H692" s="157"/>
      <c r="I692" s="156">
        <v>0.758</v>
      </c>
      <c r="J692" s="156">
        <v>0.672</v>
      </c>
      <c r="K692" s="156">
        <v>0.22</v>
      </c>
    </row>
    <row r="693" hidden="1">
      <c r="A693" s="155" t="s">
        <v>365</v>
      </c>
      <c r="B693" s="156">
        <v>2009.0</v>
      </c>
      <c r="C693" s="156">
        <v>6.641</v>
      </c>
      <c r="D693" s="156">
        <v>10.715</v>
      </c>
      <c r="E693" s="156">
        <v>0.935</v>
      </c>
      <c r="F693" s="156">
        <v>69.98</v>
      </c>
      <c r="G693" s="156">
        <v>0.844</v>
      </c>
      <c r="H693" s="156">
        <v>0.123</v>
      </c>
      <c r="I693" s="156">
        <v>0.69</v>
      </c>
      <c r="J693" s="156">
        <v>0.684</v>
      </c>
      <c r="K693" s="156">
        <v>0.206</v>
      </c>
    </row>
    <row r="694" hidden="1">
      <c r="A694" s="155" t="s">
        <v>365</v>
      </c>
      <c r="B694" s="156">
        <v>2010.0</v>
      </c>
      <c r="C694" s="156">
        <v>6.725</v>
      </c>
      <c r="D694" s="156">
        <v>10.758</v>
      </c>
      <c r="E694" s="156">
        <v>0.939</v>
      </c>
      <c r="F694" s="156">
        <v>70.0</v>
      </c>
      <c r="G694" s="156">
        <v>0.843</v>
      </c>
      <c r="H694" s="156">
        <v>0.091</v>
      </c>
      <c r="I694" s="156">
        <v>0.688</v>
      </c>
      <c r="J694" s="156">
        <v>0.698</v>
      </c>
      <c r="K694" s="156">
        <v>0.182</v>
      </c>
    </row>
    <row r="695" hidden="1">
      <c r="A695" s="155" t="s">
        <v>365</v>
      </c>
      <c r="B695" s="156">
        <v>2011.0</v>
      </c>
      <c r="C695" s="156">
        <v>6.621</v>
      </c>
      <c r="D695" s="156">
        <v>10.815</v>
      </c>
      <c r="E695" s="156">
        <v>0.947</v>
      </c>
      <c r="F695" s="156">
        <v>70.02</v>
      </c>
      <c r="G695" s="156">
        <v>0.906</v>
      </c>
      <c r="H695" s="156">
        <v>0.029</v>
      </c>
      <c r="I695" s="156">
        <v>0.677</v>
      </c>
      <c r="J695" s="156">
        <v>0.686</v>
      </c>
      <c r="K695" s="156">
        <v>0.165</v>
      </c>
    </row>
    <row r="696" hidden="1">
      <c r="A696" s="155" t="s">
        <v>365</v>
      </c>
      <c r="B696" s="156">
        <v>2012.0</v>
      </c>
      <c r="C696" s="156">
        <v>6.702</v>
      </c>
      <c r="D696" s="156">
        <v>10.817</v>
      </c>
      <c r="E696" s="156">
        <v>0.926</v>
      </c>
      <c r="F696" s="156">
        <v>70.04</v>
      </c>
      <c r="G696" s="156">
        <v>0.904</v>
      </c>
      <c r="H696" s="156">
        <v>0.067</v>
      </c>
      <c r="I696" s="156">
        <v>0.679</v>
      </c>
      <c r="J696" s="156">
        <v>0.699</v>
      </c>
      <c r="K696" s="156">
        <v>0.17</v>
      </c>
    </row>
    <row r="697" hidden="1">
      <c r="A697" s="155" t="s">
        <v>365</v>
      </c>
      <c r="B697" s="156">
        <v>2013.0</v>
      </c>
      <c r="C697" s="156">
        <v>6.965</v>
      </c>
      <c r="D697" s="156">
        <v>10.819</v>
      </c>
      <c r="E697" s="156">
        <v>0.931</v>
      </c>
      <c r="F697" s="156">
        <v>70.06</v>
      </c>
      <c r="G697" s="156">
        <v>0.894</v>
      </c>
      <c r="H697" s="156">
        <v>0.02</v>
      </c>
      <c r="I697" s="156">
        <v>0.566</v>
      </c>
      <c r="J697" s="156">
        <v>0.693</v>
      </c>
      <c r="K697" s="156">
        <v>0.205</v>
      </c>
    </row>
    <row r="698" hidden="1">
      <c r="A698" s="155" t="s">
        <v>365</v>
      </c>
      <c r="B698" s="156">
        <v>2014.0</v>
      </c>
      <c r="C698" s="156">
        <v>6.984</v>
      </c>
      <c r="D698" s="156">
        <v>10.837</v>
      </c>
      <c r="E698" s="156">
        <v>0.938</v>
      </c>
      <c r="F698" s="156">
        <v>70.08</v>
      </c>
      <c r="G698" s="156">
        <v>0.899</v>
      </c>
      <c r="H698" s="156">
        <v>0.083</v>
      </c>
      <c r="I698" s="156">
        <v>0.474</v>
      </c>
      <c r="J698" s="156">
        <v>0.739</v>
      </c>
      <c r="K698" s="156">
        <v>0.188</v>
      </c>
    </row>
    <row r="699" hidden="1">
      <c r="A699" s="155" t="s">
        <v>365</v>
      </c>
      <c r="B699" s="156">
        <v>2015.0</v>
      </c>
      <c r="C699" s="156">
        <v>7.037</v>
      </c>
      <c r="D699" s="156">
        <v>10.843</v>
      </c>
      <c r="E699" s="156">
        <v>0.926</v>
      </c>
      <c r="F699" s="156">
        <v>70.1</v>
      </c>
      <c r="G699" s="156">
        <v>0.889</v>
      </c>
      <c r="H699" s="156">
        <v>0.173</v>
      </c>
      <c r="I699" s="156">
        <v>0.412</v>
      </c>
      <c r="J699" s="156">
        <v>0.722</v>
      </c>
      <c r="K699" s="156">
        <v>0.203</v>
      </c>
    </row>
    <row r="700" hidden="1">
      <c r="A700" s="155" t="s">
        <v>365</v>
      </c>
      <c r="B700" s="156">
        <v>2016.0</v>
      </c>
      <c r="C700" s="156">
        <v>6.874</v>
      </c>
      <c r="D700" s="156">
        <v>10.857</v>
      </c>
      <c r="E700" s="156">
        <v>0.906</v>
      </c>
      <c r="F700" s="156">
        <v>70.3</v>
      </c>
      <c r="G700" s="156">
        <v>0.871</v>
      </c>
      <c r="H700" s="156">
        <v>0.144</v>
      </c>
      <c r="I700" s="156">
        <v>0.446</v>
      </c>
      <c r="J700" s="156">
        <v>0.709</v>
      </c>
      <c r="K700" s="156">
        <v>0.187</v>
      </c>
    </row>
    <row r="701" hidden="1">
      <c r="A701" s="155" t="s">
        <v>365</v>
      </c>
      <c r="B701" s="156">
        <v>2017.0</v>
      </c>
      <c r="C701" s="156">
        <v>7.074</v>
      </c>
      <c r="D701" s="156">
        <v>10.879</v>
      </c>
      <c r="E701" s="156">
        <v>0.892</v>
      </c>
      <c r="F701" s="156">
        <v>70.5</v>
      </c>
      <c r="G701" s="156">
        <v>0.841</v>
      </c>
      <c r="H701" s="156">
        <v>0.141</v>
      </c>
      <c r="I701" s="156">
        <v>0.414</v>
      </c>
      <c r="J701" s="156">
        <v>0.707</v>
      </c>
      <c r="K701" s="156">
        <v>0.196</v>
      </c>
    </row>
    <row r="702" hidden="1">
      <c r="A702" s="155" t="s">
        <v>365</v>
      </c>
      <c r="B702" s="156">
        <v>2018.0</v>
      </c>
      <c r="C702" s="156">
        <v>7.118</v>
      </c>
      <c r="D702" s="156">
        <v>10.886</v>
      </c>
      <c r="E702" s="156">
        <v>0.92</v>
      </c>
      <c r="F702" s="156">
        <v>70.7</v>
      </c>
      <c r="G702" s="156">
        <v>0.877</v>
      </c>
      <c r="H702" s="156">
        <v>0.03</v>
      </c>
      <c r="I702" s="156">
        <v>0.496</v>
      </c>
      <c r="J702" s="156">
        <v>0.74</v>
      </c>
      <c r="K702" s="156">
        <v>0.243</v>
      </c>
    </row>
    <row r="703" hidden="1">
      <c r="A703" s="155" t="s">
        <v>365</v>
      </c>
      <c r="B703" s="156">
        <v>2019.0</v>
      </c>
      <c r="C703" s="156">
        <v>7.035</v>
      </c>
      <c r="D703" s="156">
        <v>10.894</v>
      </c>
      <c r="E703" s="156">
        <v>0.886</v>
      </c>
      <c r="F703" s="156">
        <v>70.9</v>
      </c>
      <c r="G703" s="156">
        <v>0.885</v>
      </c>
      <c r="H703" s="156">
        <v>0.053</v>
      </c>
      <c r="I703" s="156">
        <v>0.462</v>
      </c>
      <c r="J703" s="156">
        <v>0.712</v>
      </c>
      <c r="K703" s="156">
        <v>0.226</v>
      </c>
    </row>
    <row r="704" hidden="1">
      <c r="A704" s="155" t="s">
        <v>365</v>
      </c>
      <c r="B704" s="156">
        <v>2020.0</v>
      </c>
      <c r="C704" s="156">
        <v>7.312</v>
      </c>
      <c r="D704" s="156">
        <v>10.856</v>
      </c>
      <c r="E704" s="156">
        <v>0.905</v>
      </c>
      <c r="F704" s="156">
        <v>71.1</v>
      </c>
      <c r="G704" s="156">
        <v>0.864</v>
      </c>
      <c r="H704" s="156">
        <v>-0.066</v>
      </c>
      <c r="I704" s="156">
        <v>0.424</v>
      </c>
      <c r="J704" s="156">
        <v>0.698</v>
      </c>
      <c r="K704" s="156">
        <v>0.206</v>
      </c>
    </row>
    <row r="705" hidden="1">
      <c r="A705" s="155" t="s">
        <v>365</v>
      </c>
      <c r="B705" s="156">
        <v>2021.0</v>
      </c>
      <c r="C705" s="156">
        <v>6.755</v>
      </c>
      <c r="D705" s="156">
        <v>10.881</v>
      </c>
      <c r="E705" s="156">
        <v>0.868</v>
      </c>
      <c r="F705" s="156">
        <v>71.3</v>
      </c>
      <c r="G705" s="156">
        <v>0.778</v>
      </c>
      <c r="H705" s="156">
        <v>0.075</v>
      </c>
      <c r="I705" s="156">
        <v>0.418</v>
      </c>
      <c r="J705" s="156">
        <v>0.703</v>
      </c>
      <c r="K705" s="156">
        <v>0.251</v>
      </c>
    </row>
    <row r="706">
      <c r="A706" s="155" t="s">
        <v>365</v>
      </c>
      <c r="B706" s="156">
        <v>2022.0</v>
      </c>
      <c r="C706" s="156">
        <v>6.608</v>
      </c>
      <c r="D706" s="156">
        <v>10.899</v>
      </c>
      <c r="E706" s="156">
        <v>0.916</v>
      </c>
      <c r="F706" s="156">
        <v>71.5</v>
      </c>
      <c r="G706" s="156">
        <v>0.895</v>
      </c>
      <c r="H706" s="156">
        <v>0.081</v>
      </c>
      <c r="I706" s="156">
        <v>0.417</v>
      </c>
      <c r="J706" s="156">
        <v>0.668</v>
      </c>
      <c r="K706" s="156">
        <v>0.201</v>
      </c>
    </row>
    <row r="707" hidden="1">
      <c r="A707" s="155" t="s">
        <v>366</v>
      </c>
      <c r="B707" s="156">
        <v>2006.0</v>
      </c>
      <c r="C707" s="156">
        <v>4.535</v>
      </c>
      <c r="D707" s="156">
        <v>8.067</v>
      </c>
      <c r="E707" s="156">
        <v>0.728</v>
      </c>
      <c r="F707" s="156">
        <v>52.54</v>
      </c>
      <c r="G707" s="156">
        <v>0.849</v>
      </c>
      <c r="H707" s="156">
        <v>0.212</v>
      </c>
      <c r="I707" s="156">
        <v>0.814</v>
      </c>
      <c r="J707" s="156">
        <v>0.637</v>
      </c>
      <c r="K707" s="156">
        <v>0.198</v>
      </c>
    </row>
    <row r="708" hidden="1">
      <c r="A708" s="155" t="s">
        <v>366</v>
      </c>
      <c r="B708" s="156">
        <v>2007.0</v>
      </c>
      <c r="C708" s="156">
        <v>5.22</v>
      </c>
      <c r="D708" s="156">
        <v>8.084</v>
      </c>
      <c r="E708" s="156">
        <v>0.73</v>
      </c>
      <c r="F708" s="156">
        <v>52.98</v>
      </c>
      <c r="G708" s="156">
        <v>0.891</v>
      </c>
      <c r="H708" s="156">
        <v>0.136</v>
      </c>
      <c r="I708" s="156">
        <v>0.771</v>
      </c>
      <c r="J708" s="156">
        <v>0.658</v>
      </c>
      <c r="K708" s="156">
        <v>0.217</v>
      </c>
    </row>
    <row r="709" hidden="1">
      <c r="A709" s="155" t="s">
        <v>366</v>
      </c>
      <c r="B709" s="156">
        <v>2008.0</v>
      </c>
      <c r="C709" s="156">
        <v>4.965</v>
      </c>
      <c r="D709" s="156">
        <v>8.145</v>
      </c>
      <c r="E709" s="156">
        <v>0.622</v>
      </c>
      <c r="F709" s="156">
        <v>53.42</v>
      </c>
      <c r="G709" s="156">
        <v>0.838</v>
      </c>
      <c r="H709" s="156">
        <v>0.118</v>
      </c>
      <c r="I709" s="156">
        <v>0.863</v>
      </c>
      <c r="J709" s="156">
        <v>0.674</v>
      </c>
      <c r="K709" s="156">
        <v>0.172</v>
      </c>
    </row>
    <row r="710" hidden="1">
      <c r="A710" s="155" t="s">
        <v>366</v>
      </c>
      <c r="B710" s="156">
        <v>2009.0</v>
      </c>
      <c r="C710" s="156">
        <v>4.198</v>
      </c>
      <c r="D710" s="156">
        <v>8.167</v>
      </c>
      <c r="E710" s="156">
        <v>0.633</v>
      </c>
      <c r="F710" s="156">
        <v>53.86</v>
      </c>
      <c r="G710" s="156">
        <v>0.757</v>
      </c>
      <c r="H710" s="156">
        <v>0.004</v>
      </c>
      <c r="I710" s="156">
        <v>0.89</v>
      </c>
      <c r="J710" s="156">
        <v>0.714</v>
      </c>
      <c r="K710" s="156">
        <v>0.198</v>
      </c>
    </row>
    <row r="711" hidden="1">
      <c r="A711" s="155" t="s">
        <v>366</v>
      </c>
      <c r="B711" s="156">
        <v>2010.0</v>
      </c>
      <c r="C711" s="156">
        <v>4.606</v>
      </c>
      <c r="D711" s="156">
        <v>8.219</v>
      </c>
      <c r="E711" s="156">
        <v>0.739</v>
      </c>
      <c r="F711" s="156">
        <v>54.3</v>
      </c>
      <c r="G711" s="156">
        <v>0.891</v>
      </c>
      <c r="H711" s="156">
        <v>0.072</v>
      </c>
      <c r="I711" s="156">
        <v>0.875</v>
      </c>
      <c r="J711" s="156">
        <v>0.693</v>
      </c>
      <c r="K711" s="156">
        <v>0.184</v>
      </c>
    </row>
    <row r="712" hidden="1">
      <c r="A712" s="155" t="s">
        <v>366</v>
      </c>
      <c r="B712" s="156">
        <v>2011.0</v>
      </c>
      <c r="C712" s="156">
        <v>5.608</v>
      </c>
      <c r="D712" s="156">
        <v>8.326</v>
      </c>
      <c r="E712" s="156">
        <v>0.724</v>
      </c>
      <c r="F712" s="156">
        <v>54.74</v>
      </c>
      <c r="G712" s="156">
        <v>0.852</v>
      </c>
      <c r="H712" s="156">
        <v>0.009</v>
      </c>
      <c r="I712" s="156">
        <v>0.79</v>
      </c>
      <c r="J712" s="156">
        <v>0.658</v>
      </c>
      <c r="K712" s="156">
        <v>0.209</v>
      </c>
    </row>
    <row r="713" hidden="1">
      <c r="A713" s="155" t="s">
        <v>366</v>
      </c>
      <c r="B713" s="156">
        <v>2012.0</v>
      </c>
      <c r="C713" s="156">
        <v>5.057</v>
      </c>
      <c r="D713" s="156">
        <v>8.39</v>
      </c>
      <c r="E713" s="156">
        <v>0.685</v>
      </c>
      <c r="F713" s="156">
        <v>55.18</v>
      </c>
      <c r="G713" s="156">
        <v>0.679</v>
      </c>
      <c r="H713" s="156">
        <v>0.038</v>
      </c>
      <c r="I713" s="156">
        <v>0.898</v>
      </c>
      <c r="J713" s="156">
        <v>0.709</v>
      </c>
      <c r="K713" s="156">
        <v>0.152</v>
      </c>
    </row>
    <row r="714" hidden="1">
      <c r="A714" s="155" t="s">
        <v>366</v>
      </c>
      <c r="B714" s="156">
        <v>2013.0</v>
      </c>
      <c r="C714" s="156">
        <v>4.965</v>
      </c>
      <c r="D714" s="156">
        <v>8.436</v>
      </c>
      <c r="E714" s="156">
        <v>0.676</v>
      </c>
      <c r="F714" s="156">
        <v>55.62</v>
      </c>
      <c r="G714" s="156">
        <v>0.794</v>
      </c>
      <c r="H714" s="156">
        <v>-0.067</v>
      </c>
      <c r="I714" s="156">
        <v>0.88</v>
      </c>
      <c r="J714" s="156">
        <v>0.66</v>
      </c>
      <c r="K714" s="156">
        <v>0.211</v>
      </c>
    </row>
    <row r="715" hidden="1">
      <c r="A715" s="155" t="s">
        <v>366</v>
      </c>
      <c r="B715" s="156">
        <v>2014.0</v>
      </c>
      <c r="C715" s="156">
        <v>3.86</v>
      </c>
      <c r="D715" s="156">
        <v>8.44</v>
      </c>
      <c r="E715" s="156">
        <v>0.651</v>
      </c>
      <c r="F715" s="156">
        <v>56.06</v>
      </c>
      <c r="G715" s="156">
        <v>0.677</v>
      </c>
      <c r="H715" s="156">
        <v>-0.001</v>
      </c>
      <c r="I715" s="156">
        <v>0.913</v>
      </c>
      <c r="J715" s="156">
        <v>0.682</v>
      </c>
      <c r="K715" s="156">
        <v>0.28</v>
      </c>
    </row>
    <row r="716" hidden="1">
      <c r="A716" s="155" t="s">
        <v>366</v>
      </c>
      <c r="B716" s="156">
        <v>2015.0</v>
      </c>
      <c r="C716" s="156">
        <v>3.986</v>
      </c>
      <c r="D716" s="156">
        <v>8.437</v>
      </c>
      <c r="E716" s="156">
        <v>0.687</v>
      </c>
      <c r="F716" s="156">
        <v>56.5</v>
      </c>
      <c r="G716" s="156">
        <v>0.852</v>
      </c>
      <c r="H716" s="156">
        <v>-0.04</v>
      </c>
      <c r="I716" s="156">
        <v>0.945</v>
      </c>
      <c r="J716" s="156">
        <v>0.675</v>
      </c>
      <c r="K716" s="156">
        <v>0.265</v>
      </c>
    </row>
    <row r="717" hidden="1">
      <c r="A717" s="155" t="s">
        <v>366</v>
      </c>
      <c r="B717" s="156">
        <v>2016.0</v>
      </c>
      <c r="C717" s="156">
        <v>4.514</v>
      </c>
      <c r="D717" s="156">
        <v>8.447</v>
      </c>
      <c r="E717" s="156">
        <v>0.647</v>
      </c>
      <c r="F717" s="156">
        <v>56.875</v>
      </c>
      <c r="G717" s="156">
        <v>0.751</v>
      </c>
      <c r="H717" s="156">
        <v>0.088</v>
      </c>
      <c r="I717" s="156">
        <v>0.894</v>
      </c>
      <c r="J717" s="156">
        <v>0.659</v>
      </c>
      <c r="K717" s="156">
        <v>0.305</v>
      </c>
    </row>
    <row r="718" hidden="1">
      <c r="A718" s="155" t="s">
        <v>366</v>
      </c>
      <c r="B718" s="156">
        <v>2017.0</v>
      </c>
      <c r="C718" s="156">
        <v>5.481</v>
      </c>
      <c r="D718" s="156">
        <v>8.503</v>
      </c>
      <c r="E718" s="156">
        <v>0.669</v>
      </c>
      <c r="F718" s="156">
        <v>57.25</v>
      </c>
      <c r="G718" s="156">
        <v>0.783</v>
      </c>
      <c r="H718" s="156">
        <v>0.077</v>
      </c>
      <c r="I718" s="156">
        <v>0.839</v>
      </c>
      <c r="J718" s="156">
        <v>0.715</v>
      </c>
      <c r="K718" s="156">
        <v>0.248</v>
      </c>
    </row>
    <row r="719" hidden="1">
      <c r="A719" s="155" t="s">
        <v>366</v>
      </c>
      <c r="B719" s="156">
        <v>2018.0</v>
      </c>
      <c r="C719" s="156">
        <v>5.004</v>
      </c>
      <c r="D719" s="156">
        <v>8.542</v>
      </c>
      <c r="E719" s="156">
        <v>0.761</v>
      </c>
      <c r="F719" s="156">
        <v>57.625</v>
      </c>
      <c r="G719" s="156">
        <v>0.817</v>
      </c>
      <c r="H719" s="156">
        <v>0.061</v>
      </c>
      <c r="I719" s="156">
        <v>0.846</v>
      </c>
      <c r="J719" s="156">
        <v>0.716</v>
      </c>
      <c r="K719" s="156">
        <v>0.25</v>
      </c>
    </row>
    <row r="720" hidden="1">
      <c r="A720" s="155" t="s">
        <v>366</v>
      </c>
      <c r="B720" s="156">
        <v>2019.0</v>
      </c>
      <c r="C720" s="156">
        <v>4.967</v>
      </c>
      <c r="D720" s="156">
        <v>8.584</v>
      </c>
      <c r="E720" s="156">
        <v>0.746</v>
      </c>
      <c r="F720" s="156">
        <v>58.0</v>
      </c>
      <c r="G720" s="156">
        <v>0.787</v>
      </c>
      <c r="H720" s="156">
        <v>0.114</v>
      </c>
      <c r="I720" s="156">
        <v>0.857</v>
      </c>
      <c r="J720" s="156">
        <v>0.645</v>
      </c>
      <c r="K720" s="156">
        <v>0.27</v>
      </c>
    </row>
    <row r="721" hidden="1">
      <c r="A721" s="155" t="s">
        <v>366</v>
      </c>
      <c r="B721" s="156">
        <v>2020.0</v>
      </c>
      <c r="C721" s="156">
        <v>5.319</v>
      </c>
      <c r="D721" s="156">
        <v>8.569</v>
      </c>
      <c r="E721" s="156">
        <v>0.643</v>
      </c>
      <c r="F721" s="156">
        <v>58.375</v>
      </c>
      <c r="G721" s="156">
        <v>0.824</v>
      </c>
      <c r="H721" s="156">
        <v>0.199</v>
      </c>
      <c r="I721" s="156">
        <v>0.847</v>
      </c>
      <c r="J721" s="156">
        <v>0.675</v>
      </c>
      <c r="K721" s="156">
        <v>0.253</v>
      </c>
    </row>
    <row r="722" hidden="1">
      <c r="A722" s="155" t="s">
        <v>366</v>
      </c>
      <c r="B722" s="156">
        <v>2021.0</v>
      </c>
      <c r="C722" s="156">
        <v>4.378</v>
      </c>
      <c r="D722" s="156">
        <v>8.601</v>
      </c>
      <c r="E722" s="156">
        <v>0.633</v>
      </c>
      <c r="F722" s="156">
        <v>58.75</v>
      </c>
      <c r="G722" s="156">
        <v>0.73</v>
      </c>
      <c r="H722" s="156">
        <v>0.108</v>
      </c>
      <c r="I722" s="156">
        <v>0.888</v>
      </c>
      <c r="J722" s="156">
        <v>0.588</v>
      </c>
      <c r="K722" s="156">
        <v>0.295</v>
      </c>
    </row>
    <row r="723">
      <c r="A723" s="155" t="s">
        <v>366</v>
      </c>
      <c r="B723" s="156">
        <v>2022.0</v>
      </c>
      <c r="C723" s="156">
        <v>4.191</v>
      </c>
      <c r="D723" s="156">
        <v>8.615</v>
      </c>
      <c r="E723" s="156">
        <v>0.628</v>
      </c>
      <c r="F723" s="156">
        <v>59.125</v>
      </c>
      <c r="G723" s="156">
        <v>0.786</v>
      </c>
      <c r="H723" s="156">
        <v>0.117</v>
      </c>
      <c r="I723" s="156">
        <v>0.909</v>
      </c>
      <c r="J723" s="156">
        <v>0.62</v>
      </c>
      <c r="K723" s="156">
        <v>0.292</v>
      </c>
    </row>
    <row r="724" hidden="1">
      <c r="A724" s="155" t="s">
        <v>367</v>
      </c>
      <c r="B724" s="156">
        <v>2005.0</v>
      </c>
      <c r="C724" s="156">
        <v>6.006</v>
      </c>
      <c r="D724" s="156">
        <v>10.454</v>
      </c>
      <c r="E724" s="156">
        <v>0.837</v>
      </c>
      <c r="F724" s="156">
        <v>69.6</v>
      </c>
      <c r="G724" s="156">
        <v>0.734</v>
      </c>
      <c r="H724" s="157"/>
      <c r="I724" s="156">
        <v>0.861</v>
      </c>
      <c r="J724" s="156">
        <v>0.598</v>
      </c>
      <c r="K724" s="156">
        <v>0.264</v>
      </c>
    </row>
    <row r="725" hidden="1">
      <c r="A725" s="155" t="s">
        <v>367</v>
      </c>
      <c r="B725" s="156">
        <v>2007.0</v>
      </c>
      <c r="C725" s="156">
        <v>6.647</v>
      </c>
      <c r="D725" s="156">
        <v>10.535</v>
      </c>
      <c r="E725" s="156">
        <v>0.808</v>
      </c>
      <c r="F725" s="156">
        <v>69.76</v>
      </c>
      <c r="G725" s="156">
        <v>0.575</v>
      </c>
      <c r="H725" s="156">
        <v>-0.194</v>
      </c>
      <c r="I725" s="156">
        <v>0.845</v>
      </c>
      <c r="J725" s="156">
        <v>0.629</v>
      </c>
      <c r="K725" s="156">
        <v>0.222</v>
      </c>
    </row>
    <row r="726" hidden="1">
      <c r="A726" s="155" t="s">
        <v>367</v>
      </c>
      <c r="B726" s="156">
        <v>2009.0</v>
      </c>
      <c r="C726" s="156">
        <v>6.039</v>
      </c>
      <c r="D726" s="156">
        <v>10.483</v>
      </c>
      <c r="E726" s="156">
        <v>0.793</v>
      </c>
      <c r="F726" s="156">
        <v>69.92</v>
      </c>
      <c r="G726" s="156">
        <v>0.443</v>
      </c>
      <c r="H726" s="156">
        <v>-0.297</v>
      </c>
      <c r="I726" s="156">
        <v>0.959</v>
      </c>
      <c r="J726" s="156">
        <v>0.614</v>
      </c>
      <c r="K726" s="156">
        <v>0.254</v>
      </c>
    </row>
    <row r="727" hidden="1">
      <c r="A727" s="155" t="s">
        <v>367</v>
      </c>
      <c r="B727" s="156">
        <v>2010.0</v>
      </c>
      <c r="C727" s="156">
        <v>5.84</v>
      </c>
      <c r="D727" s="156">
        <v>10.425</v>
      </c>
      <c r="E727" s="156">
        <v>0.868</v>
      </c>
      <c r="F727" s="156">
        <v>70.0</v>
      </c>
      <c r="G727" s="156">
        <v>0.484</v>
      </c>
      <c r="H727" s="156">
        <v>-0.306</v>
      </c>
      <c r="I727" s="156">
        <v>0.954</v>
      </c>
      <c r="J727" s="156">
        <v>0.581</v>
      </c>
      <c r="K727" s="156">
        <v>0.292</v>
      </c>
    </row>
    <row r="728" hidden="1">
      <c r="A728" s="155" t="s">
        <v>367</v>
      </c>
      <c r="B728" s="156">
        <v>2011.0</v>
      </c>
      <c r="C728" s="156">
        <v>5.372</v>
      </c>
      <c r="D728" s="156">
        <v>10.32</v>
      </c>
      <c r="E728" s="156">
        <v>0.852</v>
      </c>
      <c r="F728" s="156">
        <v>70.08</v>
      </c>
      <c r="G728" s="156">
        <v>0.528</v>
      </c>
      <c r="H728" s="156">
        <v>-0.319</v>
      </c>
      <c r="I728" s="156">
        <v>0.941</v>
      </c>
      <c r="J728" s="156">
        <v>0.552</v>
      </c>
      <c r="K728" s="156">
        <v>0.323</v>
      </c>
    </row>
    <row r="729" hidden="1">
      <c r="A729" s="155" t="s">
        <v>367</v>
      </c>
      <c r="B729" s="156">
        <v>2012.0</v>
      </c>
      <c r="C729" s="156">
        <v>5.096</v>
      </c>
      <c r="D729" s="156">
        <v>10.251</v>
      </c>
      <c r="E729" s="156">
        <v>0.812</v>
      </c>
      <c r="F729" s="156">
        <v>70.16</v>
      </c>
      <c r="G729" s="156">
        <v>0.373</v>
      </c>
      <c r="H729" s="156">
        <v>-0.308</v>
      </c>
      <c r="I729" s="156">
        <v>0.959</v>
      </c>
      <c r="J729" s="156">
        <v>0.544</v>
      </c>
      <c r="K729" s="156">
        <v>0.352</v>
      </c>
    </row>
    <row r="730" hidden="1">
      <c r="A730" s="155" t="s">
        <v>367</v>
      </c>
      <c r="B730" s="156">
        <v>2013.0</v>
      </c>
      <c r="C730" s="156">
        <v>4.72</v>
      </c>
      <c r="D730" s="156">
        <v>10.233</v>
      </c>
      <c r="E730" s="156">
        <v>0.687</v>
      </c>
      <c r="F730" s="156">
        <v>70.24</v>
      </c>
      <c r="G730" s="156">
        <v>0.426</v>
      </c>
      <c r="H730" s="156">
        <v>-0.275</v>
      </c>
      <c r="I730" s="156">
        <v>0.941</v>
      </c>
      <c r="J730" s="156">
        <v>0.571</v>
      </c>
      <c r="K730" s="156">
        <v>0.482</v>
      </c>
    </row>
    <row r="731" hidden="1">
      <c r="A731" s="155" t="s">
        <v>367</v>
      </c>
      <c r="B731" s="156">
        <v>2014.0</v>
      </c>
      <c r="C731" s="156">
        <v>4.756</v>
      </c>
      <c r="D731" s="156">
        <v>10.245</v>
      </c>
      <c r="E731" s="156">
        <v>0.832</v>
      </c>
      <c r="F731" s="156">
        <v>70.32</v>
      </c>
      <c r="G731" s="156">
        <v>0.369</v>
      </c>
      <c r="H731" s="156">
        <v>-0.291</v>
      </c>
      <c r="I731" s="156">
        <v>0.93</v>
      </c>
      <c r="J731" s="156">
        <v>0.597</v>
      </c>
      <c r="K731" s="156">
        <v>0.385</v>
      </c>
    </row>
    <row r="732" hidden="1">
      <c r="A732" s="155" t="s">
        <v>367</v>
      </c>
      <c r="B732" s="156">
        <v>2015.0</v>
      </c>
      <c r="C732" s="156">
        <v>5.623</v>
      </c>
      <c r="D732" s="156">
        <v>10.249</v>
      </c>
      <c r="E732" s="156">
        <v>0.835</v>
      </c>
      <c r="F732" s="156">
        <v>70.4</v>
      </c>
      <c r="G732" s="156">
        <v>0.532</v>
      </c>
      <c r="H732" s="156">
        <v>-0.275</v>
      </c>
      <c r="I732" s="156">
        <v>0.824</v>
      </c>
      <c r="J732" s="156">
        <v>0.637</v>
      </c>
      <c r="K732" s="156">
        <v>0.277</v>
      </c>
    </row>
    <row r="733" hidden="1">
      <c r="A733" s="155" t="s">
        <v>367</v>
      </c>
      <c r="B733" s="156">
        <v>2016.0</v>
      </c>
      <c r="C733" s="156">
        <v>5.303</v>
      </c>
      <c r="D733" s="156">
        <v>10.248</v>
      </c>
      <c r="E733" s="156">
        <v>0.803</v>
      </c>
      <c r="F733" s="156">
        <v>70.525</v>
      </c>
      <c r="G733" s="156">
        <v>0.482</v>
      </c>
      <c r="H733" s="156">
        <v>-0.263</v>
      </c>
      <c r="I733" s="156">
        <v>0.898</v>
      </c>
      <c r="J733" s="156">
        <v>0.594</v>
      </c>
      <c r="K733" s="156">
        <v>0.336</v>
      </c>
    </row>
    <row r="734" hidden="1">
      <c r="A734" s="155" t="s">
        <v>367</v>
      </c>
      <c r="B734" s="156">
        <v>2017.0</v>
      </c>
      <c r="C734" s="156">
        <v>5.148</v>
      </c>
      <c r="D734" s="156">
        <v>10.261</v>
      </c>
      <c r="E734" s="156">
        <v>0.753</v>
      </c>
      <c r="F734" s="156">
        <v>70.65</v>
      </c>
      <c r="G734" s="156">
        <v>0.438</v>
      </c>
      <c r="H734" s="156">
        <v>-0.293</v>
      </c>
      <c r="I734" s="156">
        <v>0.872</v>
      </c>
      <c r="J734" s="156">
        <v>0.516</v>
      </c>
      <c r="K734" s="156">
        <v>0.333</v>
      </c>
    </row>
    <row r="735" hidden="1">
      <c r="A735" s="155" t="s">
        <v>367</v>
      </c>
      <c r="B735" s="156">
        <v>2018.0</v>
      </c>
      <c r="C735" s="156">
        <v>5.409</v>
      </c>
      <c r="D735" s="156">
        <v>10.28</v>
      </c>
      <c r="E735" s="156">
        <v>0.794</v>
      </c>
      <c r="F735" s="156">
        <v>70.775</v>
      </c>
      <c r="G735" s="156">
        <v>0.564</v>
      </c>
      <c r="H735" s="156">
        <v>-0.338</v>
      </c>
      <c r="I735" s="156">
        <v>0.86</v>
      </c>
      <c r="J735" s="156">
        <v>0.564</v>
      </c>
      <c r="K735" s="156">
        <v>0.255</v>
      </c>
    </row>
    <row r="736" hidden="1">
      <c r="A736" s="155" t="s">
        <v>367</v>
      </c>
      <c r="B736" s="156">
        <v>2019.0</v>
      </c>
      <c r="C736" s="156">
        <v>5.952</v>
      </c>
      <c r="D736" s="156">
        <v>10.3</v>
      </c>
      <c r="E736" s="156">
        <v>0.891</v>
      </c>
      <c r="F736" s="156">
        <v>70.9</v>
      </c>
      <c r="G736" s="156">
        <v>0.614</v>
      </c>
      <c r="H736" s="156">
        <v>-0.291</v>
      </c>
      <c r="I736" s="156">
        <v>0.848</v>
      </c>
      <c r="J736" s="156">
        <v>0.56</v>
      </c>
      <c r="K736" s="156">
        <v>0.236</v>
      </c>
    </row>
    <row r="737" hidden="1">
      <c r="A737" s="155" t="s">
        <v>367</v>
      </c>
      <c r="B737" s="156">
        <v>2020.0</v>
      </c>
      <c r="C737" s="156">
        <v>5.788</v>
      </c>
      <c r="D737" s="156">
        <v>10.207</v>
      </c>
      <c r="E737" s="156">
        <v>0.779</v>
      </c>
      <c r="F737" s="156">
        <v>71.025</v>
      </c>
      <c r="G737" s="156">
        <v>0.565</v>
      </c>
      <c r="H737" s="156">
        <v>-0.244</v>
      </c>
      <c r="I737" s="156">
        <v>0.764</v>
      </c>
      <c r="J737" s="156">
        <v>0.629</v>
      </c>
      <c r="K737" s="156">
        <v>0.322</v>
      </c>
    </row>
    <row r="738" hidden="1">
      <c r="A738" s="155" t="s">
        <v>367</v>
      </c>
      <c r="B738" s="156">
        <v>2021.0</v>
      </c>
      <c r="C738" s="156">
        <v>6.104</v>
      </c>
      <c r="D738" s="156">
        <v>10.294</v>
      </c>
      <c r="E738" s="156">
        <v>0.85</v>
      </c>
      <c r="F738" s="156">
        <v>71.15</v>
      </c>
      <c r="G738" s="156">
        <v>0.574</v>
      </c>
      <c r="H738" s="156">
        <v>-0.159</v>
      </c>
      <c r="I738" s="156">
        <v>0.752</v>
      </c>
      <c r="J738" s="156">
        <v>0.624</v>
      </c>
      <c r="K738" s="156">
        <v>0.311</v>
      </c>
    </row>
    <row r="739">
      <c r="A739" s="155" t="s">
        <v>367</v>
      </c>
      <c r="B739" s="156">
        <v>2022.0</v>
      </c>
      <c r="C739" s="156">
        <v>5.9</v>
      </c>
      <c r="D739" s="156">
        <v>10.364</v>
      </c>
      <c r="E739" s="156">
        <v>0.875</v>
      </c>
      <c r="F739" s="156">
        <v>71.275</v>
      </c>
      <c r="G739" s="156">
        <v>0.563</v>
      </c>
      <c r="H739" s="156">
        <v>-0.316</v>
      </c>
      <c r="I739" s="156">
        <v>0.874</v>
      </c>
      <c r="J739" s="156">
        <v>0.589</v>
      </c>
      <c r="K739" s="156">
        <v>0.183</v>
      </c>
    </row>
    <row r="740" hidden="1">
      <c r="A740" s="155" t="s">
        <v>368</v>
      </c>
      <c r="B740" s="156">
        <v>2006.0</v>
      </c>
      <c r="C740" s="156">
        <v>5.901</v>
      </c>
      <c r="D740" s="156">
        <v>8.85</v>
      </c>
      <c r="E740" s="156">
        <v>0.83</v>
      </c>
      <c r="F740" s="156">
        <v>58.98</v>
      </c>
      <c r="G740" s="156">
        <v>0.663</v>
      </c>
      <c r="H740" s="156">
        <v>0.17</v>
      </c>
      <c r="I740" s="156">
        <v>0.706</v>
      </c>
      <c r="J740" s="156">
        <v>0.789</v>
      </c>
      <c r="K740" s="156">
        <v>0.287</v>
      </c>
    </row>
    <row r="741" hidden="1">
      <c r="A741" s="155" t="s">
        <v>368</v>
      </c>
      <c r="B741" s="156">
        <v>2007.0</v>
      </c>
      <c r="C741" s="156">
        <v>6.33</v>
      </c>
      <c r="D741" s="156">
        <v>8.891</v>
      </c>
      <c r="E741" s="156">
        <v>0.866</v>
      </c>
      <c r="F741" s="156">
        <v>59.26</v>
      </c>
      <c r="G741" s="156">
        <v>0.628</v>
      </c>
      <c r="H741" s="156">
        <v>0.133</v>
      </c>
      <c r="I741" s="156">
        <v>0.81</v>
      </c>
      <c r="J741" s="156">
        <v>0.79</v>
      </c>
      <c r="K741" s="156">
        <v>0.224</v>
      </c>
    </row>
    <row r="742" hidden="1">
      <c r="A742" s="155" t="s">
        <v>368</v>
      </c>
      <c r="B742" s="156">
        <v>2008.0</v>
      </c>
      <c r="C742" s="156">
        <v>6.414</v>
      </c>
      <c r="D742" s="156">
        <v>8.905</v>
      </c>
      <c r="E742" s="156">
        <v>0.866</v>
      </c>
      <c r="F742" s="156">
        <v>59.54</v>
      </c>
      <c r="G742" s="156">
        <v>0.63</v>
      </c>
      <c r="H742" s="156">
        <v>0.203</v>
      </c>
      <c r="I742" s="156">
        <v>0.796</v>
      </c>
      <c r="J742" s="156">
        <v>0.8</v>
      </c>
      <c r="K742" s="156">
        <v>0.234</v>
      </c>
    </row>
    <row r="743" hidden="1">
      <c r="A743" s="155" t="s">
        <v>368</v>
      </c>
      <c r="B743" s="156">
        <v>2009.0</v>
      </c>
      <c r="C743" s="156">
        <v>6.452</v>
      </c>
      <c r="D743" s="156">
        <v>8.89</v>
      </c>
      <c r="E743" s="156">
        <v>0.834</v>
      </c>
      <c r="F743" s="156">
        <v>59.82</v>
      </c>
      <c r="G743" s="156">
        <v>0.643</v>
      </c>
      <c r="H743" s="156">
        <v>0.194</v>
      </c>
      <c r="I743" s="156">
        <v>0.755</v>
      </c>
      <c r="J743" s="156">
        <v>0.814</v>
      </c>
      <c r="K743" s="156">
        <v>0.24</v>
      </c>
    </row>
    <row r="744" hidden="1">
      <c r="A744" s="155" t="s">
        <v>368</v>
      </c>
      <c r="B744" s="156">
        <v>2010.0</v>
      </c>
      <c r="C744" s="156">
        <v>6.29</v>
      </c>
      <c r="D744" s="156">
        <v>8.901</v>
      </c>
      <c r="E744" s="156">
        <v>0.859</v>
      </c>
      <c r="F744" s="156">
        <v>60.1</v>
      </c>
      <c r="G744" s="156">
        <v>0.696</v>
      </c>
      <c r="H744" s="156">
        <v>0.164</v>
      </c>
      <c r="I744" s="156">
        <v>0.795</v>
      </c>
      <c r="J744" s="156">
        <v>0.805</v>
      </c>
      <c r="K744" s="156">
        <v>0.236</v>
      </c>
    </row>
    <row r="745" hidden="1">
      <c r="A745" s="155" t="s">
        <v>368</v>
      </c>
      <c r="B745" s="156">
        <v>2011.0</v>
      </c>
      <c r="C745" s="156">
        <v>5.743</v>
      </c>
      <c r="D745" s="156">
        <v>8.923</v>
      </c>
      <c r="E745" s="156">
        <v>0.768</v>
      </c>
      <c r="F745" s="156">
        <v>60.38</v>
      </c>
      <c r="G745" s="156">
        <v>0.763</v>
      </c>
      <c r="H745" s="156">
        <v>0.006</v>
      </c>
      <c r="I745" s="156">
        <v>0.863</v>
      </c>
      <c r="J745" s="156">
        <v>0.792</v>
      </c>
      <c r="K745" s="156">
        <v>0.289</v>
      </c>
    </row>
    <row r="746" hidden="1">
      <c r="A746" s="155" t="s">
        <v>368</v>
      </c>
      <c r="B746" s="156">
        <v>2012.0</v>
      </c>
      <c r="C746" s="156">
        <v>5.856</v>
      </c>
      <c r="D746" s="156">
        <v>8.935</v>
      </c>
      <c r="E746" s="156">
        <v>0.802</v>
      </c>
      <c r="F746" s="156">
        <v>60.66</v>
      </c>
      <c r="G746" s="156">
        <v>0.865</v>
      </c>
      <c r="H746" s="156">
        <v>0.018</v>
      </c>
      <c r="I746" s="156">
        <v>0.821</v>
      </c>
      <c r="J746" s="156">
        <v>0.808</v>
      </c>
      <c r="K746" s="156">
        <v>0.349</v>
      </c>
    </row>
    <row r="747" hidden="1">
      <c r="A747" s="155" t="s">
        <v>368</v>
      </c>
      <c r="B747" s="156">
        <v>2013.0</v>
      </c>
      <c r="C747" s="156">
        <v>5.985</v>
      </c>
      <c r="D747" s="156">
        <v>8.953</v>
      </c>
      <c r="E747" s="156">
        <v>0.83</v>
      </c>
      <c r="F747" s="156">
        <v>60.94</v>
      </c>
      <c r="G747" s="156">
        <v>0.884</v>
      </c>
      <c r="H747" s="156">
        <v>0.042</v>
      </c>
      <c r="I747" s="156">
        <v>0.817</v>
      </c>
      <c r="J747" s="156">
        <v>0.822</v>
      </c>
      <c r="K747" s="156">
        <v>0.333</v>
      </c>
    </row>
    <row r="748" hidden="1">
      <c r="A748" s="155" t="s">
        <v>368</v>
      </c>
      <c r="B748" s="156">
        <v>2014.0</v>
      </c>
      <c r="C748" s="156">
        <v>6.536</v>
      </c>
      <c r="D748" s="156">
        <v>8.98</v>
      </c>
      <c r="E748" s="156">
        <v>0.834</v>
      </c>
      <c r="F748" s="156">
        <v>61.22</v>
      </c>
      <c r="G748" s="156">
        <v>0.843</v>
      </c>
      <c r="H748" s="156">
        <v>0.105</v>
      </c>
      <c r="I748" s="156">
        <v>0.804</v>
      </c>
      <c r="J748" s="156">
        <v>0.816</v>
      </c>
      <c r="K748" s="156">
        <v>0.305</v>
      </c>
    </row>
    <row r="749" hidden="1">
      <c r="A749" s="155" t="s">
        <v>368</v>
      </c>
      <c r="B749" s="156">
        <v>2015.0</v>
      </c>
      <c r="C749" s="156">
        <v>6.465</v>
      </c>
      <c r="D749" s="156">
        <v>9.003</v>
      </c>
      <c r="E749" s="156">
        <v>0.823</v>
      </c>
      <c r="F749" s="156">
        <v>61.5</v>
      </c>
      <c r="G749" s="156">
        <v>0.869</v>
      </c>
      <c r="H749" s="156">
        <v>0.049</v>
      </c>
      <c r="I749" s="156">
        <v>0.822</v>
      </c>
      <c r="J749" s="156">
        <v>0.826</v>
      </c>
      <c r="K749" s="156">
        <v>0.311</v>
      </c>
    </row>
    <row r="750" hidden="1">
      <c r="A750" s="155" t="s">
        <v>368</v>
      </c>
      <c r="B750" s="156">
        <v>2016.0</v>
      </c>
      <c r="C750" s="156">
        <v>6.359</v>
      </c>
      <c r="D750" s="156">
        <v>9.013</v>
      </c>
      <c r="E750" s="156">
        <v>0.811</v>
      </c>
      <c r="F750" s="156">
        <v>61.7</v>
      </c>
      <c r="G750" s="156">
        <v>0.863</v>
      </c>
      <c r="H750" s="156">
        <v>0.009</v>
      </c>
      <c r="I750" s="156">
        <v>0.812</v>
      </c>
      <c r="J750" s="156">
        <v>0.815</v>
      </c>
      <c r="K750" s="156">
        <v>0.321</v>
      </c>
    </row>
    <row r="751" hidden="1">
      <c r="A751" s="155" t="s">
        <v>368</v>
      </c>
      <c r="B751" s="156">
        <v>2017.0</v>
      </c>
      <c r="C751" s="156">
        <v>6.325</v>
      </c>
      <c r="D751" s="156">
        <v>9.027</v>
      </c>
      <c r="E751" s="156">
        <v>0.826</v>
      </c>
      <c r="F751" s="156">
        <v>61.9</v>
      </c>
      <c r="G751" s="156">
        <v>0.915</v>
      </c>
      <c r="H751" s="156">
        <v>-0.061</v>
      </c>
      <c r="I751" s="156">
        <v>0.8</v>
      </c>
      <c r="J751" s="156">
        <v>0.819</v>
      </c>
      <c r="K751" s="156">
        <v>0.308</v>
      </c>
    </row>
    <row r="752" hidden="1">
      <c r="A752" s="155" t="s">
        <v>368</v>
      </c>
      <c r="B752" s="156">
        <v>2018.0</v>
      </c>
      <c r="C752" s="156">
        <v>6.627</v>
      </c>
      <c r="D752" s="156">
        <v>9.044</v>
      </c>
      <c r="E752" s="156">
        <v>0.841</v>
      </c>
      <c r="F752" s="156">
        <v>62.1</v>
      </c>
      <c r="G752" s="156">
        <v>0.91</v>
      </c>
      <c r="H752" s="156">
        <v>-0.013</v>
      </c>
      <c r="I752" s="156">
        <v>0.765</v>
      </c>
      <c r="J752" s="156">
        <v>0.827</v>
      </c>
      <c r="K752" s="156">
        <v>0.262</v>
      </c>
    </row>
    <row r="753" hidden="1">
      <c r="A753" s="155" t="s">
        <v>368</v>
      </c>
      <c r="B753" s="156">
        <v>2019.0</v>
      </c>
      <c r="C753" s="156">
        <v>6.262</v>
      </c>
      <c r="D753" s="156">
        <v>9.068</v>
      </c>
      <c r="E753" s="156">
        <v>0.774</v>
      </c>
      <c r="F753" s="156">
        <v>62.3</v>
      </c>
      <c r="G753" s="156">
        <v>0.901</v>
      </c>
      <c r="H753" s="156">
        <v>-0.065</v>
      </c>
      <c r="I753" s="156">
        <v>0.773</v>
      </c>
      <c r="J753" s="156">
        <v>0.82</v>
      </c>
      <c r="K753" s="156">
        <v>0.311</v>
      </c>
    </row>
    <row r="754">
      <c r="A754" s="155" t="s">
        <v>368</v>
      </c>
      <c r="B754" s="156">
        <v>2022.0</v>
      </c>
      <c r="C754" s="156">
        <v>6.15</v>
      </c>
      <c r="D754" s="156">
        <v>9.116</v>
      </c>
      <c r="E754" s="156">
        <v>0.806</v>
      </c>
      <c r="F754" s="156">
        <v>62.9</v>
      </c>
      <c r="G754" s="156">
        <v>0.856</v>
      </c>
      <c r="H754" s="156">
        <v>-0.057</v>
      </c>
      <c r="I754" s="156">
        <v>0.835</v>
      </c>
      <c r="J754" s="156">
        <v>0.835</v>
      </c>
      <c r="K754" s="156">
        <v>0.263</v>
      </c>
    </row>
    <row r="755" hidden="1">
      <c r="A755" s="155" t="s">
        <v>369</v>
      </c>
      <c r="B755" s="156">
        <v>2011.0</v>
      </c>
      <c r="C755" s="156">
        <v>4.045</v>
      </c>
      <c r="D755" s="156">
        <v>7.556</v>
      </c>
      <c r="E755" s="156">
        <v>0.598</v>
      </c>
      <c r="F755" s="156">
        <v>51.02</v>
      </c>
      <c r="G755" s="156">
        <v>0.797</v>
      </c>
      <c r="H755" s="156">
        <v>0.04</v>
      </c>
      <c r="I755" s="156">
        <v>0.743</v>
      </c>
      <c r="J755" s="156">
        <v>0.67</v>
      </c>
      <c r="K755" s="156">
        <v>0.26</v>
      </c>
    </row>
    <row r="756" hidden="1">
      <c r="A756" s="155" t="s">
        <v>369</v>
      </c>
      <c r="B756" s="156">
        <v>2012.0</v>
      </c>
      <c r="C756" s="156">
        <v>3.652</v>
      </c>
      <c r="D756" s="156">
        <v>7.589</v>
      </c>
      <c r="E756" s="156">
        <v>0.542</v>
      </c>
      <c r="F756" s="156">
        <v>51.14</v>
      </c>
      <c r="G756" s="156">
        <v>0.646</v>
      </c>
      <c r="H756" s="156">
        <v>0.0</v>
      </c>
      <c r="I756" s="156">
        <v>0.794</v>
      </c>
      <c r="J756" s="156">
        <v>0.657</v>
      </c>
      <c r="K756" s="156">
        <v>0.285</v>
      </c>
    </row>
    <row r="757" hidden="1">
      <c r="A757" s="155" t="s">
        <v>369</v>
      </c>
      <c r="B757" s="156">
        <v>2013.0</v>
      </c>
      <c r="C757" s="156">
        <v>3.902</v>
      </c>
      <c r="D757" s="156">
        <v>7.604</v>
      </c>
      <c r="E757" s="156">
        <v>0.567</v>
      </c>
      <c r="F757" s="156">
        <v>51.26</v>
      </c>
      <c r="G757" s="156">
        <v>0.693</v>
      </c>
      <c r="H757" s="156">
        <v>0.09</v>
      </c>
      <c r="I757" s="156">
        <v>0.815</v>
      </c>
      <c r="J757" s="156">
        <v>0.606</v>
      </c>
      <c r="K757" s="156">
        <v>0.348</v>
      </c>
    </row>
    <row r="758" hidden="1">
      <c r="A758" s="155" t="s">
        <v>369</v>
      </c>
      <c r="B758" s="156">
        <v>2014.0</v>
      </c>
      <c r="C758" s="156">
        <v>3.412</v>
      </c>
      <c r="D758" s="156">
        <v>7.615</v>
      </c>
      <c r="E758" s="156">
        <v>0.638</v>
      </c>
      <c r="F758" s="156">
        <v>51.38</v>
      </c>
      <c r="G758" s="156">
        <v>0.684</v>
      </c>
      <c r="H758" s="156">
        <v>0.006</v>
      </c>
      <c r="I758" s="156">
        <v>0.705</v>
      </c>
      <c r="J758" s="156">
        <v>0.643</v>
      </c>
      <c r="K758" s="156">
        <v>0.351</v>
      </c>
    </row>
    <row r="759" hidden="1">
      <c r="A759" s="155" t="s">
        <v>369</v>
      </c>
      <c r="B759" s="156">
        <v>2015.0</v>
      </c>
      <c r="C759" s="156">
        <v>3.505</v>
      </c>
      <c r="D759" s="156">
        <v>7.627</v>
      </c>
      <c r="E759" s="156">
        <v>0.579</v>
      </c>
      <c r="F759" s="156">
        <v>51.5</v>
      </c>
      <c r="G759" s="156">
        <v>0.666</v>
      </c>
      <c r="H759" s="156">
        <v>0.006</v>
      </c>
      <c r="I759" s="156">
        <v>0.762</v>
      </c>
      <c r="J759" s="156">
        <v>0.658</v>
      </c>
      <c r="K759" s="156">
        <v>0.268</v>
      </c>
    </row>
    <row r="760" hidden="1">
      <c r="A760" s="155" t="s">
        <v>369</v>
      </c>
      <c r="B760" s="156">
        <v>2016.0</v>
      </c>
      <c r="C760" s="156">
        <v>3.603</v>
      </c>
      <c r="D760" s="156">
        <v>7.704</v>
      </c>
      <c r="E760" s="156">
        <v>0.675</v>
      </c>
      <c r="F760" s="156">
        <v>51.95</v>
      </c>
      <c r="G760" s="156">
        <v>0.726</v>
      </c>
      <c r="H760" s="156">
        <v>-0.057</v>
      </c>
      <c r="I760" s="156">
        <v>0.803</v>
      </c>
      <c r="J760" s="156">
        <v>0.676</v>
      </c>
      <c r="K760" s="156">
        <v>0.374</v>
      </c>
    </row>
    <row r="761" hidden="1">
      <c r="A761" s="155" t="s">
        <v>369</v>
      </c>
      <c r="B761" s="156">
        <v>2017.0</v>
      </c>
      <c r="C761" s="156">
        <v>4.874</v>
      </c>
      <c r="D761" s="156">
        <v>7.776</v>
      </c>
      <c r="E761" s="156">
        <v>0.634</v>
      </c>
      <c r="F761" s="156">
        <v>52.4</v>
      </c>
      <c r="G761" s="156">
        <v>0.738</v>
      </c>
      <c r="H761" s="156">
        <v>0.037</v>
      </c>
      <c r="I761" s="156">
        <v>0.75</v>
      </c>
      <c r="J761" s="156">
        <v>0.702</v>
      </c>
      <c r="K761" s="156">
        <v>0.422</v>
      </c>
    </row>
    <row r="762" hidden="1">
      <c r="A762" s="155" t="s">
        <v>369</v>
      </c>
      <c r="B762" s="156">
        <v>2018.0</v>
      </c>
      <c r="C762" s="156">
        <v>5.252</v>
      </c>
      <c r="D762" s="156">
        <v>7.813</v>
      </c>
      <c r="E762" s="156">
        <v>0.63</v>
      </c>
      <c r="F762" s="156">
        <v>52.85</v>
      </c>
      <c r="G762" s="156">
        <v>0.731</v>
      </c>
      <c r="H762" s="156">
        <v>0.091</v>
      </c>
      <c r="I762" s="156">
        <v>0.778</v>
      </c>
      <c r="J762" s="156">
        <v>0.727</v>
      </c>
      <c r="K762" s="156">
        <v>0.44</v>
      </c>
    </row>
    <row r="763" hidden="1">
      <c r="A763" s="155" t="s">
        <v>369</v>
      </c>
      <c r="B763" s="156">
        <v>2019.0</v>
      </c>
      <c r="C763" s="156">
        <v>4.768</v>
      </c>
      <c r="D763" s="156">
        <v>7.842</v>
      </c>
      <c r="E763" s="156">
        <v>0.655</v>
      </c>
      <c r="F763" s="156">
        <v>53.3</v>
      </c>
      <c r="G763" s="156">
        <v>0.691</v>
      </c>
      <c r="H763" s="156">
        <v>0.096</v>
      </c>
      <c r="I763" s="156">
        <v>0.756</v>
      </c>
      <c r="J763" s="156">
        <v>0.67</v>
      </c>
      <c r="K763" s="156">
        <v>0.473</v>
      </c>
    </row>
    <row r="764" hidden="1">
      <c r="A764" s="155" t="s">
        <v>369</v>
      </c>
      <c r="B764" s="156">
        <v>2020.0</v>
      </c>
      <c r="C764" s="156">
        <v>4.972</v>
      </c>
      <c r="D764" s="156">
        <v>7.865</v>
      </c>
      <c r="E764" s="156">
        <v>0.732</v>
      </c>
      <c r="F764" s="156">
        <v>53.75</v>
      </c>
      <c r="G764" s="156">
        <v>0.598</v>
      </c>
      <c r="H764" s="156">
        <v>0.078</v>
      </c>
      <c r="I764" s="156">
        <v>0.79</v>
      </c>
      <c r="J764" s="156">
        <v>0.706</v>
      </c>
      <c r="K764" s="156">
        <v>0.346</v>
      </c>
    </row>
    <row r="765" hidden="1">
      <c r="A765" s="155" t="s">
        <v>369</v>
      </c>
      <c r="B765" s="156">
        <v>2021.0</v>
      </c>
      <c r="C765" s="156">
        <v>4.945</v>
      </c>
      <c r="D765" s="156">
        <v>7.879</v>
      </c>
      <c r="E765" s="156">
        <v>0.627</v>
      </c>
      <c r="F765" s="156">
        <v>54.2</v>
      </c>
      <c r="G765" s="156">
        <v>0.676</v>
      </c>
      <c r="H765" s="156">
        <v>0.16</v>
      </c>
      <c r="I765" s="156">
        <v>0.784</v>
      </c>
      <c r="J765" s="156">
        <v>0.672</v>
      </c>
      <c r="K765" s="156">
        <v>0.45</v>
      </c>
    </row>
    <row r="766">
      <c r="A766" s="155" t="s">
        <v>369</v>
      </c>
      <c r="B766" s="156">
        <v>2022.0</v>
      </c>
      <c r="C766" s="156">
        <v>5.317</v>
      </c>
      <c r="D766" s="156">
        <v>7.9</v>
      </c>
      <c r="E766" s="156">
        <v>0.582</v>
      </c>
      <c r="F766" s="156">
        <v>54.65</v>
      </c>
      <c r="G766" s="156">
        <v>0.729</v>
      </c>
      <c r="H766" s="156">
        <v>0.139</v>
      </c>
      <c r="I766" s="156">
        <v>0.77</v>
      </c>
      <c r="J766" s="156">
        <v>0.699</v>
      </c>
      <c r="K766" s="156">
        <v>0.492</v>
      </c>
    </row>
    <row r="767" hidden="1">
      <c r="A767" s="155" t="s">
        <v>370</v>
      </c>
      <c r="B767" s="156">
        <v>2007.0</v>
      </c>
      <c r="C767" s="156">
        <v>5.993</v>
      </c>
      <c r="D767" s="156">
        <v>9.089</v>
      </c>
      <c r="E767" s="156">
        <v>0.849</v>
      </c>
      <c r="F767" s="156">
        <v>56.24</v>
      </c>
      <c r="G767" s="156">
        <v>0.694</v>
      </c>
      <c r="H767" s="156">
        <v>0.085</v>
      </c>
      <c r="I767" s="156">
        <v>0.836</v>
      </c>
      <c r="J767" s="156">
        <v>0.761</v>
      </c>
      <c r="K767" s="156">
        <v>0.296</v>
      </c>
    </row>
    <row r="768" hidden="1">
      <c r="A768" s="155" t="s">
        <v>371</v>
      </c>
      <c r="B768" s="156">
        <v>2006.0</v>
      </c>
      <c r="C768" s="156">
        <v>3.754</v>
      </c>
      <c r="D768" s="156">
        <v>7.973</v>
      </c>
      <c r="E768" s="156">
        <v>0.694</v>
      </c>
      <c r="F768" s="156">
        <v>6.72</v>
      </c>
      <c r="G768" s="156">
        <v>0.449</v>
      </c>
      <c r="H768" s="156">
        <v>0.359</v>
      </c>
      <c r="I768" s="156">
        <v>0.854</v>
      </c>
      <c r="J768" s="156">
        <v>0.583</v>
      </c>
      <c r="K768" s="156">
        <v>0.332</v>
      </c>
    </row>
    <row r="769" hidden="1">
      <c r="A769" s="155" t="s">
        <v>371</v>
      </c>
      <c r="B769" s="156">
        <v>2008.0</v>
      </c>
      <c r="C769" s="156">
        <v>3.846</v>
      </c>
      <c r="D769" s="156">
        <v>8.012</v>
      </c>
      <c r="E769" s="156">
        <v>0.679</v>
      </c>
      <c r="F769" s="156">
        <v>17.36</v>
      </c>
      <c r="G769" s="156">
        <v>0.465</v>
      </c>
      <c r="H769" s="156">
        <v>0.217</v>
      </c>
      <c r="I769" s="156">
        <v>0.812</v>
      </c>
      <c r="J769" s="156">
        <v>0.573</v>
      </c>
      <c r="K769" s="156">
        <v>0.256</v>
      </c>
    </row>
    <row r="770" hidden="1">
      <c r="A770" s="155" t="s">
        <v>371</v>
      </c>
      <c r="B770" s="156">
        <v>2010.0</v>
      </c>
      <c r="C770" s="156">
        <v>3.766</v>
      </c>
      <c r="D770" s="156">
        <v>7.984</v>
      </c>
      <c r="E770" s="156">
        <v>0.554</v>
      </c>
      <c r="F770" s="156">
        <v>28.0</v>
      </c>
      <c r="G770" s="156">
        <v>0.373</v>
      </c>
      <c r="H770" s="156">
        <v>0.171</v>
      </c>
      <c r="I770" s="156">
        <v>0.848</v>
      </c>
      <c r="J770" s="156">
        <v>0.495</v>
      </c>
      <c r="K770" s="156">
        <v>0.293</v>
      </c>
    </row>
    <row r="771" hidden="1">
      <c r="A771" s="155" t="s">
        <v>371</v>
      </c>
      <c r="B771" s="156">
        <v>2011.0</v>
      </c>
      <c r="C771" s="156">
        <v>4.845</v>
      </c>
      <c r="D771" s="156">
        <v>8.022</v>
      </c>
      <c r="E771" s="156">
        <v>0.567</v>
      </c>
      <c r="F771" s="156">
        <v>33.32</v>
      </c>
      <c r="G771" s="156">
        <v>0.413</v>
      </c>
      <c r="H771" s="156">
        <v>0.198</v>
      </c>
      <c r="I771" s="156">
        <v>0.682</v>
      </c>
      <c r="J771" s="156">
        <v>0.55</v>
      </c>
      <c r="K771" s="156">
        <v>0.245</v>
      </c>
    </row>
    <row r="772" hidden="1">
      <c r="A772" s="155" t="s">
        <v>371</v>
      </c>
      <c r="B772" s="156">
        <v>2012.0</v>
      </c>
      <c r="C772" s="156">
        <v>4.413</v>
      </c>
      <c r="D772" s="156">
        <v>8.012</v>
      </c>
      <c r="E772" s="156">
        <v>0.749</v>
      </c>
      <c r="F772" s="156">
        <v>38.64</v>
      </c>
      <c r="G772" s="156">
        <v>0.482</v>
      </c>
      <c r="H772" s="156">
        <v>0.246</v>
      </c>
      <c r="I772" s="156">
        <v>0.717</v>
      </c>
      <c r="J772" s="156">
        <v>0.557</v>
      </c>
      <c r="K772" s="156">
        <v>0.284</v>
      </c>
    </row>
    <row r="773" hidden="1">
      <c r="A773" s="155" t="s">
        <v>371</v>
      </c>
      <c r="B773" s="156">
        <v>2013.0</v>
      </c>
      <c r="C773" s="156">
        <v>4.622</v>
      </c>
      <c r="D773" s="156">
        <v>8.039</v>
      </c>
      <c r="E773" s="156">
        <v>0.648</v>
      </c>
      <c r="F773" s="156">
        <v>43.96</v>
      </c>
      <c r="G773" s="156">
        <v>0.61</v>
      </c>
      <c r="H773" s="156">
        <v>0.246</v>
      </c>
      <c r="I773" s="156">
        <v>0.669</v>
      </c>
      <c r="J773" s="156">
        <v>0.528</v>
      </c>
      <c r="K773" s="156">
        <v>0.327</v>
      </c>
    </row>
    <row r="774" hidden="1">
      <c r="A774" s="155" t="s">
        <v>371</v>
      </c>
      <c r="B774" s="156">
        <v>2014.0</v>
      </c>
      <c r="C774" s="156">
        <v>3.889</v>
      </c>
      <c r="D774" s="156">
        <v>8.041</v>
      </c>
      <c r="E774" s="156">
        <v>0.554</v>
      </c>
      <c r="F774" s="156">
        <v>49.28</v>
      </c>
      <c r="G774" s="156">
        <v>0.509</v>
      </c>
      <c r="H774" s="156">
        <v>0.243</v>
      </c>
      <c r="I774" s="156">
        <v>0.708</v>
      </c>
      <c r="J774" s="156">
        <v>0.573</v>
      </c>
      <c r="K774" s="156">
        <v>0.327</v>
      </c>
    </row>
    <row r="775" hidden="1">
      <c r="A775" s="155" t="s">
        <v>371</v>
      </c>
      <c r="B775" s="156">
        <v>2015.0</v>
      </c>
      <c r="C775" s="156">
        <v>3.57</v>
      </c>
      <c r="D775" s="156">
        <v>8.052</v>
      </c>
      <c r="E775" s="156">
        <v>0.564</v>
      </c>
      <c r="F775" s="156">
        <v>54.6</v>
      </c>
      <c r="G775" s="156">
        <v>0.398</v>
      </c>
      <c r="H775" s="156">
        <v>0.263</v>
      </c>
      <c r="I775" s="156">
        <v>0.777</v>
      </c>
      <c r="J775" s="156">
        <v>0.598</v>
      </c>
      <c r="K775" s="156">
        <v>0.333</v>
      </c>
    </row>
    <row r="776" hidden="1">
      <c r="A776" s="155" t="s">
        <v>371</v>
      </c>
      <c r="B776" s="156">
        <v>2016.0</v>
      </c>
      <c r="C776" s="156">
        <v>3.352</v>
      </c>
      <c r="D776" s="156">
        <v>8.056</v>
      </c>
      <c r="E776" s="156">
        <v>0.584</v>
      </c>
      <c r="F776" s="156">
        <v>54.9</v>
      </c>
      <c r="G776" s="156">
        <v>0.304</v>
      </c>
      <c r="H776" s="156">
        <v>0.248</v>
      </c>
      <c r="I776" s="156">
        <v>0.839</v>
      </c>
      <c r="J776" s="156">
        <v>0.532</v>
      </c>
      <c r="K776" s="156">
        <v>0.367</v>
      </c>
    </row>
    <row r="777" hidden="1">
      <c r="A777" s="155" t="s">
        <v>371</v>
      </c>
      <c r="B777" s="156">
        <v>2017.0</v>
      </c>
      <c r="C777" s="156">
        <v>3.824</v>
      </c>
      <c r="D777" s="156">
        <v>8.067</v>
      </c>
      <c r="E777" s="156">
        <v>0.647</v>
      </c>
      <c r="F777" s="156">
        <v>55.2</v>
      </c>
      <c r="G777" s="156">
        <v>0.484</v>
      </c>
      <c r="H777" s="156">
        <v>0.337</v>
      </c>
      <c r="I777" s="156">
        <v>0.647</v>
      </c>
      <c r="J777" s="156">
        <v>0.57</v>
      </c>
      <c r="K777" s="156">
        <v>0.322</v>
      </c>
    </row>
    <row r="778" hidden="1">
      <c r="A778" s="155" t="s">
        <v>371</v>
      </c>
      <c r="B778" s="156">
        <v>2018.0</v>
      </c>
      <c r="C778" s="156">
        <v>3.615</v>
      </c>
      <c r="D778" s="156">
        <v>8.07</v>
      </c>
      <c r="E778" s="156">
        <v>0.538</v>
      </c>
      <c r="F778" s="156">
        <v>55.5</v>
      </c>
      <c r="G778" s="156">
        <v>0.591</v>
      </c>
      <c r="H778" s="156">
        <v>0.377</v>
      </c>
      <c r="I778" s="156">
        <v>0.72</v>
      </c>
      <c r="J778" s="156">
        <v>0.581</v>
      </c>
      <c r="K778" s="156">
        <v>0.359</v>
      </c>
    </row>
    <row r="779" hidden="1">
      <c r="A779" s="155" t="s">
        <v>372</v>
      </c>
      <c r="B779" s="156">
        <v>2006.0</v>
      </c>
      <c r="C779" s="156">
        <v>5.397</v>
      </c>
      <c r="D779" s="156">
        <v>8.448</v>
      </c>
      <c r="E779" s="156">
        <v>0.933</v>
      </c>
      <c r="F779" s="156">
        <v>63.1</v>
      </c>
      <c r="G779" s="156">
        <v>0.65</v>
      </c>
      <c r="H779" s="156">
        <v>0.088</v>
      </c>
      <c r="I779" s="156">
        <v>0.844</v>
      </c>
      <c r="J779" s="156">
        <v>0.837</v>
      </c>
      <c r="K779" s="156">
        <v>0.155</v>
      </c>
    </row>
    <row r="780" hidden="1">
      <c r="A780" s="155" t="s">
        <v>372</v>
      </c>
      <c r="B780" s="156">
        <v>2007.0</v>
      </c>
      <c r="C780" s="156">
        <v>5.097</v>
      </c>
      <c r="D780" s="156">
        <v>8.485</v>
      </c>
      <c r="E780" s="156">
        <v>0.819</v>
      </c>
      <c r="F780" s="156">
        <v>62.9</v>
      </c>
      <c r="G780" s="156">
        <v>0.676</v>
      </c>
      <c r="H780" s="156">
        <v>0.229</v>
      </c>
      <c r="I780" s="156">
        <v>0.826</v>
      </c>
      <c r="J780" s="156">
        <v>0.712</v>
      </c>
      <c r="K780" s="156">
        <v>0.199</v>
      </c>
    </row>
    <row r="781" hidden="1">
      <c r="A781" s="155" t="s">
        <v>372</v>
      </c>
      <c r="B781" s="156">
        <v>2008.0</v>
      </c>
      <c r="C781" s="156">
        <v>5.42</v>
      </c>
      <c r="D781" s="156">
        <v>8.504</v>
      </c>
      <c r="E781" s="156">
        <v>0.828</v>
      </c>
      <c r="F781" s="156">
        <v>62.7</v>
      </c>
      <c r="G781" s="156">
        <v>0.687</v>
      </c>
      <c r="H781" s="156">
        <v>0.222</v>
      </c>
      <c r="I781" s="156">
        <v>0.863</v>
      </c>
      <c r="J781" s="156">
        <v>0.719</v>
      </c>
      <c r="K781" s="156">
        <v>0.206</v>
      </c>
    </row>
    <row r="782" hidden="1">
      <c r="A782" s="155" t="s">
        <v>372</v>
      </c>
      <c r="B782" s="156">
        <v>2009.0</v>
      </c>
      <c r="C782" s="156">
        <v>6.033</v>
      </c>
      <c r="D782" s="156">
        <v>8.458</v>
      </c>
      <c r="E782" s="156">
        <v>0.824</v>
      </c>
      <c r="F782" s="156">
        <v>62.5</v>
      </c>
      <c r="G782" s="156">
        <v>0.661</v>
      </c>
      <c r="H782" s="156">
        <v>0.117</v>
      </c>
      <c r="I782" s="156">
        <v>0.857</v>
      </c>
      <c r="J782" s="156">
        <v>0.745</v>
      </c>
      <c r="K782" s="156">
        <v>0.261</v>
      </c>
    </row>
    <row r="783" hidden="1">
      <c r="A783" s="155" t="s">
        <v>372</v>
      </c>
      <c r="B783" s="156">
        <v>2010.0</v>
      </c>
      <c r="C783" s="156">
        <v>5.866</v>
      </c>
      <c r="D783" s="156">
        <v>8.474</v>
      </c>
      <c r="E783" s="156">
        <v>0.803</v>
      </c>
      <c r="F783" s="156">
        <v>62.3</v>
      </c>
      <c r="G783" s="156">
        <v>0.646</v>
      </c>
      <c r="H783" s="156">
        <v>0.104</v>
      </c>
      <c r="I783" s="156">
        <v>0.82</v>
      </c>
      <c r="J783" s="156">
        <v>0.745</v>
      </c>
      <c r="K783" s="156">
        <v>0.26</v>
      </c>
    </row>
    <row r="784" hidden="1">
      <c r="A784" s="155" t="s">
        <v>372</v>
      </c>
      <c r="B784" s="156">
        <v>2011.0</v>
      </c>
      <c r="C784" s="156">
        <v>4.961</v>
      </c>
      <c r="D784" s="156">
        <v>8.492</v>
      </c>
      <c r="E784" s="156">
        <v>0.766</v>
      </c>
      <c r="F784" s="156">
        <v>62.1</v>
      </c>
      <c r="G784" s="156">
        <v>0.783</v>
      </c>
      <c r="H784" s="156">
        <v>0.094</v>
      </c>
      <c r="I784" s="156">
        <v>0.884</v>
      </c>
      <c r="J784" s="156">
        <v>0.757</v>
      </c>
      <c r="K784" s="156">
        <v>0.307</v>
      </c>
    </row>
    <row r="785" hidden="1">
      <c r="A785" s="155" t="s">
        <v>372</v>
      </c>
      <c r="B785" s="156">
        <v>2012.0</v>
      </c>
      <c r="C785" s="156">
        <v>4.602</v>
      </c>
      <c r="D785" s="156">
        <v>8.513</v>
      </c>
      <c r="E785" s="156">
        <v>0.779</v>
      </c>
      <c r="F785" s="156">
        <v>61.9</v>
      </c>
      <c r="G785" s="156">
        <v>0.7</v>
      </c>
      <c r="H785" s="156">
        <v>-0.004</v>
      </c>
      <c r="I785" s="156">
        <v>0.871</v>
      </c>
      <c r="J785" s="156">
        <v>0.796</v>
      </c>
      <c r="K785" s="156">
        <v>0.294</v>
      </c>
    </row>
    <row r="786" hidden="1">
      <c r="A786" s="155" t="s">
        <v>372</v>
      </c>
      <c r="B786" s="156">
        <v>2013.0</v>
      </c>
      <c r="C786" s="156">
        <v>4.713</v>
      </c>
      <c r="D786" s="156">
        <v>8.521</v>
      </c>
      <c r="E786" s="156">
        <v>0.792</v>
      </c>
      <c r="F786" s="156">
        <v>61.7</v>
      </c>
      <c r="G786" s="156">
        <v>0.698</v>
      </c>
      <c r="H786" s="156">
        <v>-0.028</v>
      </c>
      <c r="I786" s="156">
        <v>0.868</v>
      </c>
      <c r="J786" s="156">
        <v>0.795</v>
      </c>
      <c r="K786" s="156">
        <v>0.283</v>
      </c>
    </row>
    <row r="787" hidden="1">
      <c r="A787" s="155" t="s">
        <v>372</v>
      </c>
      <c r="B787" s="156">
        <v>2014.0</v>
      </c>
      <c r="C787" s="156">
        <v>5.056</v>
      </c>
      <c r="D787" s="156">
        <v>8.533</v>
      </c>
      <c r="E787" s="156">
        <v>0.79</v>
      </c>
      <c r="F787" s="156">
        <v>61.5</v>
      </c>
      <c r="G787" s="156">
        <v>0.696</v>
      </c>
      <c r="H787" s="156">
        <v>0.014</v>
      </c>
      <c r="I787" s="156">
        <v>0.834</v>
      </c>
      <c r="J787" s="156">
        <v>0.794</v>
      </c>
      <c r="K787" s="156">
        <v>0.299</v>
      </c>
    </row>
    <row r="788" hidden="1">
      <c r="A788" s="155" t="s">
        <v>372</v>
      </c>
      <c r="B788" s="156">
        <v>2015.0</v>
      </c>
      <c r="C788" s="156">
        <v>4.845</v>
      </c>
      <c r="D788" s="156">
        <v>8.553</v>
      </c>
      <c r="E788" s="156">
        <v>0.772</v>
      </c>
      <c r="F788" s="156">
        <v>61.3</v>
      </c>
      <c r="G788" s="156">
        <v>0.534</v>
      </c>
      <c r="H788" s="156">
        <v>-0.098</v>
      </c>
      <c r="I788" s="156">
        <v>0.848</v>
      </c>
      <c r="J788" s="156">
        <v>0.829</v>
      </c>
      <c r="K788" s="156">
        <v>0.311</v>
      </c>
    </row>
    <row r="789" hidden="1">
      <c r="A789" s="155" t="s">
        <v>372</v>
      </c>
      <c r="B789" s="156">
        <v>2016.0</v>
      </c>
      <c r="C789" s="156">
        <v>5.648</v>
      </c>
      <c r="D789" s="156">
        <v>8.573</v>
      </c>
      <c r="E789" s="156">
        <v>0.774</v>
      </c>
      <c r="F789" s="156">
        <v>61.725</v>
      </c>
      <c r="G789" s="156">
        <v>0.85</v>
      </c>
      <c r="H789" s="156">
        <v>0.079</v>
      </c>
      <c r="I789" s="156">
        <v>0.793</v>
      </c>
      <c r="J789" s="156">
        <v>0.79</v>
      </c>
      <c r="K789" s="156">
        <v>0.297</v>
      </c>
    </row>
    <row r="790" hidden="1">
      <c r="A790" s="155" t="s">
        <v>372</v>
      </c>
      <c r="B790" s="156">
        <v>2017.0</v>
      </c>
      <c r="C790" s="156">
        <v>6.02</v>
      </c>
      <c r="D790" s="156">
        <v>8.603</v>
      </c>
      <c r="E790" s="156">
        <v>0.843</v>
      </c>
      <c r="F790" s="156">
        <v>62.15</v>
      </c>
      <c r="G790" s="156">
        <v>0.898</v>
      </c>
      <c r="H790" s="156">
        <v>0.071</v>
      </c>
      <c r="I790" s="156">
        <v>0.783</v>
      </c>
      <c r="J790" s="156">
        <v>0.796</v>
      </c>
      <c r="K790" s="156">
        <v>0.248</v>
      </c>
    </row>
    <row r="791" hidden="1">
      <c r="A791" s="155" t="s">
        <v>372</v>
      </c>
      <c r="B791" s="156">
        <v>2018.0</v>
      </c>
      <c r="C791" s="156">
        <v>5.908</v>
      </c>
      <c r="D791" s="156">
        <v>8.624</v>
      </c>
      <c r="E791" s="156">
        <v>0.827</v>
      </c>
      <c r="F791" s="156">
        <v>62.575</v>
      </c>
      <c r="G791" s="156">
        <v>0.872</v>
      </c>
      <c r="H791" s="156">
        <v>0.098</v>
      </c>
      <c r="I791" s="156">
        <v>0.804</v>
      </c>
      <c r="J791" s="156">
        <v>0.822</v>
      </c>
      <c r="K791" s="156">
        <v>0.287</v>
      </c>
    </row>
    <row r="792" hidden="1">
      <c r="A792" s="155" t="s">
        <v>372</v>
      </c>
      <c r="B792" s="156">
        <v>2019.0</v>
      </c>
      <c r="C792" s="156">
        <v>5.93</v>
      </c>
      <c r="D792" s="156">
        <v>8.633</v>
      </c>
      <c r="E792" s="156">
        <v>0.797</v>
      </c>
      <c r="F792" s="156">
        <v>63.0</v>
      </c>
      <c r="G792" s="156">
        <v>0.846</v>
      </c>
      <c r="H792" s="156">
        <v>0.062</v>
      </c>
      <c r="I792" s="156">
        <v>0.815</v>
      </c>
      <c r="J792" s="156">
        <v>0.789</v>
      </c>
      <c r="K792" s="156">
        <v>0.279</v>
      </c>
    </row>
    <row r="793" hidden="1">
      <c r="A793" s="155" t="s">
        <v>372</v>
      </c>
      <c r="B793" s="156">
        <v>2021.0</v>
      </c>
      <c r="C793" s="156">
        <v>6.114</v>
      </c>
      <c r="D793" s="156">
        <v>8.626</v>
      </c>
      <c r="E793" s="156">
        <v>0.806</v>
      </c>
      <c r="F793" s="156">
        <v>63.85</v>
      </c>
      <c r="G793" s="156">
        <v>0.835</v>
      </c>
      <c r="H793" s="156">
        <v>0.114</v>
      </c>
      <c r="I793" s="156">
        <v>0.847</v>
      </c>
      <c r="J793" s="156">
        <v>0.808</v>
      </c>
      <c r="K793" s="156">
        <v>0.269</v>
      </c>
    </row>
    <row r="794">
      <c r="A794" s="155" t="s">
        <v>372</v>
      </c>
      <c r="B794" s="156">
        <v>2022.0</v>
      </c>
      <c r="C794" s="156">
        <v>5.932</v>
      </c>
      <c r="D794" s="156">
        <v>8.645</v>
      </c>
      <c r="E794" s="156">
        <v>0.729</v>
      </c>
      <c r="F794" s="156">
        <v>64.275</v>
      </c>
      <c r="G794" s="156">
        <v>0.851</v>
      </c>
      <c r="H794" s="156">
        <v>0.081</v>
      </c>
      <c r="I794" s="156">
        <v>0.834</v>
      </c>
      <c r="J794" s="156">
        <v>0.775</v>
      </c>
      <c r="K794" s="156">
        <v>0.289</v>
      </c>
    </row>
    <row r="795" hidden="1">
      <c r="A795" s="155" t="s">
        <v>373</v>
      </c>
      <c r="B795" s="156">
        <v>2006.0</v>
      </c>
      <c r="C795" s="156">
        <v>5.511</v>
      </c>
      <c r="D795" s="156">
        <v>10.746</v>
      </c>
      <c r="E795" s="156">
        <v>0.812</v>
      </c>
      <c r="F795" s="157"/>
      <c r="G795" s="156">
        <v>0.91</v>
      </c>
      <c r="H795" s="156">
        <v>0.151</v>
      </c>
      <c r="I795" s="156">
        <v>0.356</v>
      </c>
      <c r="J795" s="156">
        <v>0.591</v>
      </c>
      <c r="K795" s="156">
        <v>0.236</v>
      </c>
    </row>
    <row r="796" hidden="1">
      <c r="A796" s="155" t="s">
        <v>373</v>
      </c>
      <c r="B796" s="156">
        <v>2008.0</v>
      </c>
      <c r="C796" s="156">
        <v>5.137</v>
      </c>
      <c r="D796" s="156">
        <v>10.816</v>
      </c>
      <c r="E796" s="156">
        <v>0.84</v>
      </c>
      <c r="F796" s="157"/>
      <c r="G796" s="156">
        <v>0.922</v>
      </c>
      <c r="H796" s="156">
        <v>0.292</v>
      </c>
      <c r="I796" s="156">
        <v>0.274</v>
      </c>
      <c r="J796" s="156">
        <v>0.575</v>
      </c>
      <c r="K796" s="156">
        <v>0.237</v>
      </c>
    </row>
    <row r="797" hidden="1">
      <c r="A797" s="155" t="s">
        <v>373</v>
      </c>
      <c r="B797" s="156">
        <v>2009.0</v>
      </c>
      <c r="C797" s="156">
        <v>5.397</v>
      </c>
      <c r="D797" s="156">
        <v>10.788</v>
      </c>
      <c r="E797" s="156">
        <v>0.835</v>
      </c>
      <c r="F797" s="157"/>
      <c r="G797" s="156">
        <v>0.918</v>
      </c>
      <c r="H797" s="156">
        <v>0.303</v>
      </c>
      <c r="I797" s="156">
        <v>0.272</v>
      </c>
      <c r="J797" s="156">
        <v>0.606</v>
      </c>
      <c r="K797" s="156">
        <v>0.21</v>
      </c>
    </row>
    <row r="798" hidden="1">
      <c r="A798" s="155" t="s">
        <v>373</v>
      </c>
      <c r="B798" s="156">
        <v>2010.0</v>
      </c>
      <c r="C798" s="156">
        <v>5.643</v>
      </c>
      <c r="D798" s="156">
        <v>10.847</v>
      </c>
      <c r="E798" s="156">
        <v>0.857</v>
      </c>
      <c r="F798" s="157"/>
      <c r="G798" s="156">
        <v>0.89</v>
      </c>
      <c r="H798" s="156">
        <v>0.328</v>
      </c>
      <c r="I798" s="156">
        <v>0.256</v>
      </c>
      <c r="J798" s="156">
        <v>0.601</v>
      </c>
      <c r="K798" s="156">
        <v>0.183</v>
      </c>
    </row>
    <row r="799" hidden="1">
      <c r="A799" s="155" t="s">
        <v>373</v>
      </c>
      <c r="B799" s="156">
        <v>2011.0</v>
      </c>
      <c r="C799" s="156">
        <v>5.474</v>
      </c>
      <c r="D799" s="156">
        <v>10.887</v>
      </c>
      <c r="E799" s="156">
        <v>0.846</v>
      </c>
      <c r="F799" s="157"/>
      <c r="G799" s="156">
        <v>0.894</v>
      </c>
      <c r="H799" s="156">
        <v>0.23</v>
      </c>
      <c r="I799" s="156">
        <v>0.245</v>
      </c>
      <c r="J799" s="156">
        <v>0.582</v>
      </c>
      <c r="K799" s="156">
        <v>0.196</v>
      </c>
    </row>
    <row r="800" hidden="1">
      <c r="A800" s="155" t="s">
        <v>373</v>
      </c>
      <c r="B800" s="156">
        <v>2012.0</v>
      </c>
      <c r="C800" s="156">
        <v>5.484</v>
      </c>
      <c r="D800" s="156">
        <v>10.893</v>
      </c>
      <c r="E800" s="156">
        <v>0.826</v>
      </c>
      <c r="F800" s="157"/>
      <c r="G800" s="156">
        <v>0.88</v>
      </c>
      <c r="H800" s="156">
        <v>0.218</v>
      </c>
      <c r="I800" s="156">
        <v>0.38</v>
      </c>
      <c r="J800" s="156">
        <v>0.58</v>
      </c>
      <c r="K800" s="156">
        <v>0.183</v>
      </c>
    </row>
    <row r="801" hidden="1">
      <c r="A801" s="155" t="s">
        <v>373</v>
      </c>
      <c r="B801" s="156">
        <v>2014.0</v>
      </c>
      <c r="C801" s="156">
        <v>5.458</v>
      </c>
      <c r="D801" s="156">
        <v>10.939</v>
      </c>
      <c r="E801" s="156">
        <v>0.834</v>
      </c>
      <c r="F801" s="157"/>
      <c r="G801" s="156">
        <v>0.843</v>
      </c>
      <c r="H801" s="156">
        <v>0.219</v>
      </c>
      <c r="I801" s="156">
        <v>0.423</v>
      </c>
      <c r="J801" s="156">
        <v>0.602</v>
      </c>
      <c r="K801" s="156">
        <v>0.243</v>
      </c>
    </row>
    <row r="802" hidden="1">
      <c r="A802" s="155" t="s">
        <v>373</v>
      </c>
      <c r="B802" s="156">
        <v>2016.0</v>
      </c>
      <c r="C802" s="156">
        <v>5.498</v>
      </c>
      <c r="D802" s="156">
        <v>10.97</v>
      </c>
      <c r="E802" s="156">
        <v>0.832</v>
      </c>
      <c r="F802" s="157"/>
      <c r="G802" s="156">
        <v>0.8</v>
      </c>
      <c r="H802" s="156">
        <v>0.096</v>
      </c>
      <c r="I802" s="156">
        <v>0.403</v>
      </c>
      <c r="J802" s="156">
        <v>0.569</v>
      </c>
      <c r="K802" s="156">
        <v>0.213</v>
      </c>
    </row>
    <row r="803" hidden="1">
      <c r="A803" s="155" t="s">
        <v>373</v>
      </c>
      <c r="B803" s="156">
        <v>2017.0</v>
      </c>
      <c r="C803" s="156">
        <v>5.362</v>
      </c>
      <c r="D803" s="156">
        <v>10.999</v>
      </c>
      <c r="E803" s="156">
        <v>0.831</v>
      </c>
      <c r="F803" s="157"/>
      <c r="G803" s="156">
        <v>0.831</v>
      </c>
      <c r="H803" s="156">
        <v>0.136</v>
      </c>
      <c r="I803" s="156">
        <v>0.416</v>
      </c>
      <c r="J803" s="156">
        <v>0.536</v>
      </c>
      <c r="K803" s="156">
        <v>0.201</v>
      </c>
    </row>
    <row r="804" hidden="1">
      <c r="A804" s="155" t="s">
        <v>373</v>
      </c>
      <c r="B804" s="156">
        <v>2019.0</v>
      </c>
      <c r="C804" s="156">
        <v>5.659</v>
      </c>
      <c r="D804" s="156">
        <v>10.995</v>
      </c>
      <c r="E804" s="156">
        <v>0.856</v>
      </c>
      <c r="F804" s="157"/>
      <c r="G804" s="156">
        <v>0.727</v>
      </c>
      <c r="H804" s="156">
        <v>0.063</v>
      </c>
      <c r="I804" s="156">
        <v>0.432</v>
      </c>
      <c r="J804" s="156">
        <v>0.519</v>
      </c>
      <c r="K804" s="156">
        <v>0.358</v>
      </c>
    </row>
    <row r="805" hidden="1">
      <c r="A805" s="155" t="s">
        <v>373</v>
      </c>
      <c r="B805" s="156">
        <v>2020.0</v>
      </c>
      <c r="C805" s="156">
        <v>5.295</v>
      </c>
      <c r="D805" s="156">
        <v>10.931</v>
      </c>
      <c r="E805" s="156">
        <v>0.813</v>
      </c>
      <c r="F805" s="157"/>
      <c r="G805" s="156">
        <v>0.705</v>
      </c>
      <c r="H805" s="156">
        <v>-0.074</v>
      </c>
      <c r="I805" s="156">
        <v>0.38</v>
      </c>
      <c r="J805" s="156">
        <v>0.522</v>
      </c>
      <c r="K805" s="156">
        <v>0.21</v>
      </c>
    </row>
    <row r="806" hidden="1">
      <c r="A806" s="155" t="s">
        <v>373</v>
      </c>
      <c r="B806" s="156">
        <v>2021.0</v>
      </c>
      <c r="C806" s="156">
        <v>5.322</v>
      </c>
      <c r="D806" s="156">
        <v>11.002</v>
      </c>
      <c r="E806" s="156">
        <v>0.821</v>
      </c>
      <c r="F806" s="157"/>
      <c r="G806" s="156">
        <v>0.669</v>
      </c>
      <c r="H806" s="156">
        <v>0.022</v>
      </c>
      <c r="I806" s="156">
        <v>0.39</v>
      </c>
      <c r="J806" s="156">
        <v>0.534</v>
      </c>
      <c r="K806" s="156">
        <v>0.224</v>
      </c>
    </row>
    <row r="807" hidden="1">
      <c r="A807" s="155" t="s">
        <v>374</v>
      </c>
      <c r="B807" s="156">
        <v>2005.0</v>
      </c>
      <c r="C807" s="156">
        <v>5.194</v>
      </c>
      <c r="D807" s="156">
        <v>10.103</v>
      </c>
      <c r="E807" s="156">
        <v>0.93</v>
      </c>
      <c r="F807" s="156">
        <v>65.0</v>
      </c>
      <c r="G807" s="156">
        <v>0.697</v>
      </c>
      <c r="H807" s="157"/>
      <c r="I807" s="156">
        <v>0.903</v>
      </c>
      <c r="J807" s="156">
        <v>0.578</v>
      </c>
      <c r="K807" s="156">
        <v>0.29</v>
      </c>
    </row>
    <row r="808" hidden="1">
      <c r="A808" s="155" t="s">
        <v>374</v>
      </c>
      <c r="B808" s="156">
        <v>2007.0</v>
      </c>
      <c r="C808" s="156">
        <v>4.954</v>
      </c>
      <c r="D808" s="156">
        <v>10.148</v>
      </c>
      <c r="E808" s="156">
        <v>0.931</v>
      </c>
      <c r="F808" s="156">
        <v>65.32</v>
      </c>
      <c r="G808" s="156">
        <v>0.538</v>
      </c>
      <c r="H808" s="156">
        <v>-0.164</v>
      </c>
      <c r="I808" s="156">
        <v>0.895</v>
      </c>
      <c r="J808" s="156">
        <v>0.6</v>
      </c>
      <c r="K808" s="156">
        <v>0.23</v>
      </c>
    </row>
    <row r="809" hidden="1">
      <c r="A809" s="155" t="s">
        <v>374</v>
      </c>
      <c r="B809" s="156">
        <v>2009.0</v>
      </c>
      <c r="C809" s="156">
        <v>4.895</v>
      </c>
      <c r="D809" s="156">
        <v>10.093</v>
      </c>
      <c r="E809" s="156">
        <v>0.901</v>
      </c>
      <c r="F809" s="156">
        <v>65.64</v>
      </c>
      <c r="G809" s="156">
        <v>0.464</v>
      </c>
      <c r="H809" s="156">
        <v>-0.129</v>
      </c>
      <c r="I809" s="156">
        <v>0.915</v>
      </c>
      <c r="J809" s="156">
        <v>0.575</v>
      </c>
      <c r="K809" s="156">
        <v>0.228</v>
      </c>
    </row>
    <row r="810" hidden="1">
      <c r="A810" s="155" t="s">
        <v>374</v>
      </c>
      <c r="B810" s="156">
        <v>2010.0</v>
      </c>
      <c r="C810" s="156">
        <v>4.725</v>
      </c>
      <c r="D810" s="156">
        <v>10.106</v>
      </c>
      <c r="E810" s="156">
        <v>0.896</v>
      </c>
      <c r="F810" s="156">
        <v>65.8</v>
      </c>
      <c r="G810" s="156">
        <v>0.514</v>
      </c>
      <c r="H810" s="156">
        <v>-0.149</v>
      </c>
      <c r="I810" s="156">
        <v>0.983</v>
      </c>
      <c r="J810" s="156">
        <v>0.574</v>
      </c>
      <c r="K810" s="156">
        <v>0.235</v>
      </c>
    </row>
    <row r="811" hidden="1">
      <c r="A811" s="155" t="s">
        <v>374</v>
      </c>
      <c r="B811" s="156">
        <v>2011.0</v>
      </c>
      <c r="C811" s="156">
        <v>4.918</v>
      </c>
      <c r="D811" s="156">
        <v>10.127</v>
      </c>
      <c r="E811" s="156">
        <v>0.894</v>
      </c>
      <c r="F811" s="156">
        <v>65.96</v>
      </c>
      <c r="G811" s="156">
        <v>0.631</v>
      </c>
      <c r="H811" s="156">
        <v>-0.093</v>
      </c>
      <c r="I811" s="156">
        <v>0.94</v>
      </c>
      <c r="J811" s="156">
        <v>0.586</v>
      </c>
      <c r="K811" s="156">
        <v>0.305</v>
      </c>
    </row>
    <row r="812" hidden="1">
      <c r="A812" s="155" t="s">
        <v>374</v>
      </c>
      <c r="B812" s="156">
        <v>2012.0</v>
      </c>
      <c r="C812" s="156">
        <v>4.683</v>
      </c>
      <c r="D812" s="156">
        <v>10.119</v>
      </c>
      <c r="E812" s="156">
        <v>0.906</v>
      </c>
      <c r="F812" s="156">
        <v>66.12</v>
      </c>
      <c r="G812" s="156">
        <v>0.569</v>
      </c>
      <c r="H812" s="156">
        <v>-0.14</v>
      </c>
      <c r="I812" s="156">
        <v>0.93</v>
      </c>
      <c r="J812" s="156">
        <v>0.582</v>
      </c>
      <c r="K812" s="156">
        <v>0.315</v>
      </c>
    </row>
    <row r="813" hidden="1">
      <c r="A813" s="155" t="s">
        <v>374</v>
      </c>
      <c r="B813" s="156">
        <v>2013.0</v>
      </c>
      <c r="C813" s="156">
        <v>4.914</v>
      </c>
      <c r="D813" s="156">
        <v>10.14</v>
      </c>
      <c r="E813" s="156">
        <v>0.877</v>
      </c>
      <c r="F813" s="156">
        <v>66.28</v>
      </c>
      <c r="G813" s="156">
        <v>0.674</v>
      </c>
      <c r="H813" s="156">
        <v>-0.117</v>
      </c>
      <c r="I813" s="156">
        <v>0.912</v>
      </c>
      <c r="J813" s="156">
        <v>0.647</v>
      </c>
      <c r="K813" s="156">
        <v>0.307</v>
      </c>
    </row>
    <row r="814" hidden="1">
      <c r="A814" s="155" t="s">
        <v>374</v>
      </c>
      <c r="B814" s="156">
        <v>2014.0</v>
      </c>
      <c r="C814" s="156">
        <v>5.181</v>
      </c>
      <c r="D814" s="156">
        <v>10.184</v>
      </c>
      <c r="E814" s="156">
        <v>0.845</v>
      </c>
      <c r="F814" s="156">
        <v>66.44</v>
      </c>
      <c r="G814" s="156">
        <v>0.494</v>
      </c>
      <c r="H814" s="156">
        <v>-0.154</v>
      </c>
      <c r="I814" s="156">
        <v>0.855</v>
      </c>
      <c r="J814" s="156">
        <v>0.578</v>
      </c>
      <c r="K814" s="156">
        <v>0.238</v>
      </c>
    </row>
    <row r="815" hidden="1">
      <c r="A815" s="155" t="s">
        <v>374</v>
      </c>
      <c r="B815" s="156">
        <v>2015.0</v>
      </c>
      <c r="C815" s="156">
        <v>5.344</v>
      </c>
      <c r="D815" s="156">
        <v>10.223</v>
      </c>
      <c r="E815" s="156">
        <v>0.859</v>
      </c>
      <c r="F815" s="156">
        <v>66.6</v>
      </c>
      <c r="G815" s="156">
        <v>0.558</v>
      </c>
      <c r="H815" s="156">
        <v>-0.202</v>
      </c>
      <c r="I815" s="156">
        <v>0.908</v>
      </c>
      <c r="J815" s="156">
        <v>0.65</v>
      </c>
      <c r="K815" s="156">
        <v>0.245</v>
      </c>
    </row>
    <row r="816" hidden="1">
      <c r="A816" s="155" t="s">
        <v>374</v>
      </c>
      <c r="B816" s="156">
        <v>2016.0</v>
      </c>
      <c r="C816" s="156">
        <v>5.449</v>
      </c>
      <c r="D816" s="156">
        <v>10.248</v>
      </c>
      <c r="E816" s="156">
        <v>0.9</v>
      </c>
      <c r="F816" s="156">
        <v>66.75</v>
      </c>
      <c r="G816" s="156">
        <v>0.554</v>
      </c>
      <c r="H816" s="156">
        <v>-0.191</v>
      </c>
      <c r="I816" s="156">
        <v>0.924</v>
      </c>
      <c r="J816" s="156">
        <v>0.59</v>
      </c>
      <c r="K816" s="156">
        <v>0.243</v>
      </c>
    </row>
    <row r="817" hidden="1">
      <c r="A817" s="155" t="s">
        <v>374</v>
      </c>
      <c r="B817" s="156">
        <v>2017.0</v>
      </c>
      <c r="C817" s="156">
        <v>6.065</v>
      </c>
      <c r="D817" s="156">
        <v>10.292</v>
      </c>
      <c r="E817" s="156">
        <v>0.877</v>
      </c>
      <c r="F817" s="156">
        <v>66.9</v>
      </c>
      <c r="G817" s="156">
        <v>0.661</v>
      </c>
      <c r="H817" s="156">
        <v>-0.143</v>
      </c>
      <c r="I817" s="156">
        <v>0.886</v>
      </c>
      <c r="J817" s="156">
        <v>0.644</v>
      </c>
      <c r="K817" s="156">
        <v>0.181</v>
      </c>
    </row>
    <row r="818" hidden="1">
      <c r="A818" s="155" t="s">
        <v>374</v>
      </c>
      <c r="B818" s="156">
        <v>2018.0</v>
      </c>
      <c r="C818" s="156">
        <v>5.936</v>
      </c>
      <c r="D818" s="156">
        <v>10.346</v>
      </c>
      <c r="E818" s="156">
        <v>0.941</v>
      </c>
      <c r="F818" s="156">
        <v>67.05</v>
      </c>
      <c r="G818" s="156">
        <v>0.693</v>
      </c>
      <c r="H818" s="156">
        <v>-0.247</v>
      </c>
      <c r="I818" s="156">
        <v>0.911</v>
      </c>
      <c r="J818" s="156">
        <v>0.595</v>
      </c>
      <c r="K818" s="156">
        <v>0.201</v>
      </c>
    </row>
    <row r="819" hidden="1">
      <c r="A819" s="155" t="s">
        <v>374</v>
      </c>
      <c r="B819" s="156">
        <v>2019.0</v>
      </c>
      <c r="C819" s="156">
        <v>6.0</v>
      </c>
      <c r="D819" s="156">
        <v>10.394</v>
      </c>
      <c r="E819" s="156">
        <v>0.947</v>
      </c>
      <c r="F819" s="156">
        <v>67.2</v>
      </c>
      <c r="G819" s="156">
        <v>0.798</v>
      </c>
      <c r="H819" s="156">
        <v>-0.199</v>
      </c>
      <c r="I819" s="156">
        <v>0.884</v>
      </c>
      <c r="J819" s="156">
        <v>0.653</v>
      </c>
      <c r="K819" s="156">
        <v>0.18</v>
      </c>
    </row>
    <row r="820" hidden="1">
      <c r="A820" s="155" t="s">
        <v>374</v>
      </c>
      <c r="B820" s="156">
        <v>2020.0</v>
      </c>
      <c r="C820" s="156">
        <v>6.038</v>
      </c>
      <c r="D820" s="156">
        <v>10.349</v>
      </c>
      <c r="E820" s="156">
        <v>0.943</v>
      </c>
      <c r="F820" s="156">
        <v>67.35</v>
      </c>
      <c r="G820" s="156">
        <v>0.771</v>
      </c>
      <c r="H820" s="156">
        <v>-0.125</v>
      </c>
      <c r="I820" s="156">
        <v>0.836</v>
      </c>
      <c r="J820" s="156">
        <v>0.662</v>
      </c>
      <c r="K820" s="156">
        <v>0.24</v>
      </c>
    </row>
    <row r="821" hidden="1">
      <c r="A821" s="155" t="s">
        <v>374</v>
      </c>
      <c r="B821" s="156">
        <v>2021.0</v>
      </c>
      <c r="C821" s="156">
        <v>6.227</v>
      </c>
      <c r="D821" s="156">
        <v>10.422</v>
      </c>
      <c r="E821" s="156">
        <v>0.948</v>
      </c>
      <c r="F821" s="156">
        <v>67.5</v>
      </c>
      <c r="G821" s="156">
        <v>0.727</v>
      </c>
      <c r="H821" s="156">
        <v>-0.044</v>
      </c>
      <c r="I821" s="156">
        <v>0.832</v>
      </c>
      <c r="J821" s="156">
        <v>0.668</v>
      </c>
      <c r="K821" s="156">
        <v>0.192</v>
      </c>
    </row>
    <row r="822">
      <c r="A822" s="155" t="s">
        <v>374</v>
      </c>
      <c r="B822" s="156">
        <v>2022.0</v>
      </c>
      <c r="C822" s="156">
        <v>5.861</v>
      </c>
      <c r="D822" s="156">
        <v>10.484</v>
      </c>
      <c r="E822" s="156">
        <v>0.937</v>
      </c>
      <c r="F822" s="156">
        <v>67.65</v>
      </c>
      <c r="G822" s="156">
        <v>0.776</v>
      </c>
      <c r="H822" s="156">
        <v>-0.008</v>
      </c>
      <c r="I822" s="156">
        <v>0.848</v>
      </c>
      <c r="J822" s="156">
        <v>0.628</v>
      </c>
      <c r="K822" s="156">
        <v>0.25</v>
      </c>
    </row>
    <row r="823" hidden="1">
      <c r="A823" s="155" t="s">
        <v>375</v>
      </c>
      <c r="B823" s="156">
        <v>2008.0</v>
      </c>
      <c r="C823" s="156">
        <v>6.888</v>
      </c>
      <c r="D823" s="156">
        <v>10.878</v>
      </c>
      <c r="E823" s="156">
        <v>0.977</v>
      </c>
      <c r="F823" s="156">
        <v>71.2</v>
      </c>
      <c r="G823" s="156">
        <v>0.885</v>
      </c>
      <c r="H823" s="156">
        <v>0.266</v>
      </c>
      <c r="I823" s="156">
        <v>0.708</v>
      </c>
      <c r="J823" s="156">
        <v>0.851</v>
      </c>
      <c r="K823" s="156">
        <v>0.153</v>
      </c>
    </row>
    <row r="824" hidden="1">
      <c r="A824" s="155" t="s">
        <v>375</v>
      </c>
      <c r="B824" s="156">
        <v>2012.0</v>
      </c>
      <c r="C824" s="156">
        <v>7.591</v>
      </c>
      <c r="D824" s="156">
        <v>10.788</v>
      </c>
      <c r="E824" s="156">
        <v>0.979</v>
      </c>
      <c r="F824" s="156">
        <v>71.6</v>
      </c>
      <c r="G824" s="156">
        <v>0.905</v>
      </c>
      <c r="H824" s="156">
        <v>0.236</v>
      </c>
      <c r="I824" s="156">
        <v>0.759</v>
      </c>
      <c r="J824" s="156">
        <v>0.817</v>
      </c>
      <c r="K824" s="156">
        <v>0.157</v>
      </c>
    </row>
    <row r="825" hidden="1">
      <c r="A825" s="155" t="s">
        <v>375</v>
      </c>
      <c r="B825" s="156">
        <v>2013.0</v>
      </c>
      <c r="C825" s="156">
        <v>7.501</v>
      </c>
      <c r="D825" s="156">
        <v>10.823</v>
      </c>
      <c r="E825" s="156">
        <v>0.967</v>
      </c>
      <c r="F825" s="156">
        <v>71.7</v>
      </c>
      <c r="G825" s="156">
        <v>0.923</v>
      </c>
      <c r="H825" s="156">
        <v>0.301</v>
      </c>
      <c r="I825" s="156">
        <v>0.713</v>
      </c>
      <c r="J825" s="156">
        <v>0.802</v>
      </c>
      <c r="K825" s="156">
        <v>0.156</v>
      </c>
    </row>
    <row r="826" hidden="1">
      <c r="A826" s="155" t="s">
        <v>375</v>
      </c>
      <c r="B826" s="156">
        <v>2015.0</v>
      </c>
      <c r="C826" s="156">
        <v>7.498</v>
      </c>
      <c r="D826" s="156">
        <v>10.862</v>
      </c>
      <c r="E826" s="156">
        <v>0.98</v>
      </c>
      <c r="F826" s="156">
        <v>71.9</v>
      </c>
      <c r="G826" s="156">
        <v>0.94</v>
      </c>
      <c r="H826" s="156">
        <v>0.296</v>
      </c>
      <c r="I826" s="156">
        <v>0.639</v>
      </c>
      <c r="J826" s="156">
        <v>0.794</v>
      </c>
      <c r="K826" s="156">
        <v>0.18</v>
      </c>
    </row>
    <row r="827" hidden="1">
      <c r="A827" s="155" t="s">
        <v>375</v>
      </c>
      <c r="B827" s="156">
        <v>2016.0</v>
      </c>
      <c r="C827" s="156">
        <v>7.51</v>
      </c>
      <c r="D827" s="156">
        <v>10.909</v>
      </c>
      <c r="E827" s="156">
        <v>0.985</v>
      </c>
      <c r="F827" s="156">
        <v>71.925</v>
      </c>
      <c r="G827" s="156">
        <v>0.952</v>
      </c>
      <c r="H827" s="156">
        <v>0.276</v>
      </c>
      <c r="I827" s="156">
        <v>0.719</v>
      </c>
      <c r="J827" s="156">
        <v>0.808</v>
      </c>
      <c r="K827" s="156">
        <v>0.158</v>
      </c>
    </row>
    <row r="828" hidden="1">
      <c r="A828" s="155" t="s">
        <v>375</v>
      </c>
      <c r="B828" s="156">
        <v>2017.0</v>
      </c>
      <c r="C828" s="156">
        <v>7.476</v>
      </c>
      <c r="D828" s="156">
        <v>10.927</v>
      </c>
      <c r="E828" s="156">
        <v>0.967</v>
      </c>
      <c r="F828" s="156">
        <v>71.95</v>
      </c>
      <c r="G828" s="156">
        <v>0.939</v>
      </c>
      <c r="H828" s="156">
        <v>0.241</v>
      </c>
      <c r="I828" s="156">
        <v>0.727</v>
      </c>
      <c r="J828" s="156">
        <v>0.823</v>
      </c>
      <c r="K828" s="156">
        <v>0.148</v>
      </c>
    </row>
    <row r="829" hidden="1">
      <c r="A829" s="155" t="s">
        <v>375</v>
      </c>
      <c r="B829" s="156">
        <v>2019.0</v>
      </c>
      <c r="C829" s="156">
        <v>7.533</v>
      </c>
      <c r="D829" s="156">
        <v>10.949</v>
      </c>
      <c r="E829" s="156">
        <v>0.982</v>
      </c>
      <c r="F829" s="156">
        <v>72.0</v>
      </c>
      <c r="G829" s="156">
        <v>0.959</v>
      </c>
      <c r="H829" s="157"/>
      <c r="I829" s="156">
        <v>0.699</v>
      </c>
      <c r="J829" s="156">
        <v>0.787</v>
      </c>
      <c r="K829" s="156">
        <v>0.178</v>
      </c>
    </row>
    <row r="830" hidden="1">
      <c r="A830" s="155" t="s">
        <v>375</v>
      </c>
      <c r="B830" s="156">
        <v>2020.0</v>
      </c>
      <c r="C830" s="156">
        <v>7.575</v>
      </c>
      <c r="D830" s="156">
        <v>10.862</v>
      </c>
      <c r="E830" s="156">
        <v>0.983</v>
      </c>
      <c r="F830" s="156">
        <v>72.025</v>
      </c>
      <c r="G830" s="156">
        <v>0.949</v>
      </c>
      <c r="H830" s="156">
        <v>0.153</v>
      </c>
      <c r="I830" s="156">
        <v>0.644</v>
      </c>
      <c r="J830" s="156">
        <v>0.808</v>
      </c>
      <c r="K830" s="156">
        <v>0.172</v>
      </c>
    </row>
    <row r="831" hidden="1">
      <c r="A831" s="155" t="s">
        <v>375</v>
      </c>
      <c r="B831" s="156">
        <v>2021.0</v>
      </c>
      <c r="C831" s="156">
        <v>7.565</v>
      </c>
      <c r="D831" s="156">
        <v>10.889</v>
      </c>
      <c r="E831" s="156">
        <v>0.98</v>
      </c>
      <c r="F831" s="156">
        <v>72.05</v>
      </c>
      <c r="G831" s="156">
        <v>0.923</v>
      </c>
      <c r="H831" s="156">
        <v>0.258</v>
      </c>
      <c r="I831" s="156">
        <v>0.664</v>
      </c>
      <c r="J831" s="156">
        <v>0.806</v>
      </c>
      <c r="K831" s="156">
        <v>0.159</v>
      </c>
    </row>
    <row r="832">
      <c r="A832" s="155" t="s">
        <v>375</v>
      </c>
      <c r="B832" s="156">
        <v>2022.0</v>
      </c>
      <c r="C832" s="156">
        <v>7.449</v>
      </c>
      <c r="D832" s="156">
        <v>10.935</v>
      </c>
      <c r="E832" s="156">
        <v>0.985</v>
      </c>
      <c r="F832" s="156">
        <v>72.075</v>
      </c>
      <c r="G832" s="156">
        <v>0.936</v>
      </c>
      <c r="H832" s="156">
        <v>0.222</v>
      </c>
      <c r="I832" s="156">
        <v>0.692</v>
      </c>
      <c r="J832" s="156">
        <v>0.768</v>
      </c>
      <c r="K832" s="156">
        <v>0.178</v>
      </c>
    </row>
    <row r="833" hidden="1">
      <c r="A833" s="155" t="s">
        <v>376</v>
      </c>
      <c r="B833" s="156">
        <v>2006.0</v>
      </c>
      <c r="C833" s="156">
        <v>5.348</v>
      </c>
      <c r="D833" s="156">
        <v>8.141</v>
      </c>
      <c r="E833" s="156">
        <v>0.707</v>
      </c>
      <c r="F833" s="156">
        <v>55.86</v>
      </c>
      <c r="G833" s="156">
        <v>0.774</v>
      </c>
      <c r="H833" s="157"/>
      <c r="I833" s="156">
        <v>0.855</v>
      </c>
      <c r="J833" s="156">
        <v>0.576</v>
      </c>
      <c r="K833" s="156">
        <v>0.199</v>
      </c>
    </row>
    <row r="834" hidden="1">
      <c r="A834" s="155" t="s">
        <v>376</v>
      </c>
      <c r="B834" s="156">
        <v>2007.0</v>
      </c>
      <c r="C834" s="156">
        <v>5.027</v>
      </c>
      <c r="D834" s="156">
        <v>8.2</v>
      </c>
      <c r="E834" s="156">
        <v>0.569</v>
      </c>
      <c r="F834" s="156">
        <v>56.22</v>
      </c>
      <c r="G834" s="156">
        <v>0.729</v>
      </c>
      <c r="H834" s="156">
        <v>-0.053</v>
      </c>
      <c r="I834" s="156">
        <v>0.862</v>
      </c>
      <c r="J834" s="156">
        <v>0.541</v>
      </c>
      <c r="K834" s="156">
        <v>0.253</v>
      </c>
    </row>
    <row r="835" hidden="1">
      <c r="A835" s="155" t="s">
        <v>376</v>
      </c>
      <c r="B835" s="156">
        <v>2008.0</v>
      </c>
      <c r="C835" s="156">
        <v>5.146</v>
      </c>
      <c r="D835" s="156">
        <v>8.216</v>
      </c>
      <c r="E835" s="156">
        <v>0.684</v>
      </c>
      <c r="F835" s="156">
        <v>56.58</v>
      </c>
      <c r="G835" s="156">
        <v>0.756</v>
      </c>
      <c r="H835" s="156">
        <v>-0.074</v>
      </c>
      <c r="I835" s="156">
        <v>0.891</v>
      </c>
      <c r="J835" s="156">
        <v>0.573</v>
      </c>
      <c r="K835" s="156">
        <v>0.259</v>
      </c>
    </row>
    <row r="836" hidden="1">
      <c r="A836" s="155" t="s">
        <v>376</v>
      </c>
      <c r="B836" s="156">
        <v>2009.0</v>
      </c>
      <c r="C836" s="156">
        <v>4.522</v>
      </c>
      <c r="D836" s="156">
        <v>8.278</v>
      </c>
      <c r="E836" s="156">
        <v>0.653</v>
      </c>
      <c r="F836" s="156">
        <v>56.94</v>
      </c>
      <c r="G836" s="156">
        <v>0.679</v>
      </c>
      <c r="H836" s="156">
        <v>-0.028</v>
      </c>
      <c r="I836" s="156">
        <v>0.895</v>
      </c>
      <c r="J836" s="156">
        <v>0.639</v>
      </c>
      <c r="K836" s="156">
        <v>0.301</v>
      </c>
    </row>
    <row r="837" hidden="1">
      <c r="A837" s="155" t="s">
        <v>376</v>
      </c>
      <c r="B837" s="156">
        <v>2010.0</v>
      </c>
      <c r="C837" s="156">
        <v>4.989</v>
      </c>
      <c r="D837" s="156">
        <v>8.346</v>
      </c>
      <c r="E837" s="156">
        <v>0.605</v>
      </c>
      <c r="F837" s="156">
        <v>57.3</v>
      </c>
      <c r="G837" s="156">
        <v>0.783</v>
      </c>
      <c r="H837" s="156">
        <v>0.056</v>
      </c>
      <c r="I837" s="156">
        <v>0.863</v>
      </c>
      <c r="J837" s="156">
        <v>0.579</v>
      </c>
      <c r="K837" s="156">
        <v>0.267</v>
      </c>
    </row>
    <row r="838" hidden="1">
      <c r="A838" s="155" t="s">
        <v>376</v>
      </c>
      <c r="B838" s="156">
        <v>2011.0</v>
      </c>
      <c r="C838" s="156">
        <v>4.635</v>
      </c>
      <c r="D838" s="156">
        <v>8.383</v>
      </c>
      <c r="E838" s="156">
        <v>0.553</v>
      </c>
      <c r="F838" s="156">
        <v>57.66</v>
      </c>
      <c r="G838" s="156">
        <v>0.838</v>
      </c>
      <c r="H838" s="156">
        <v>-0.04</v>
      </c>
      <c r="I838" s="156">
        <v>0.908</v>
      </c>
      <c r="J838" s="156">
        <v>0.48</v>
      </c>
      <c r="K838" s="156">
        <v>0.232</v>
      </c>
    </row>
    <row r="839" hidden="1">
      <c r="A839" s="155" t="s">
        <v>376</v>
      </c>
      <c r="B839" s="156">
        <v>2012.0</v>
      </c>
      <c r="C839" s="156">
        <v>4.72</v>
      </c>
      <c r="D839" s="156">
        <v>8.423</v>
      </c>
      <c r="E839" s="156">
        <v>0.511</v>
      </c>
      <c r="F839" s="156">
        <v>58.02</v>
      </c>
      <c r="G839" s="156">
        <v>0.609</v>
      </c>
      <c r="H839" s="156">
        <v>0.065</v>
      </c>
      <c r="I839" s="156">
        <v>0.83</v>
      </c>
      <c r="J839" s="156">
        <v>0.544</v>
      </c>
      <c r="K839" s="156">
        <v>0.295</v>
      </c>
    </row>
    <row r="840" hidden="1">
      <c r="A840" s="155" t="s">
        <v>376</v>
      </c>
      <c r="B840" s="156">
        <v>2013.0</v>
      </c>
      <c r="C840" s="156">
        <v>4.428</v>
      </c>
      <c r="D840" s="156">
        <v>8.472</v>
      </c>
      <c r="E840" s="156">
        <v>0.553</v>
      </c>
      <c r="F840" s="156">
        <v>58.38</v>
      </c>
      <c r="G840" s="156">
        <v>0.74</v>
      </c>
      <c r="H840" s="156">
        <v>0.082</v>
      </c>
      <c r="I840" s="156">
        <v>0.832</v>
      </c>
      <c r="J840" s="156">
        <v>0.608</v>
      </c>
      <c r="K840" s="156">
        <v>0.33</v>
      </c>
    </row>
    <row r="841" hidden="1">
      <c r="A841" s="155" t="s">
        <v>376</v>
      </c>
      <c r="B841" s="156">
        <v>2014.0</v>
      </c>
      <c r="C841" s="156">
        <v>4.424</v>
      </c>
      <c r="D841" s="156">
        <v>8.531</v>
      </c>
      <c r="E841" s="156">
        <v>0.621</v>
      </c>
      <c r="F841" s="156">
        <v>58.74</v>
      </c>
      <c r="G841" s="156">
        <v>0.809</v>
      </c>
      <c r="H841" s="156">
        <v>-0.028</v>
      </c>
      <c r="I841" s="156">
        <v>0.832</v>
      </c>
      <c r="J841" s="156">
        <v>0.651</v>
      </c>
      <c r="K841" s="156">
        <v>0.285</v>
      </c>
    </row>
    <row r="842" hidden="1">
      <c r="A842" s="155" t="s">
        <v>376</v>
      </c>
      <c r="B842" s="156">
        <v>2015.0</v>
      </c>
      <c r="C842" s="156">
        <v>4.342</v>
      </c>
      <c r="D842" s="156">
        <v>8.596</v>
      </c>
      <c r="E842" s="156">
        <v>0.61</v>
      </c>
      <c r="F842" s="156">
        <v>59.1</v>
      </c>
      <c r="G842" s="156">
        <v>0.777</v>
      </c>
      <c r="H842" s="156">
        <v>-0.007</v>
      </c>
      <c r="I842" s="156">
        <v>0.776</v>
      </c>
      <c r="J842" s="156">
        <v>0.657</v>
      </c>
      <c r="K842" s="156">
        <v>0.322</v>
      </c>
    </row>
    <row r="843" hidden="1">
      <c r="A843" s="155" t="s">
        <v>376</v>
      </c>
      <c r="B843" s="156">
        <v>2016.0</v>
      </c>
      <c r="C843" s="156">
        <v>4.179</v>
      </c>
      <c r="D843" s="156">
        <v>8.664</v>
      </c>
      <c r="E843" s="156">
        <v>0.614</v>
      </c>
      <c r="F843" s="156">
        <v>59.4</v>
      </c>
      <c r="G843" s="156">
        <v>0.82</v>
      </c>
      <c r="H843" s="156">
        <v>0.044</v>
      </c>
      <c r="I843" s="156">
        <v>0.765</v>
      </c>
      <c r="J843" s="156">
        <v>0.646</v>
      </c>
      <c r="K843" s="156">
        <v>0.346</v>
      </c>
    </row>
    <row r="844" hidden="1">
      <c r="A844" s="155" t="s">
        <v>376</v>
      </c>
      <c r="B844" s="156">
        <v>2017.0</v>
      </c>
      <c r="C844" s="156">
        <v>4.046</v>
      </c>
      <c r="D844" s="156">
        <v>8.718</v>
      </c>
      <c r="E844" s="156">
        <v>0.607</v>
      </c>
      <c r="F844" s="156">
        <v>59.7</v>
      </c>
      <c r="G844" s="156">
        <v>0.886</v>
      </c>
      <c r="H844" s="156">
        <v>-0.044</v>
      </c>
      <c r="I844" s="156">
        <v>0.781</v>
      </c>
      <c r="J844" s="156">
        <v>0.579</v>
      </c>
      <c r="K844" s="156">
        <v>0.318</v>
      </c>
    </row>
    <row r="845" hidden="1">
      <c r="A845" s="155" t="s">
        <v>376</v>
      </c>
      <c r="B845" s="156">
        <v>2018.0</v>
      </c>
      <c r="C845" s="156">
        <v>3.818</v>
      </c>
      <c r="D845" s="156">
        <v>8.77</v>
      </c>
      <c r="E845" s="156">
        <v>0.638</v>
      </c>
      <c r="F845" s="156">
        <v>60.0</v>
      </c>
      <c r="G845" s="156">
        <v>0.89</v>
      </c>
      <c r="H845" s="156">
        <v>0.083</v>
      </c>
      <c r="I845" s="156">
        <v>0.805</v>
      </c>
      <c r="J845" s="156">
        <v>0.591</v>
      </c>
      <c r="K845" s="156">
        <v>0.357</v>
      </c>
    </row>
    <row r="846" hidden="1">
      <c r="A846" s="155" t="s">
        <v>376</v>
      </c>
      <c r="B846" s="156">
        <v>2019.0</v>
      </c>
      <c r="C846" s="156">
        <v>3.249</v>
      </c>
      <c r="D846" s="156">
        <v>8.796</v>
      </c>
      <c r="E846" s="156">
        <v>0.561</v>
      </c>
      <c r="F846" s="156">
        <v>60.3</v>
      </c>
      <c r="G846" s="156">
        <v>0.876</v>
      </c>
      <c r="H846" s="156">
        <v>0.111</v>
      </c>
      <c r="I846" s="156">
        <v>0.752</v>
      </c>
      <c r="J846" s="156">
        <v>0.56</v>
      </c>
      <c r="K846" s="156">
        <v>0.466</v>
      </c>
    </row>
    <row r="847" hidden="1">
      <c r="A847" s="155" t="s">
        <v>376</v>
      </c>
      <c r="B847" s="156">
        <v>2020.0</v>
      </c>
      <c r="C847" s="156">
        <v>4.224</v>
      </c>
      <c r="D847" s="156">
        <v>8.718</v>
      </c>
      <c r="E847" s="156">
        <v>0.616</v>
      </c>
      <c r="F847" s="156">
        <v>60.6</v>
      </c>
      <c r="G847" s="156">
        <v>0.906</v>
      </c>
      <c r="H847" s="156">
        <v>0.071</v>
      </c>
      <c r="I847" s="156">
        <v>0.78</v>
      </c>
      <c r="J847" s="156">
        <v>0.686</v>
      </c>
      <c r="K847" s="156">
        <v>0.383</v>
      </c>
    </row>
    <row r="848" hidden="1">
      <c r="A848" s="155" t="s">
        <v>376</v>
      </c>
      <c r="B848" s="156">
        <v>2021.0</v>
      </c>
      <c r="C848" s="156">
        <v>3.558</v>
      </c>
      <c r="D848" s="156">
        <v>8.794</v>
      </c>
      <c r="E848" s="156">
        <v>0.57</v>
      </c>
      <c r="F848" s="156">
        <v>60.9</v>
      </c>
      <c r="G848" s="156">
        <v>0.866</v>
      </c>
      <c r="H848" s="156">
        <v>0.056</v>
      </c>
      <c r="I848" s="156">
        <v>0.757</v>
      </c>
      <c r="J848" s="156">
        <v>0.547</v>
      </c>
      <c r="K848" s="156">
        <v>0.429</v>
      </c>
    </row>
    <row r="849">
      <c r="A849" s="155" t="s">
        <v>376</v>
      </c>
      <c r="B849" s="156">
        <v>2022.0</v>
      </c>
      <c r="C849" s="156">
        <v>3.93</v>
      </c>
      <c r="D849" s="156">
        <v>8.85</v>
      </c>
      <c r="E849" s="156">
        <v>0.608</v>
      </c>
      <c r="F849" s="156">
        <v>61.2</v>
      </c>
      <c r="G849" s="156">
        <v>0.893</v>
      </c>
      <c r="H849" s="156">
        <v>0.09</v>
      </c>
      <c r="I849" s="156">
        <v>0.771</v>
      </c>
      <c r="J849" s="156">
        <v>0.596</v>
      </c>
      <c r="K849" s="156">
        <v>0.432</v>
      </c>
    </row>
    <row r="850" hidden="1">
      <c r="A850" s="155" t="s">
        <v>377</v>
      </c>
      <c r="B850" s="156">
        <v>2006.0</v>
      </c>
      <c r="C850" s="156">
        <v>4.947</v>
      </c>
      <c r="D850" s="156">
        <v>8.839</v>
      </c>
      <c r="E850" s="156">
        <v>0.771</v>
      </c>
      <c r="F850" s="156">
        <v>60.32</v>
      </c>
      <c r="G850" s="156">
        <v>0.713</v>
      </c>
      <c r="H850" s="156">
        <v>0.346</v>
      </c>
      <c r="I850" s="156">
        <v>0.915</v>
      </c>
      <c r="J850" s="156">
        <v>0.715</v>
      </c>
      <c r="K850" s="156">
        <v>0.266</v>
      </c>
    </row>
    <row r="851" hidden="1">
      <c r="A851" s="155" t="s">
        <v>377</v>
      </c>
      <c r="B851" s="156">
        <v>2007.0</v>
      </c>
      <c r="C851" s="156">
        <v>5.101</v>
      </c>
      <c r="D851" s="156">
        <v>8.888</v>
      </c>
      <c r="E851" s="156">
        <v>0.704</v>
      </c>
      <c r="F851" s="156">
        <v>60.54</v>
      </c>
      <c r="G851" s="156">
        <v>0.603</v>
      </c>
      <c r="H851" s="156">
        <v>0.31</v>
      </c>
      <c r="I851" s="156">
        <v>0.96</v>
      </c>
      <c r="J851" s="156">
        <v>0.696</v>
      </c>
      <c r="K851" s="156">
        <v>0.242</v>
      </c>
    </row>
    <row r="852" hidden="1">
      <c r="A852" s="155" t="s">
        <v>377</v>
      </c>
      <c r="B852" s="156">
        <v>2008.0</v>
      </c>
      <c r="C852" s="156">
        <v>4.815</v>
      </c>
      <c r="D852" s="156">
        <v>8.933</v>
      </c>
      <c r="E852" s="156">
        <v>0.675</v>
      </c>
      <c r="F852" s="156">
        <v>60.76</v>
      </c>
      <c r="G852" s="156">
        <v>0.596</v>
      </c>
      <c r="H852" s="156">
        <v>0.162</v>
      </c>
      <c r="I852" s="156">
        <v>0.968</v>
      </c>
      <c r="J852" s="156">
        <v>0.675</v>
      </c>
      <c r="K852" s="156">
        <v>0.239</v>
      </c>
    </row>
    <row r="853" hidden="1">
      <c r="A853" s="155" t="s">
        <v>377</v>
      </c>
      <c r="B853" s="156">
        <v>2009.0</v>
      </c>
      <c r="C853" s="156">
        <v>5.472</v>
      </c>
      <c r="D853" s="156">
        <v>8.966</v>
      </c>
      <c r="E853" s="156">
        <v>0.779</v>
      </c>
      <c r="F853" s="156">
        <v>60.98</v>
      </c>
      <c r="G853" s="156">
        <v>0.784</v>
      </c>
      <c r="H853" s="156">
        <v>0.189</v>
      </c>
      <c r="I853" s="156">
        <v>0.911</v>
      </c>
      <c r="J853" s="156">
        <v>0.768</v>
      </c>
      <c r="K853" s="156">
        <v>0.193</v>
      </c>
    </row>
    <row r="854" hidden="1">
      <c r="A854" s="155" t="s">
        <v>377</v>
      </c>
      <c r="B854" s="156">
        <v>2010.0</v>
      </c>
      <c r="C854" s="156">
        <v>5.457</v>
      </c>
      <c r="D854" s="156">
        <v>9.013</v>
      </c>
      <c r="E854" s="156">
        <v>0.816</v>
      </c>
      <c r="F854" s="156">
        <v>61.2</v>
      </c>
      <c r="G854" s="156">
        <v>0.7</v>
      </c>
      <c r="H854" s="156">
        <v>0.445</v>
      </c>
      <c r="I854" s="156">
        <v>0.954</v>
      </c>
      <c r="J854" s="156">
        <v>0.717</v>
      </c>
      <c r="K854" s="156">
        <v>0.218</v>
      </c>
    </row>
    <row r="855" hidden="1">
      <c r="A855" s="155" t="s">
        <v>377</v>
      </c>
      <c r="B855" s="156">
        <v>2011.0</v>
      </c>
      <c r="C855" s="156">
        <v>5.173</v>
      </c>
      <c r="D855" s="156">
        <v>9.061</v>
      </c>
      <c r="E855" s="156">
        <v>0.825</v>
      </c>
      <c r="F855" s="156">
        <v>61.42</v>
      </c>
      <c r="G855" s="156">
        <v>0.878</v>
      </c>
      <c r="H855" s="156">
        <v>0.436</v>
      </c>
      <c r="I855" s="156">
        <v>0.962</v>
      </c>
      <c r="J855" s="156">
        <v>0.748</v>
      </c>
      <c r="K855" s="156">
        <v>0.273</v>
      </c>
    </row>
    <row r="856" hidden="1">
      <c r="A856" s="155" t="s">
        <v>377</v>
      </c>
      <c r="B856" s="156">
        <v>2012.0</v>
      </c>
      <c r="C856" s="156">
        <v>5.368</v>
      </c>
      <c r="D856" s="156">
        <v>9.107</v>
      </c>
      <c r="E856" s="156">
        <v>0.834</v>
      </c>
      <c r="F856" s="156">
        <v>61.64</v>
      </c>
      <c r="G856" s="156">
        <v>0.77</v>
      </c>
      <c r="H856" s="156">
        <v>0.352</v>
      </c>
      <c r="I856" s="156">
        <v>0.962</v>
      </c>
      <c r="J856" s="156">
        <v>0.764</v>
      </c>
      <c r="K856" s="156">
        <v>0.229</v>
      </c>
    </row>
    <row r="857" hidden="1">
      <c r="A857" s="155" t="s">
        <v>377</v>
      </c>
      <c r="B857" s="156">
        <v>2013.0</v>
      </c>
      <c r="C857" s="156">
        <v>5.292</v>
      </c>
      <c r="D857" s="156">
        <v>9.149</v>
      </c>
      <c r="E857" s="156">
        <v>0.794</v>
      </c>
      <c r="F857" s="156">
        <v>61.86</v>
      </c>
      <c r="G857" s="156">
        <v>0.781</v>
      </c>
      <c r="H857" s="156">
        <v>0.374</v>
      </c>
      <c r="I857" s="156">
        <v>0.973</v>
      </c>
      <c r="J857" s="156">
        <v>0.777</v>
      </c>
      <c r="K857" s="156">
        <v>0.249</v>
      </c>
    </row>
    <row r="858" hidden="1">
      <c r="A858" s="155" t="s">
        <v>377</v>
      </c>
      <c r="B858" s="156">
        <v>2014.0</v>
      </c>
      <c r="C858" s="156">
        <v>5.597</v>
      </c>
      <c r="D858" s="156">
        <v>9.186</v>
      </c>
      <c r="E858" s="156">
        <v>0.905</v>
      </c>
      <c r="F858" s="156">
        <v>62.08</v>
      </c>
      <c r="G858" s="156">
        <v>0.719</v>
      </c>
      <c r="H858" s="156">
        <v>0.405</v>
      </c>
      <c r="I858" s="156">
        <v>0.97</v>
      </c>
      <c r="J858" s="156">
        <v>0.757</v>
      </c>
      <c r="K858" s="156">
        <v>0.242</v>
      </c>
    </row>
    <row r="859" hidden="1">
      <c r="A859" s="155" t="s">
        <v>377</v>
      </c>
      <c r="B859" s="156">
        <v>2015.0</v>
      </c>
      <c r="C859" s="156">
        <v>5.043</v>
      </c>
      <c r="D859" s="156">
        <v>9.222</v>
      </c>
      <c r="E859" s="156">
        <v>0.809</v>
      </c>
      <c r="F859" s="156">
        <v>62.3</v>
      </c>
      <c r="G859" s="156">
        <v>0.779</v>
      </c>
      <c r="H859" s="156">
        <v>0.469</v>
      </c>
      <c r="I859" s="156">
        <v>0.946</v>
      </c>
      <c r="J859" s="156">
        <v>0.796</v>
      </c>
      <c r="K859" s="156">
        <v>0.274</v>
      </c>
    </row>
    <row r="860" hidden="1">
      <c r="A860" s="155" t="s">
        <v>377</v>
      </c>
      <c r="B860" s="156">
        <v>2016.0</v>
      </c>
      <c r="C860" s="156">
        <v>5.136</v>
      </c>
      <c r="D860" s="156">
        <v>9.261</v>
      </c>
      <c r="E860" s="156">
        <v>0.792</v>
      </c>
      <c r="F860" s="156">
        <v>62.425</v>
      </c>
      <c r="G860" s="156">
        <v>0.83</v>
      </c>
      <c r="H860" s="156">
        <v>0.497</v>
      </c>
      <c r="I860" s="156">
        <v>0.89</v>
      </c>
      <c r="J860" s="156">
        <v>0.748</v>
      </c>
      <c r="K860" s="156">
        <v>0.342</v>
      </c>
    </row>
    <row r="861" hidden="1">
      <c r="A861" s="155" t="s">
        <v>377</v>
      </c>
      <c r="B861" s="156">
        <v>2017.0</v>
      </c>
      <c r="C861" s="156">
        <v>5.098</v>
      </c>
      <c r="D861" s="156">
        <v>9.3</v>
      </c>
      <c r="E861" s="156">
        <v>0.796</v>
      </c>
      <c r="F861" s="156">
        <v>62.55</v>
      </c>
      <c r="G861" s="156">
        <v>0.865</v>
      </c>
      <c r="H861" s="156">
        <v>0.485</v>
      </c>
      <c r="I861" s="156">
        <v>0.9</v>
      </c>
      <c r="J861" s="156">
        <v>0.781</v>
      </c>
      <c r="K861" s="156">
        <v>0.319</v>
      </c>
    </row>
    <row r="862" hidden="1">
      <c r="A862" s="155" t="s">
        <v>377</v>
      </c>
      <c r="B862" s="156">
        <v>2018.0</v>
      </c>
      <c r="C862" s="156">
        <v>5.34</v>
      </c>
      <c r="D862" s="156">
        <v>9.341</v>
      </c>
      <c r="E862" s="156">
        <v>0.809</v>
      </c>
      <c r="F862" s="156">
        <v>62.675</v>
      </c>
      <c r="G862" s="156">
        <v>0.879</v>
      </c>
      <c r="H862" s="156">
        <v>0.509</v>
      </c>
      <c r="I862" s="156">
        <v>0.868</v>
      </c>
      <c r="J862" s="156">
        <v>0.796</v>
      </c>
      <c r="K862" s="156">
        <v>0.296</v>
      </c>
    </row>
    <row r="863" hidden="1">
      <c r="A863" s="155" t="s">
        <v>377</v>
      </c>
      <c r="B863" s="156">
        <v>2019.0</v>
      </c>
      <c r="C863" s="156">
        <v>5.347</v>
      </c>
      <c r="D863" s="156">
        <v>9.381</v>
      </c>
      <c r="E863" s="156">
        <v>0.802</v>
      </c>
      <c r="F863" s="156">
        <v>62.8</v>
      </c>
      <c r="G863" s="156">
        <v>0.866</v>
      </c>
      <c r="H863" s="156">
        <v>0.552</v>
      </c>
      <c r="I863" s="156">
        <v>0.861</v>
      </c>
      <c r="J863" s="156">
        <v>0.8</v>
      </c>
      <c r="K863" s="156">
        <v>0.302</v>
      </c>
    </row>
    <row r="864" hidden="1">
      <c r="A864" s="155" t="s">
        <v>377</v>
      </c>
      <c r="B864" s="156">
        <v>2020.0</v>
      </c>
      <c r="C864" s="156">
        <v>4.828</v>
      </c>
      <c r="D864" s="156">
        <v>9.351</v>
      </c>
      <c r="E864" s="156">
        <v>0.751</v>
      </c>
      <c r="F864" s="156">
        <v>62.925</v>
      </c>
      <c r="G864" s="156">
        <v>0.853</v>
      </c>
      <c r="H864" s="156">
        <v>0.532</v>
      </c>
      <c r="I864" s="156">
        <v>0.914</v>
      </c>
      <c r="J864" s="156">
        <v>0.742</v>
      </c>
      <c r="K864" s="156">
        <v>0.351</v>
      </c>
    </row>
    <row r="865" hidden="1">
      <c r="A865" s="155" t="s">
        <v>377</v>
      </c>
      <c r="B865" s="156">
        <v>2021.0</v>
      </c>
      <c r="C865" s="156">
        <v>5.433</v>
      </c>
      <c r="D865" s="156">
        <v>9.381</v>
      </c>
      <c r="E865" s="156">
        <v>0.817</v>
      </c>
      <c r="F865" s="156">
        <v>63.05</v>
      </c>
      <c r="G865" s="156">
        <v>0.885</v>
      </c>
      <c r="H865" s="156">
        <v>0.543</v>
      </c>
      <c r="I865" s="156">
        <v>0.845</v>
      </c>
      <c r="J865" s="156">
        <v>0.799</v>
      </c>
      <c r="K865" s="156">
        <v>0.273</v>
      </c>
    </row>
    <row r="866">
      <c r="A866" s="155" t="s">
        <v>377</v>
      </c>
      <c r="B866" s="156">
        <v>2022.0</v>
      </c>
      <c r="C866" s="156">
        <v>5.585</v>
      </c>
      <c r="D866" s="156">
        <v>9.425</v>
      </c>
      <c r="E866" s="156">
        <v>0.834</v>
      </c>
      <c r="F866" s="156">
        <v>63.175</v>
      </c>
      <c r="G866" s="156">
        <v>0.903</v>
      </c>
      <c r="H866" s="156">
        <v>0.519</v>
      </c>
      <c r="I866" s="156">
        <v>0.862</v>
      </c>
      <c r="J866" s="156">
        <v>0.818</v>
      </c>
      <c r="K866" s="156">
        <v>0.269</v>
      </c>
    </row>
    <row r="867" hidden="1">
      <c r="A867" s="155" t="s">
        <v>378</v>
      </c>
      <c r="B867" s="156">
        <v>2005.0</v>
      </c>
      <c r="C867" s="156">
        <v>5.308</v>
      </c>
      <c r="D867" s="156">
        <v>9.498</v>
      </c>
      <c r="E867" s="156">
        <v>0.766</v>
      </c>
      <c r="F867" s="156">
        <v>64.3</v>
      </c>
      <c r="G867" s="156">
        <v>0.651</v>
      </c>
      <c r="H867" s="157"/>
      <c r="I867" s="156">
        <v>0.636</v>
      </c>
      <c r="J867" s="156">
        <v>0.515</v>
      </c>
      <c r="K867" s="156">
        <v>0.456</v>
      </c>
    </row>
    <row r="868" hidden="1">
      <c r="A868" s="155" t="s">
        <v>378</v>
      </c>
      <c r="B868" s="156">
        <v>2007.0</v>
      </c>
      <c r="C868" s="156">
        <v>5.336</v>
      </c>
      <c r="D868" s="156">
        <v>9.595</v>
      </c>
      <c r="E868" s="156">
        <v>0.718</v>
      </c>
      <c r="F868" s="156">
        <v>64.58</v>
      </c>
      <c r="G868" s="156">
        <v>0.533</v>
      </c>
      <c r="H868" s="156">
        <v>0.045</v>
      </c>
      <c r="I868" s="156">
        <v>0.872</v>
      </c>
      <c r="J868" s="156">
        <v>0.553</v>
      </c>
      <c r="K868" s="156">
        <v>0.361</v>
      </c>
    </row>
    <row r="869" hidden="1">
      <c r="A869" s="155" t="s">
        <v>378</v>
      </c>
      <c r="B869" s="156">
        <v>2008.0</v>
      </c>
      <c r="C869" s="156">
        <v>5.129</v>
      </c>
      <c r="D869" s="156">
        <v>9.584</v>
      </c>
      <c r="E869" s="156">
        <v>0.633</v>
      </c>
      <c r="F869" s="156">
        <v>64.72</v>
      </c>
      <c r="G869" s="156">
        <v>0.601</v>
      </c>
      <c r="H869" s="156">
        <v>0.042</v>
      </c>
      <c r="I869" s="156">
        <v>0.868</v>
      </c>
      <c r="J869" s="156">
        <v>0.541</v>
      </c>
      <c r="K869" s="156">
        <v>0.345</v>
      </c>
    </row>
    <row r="870" hidden="1">
      <c r="A870" s="155" t="s">
        <v>378</v>
      </c>
      <c r="B870" s="156">
        <v>2011.0</v>
      </c>
      <c r="C870" s="156">
        <v>4.768</v>
      </c>
      <c r="D870" s="156">
        <v>9.636</v>
      </c>
      <c r="E870" s="156">
        <v>0.582</v>
      </c>
      <c r="F870" s="156">
        <v>65.14</v>
      </c>
      <c r="G870" s="156">
        <v>0.798</v>
      </c>
      <c r="H870" s="156">
        <v>0.191</v>
      </c>
      <c r="I870" s="156">
        <v>0.665</v>
      </c>
      <c r="J870" s="156">
        <v>0.513</v>
      </c>
      <c r="K870" s="156">
        <v>0.359</v>
      </c>
    </row>
    <row r="871" hidden="1">
      <c r="A871" s="155" t="s">
        <v>378</v>
      </c>
      <c r="B871" s="156">
        <v>2012.0</v>
      </c>
      <c r="C871" s="156">
        <v>4.609</v>
      </c>
      <c r="D871" s="156">
        <v>9.585</v>
      </c>
      <c r="E871" s="156">
        <v>0.6</v>
      </c>
      <c r="F871" s="156">
        <v>65.28</v>
      </c>
      <c r="G871" s="156">
        <v>0.764</v>
      </c>
      <c r="H871" s="157"/>
      <c r="I871" s="156">
        <v>0.678</v>
      </c>
      <c r="J871" s="156">
        <v>0.529</v>
      </c>
      <c r="K871" s="156">
        <v>0.525</v>
      </c>
    </row>
    <row r="872" hidden="1">
      <c r="A872" s="155" t="s">
        <v>378</v>
      </c>
      <c r="B872" s="156">
        <v>2013.0</v>
      </c>
      <c r="C872" s="156">
        <v>5.14</v>
      </c>
      <c r="D872" s="156">
        <v>9.555</v>
      </c>
      <c r="E872" s="156">
        <v>0.664</v>
      </c>
      <c r="F872" s="156">
        <v>65.42</v>
      </c>
      <c r="G872" s="156">
        <v>0.73</v>
      </c>
      <c r="H872" s="156">
        <v>0.204</v>
      </c>
      <c r="I872" s="156">
        <v>0.685</v>
      </c>
      <c r="J872" s="156">
        <v>0.575</v>
      </c>
      <c r="K872" s="156">
        <v>0.552</v>
      </c>
    </row>
    <row r="873" hidden="1">
      <c r="A873" s="155" t="s">
        <v>378</v>
      </c>
      <c r="B873" s="156">
        <v>2014.0</v>
      </c>
      <c r="C873" s="156">
        <v>4.682</v>
      </c>
      <c r="D873" s="156">
        <v>9.585</v>
      </c>
      <c r="E873" s="156">
        <v>0.644</v>
      </c>
      <c r="F873" s="156">
        <v>65.56</v>
      </c>
      <c r="G873" s="156">
        <v>0.767</v>
      </c>
      <c r="H873" s="156">
        <v>0.23</v>
      </c>
      <c r="I873" s="156">
        <v>0.64</v>
      </c>
      <c r="J873" s="156">
        <v>0.55</v>
      </c>
      <c r="K873" s="156">
        <v>0.512</v>
      </c>
    </row>
    <row r="874" hidden="1">
      <c r="A874" s="155" t="s">
        <v>378</v>
      </c>
      <c r="B874" s="156">
        <v>2015.0</v>
      </c>
      <c r="C874" s="156">
        <v>4.75</v>
      </c>
      <c r="D874" s="156">
        <v>9.548</v>
      </c>
      <c r="E874" s="156">
        <v>0.572</v>
      </c>
      <c r="F874" s="156">
        <v>65.7</v>
      </c>
      <c r="G874" s="156">
        <v>0.78</v>
      </c>
      <c r="H874" s="156">
        <v>0.166</v>
      </c>
      <c r="I874" s="156">
        <v>0.699</v>
      </c>
      <c r="J874" s="156">
        <v>0.548</v>
      </c>
      <c r="K874" s="156">
        <v>0.52</v>
      </c>
    </row>
    <row r="875" hidden="1">
      <c r="A875" s="155" t="s">
        <v>378</v>
      </c>
      <c r="B875" s="156">
        <v>2016.0</v>
      </c>
      <c r="C875" s="156">
        <v>4.653</v>
      </c>
      <c r="D875" s="156">
        <v>9.614</v>
      </c>
      <c r="E875" s="156">
        <v>0.566</v>
      </c>
      <c r="F875" s="156">
        <v>65.85</v>
      </c>
      <c r="G875" s="156">
        <v>0.773</v>
      </c>
      <c r="H875" s="156">
        <v>0.179</v>
      </c>
      <c r="I875" s="156">
        <v>0.713</v>
      </c>
      <c r="J875" s="156">
        <v>0.592</v>
      </c>
      <c r="K875" s="156">
        <v>0.526</v>
      </c>
    </row>
    <row r="876" hidden="1">
      <c r="A876" s="155" t="s">
        <v>378</v>
      </c>
      <c r="B876" s="156">
        <v>2017.0</v>
      </c>
      <c r="C876" s="156">
        <v>4.717</v>
      </c>
      <c r="D876" s="156">
        <v>9.627</v>
      </c>
      <c r="E876" s="156">
        <v>0.714</v>
      </c>
      <c r="F876" s="156">
        <v>66.0</v>
      </c>
      <c r="G876" s="156">
        <v>0.731</v>
      </c>
      <c r="H876" s="156">
        <v>0.212</v>
      </c>
      <c r="I876" s="156">
        <v>0.715</v>
      </c>
      <c r="J876" s="156">
        <v>0.59</v>
      </c>
      <c r="K876" s="156">
        <v>0.439</v>
      </c>
    </row>
    <row r="877" hidden="1">
      <c r="A877" s="155" t="s">
        <v>378</v>
      </c>
      <c r="B877" s="156">
        <v>2018.0</v>
      </c>
      <c r="C877" s="156">
        <v>4.278</v>
      </c>
      <c r="D877" s="156">
        <v>9.591</v>
      </c>
      <c r="E877" s="156">
        <v>0.674</v>
      </c>
      <c r="F877" s="156">
        <v>66.15</v>
      </c>
      <c r="G877" s="156">
        <v>0.603</v>
      </c>
      <c r="H877" s="156">
        <v>0.075</v>
      </c>
      <c r="I877" s="156">
        <v>0.703</v>
      </c>
      <c r="J877" s="156">
        <v>0.482</v>
      </c>
      <c r="K877" s="156">
        <v>0.493</v>
      </c>
    </row>
    <row r="878" hidden="1">
      <c r="A878" s="155" t="s">
        <v>378</v>
      </c>
      <c r="B878" s="156">
        <v>2019.0</v>
      </c>
      <c r="C878" s="156">
        <v>5.006</v>
      </c>
      <c r="D878" s="156">
        <v>9.553</v>
      </c>
      <c r="E878" s="156">
        <v>0.698</v>
      </c>
      <c r="F878" s="156">
        <v>66.3</v>
      </c>
      <c r="G878" s="156">
        <v>0.623</v>
      </c>
      <c r="H878" s="156">
        <v>0.131</v>
      </c>
      <c r="I878" s="156">
        <v>0.728</v>
      </c>
      <c r="J878" s="156">
        <v>0.525</v>
      </c>
      <c r="K878" s="156">
        <v>0.449</v>
      </c>
    </row>
    <row r="879" hidden="1">
      <c r="A879" s="155" t="s">
        <v>378</v>
      </c>
      <c r="B879" s="156">
        <v>2020.0</v>
      </c>
      <c r="C879" s="156">
        <v>4.865</v>
      </c>
      <c r="D879" s="156">
        <v>9.577</v>
      </c>
      <c r="E879" s="156">
        <v>0.757</v>
      </c>
      <c r="F879" s="156">
        <v>66.45</v>
      </c>
      <c r="G879" s="156">
        <v>0.6</v>
      </c>
      <c r="H879" s="156">
        <v>0.133</v>
      </c>
      <c r="I879" s="156">
        <v>0.71</v>
      </c>
      <c r="J879" s="156">
        <v>0.505</v>
      </c>
      <c r="K879" s="156">
        <v>0.47</v>
      </c>
    </row>
    <row r="880" hidden="1">
      <c r="A880" s="155" t="s">
        <v>378</v>
      </c>
      <c r="B880" s="156">
        <v>2021.0</v>
      </c>
      <c r="C880" s="156">
        <v>4.788</v>
      </c>
      <c r="D880" s="156">
        <v>9.616</v>
      </c>
      <c r="E880" s="156">
        <v>0.771</v>
      </c>
      <c r="F880" s="156">
        <v>66.6</v>
      </c>
      <c r="G880" s="156">
        <v>0.609</v>
      </c>
      <c r="H880" s="156">
        <v>0.174</v>
      </c>
      <c r="I880" s="156">
        <v>0.761</v>
      </c>
      <c r="J880" s="156">
        <v>0.518</v>
      </c>
      <c r="K880" s="156">
        <v>0.427</v>
      </c>
    </row>
    <row r="881">
      <c r="A881" s="155" t="s">
        <v>378</v>
      </c>
      <c r="B881" s="156">
        <v>2022.0</v>
      </c>
      <c r="C881" s="156">
        <v>4.977</v>
      </c>
      <c r="D881" s="156">
        <v>9.638</v>
      </c>
      <c r="E881" s="156">
        <v>0.8</v>
      </c>
      <c r="F881" s="156">
        <v>66.75</v>
      </c>
      <c r="G881" s="156">
        <v>0.57</v>
      </c>
      <c r="H881" s="156">
        <v>0.212</v>
      </c>
      <c r="I881" s="156">
        <v>0.766</v>
      </c>
      <c r="J881" s="156">
        <v>0.521</v>
      </c>
      <c r="K881" s="156">
        <v>0.466</v>
      </c>
    </row>
    <row r="882" hidden="1">
      <c r="A882" s="155" t="s">
        <v>379</v>
      </c>
      <c r="B882" s="156">
        <v>2008.0</v>
      </c>
      <c r="C882" s="156">
        <v>4.59</v>
      </c>
      <c r="D882" s="156">
        <v>8.982</v>
      </c>
      <c r="E882" s="156">
        <v>0.744</v>
      </c>
      <c r="F882" s="156">
        <v>60.94</v>
      </c>
      <c r="G882" s="156">
        <v>0.386</v>
      </c>
      <c r="H882" s="156">
        <v>-0.058</v>
      </c>
      <c r="I882" s="156">
        <v>0.91</v>
      </c>
      <c r="J882" s="156">
        <v>0.532</v>
      </c>
      <c r="K882" s="156">
        <v>0.448</v>
      </c>
    </row>
    <row r="883" hidden="1">
      <c r="A883" s="155" t="s">
        <v>379</v>
      </c>
      <c r="B883" s="156">
        <v>2009.0</v>
      </c>
      <c r="C883" s="156">
        <v>4.775</v>
      </c>
      <c r="D883" s="156">
        <v>8.979</v>
      </c>
      <c r="E883" s="156">
        <v>0.862</v>
      </c>
      <c r="F883" s="156">
        <v>60.92</v>
      </c>
      <c r="G883" s="156">
        <v>0.431</v>
      </c>
      <c r="H883" s="156">
        <v>-0.195</v>
      </c>
      <c r="I883" s="156">
        <v>0.854</v>
      </c>
      <c r="J883" s="156">
        <v>0.504</v>
      </c>
      <c r="K883" s="156">
        <v>0.404</v>
      </c>
    </row>
    <row r="884" hidden="1">
      <c r="A884" s="155" t="s">
        <v>379</v>
      </c>
      <c r="B884" s="156">
        <v>2010.0</v>
      </c>
      <c r="C884" s="156">
        <v>5.065</v>
      </c>
      <c r="D884" s="156">
        <v>9.009</v>
      </c>
      <c r="E884" s="156">
        <v>0.854</v>
      </c>
      <c r="F884" s="156">
        <v>60.9</v>
      </c>
      <c r="G884" s="156">
        <v>0.419</v>
      </c>
      <c r="H884" s="156">
        <v>-0.12</v>
      </c>
      <c r="I884" s="156">
        <v>0.859</v>
      </c>
      <c r="J884" s="156">
        <v>0.497</v>
      </c>
      <c r="K884" s="156">
        <v>0.431</v>
      </c>
    </row>
    <row r="885" hidden="1">
      <c r="A885" s="155" t="s">
        <v>379</v>
      </c>
      <c r="B885" s="156">
        <v>2011.0</v>
      </c>
      <c r="C885" s="156">
        <v>4.725</v>
      </c>
      <c r="D885" s="156">
        <v>9.047</v>
      </c>
      <c r="E885" s="156">
        <v>0.751</v>
      </c>
      <c r="F885" s="156">
        <v>60.88</v>
      </c>
      <c r="G885" s="156">
        <v>0.347</v>
      </c>
      <c r="H885" s="156">
        <v>-0.065</v>
      </c>
      <c r="I885" s="156">
        <v>0.78</v>
      </c>
      <c r="J885" s="156">
        <v>0.473</v>
      </c>
      <c r="K885" s="156">
        <v>0.557</v>
      </c>
    </row>
    <row r="886" hidden="1">
      <c r="A886" s="155" t="s">
        <v>379</v>
      </c>
      <c r="B886" s="156">
        <v>2012.0</v>
      </c>
      <c r="C886" s="156">
        <v>4.66</v>
      </c>
      <c r="D886" s="156">
        <v>9.133</v>
      </c>
      <c r="E886" s="156">
        <v>0.73</v>
      </c>
      <c r="F886" s="156">
        <v>60.86</v>
      </c>
      <c r="G886" s="156">
        <v>0.315</v>
      </c>
      <c r="H886" s="156">
        <v>-0.015</v>
      </c>
      <c r="I886" s="156">
        <v>0.789</v>
      </c>
      <c r="J886" s="156">
        <v>0.41</v>
      </c>
      <c r="K886" s="156">
        <v>0.449</v>
      </c>
    </row>
    <row r="887" hidden="1">
      <c r="A887" s="155" t="s">
        <v>379</v>
      </c>
      <c r="B887" s="156">
        <v>2013.0</v>
      </c>
      <c r="C887" s="156">
        <v>4.725</v>
      </c>
      <c r="D887" s="156">
        <v>9.159</v>
      </c>
      <c r="E887" s="156">
        <v>0.728</v>
      </c>
      <c r="F887" s="156">
        <v>60.84</v>
      </c>
      <c r="G887" s="157"/>
      <c r="H887" s="156">
        <v>-0.044</v>
      </c>
      <c r="I887" s="156">
        <v>0.71</v>
      </c>
      <c r="J887" s="157"/>
      <c r="K887" s="156">
        <v>0.554</v>
      </c>
    </row>
    <row r="888" hidden="1">
      <c r="A888" s="155" t="s">
        <v>379</v>
      </c>
      <c r="B888" s="156">
        <v>2014.0</v>
      </c>
      <c r="C888" s="156">
        <v>4.542</v>
      </c>
      <c r="D888" s="156">
        <v>9.126</v>
      </c>
      <c r="E888" s="156">
        <v>0.725</v>
      </c>
      <c r="F888" s="156">
        <v>60.82</v>
      </c>
      <c r="G888" s="156">
        <v>0.646</v>
      </c>
      <c r="H888" s="156">
        <v>0.005</v>
      </c>
      <c r="I888" s="156">
        <v>0.726</v>
      </c>
      <c r="J888" s="156">
        <v>0.539</v>
      </c>
      <c r="K888" s="156">
        <v>0.564</v>
      </c>
    </row>
    <row r="889" hidden="1">
      <c r="A889" s="155" t="s">
        <v>379</v>
      </c>
      <c r="B889" s="156">
        <v>2015.0</v>
      </c>
      <c r="C889" s="156">
        <v>4.493</v>
      </c>
      <c r="D889" s="156">
        <v>9.145</v>
      </c>
      <c r="E889" s="156">
        <v>0.684</v>
      </c>
      <c r="F889" s="156">
        <v>60.8</v>
      </c>
      <c r="G889" s="156">
        <v>0.599</v>
      </c>
      <c r="H889" s="156">
        <v>0.023</v>
      </c>
      <c r="I889" s="156">
        <v>0.762</v>
      </c>
      <c r="J889" s="156">
        <v>0.478</v>
      </c>
      <c r="K889" s="156">
        <v>0.581</v>
      </c>
    </row>
    <row r="890" hidden="1">
      <c r="A890" s="155" t="s">
        <v>379</v>
      </c>
      <c r="B890" s="156">
        <v>2016.0</v>
      </c>
      <c r="C890" s="156">
        <v>4.413</v>
      </c>
      <c r="D890" s="156">
        <v>9.25</v>
      </c>
      <c r="E890" s="156">
        <v>0.719</v>
      </c>
      <c r="F890" s="156">
        <v>61.275</v>
      </c>
      <c r="G890" s="156">
        <v>0.666</v>
      </c>
      <c r="H890" s="156">
        <v>-0.048</v>
      </c>
      <c r="I890" s="156">
        <v>0.799</v>
      </c>
      <c r="J890" s="156">
        <v>0.471</v>
      </c>
      <c r="K890" s="156">
        <v>0.57</v>
      </c>
    </row>
    <row r="891" hidden="1">
      <c r="A891" s="155" t="s">
        <v>379</v>
      </c>
      <c r="B891" s="156">
        <v>2017.0</v>
      </c>
      <c r="C891" s="156">
        <v>4.462</v>
      </c>
      <c r="D891" s="156">
        <v>9.208</v>
      </c>
      <c r="E891" s="156">
        <v>0.695</v>
      </c>
      <c r="F891" s="156">
        <v>61.75</v>
      </c>
      <c r="G891" s="156">
        <v>0.628</v>
      </c>
      <c r="H891" s="156">
        <v>0.003</v>
      </c>
      <c r="I891" s="156">
        <v>0.757</v>
      </c>
      <c r="J891" s="156">
        <v>0.487</v>
      </c>
      <c r="K891" s="156">
        <v>0.591</v>
      </c>
    </row>
    <row r="892" hidden="1">
      <c r="A892" s="155" t="s">
        <v>379</v>
      </c>
      <c r="B892" s="156">
        <v>2018.0</v>
      </c>
      <c r="C892" s="156">
        <v>4.886</v>
      </c>
      <c r="D892" s="156">
        <v>9.21</v>
      </c>
      <c r="E892" s="156">
        <v>0.764</v>
      </c>
      <c r="F892" s="156">
        <v>62.225</v>
      </c>
      <c r="G892" s="156">
        <v>0.598</v>
      </c>
      <c r="H892" s="156">
        <v>-0.067</v>
      </c>
      <c r="I892" s="156">
        <v>0.887</v>
      </c>
      <c r="J892" s="156">
        <v>0.552</v>
      </c>
      <c r="K892" s="156">
        <v>0.482</v>
      </c>
    </row>
    <row r="893" hidden="1">
      <c r="A893" s="155" t="s">
        <v>379</v>
      </c>
      <c r="B893" s="156">
        <v>2020.0</v>
      </c>
      <c r="C893" s="156">
        <v>4.785</v>
      </c>
      <c r="D893" s="156">
        <v>9.096</v>
      </c>
      <c r="E893" s="156">
        <v>0.708</v>
      </c>
      <c r="F893" s="156">
        <v>63.175</v>
      </c>
      <c r="G893" s="156">
        <v>0.7</v>
      </c>
      <c r="H893" s="156">
        <v>-0.019</v>
      </c>
      <c r="I893" s="156">
        <v>0.849</v>
      </c>
      <c r="J893" s="156">
        <v>0.585</v>
      </c>
      <c r="K893" s="156">
        <v>0.532</v>
      </c>
    </row>
    <row r="894" hidden="1">
      <c r="A894" s="155" t="s">
        <v>379</v>
      </c>
      <c r="B894" s="156">
        <v>2021.0</v>
      </c>
      <c r="C894" s="156">
        <v>5.094</v>
      </c>
      <c r="D894" s="156">
        <v>9.101</v>
      </c>
      <c r="E894" s="156">
        <v>0.73</v>
      </c>
      <c r="F894" s="156">
        <v>63.65</v>
      </c>
      <c r="G894" s="156">
        <v>0.594</v>
      </c>
      <c r="H894" s="156">
        <v>0.007</v>
      </c>
      <c r="I894" s="156">
        <v>0.901</v>
      </c>
      <c r="J894" s="156">
        <v>0.577</v>
      </c>
      <c r="K894" s="156">
        <v>0.474</v>
      </c>
    </row>
    <row r="895" hidden="1">
      <c r="A895" s="155" t="s">
        <v>380</v>
      </c>
      <c r="B895" s="156">
        <v>2006.0</v>
      </c>
      <c r="C895" s="156">
        <v>7.144</v>
      </c>
      <c r="D895" s="156">
        <v>10.982</v>
      </c>
      <c r="E895" s="156">
        <v>0.967</v>
      </c>
      <c r="F895" s="156">
        <v>69.62</v>
      </c>
      <c r="G895" s="156">
        <v>0.943</v>
      </c>
      <c r="H895" s="156">
        <v>0.237</v>
      </c>
      <c r="I895" s="156">
        <v>0.473</v>
      </c>
      <c r="J895" s="156">
        <v>0.815</v>
      </c>
      <c r="K895" s="156">
        <v>0.209</v>
      </c>
    </row>
    <row r="896" hidden="1">
      <c r="A896" s="155" t="s">
        <v>380</v>
      </c>
      <c r="B896" s="156">
        <v>2008.0</v>
      </c>
      <c r="C896" s="156">
        <v>7.568</v>
      </c>
      <c r="D896" s="156">
        <v>10.939</v>
      </c>
      <c r="E896" s="156">
        <v>0.983</v>
      </c>
      <c r="F896" s="156">
        <v>69.86</v>
      </c>
      <c r="G896" s="156">
        <v>0.894</v>
      </c>
      <c r="H896" s="156">
        <v>0.317</v>
      </c>
      <c r="I896" s="156">
        <v>0.487</v>
      </c>
      <c r="J896" s="156">
        <v>0.745</v>
      </c>
      <c r="K896" s="156">
        <v>0.148</v>
      </c>
    </row>
    <row r="897" hidden="1">
      <c r="A897" s="155" t="s">
        <v>380</v>
      </c>
      <c r="B897" s="156">
        <v>2009.0</v>
      </c>
      <c r="C897" s="156">
        <v>7.046</v>
      </c>
      <c r="D897" s="156">
        <v>10.876</v>
      </c>
      <c r="E897" s="156">
        <v>0.959</v>
      </c>
      <c r="F897" s="156">
        <v>69.98</v>
      </c>
      <c r="G897" s="156">
        <v>0.835</v>
      </c>
      <c r="H897" s="156">
        <v>0.31</v>
      </c>
      <c r="I897" s="156">
        <v>0.58</v>
      </c>
      <c r="J897" s="156">
        <v>0.745</v>
      </c>
      <c r="K897" s="156">
        <v>0.233</v>
      </c>
    </row>
    <row r="898" hidden="1">
      <c r="A898" s="155" t="s">
        <v>380</v>
      </c>
      <c r="B898" s="156">
        <v>2010.0</v>
      </c>
      <c r="C898" s="156">
        <v>7.257</v>
      </c>
      <c r="D898" s="156">
        <v>10.887</v>
      </c>
      <c r="E898" s="156">
        <v>0.973</v>
      </c>
      <c r="F898" s="156">
        <v>70.1</v>
      </c>
      <c r="G898" s="156">
        <v>0.856</v>
      </c>
      <c r="H898" s="156">
        <v>0.343</v>
      </c>
      <c r="I898" s="156">
        <v>0.618</v>
      </c>
      <c r="J898" s="156">
        <v>0.763</v>
      </c>
      <c r="K898" s="156">
        <v>0.201</v>
      </c>
    </row>
    <row r="899" hidden="1">
      <c r="A899" s="155" t="s">
        <v>380</v>
      </c>
      <c r="B899" s="156">
        <v>2011.0</v>
      </c>
      <c r="C899" s="156">
        <v>7.007</v>
      </c>
      <c r="D899" s="156">
        <v>10.891</v>
      </c>
      <c r="E899" s="156">
        <v>0.977</v>
      </c>
      <c r="F899" s="156">
        <v>70.22</v>
      </c>
      <c r="G899" s="156">
        <v>0.952</v>
      </c>
      <c r="H899" s="156">
        <v>0.378</v>
      </c>
      <c r="I899" s="156">
        <v>0.59</v>
      </c>
      <c r="J899" s="156">
        <v>0.786</v>
      </c>
      <c r="K899" s="156">
        <v>0.19</v>
      </c>
    </row>
    <row r="900" hidden="1">
      <c r="A900" s="155" t="s">
        <v>380</v>
      </c>
      <c r="B900" s="156">
        <v>2012.0</v>
      </c>
      <c r="C900" s="156">
        <v>6.965</v>
      </c>
      <c r="D900" s="156">
        <v>10.887</v>
      </c>
      <c r="E900" s="156">
        <v>0.962</v>
      </c>
      <c r="F900" s="156">
        <v>70.34</v>
      </c>
      <c r="G900" s="156">
        <v>0.902</v>
      </c>
      <c r="H900" s="156">
        <v>0.297</v>
      </c>
      <c r="I900" s="156">
        <v>0.573</v>
      </c>
      <c r="J900" s="156">
        <v>0.721</v>
      </c>
      <c r="K900" s="156">
        <v>0.237</v>
      </c>
    </row>
    <row r="901" hidden="1">
      <c r="A901" s="155" t="s">
        <v>380</v>
      </c>
      <c r="B901" s="156">
        <v>2013.0</v>
      </c>
      <c r="C901" s="156">
        <v>6.76</v>
      </c>
      <c r="D901" s="156">
        <v>10.893</v>
      </c>
      <c r="E901" s="156">
        <v>0.955</v>
      </c>
      <c r="F901" s="156">
        <v>70.46</v>
      </c>
      <c r="G901" s="156">
        <v>0.884</v>
      </c>
      <c r="H901" s="156">
        <v>0.326</v>
      </c>
      <c r="I901" s="156">
        <v>0.558</v>
      </c>
      <c r="J901" s="156">
        <v>0.744</v>
      </c>
      <c r="K901" s="156">
        <v>0.245</v>
      </c>
    </row>
    <row r="902" hidden="1">
      <c r="A902" s="155" t="s">
        <v>380</v>
      </c>
      <c r="B902" s="156">
        <v>2014.0</v>
      </c>
      <c r="C902" s="156">
        <v>7.018</v>
      </c>
      <c r="D902" s="156">
        <v>10.969</v>
      </c>
      <c r="E902" s="156">
        <v>0.968</v>
      </c>
      <c r="F902" s="156">
        <v>70.58</v>
      </c>
      <c r="G902" s="156">
        <v>0.922</v>
      </c>
      <c r="H902" s="156">
        <v>0.258</v>
      </c>
      <c r="I902" s="156">
        <v>0.406</v>
      </c>
      <c r="J902" s="156">
        <v>0.736</v>
      </c>
      <c r="K902" s="156">
        <v>0.229</v>
      </c>
    </row>
    <row r="903" hidden="1">
      <c r="A903" s="155" t="s">
        <v>380</v>
      </c>
      <c r="B903" s="156">
        <v>2015.0</v>
      </c>
      <c r="C903" s="156">
        <v>6.83</v>
      </c>
      <c r="D903" s="156">
        <v>11.177</v>
      </c>
      <c r="E903" s="156">
        <v>0.953</v>
      </c>
      <c r="F903" s="156">
        <v>70.7</v>
      </c>
      <c r="G903" s="156">
        <v>0.892</v>
      </c>
      <c r="H903" s="156">
        <v>0.228</v>
      </c>
      <c r="I903" s="156">
        <v>0.409</v>
      </c>
      <c r="J903" s="156">
        <v>0.748</v>
      </c>
      <c r="K903" s="156">
        <v>0.225</v>
      </c>
    </row>
    <row r="904" hidden="1">
      <c r="A904" s="155" t="s">
        <v>380</v>
      </c>
      <c r="B904" s="156">
        <v>2016.0</v>
      </c>
      <c r="C904" s="156">
        <v>7.041</v>
      </c>
      <c r="D904" s="156">
        <v>11.186</v>
      </c>
      <c r="E904" s="156">
        <v>0.958</v>
      </c>
      <c r="F904" s="156">
        <v>70.8</v>
      </c>
      <c r="G904" s="156">
        <v>0.875</v>
      </c>
      <c r="H904" s="156">
        <v>0.171</v>
      </c>
      <c r="I904" s="156">
        <v>0.399</v>
      </c>
      <c r="J904" s="156">
        <v>0.744</v>
      </c>
      <c r="K904" s="156">
        <v>0.211</v>
      </c>
    </row>
    <row r="905" hidden="1">
      <c r="A905" s="155" t="s">
        <v>380</v>
      </c>
      <c r="B905" s="156">
        <v>2017.0</v>
      </c>
      <c r="C905" s="156">
        <v>7.06</v>
      </c>
      <c r="D905" s="156">
        <v>11.261</v>
      </c>
      <c r="E905" s="156">
        <v>0.943</v>
      </c>
      <c r="F905" s="156">
        <v>70.9</v>
      </c>
      <c r="G905" s="156">
        <v>0.905</v>
      </c>
      <c r="H905" s="156">
        <v>0.212</v>
      </c>
      <c r="I905" s="156">
        <v>0.337</v>
      </c>
      <c r="J905" s="156">
        <v>0.771</v>
      </c>
      <c r="K905" s="156">
        <v>0.213</v>
      </c>
    </row>
    <row r="906" hidden="1">
      <c r="A906" s="155" t="s">
        <v>380</v>
      </c>
      <c r="B906" s="156">
        <v>2018.0</v>
      </c>
      <c r="C906" s="156">
        <v>6.962</v>
      </c>
      <c r="D906" s="156">
        <v>11.331</v>
      </c>
      <c r="E906" s="156">
        <v>0.938</v>
      </c>
      <c r="F906" s="156">
        <v>71.0</v>
      </c>
      <c r="G906" s="156">
        <v>0.861</v>
      </c>
      <c r="H906" s="156">
        <v>0.14</v>
      </c>
      <c r="I906" s="156">
        <v>0.362</v>
      </c>
      <c r="J906" s="156">
        <v>0.754</v>
      </c>
      <c r="K906" s="156">
        <v>0.213</v>
      </c>
    </row>
    <row r="907" hidden="1">
      <c r="A907" s="155" t="s">
        <v>380</v>
      </c>
      <c r="B907" s="156">
        <v>2019.0</v>
      </c>
      <c r="C907" s="156">
        <v>7.255</v>
      </c>
      <c r="D907" s="156">
        <v>11.37</v>
      </c>
      <c r="E907" s="156">
        <v>0.944</v>
      </c>
      <c r="F907" s="156">
        <v>71.1</v>
      </c>
      <c r="G907" s="156">
        <v>0.892</v>
      </c>
      <c r="H907" s="156">
        <v>0.069</v>
      </c>
      <c r="I907" s="156">
        <v>0.373</v>
      </c>
      <c r="J907" s="156">
        <v>0.758</v>
      </c>
      <c r="K907" s="156">
        <v>0.223</v>
      </c>
    </row>
    <row r="908" hidden="1">
      <c r="A908" s="155" t="s">
        <v>380</v>
      </c>
      <c r="B908" s="156">
        <v>2020.0</v>
      </c>
      <c r="C908" s="156">
        <v>7.035</v>
      </c>
      <c r="D908" s="156">
        <v>11.42</v>
      </c>
      <c r="E908" s="156">
        <v>0.96</v>
      </c>
      <c r="F908" s="156">
        <v>71.2</v>
      </c>
      <c r="G908" s="156">
        <v>0.882</v>
      </c>
      <c r="H908" s="156">
        <v>0.002</v>
      </c>
      <c r="I908" s="156">
        <v>0.356</v>
      </c>
      <c r="J908" s="156">
        <v>0.753</v>
      </c>
      <c r="K908" s="156">
        <v>0.246</v>
      </c>
    </row>
    <row r="909" hidden="1">
      <c r="A909" s="155" t="s">
        <v>380</v>
      </c>
      <c r="B909" s="156">
        <v>2021.0</v>
      </c>
      <c r="C909" s="156">
        <v>6.828</v>
      </c>
      <c r="D909" s="156">
        <v>11.538</v>
      </c>
      <c r="E909" s="156">
        <v>0.85</v>
      </c>
      <c r="F909" s="156">
        <v>71.3</v>
      </c>
      <c r="G909" s="156">
        <v>0.846</v>
      </c>
      <c r="H909" s="156">
        <v>0.133</v>
      </c>
      <c r="I909" s="156">
        <v>0.36</v>
      </c>
      <c r="J909" s="156">
        <v>0.733</v>
      </c>
      <c r="K909" s="156">
        <v>0.245</v>
      </c>
    </row>
    <row r="910">
      <c r="A910" s="155" t="s">
        <v>380</v>
      </c>
      <c r="B910" s="156">
        <v>2022.0</v>
      </c>
      <c r="C910" s="156">
        <v>6.87</v>
      </c>
      <c r="D910" s="156">
        <v>11.625</v>
      </c>
      <c r="E910" s="156">
        <v>0.906</v>
      </c>
      <c r="F910" s="156">
        <v>71.4</v>
      </c>
      <c r="G910" s="156">
        <v>0.895</v>
      </c>
      <c r="H910" s="156">
        <v>0.14</v>
      </c>
      <c r="I910" s="156">
        <v>0.358</v>
      </c>
      <c r="J910" s="156">
        <v>0.738</v>
      </c>
      <c r="K910" s="156">
        <v>0.234</v>
      </c>
    </row>
    <row r="911" hidden="1">
      <c r="A911" s="155" t="s">
        <v>381</v>
      </c>
      <c r="B911" s="156">
        <v>2006.0</v>
      </c>
      <c r="C911" s="156">
        <v>7.173</v>
      </c>
      <c r="D911" s="156">
        <v>10.359</v>
      </c>
      <c r="E911" s="156">
        <v>0.927</v>
      </c>
      <c r="F911" s="156">
        <v>71.08</v>
      </c>
      <c r="G911" s="156">
        <v>0.817</v>
      </c>
      <c r="H911" s="157"/>
      <c r="I911" s="156">
        <v>0.905</v>
      </c>
      <c r="J911" s="156">
        <v>0.639</v>
      </c>
      <c r="K911" s="156">
        <v>0.308</v>
      </c>
    </row>
    <row r="912" hidden="1">
      <c r="A912" s="155" t="s">
        <v>381</v>
      </c>
      <c r="B912" s="156">
        <v>2007.0</v>
      </c>
      <c r="C912" s="156">
        <v>6.841</v>
      </c>
      <c r="D912" s="156">
        <v>10.4</v>
      </c>
      <c r="E912" s="156">
        <v>0.868</v>
      </c>
      <c r="F912" s="156">
        <v>71.16</v>
      </c>
      <c r="G912" s="156">
        <v>0.683</v>
      </c>
      <c r="H912" s="156">
        <v>0.217</v>
      </c>
      <c r="I912" s="156">
        <v>0.868</v>
      </c>
      <c r="J912" s="156">
        <v>0.642</v>
      </c>
      <c r="K912" s="156">
        <v>0.32</v>
      </c>
    </row>
    <row r="913" hidden="1">
      <c r="A913" s="155" t="s">
        <v>381</v>
      </c>
      <c r="B913" s="156">
        <v>2008.0</v>
      </c>
      <c r="C913" s="156">
        <v>7.261</v>
      </c>
      <c r="D913" s="156">
        <v>10.414</v>
      </c>
      <c r="E913" s="156">
        <v>0.859</v>
      </c>
      <c r="F913" s="156">
        <v>71.24</v>
      </c>
      <c r="G913" s="156">
        <v>0.663</v>
      </c>
      <c r="H913" s="156">
        <v>0.136</v>
      </c>
      <c r="I913" s="156">
        <v>0.898</v>
      </c>
      <c r="J913" s="156">
        <v>0.635</v>
      </c>
      <c r="K913" s="156">
        <v>0.349</v>
      </c>
    </row>
    <row r="914" hidden="1">
      <c r="A914" s="155" t="s">
        <v>381</v>
      </c>
      <c r="B914" s="156">
        <v>2009.0</v>
      </c>
      <c r="C914" s="156">
        <v>7.353</v>
      </c>
      <c r="D914" s="156">
        <v>10.399</v>
      </c>
      <c r="E914" s="156">
        <v>0.937</v>
      </c>
      <c r="F914" s="156">
        <v>71.32</v>
      </c>
      <c r="G914" s="156">
        <v>0.593</v>
      </c>
      <c r="H914" s="156">
        <v>0.17</v>
      </c>
      <c r="I914" s="156">
        <v>0.923</v>
      </c>
      <c r="J914" s="156">
        <v>0.62</v>
      </c>
      <c r="K914" s="156">
        <v>0.327</v>
      </c>
    </row>
    <row r="915" hidden="1">
      <c r="A915" s="155" t="s">
        <v>381</v>
      </c>
      <c r="B915" s="156">
        <v>2010.0</v>
      </c>
      <c r="C915" s="156">
        <v>7.359</v>
      </c>
      <c r="D915" s="156">
        <v>10.436</v>
      </c>
      <c r="E915" s="156">
        <v>0.882</v>
      </c>
      <c r="F915" s="156">
        <v>71.4</v>
      </c>
      <c r="G915" s="156">
        <v>0.561</v>
      </c>
      <c r="H915" s="156">
        <v>0.148</v>
      </c>
      <c r="I915" s="156">
        <v>0.902</v>
      </c>
      <c r="J915" s="156">
        <v>0.628</v>
      </c>
      <c r="K915" s="156">
        <v>0.362</v>
      </c>
    </row>
    <row r="916" hidden="1">
      <c r="A916" s="155" t="s">
        <v>381</v>
      </c>
      <c r="B916" s="156">
        <v>2011.0</v>
      </c>
      <c r="C916" s="156">
        <v>7.433</v>
      </c>
      <c r="D916" s="156">
        <v>10.472</v>
      </c>
      <c r="E916" s="156">
        <v>0.893</v>
      </c>
      <c r="F916" s="156">
        <v>71.48</v>
      </c>
      <c r="G916" s="156">
        <v>0.722</v>
      </c>
      <c r="H916" s="156">
        <v>0.138</v>
      </c>
      <c r="I916" s="156">
        <v>0.891</v>
      </c>
      <c r="J916" s="156">
        <v>0.654</v>
      </c>
      <c r="K916" s="156">
        <v>0.384</v>
      </c>
    </row>
    <row r="917" hidden="1">
      <c r="A917" s="155" t="s">
        <v>381</v>
      </c>
      <c r="B917" s="156">
        <v>2012.0</v>
      </c>
      <c r="C917" s="156">
        <v>7.111</v>
      </c>
      <c r="D917" s="156">
        <v>10.479</v>
      </c>
      <c r="E917" s="156">
        <v>0.903</v>
      </c>
      <c r="F917" s="156">
        <v>71.56</v>
      </c>
      <c r="G917" s="156">
        <v>0.681</v>
      </c>
      <c r="H917" s="156">
        <v>0.15</v>
      </c>
      <c r="I917" s="156">
        <v>0.862</v>
      </c>
      <c r="J917" s="156">
        <v>0.611</v>
      </c>
      <c r="K917" s="156">
        <v>0.319</v>
      </c>
    </row>
    <row r="918" hidden="1">
      <c r="A918" s="155" t="s">
        <v>381</v>
      </c>
      <c r="B918" s="156">
        <v>2013.0</v>
      </c>
      <c r="C918" s="156">
        <v>7.321</v>
      </c>
      <c r="D918" s="156">
        <v>10.503</v>
      </c>
      <c r="E918" s="156">
        <v>0.909</v>
      </c>
      <c r="F918" s="156">
        <v>71.64</v>
      </c>
      <c r="G918" s="156">
        <v>0.739</v>
      </c>
      <c r="H918" s="156">
        <v>0.147</v>
      </c>
      <c r="I918" s="156">
        <v>0.849</v>
      </c>
      <c r="J918" s="156">
        <v>0.649</v>
      </c>
      <c r="K918" s="156">
        <v>0.409</v>
      </c>
    </row>
    <row r="919" hidden="1">
      <c r="A919" s="155" t="s">
        <v>381</v>
      </c>
      <c r="B919" s="156">
        <v>2014.0</v>
      </c>
      <c r="C919" s="156">
        <v>7.401</v>
      </c>
      <c r="D919" s="156">
        <v>10.523</v>
      </c>
      <c r="E919" s="156">
        <v>0.889</v>
      </c>
      <c r="F919" s="156">
        <v>71.72</v>
      </c>
      <c r="G919" s="156">
        <v>0.707</v>
      </c>
      <c r="H919" s="156">
        <v>0.09</v>
      </c>
      <c r="I919" s="156">
        <v>0.818</v>
      </c>
      <c r="J919" s="156">
        <v>0.567</v>
      </c>
      <c r="K919" s="156">
        <v>0.271</v>
      </c>
    </row>
    <row r="920" hidden="1">
      <c r="A920" s="155" t="s">
        <v>381</v>
      </c>
      <c r="B920" s="156">
        <v>2015.0</v>
      </c>
      <c r="C920" s="156">
        <v>7.079</v>
      </c>
      <c r="D920" s="156">
        <v>10.527</v>
      </c>
      <c r="E920" s="156">
        <v>0.864</v>
      </c>
      <c r="F920" s="156">
        <v>71.8</v>
      </c>
      <c r="G920" s="156">
        <v>0.753</v>
      </c>
      <c r="H920" s="156">
        <v>0.105</v>
      </c>
      <c r="I920" s="156">
        <v>0.789</v>
      </c>
      <c r="J920" s="156">
        <v>0.652</v>
      </c>
      <c r="K920" s="156">
        <v>0.256</v>
      </c>
    </row>
    <row r="921" hidden="1">
      <c r="A921" s="155" t="s">
        <v>381</v>
      </c>
      <c r="B921" s="156">
        <v>2016.0</v>
      </c>
      <c r="C921" s="156">
        <v>7.159</v>
      </c>
      <c r="D921" s="156">
        <v>10.552</v>
      </c>
      <c r="E921" s="156">
        <v>0.89</v>
      </c>
      <c r="F921" s="156">
        <v>71.95</v>
      </c>
      <c r="G921" s="156">
        <v>0.772</v>
      </c>
      <c r="H921" s="156">
        <v>0.149</v>
      </c>
      <c r="I921" s="156">
        <v>0.804</v>
      </c>
      <c r="J921" s="156">
        <v>0.602</v>
      </c>
      <c r="K921" s="156">
        <v>0.263</v>
      </c>
    </row>
    <row r="922" hidden="1">
      <c r="A922" s="155" t="s">
        <v>381</v>
      </c>
      <c r="B922" s="156">
        <v>2017.0</v>
      </c>
      <c r="C922" s="156">
        <v>7.331</v>
      </c>
      <c r="D922" s="156">
        <v>10.574</v>
      </c>
      <c r="E922" s="156">
        <v>0.916</v>
      </c>
      <c r="F922" s="156">
        <v>72.1</v>
      </c>
      <c r="G922" s="156">
        <v>0.768</v>
      </c>
      <c r="H922" s="156">
        <v>0.141</v>
      </c>
      <c r="I922" s="156">
        <v>0.793</v>
      </c>
      <c r="J922" s="156">
        <v>0.621</v>
      </c>
      <c r="K922" s="156">
        <v>0.276</v>
      </c>
    </row>
    <row r="923" hidden="1">
      <c r="A923" s="155" t="s">
        <v>381</v>
      </c>
      <c r="B923" s="156">
        <v>2018.0</v>
      </c>
      <c r="C923" s="156">
        <v>6.927</v>
      </c>
      <c r="D923" s="156">
        <v>10.595</v>
      </c>
      <c r="E923" s="156">
        <v>0.91</v>
      </c>
      <c r="F923" s="156">
        <v>72.25</v>
      </c>
      <c r="G923" s="156">
        <v>0.725</v>
      </c>
      <c r="H923" s="156">
        <v>0.05</v>
      </c>
      <c r="I923" s="156">
        <v>0.77</v>
      </c>
      <c r="J923" s="156">
        <v>0.612</v>
      </c>
      <c r="K923" s="156">
        <v>0.282</v>
      </c>
    </row>
    <row r="924" hidden="1">
      <c r="A924" s="155" t="s">
        <v>381</v>
      </c>
      <c r="B924" s="156">
        <v>2019.0</v>
      </c>
      <c r="C924" s="156">
        <v>7.332</v>
      </c>
      <c r="D924" s="156">
        <v>10.617</v>
      </c>
      <c r="E924" s="156">
        <v>0.946</v>
      </c>
      <c r="F924" s="156">
        <v>72.4</v>
      </c>
      <c r="G924" s="156">
        <v>0.834</v>
      </c>
      <c r="H924" s="156">
        <v>0.08</v>
      </c>
      <c r="I924" s="156">
        <v>0.743</v>
      </c>
      <c r="J924" s="156">
        <v>0.598</v>
      </c>
      <c r="K924" s="156">
        <v>0.266</v>
      </c>
    </row>
    <row r="925" hidden="1">
      <c r="A925" s="155" t="s">
        <v>381</v>
      </c>
      <c r="B925" s="156">
        <v>2020.0</v>
      </c>
      <c r="C925" s="156">
        <v>7.195</v>
      </c>
      <c r="D925" s="156">
        <v>10.58</v>
      </c>
      <c r="E925" s="156">
        <v>0.959</v>
      </c>
      <c r="F925" s="156">
        <v>72.55</v>
      </c>
      <c r="G925" s="156">
        <v>0.831</v>
      </c>
      <c r="H925" s="156">
        <v>-0.057</v>
      </c>
      <c r="I925" s="156">
        <v>0.748</v>
      </c>
      <c r="J925" s="156">
        <v>0.564</v>
      </c>
      <c r="K925" s="156">
        <v>0.243</v>
      </c>
    </row>
    <row r="926" hidden="1">
      <c r="A926" s="155" t="s">
        <v>381</v>
      </c>
      <c r="B926" s="156">
        <v>2021.0</v>
      </c>
      <c r="C926" s="156">
        <v>7.578</v>
      </c>
      <c r="D926" s="156">
        <v>10.647</v>
      </c>
      <c r="E926" s="156">
        <v>0.917</v>
      </c>
      <c r="F926" s="156">
        <v>72.7</v>
      </c>
      <c r="G926" s="156">
        <v>0.82</v>
      </c>
      <c r="H926" s="156">
        <v>-0.006</v>
      </c>
      <c r="I926" s="156">
        <v>0.726</v>
      </c>
      <c r="J926" s="156">
        <v>0.558</v>
      </c>
      <c r="K926" s="156">
        <v>0.217</v>
      </c>
    </row>
    <row r="927">
      <c r="A927" s="155" t="s">
        <v>381</v>
      </c>
      <c r="B927" s="156">
        <v>2022.0</v>
      </c>
      <c r="C927" s="156">
        <v>7.662</v>
      </c>
      <c r="D927" s="156">
        <v>10.692</v>
      </c>
      <c r="E927" s="156">
        <v>0.954</v>
      </c>
      <c r="F927" s="156">
        <v>72.85</v>
      </c>
      <c r="G927" s="156">
        <v>0.775</v>
      </c>
      <c r="H927" s="156">
        <v>-0.005</v>
      </c>
      <c r="I927" s="156">
        <v>0.655</v>
      </c>
      <c r="J927" s="156">
        <v>0.583</v>
      </c>
      <c r="K927" s="156">
        <v>0.183</v>
      </c>
    </row>
    <row r="928" hidden="1">
      <c r="A928" s="155" t="s">
        <v>382</v>
      </c>
      <c r="B928" s="156">
        <v>2005.0</v>
      </c>
      <c r="C928" s="156">
        <v>6.854</v>
      </c>
      <c r="D928" s="156">
        <v>10.698</v>
      </c>
      <c r="E928" s="156">
        <v>0.928</v>
      </c>
      <c r="F928" s="156">
        <v>70.6</v>
      </c>
      <c r="G928" s="156">
        <v>0.802</v>
      </c>
      <c r="H928" s="157"/>
      <c r="I928" s="156">
        <v>0.944</v>
      </c>
      <c r="J928" s="156">
        <v>0.606</v>
      </c>
      <c r="K928" s="156">
        <v>0.295</v>
      </c>
    </row>
    <row r="929" hidden="1">
      <c r="A929" s="155" t="s">
        <v>382</v>
      </c>
      <c r="B929" s="156">
        <v>2007.0</v>
      </c>
      <c r="C929" s="156">
        <v>6.574</v>
      </c>
      <c r="D929" s="156">
        <v>10.722</v>
      </c>
      <c r="E929" s="156">
        <v>0.912</v>
      </c>
      <c r="F929" s="156">
        <v>70.8</v>
      </c>
      <c r="G929" s="156">
        <v>0.684</v>
      </c>
      <c r="H929" s="156">
        <v>0.11</v>
      </c>
      <c r="I929" s="156">
        <v>0.922</v>
      </c>
      <c r="J929" s="156">
        <v>0.65</v>
      </c>
      <c r="K929" s="156">
        <v>0.303</v>
      </c>
    </row>
    <row r="930" hidden="1">
      <c r="A930" s="155" t="s">
        <v>382</v>
      </c>
      <c r="B930" s="156">
        <v>2008.0</v>
      </c>
      <c r="C930" s="156">
        <v>6.78</v>
      </c>
      <c r="D930" s="156">
        <v>10.706</v>
      </c>
      <c r="E930" s="156">
        <v>0.88</v>
      </c>
      <c r="F930" s="156">
        <v>70.9</v>
      </c>
      <c r="G930" s="156">
        <v>0.543</v>
      </c>
      <c r="H930" s="156">
        <v>0.045</v>
      </c>
      <c r="I930" s="156">
        <v>0.946</v>
      </c>
      <c r="J930" s="156">
        <v>0.588</v>
      </c>
      <c r="K930" s="156">
        <v>0.268</v>
      </c>
    </row>
    <row r="931" hidden="1">
      <c r="A931" s="155" t="s">
        <v>382</v>
      </c>
      <c r="B931" s="156">
        <v>2009.0</v>
      </c>
      <c r="C931" s="156">
        <v>6.334</v>
      </c>
      <c r="D931" s="156">
        <v>10.647</v>
      </c>
      <c r="E931" s="156">
        <v>0.88</v>
      </c>
      <c r="F931" s="156">
        <v>71.0</v>
      </c>
      <c r="G931" s="156">
        <v>0.701</v>
      </c>
      <c r="H931" s="156">
        <v>0.237</v>
      </c>
      <c r="I931" s="156">
        <v>0.89</v>
      </c>
      <c r="J931" s="156">
        <v>0.715</v>
      </c>
      <c r="K931" s="156">
        <v>0.279</v>
      </c>
    </row>
    <row r="932" hidden="1">
      <c r="A932" s="155" t="s">
        <v>382</v>
      </c>
      <c r="B932" s="156">
        <v>2010.0</v>
      </c>
      <c r="C932" s="156">
        <v>6.354</v>
      </c>
      <c r="D932" s="156">
        <v>10.661</v>
      </c>
      <c r="E932" s="156">
        <v>0.872</v>
      </c>
      <c r="F932" s="156">
        <v>71.1</v>
      </c>
      <c r="G932" s="156">
        <v>0.738</v>
      </c>
      <c r="H932" s="156">
        <v>-0.063</v>
      </c>
      <c r="I932" s="156">
        <v>0.921</v>
      </c>
      <c r="J932" s="156">
        <v>0.535</v>
      </c>
      <c r="K932" s="156">
        <v>0.236</v>
      </c>
    </row>
    <row r="933" hidden="1">
      <c r="A933" s="155" t="s">
        <v>382</v>
      </c>
      <c r="B933" s="156">
        <v>2011.0</v>
      </c>
      <c r="C933" s="156">
        <v>6.057</v>
      </c>
      <c r="D933" s="156">
        <v>10.666</v>
      </c>
      <c r="E933" s="156">
        <v>0.913</v>
      </c>
      <c r="F933" s="156">
        <v>71.2</v>
      </c>
      <c r="G933" s="156">
        <v>0.568</v>
      </c>
      <c r="H933" s="156">
        <v>-0.022</v>
      </c>
      <c r="I933" s="156">
        <v>0.933</v>
      </c>
      <c r="J933" s="156">
        <v>0.61</v>
      </c>
      <c r="K933" s="156">
        <v>0.266</v>
      </c>
    </row>
    <row r="934" hidden="1">
      <c r="A934" s="155" t="s">
        <v>382</v>
      </c>
      <c r="B934" s="156">
        <v>2012.0</v>
      </c>
      <c r="C934" s="156">
        <v>5.839</v>
      </c>
      <c r="D934" s="156">
        <v>10.633</v>
      </c>
      <c r="E934" s="156">
        <v>0.869</v>
      </c>
      <c r="F934" s="156">
        <v>71.3</v>
      </c>
      <c r="G934" s="156">
        <v>0.57</v>
      </c>
      <c r="H934" s="156">
        <v>0.109</v>
      </c>
      <c r="I934" s="156">
        <v>0.908</v>
      </c>
      <c r="J934" s="156">
        <v>0.651</v>
      </c>
      <c r="K934" s="156">
        <v>0.388</v>
      </c>
    </row>
    <row r="935" hidden="1">
      <c r="A935" s="155" t="s">
        <v>382</v>
      </c>
      <c r="B935" s="156">
        <v>2013.0</v>
      </c>
      <c r="C935" s="156">
        <v>6.009</v>
      </c>
      <c r="D935" s="156">
        <v>10.603</v>
      </c>
      <c r="E935" s="156">
        <v>0.916</v>
      </c>
      <c r="F935" s="156">
        <v>71.4</v>
      </c>
      <c r="G935" s="156">
        <v>0.499</v>
      </c>
      <c r="H935" s="156">
        <v>-0.106</v>
      </c>
      <c r="I935" s="156">
        <v>0.943</v>
      </c>
      <c r="J935" s="156">
        <v>0.702</v>
      </c>
      <c r="K935" s="156">
        <v>0.357</v>
      </c>
    </row>
    <row r="936" hidden="1">
      <c r="A936" s="155" t="s">
        <v>382</v>
      </c>
      <c r="B936" s="156">
        <v>2014.0</v>
      </c>
      <c r="C936" s="156">
        <v>6.027</v>
      </c>
      <c r="D936" s="156">
        <v>10.594</v>
      </c>
      <c r="E936" s="156">
        <v>0.898</v>
      </c>
      <c r="F936" s="156">
        <v>71.5</v>
      </c>
      <c r="G936" s="156">
        <v>0.624</v>
      </c>
      <c r="H936" s="156">
        <v>-0.069</v>
      </c>
      <c r="I936" s="156">
        <v>0.92</v>
      </c>
      <c r="J936" s="156">
        <v>0.659</v>
      </c>
      <c r="K936" s="156">
        <v>0.356</v>
      </c>
    </row>
    <row r="937" hidden="1">
      <c r="A937" s="155" t="s">
        <v>382</v>
      </c>
      <c r="B937" s="156">
        <v>2015.0</v>
      </c>
      <c r="C937" s="156">
        <v>5.848</v>
      </c>
      <c r="D937" s="156">
        <v>10.603</v>
      </c>
      <c r="E937" s="156">
        <v>0.909</v>
      </c>
      <c r="F937" s="156">
        <v>71.6</v>
      </c>
      <c r="G937" s="156">
        <v>0.575</v>
      </c>
      <c r="H937" s="156">
        <v>-0.068</v>
      </c>
      <c r="I937" s="156">
        <v>0.913</v>
      </c>
      <c r="J937" s="156">
        <v>0.646</v>
      </c>
      <c r="K937" s="156">
        <v>0.329</v>
      </c>
    </row>
    <row r="938" hidden="1">
      <c r="A938" s="155" t="s">
        <v>382</v>
      </c>
      <c r="B938" s="156">
        <v>2016.0</v>
      </c>
      <c r="C938" s="156">
        <v>5.955</v>
      </c>
      <c r="D938" s="156">
        <v>10.617</v>
      </c>
      <c r="E938" s="156">
        <v>0.927</v>
      </c>
      <c r="F938" s="156">
        <v>71.675</v>
      </c>
      <c r="G938" s="156">
        <v>0.624</v>
      </c>
      <c r="H938" s="156">
        <v>-0.084</v>
      </c>
      <c r="I938" s="156">
        <v>0.903</v>
      </c>
      <c r="J938" s="156">
        <v>0.632</v>
      </c>
      <c r="K938" s="156">
        <v>0.339</v>
      </c>
    </row>
    <row r="939" hidden="1">
      <c r="A939" s="155" t="s">
        <v>382</v>
      </c>
      <c r="B939" s="156">
        <v>2017.0</v>
      </c>
      <c r="C939" s="156">
        <v>6.199</v>
      </c>
      <c r="D939" s="156">
        <v>10.635</v>
      </c>
      <c r="E939" s="156">
        <v>0.92</v>
      </c>
      <c r="F939" s="156">
        <v>71.75</v>
      </c>
      <c r="G939" s="156">
        <v>0.633</v>
      </c>
      <c r="H939" s="156">
        <v>-0.039</v>
      </c>
      <c r="I939" s="156">
        <v>0.867</v>
      </c>
      <c r="J939" s="156">
        <v>0.613</v>
      </c>
      <c r="K939" s="156">
        <v>0.323</v>
      </c>
    </row>
    <row r="940" hidden="1">
      <c r="A940" s="155" t="s">
        <v>382</v>
      </c>
      <c r="B940" s="156">
        <v>2018.0</v>
      </c>
      <c r="C940" s="156">
        <v>6.517</v>
      </c>
      <c r="D940" s="156">
        <v>10.647</v>
      </c>
      <c r="E940" s="156">
        <v>0.913</v>
      </c>
      <c r="F940" s="156">
        <v>71.825</v>
      </c>
      <c r="G940" s="156">
        <v>0.65</v>
      </c>
      <c r="H940" s="156">
        <v>-0.025</v>
      </c>
      <c r="I940" s="156">
        <v>0.888</v>
      </c>
      <c r="J940" s="156">
        <v>0.598</v>
      </c>
      <c r="K940" s="156">
        <v>0.403</v>
      </c>
    </row>
    <row r="941" hidden="1">
      <c r="A941" s="155" t="s">
        <v>382</v>
      </c>
      <c r="B941" s="156">
        <v>2019.0</v>
      </c>
      <c r="C941" s="156">
        <v>6.445</v>
      </c>
      <c r="D941" s="156">
        <v>10.663</v>
      </c>
      <c r="E941" s="156">
        <v>0.838</v>
      </c>
      <c r="F941" s="156">
        <v>71.9</v>
      </c>
      <c r="G941" s="156">
        <v>0.709</v>
      </c>
      <c r="H941" s="156">
        <v>-0.086</v>
      </c>
      <c r="I941" s="156">
        <v>0.866</v>
      </c>
      <c r="J941" s="156">
        <v>0.569</v>
      </c>
      <c r="K941" s="156">
        <v>0.328</v>
      </c>
    </row>
    <row r="942" hidden="1">
      <c r="A942" s="155" t="s">
        <v>382</v>
      </c>
      <c r="B942" s="156">
        <v>2020.0</v>
      </c>
      <c r="C942" s="156">
        <v>6.488</v>
      </c>
      <c r="D942" s="156">
        <v>10.573</v>
      </c>
      <c r="E942" s="156">
        <v>0.89</v>
      </c>
      <c r="F942" s="156">
        <v>71.975</v>
      </c>
      <c r="G942" s="156">
        <v>0.718</v>
      </c>
      <c r="H942" s="156">
        <v>-0.155</v>
      </c>
      <c r="I942" s="156">
        <v>0.844</v>
      </c>
      <c r="J942" s="156">
        <v>0.614</v>
      </c>
      <c r="K942" s="156">
        <v>0.311</v>
      </c>
    </row>
    <row r="943" hidden="1">
      <c r="A943" s="155" t="s">
        <v>382</v>
      </c>
      <c r="B943" s="156">
        <v>2021.0</v>
      </c>
      <c r="C943" s="156">
        <v>6.467</v>
      </c>
      <c r="D943" s="156">
        <v>10.644</v>
      </c>
      <c r="E943" s="156">
        <v>0.886</v>
      </c>
      <c r="F943" s="156">
        <v>72.05</v>
      </c>
      <c r="G943" s="156">
        <v>0.703</v>
      </c>
      <c r="H943" s="156">
        <v>-0.094</v>
      </c>
      <c r="I943" s="156">
        <v>0.862</v>
      </c>
      <c r="J943" s="156">
        <v>0.634</v>
      </c>
      <c r="K943" s="156">
        <v>0.318</v>
      </c>
    </row>
    <row r="944">
      <c r="A944" s="155" t="s">
        <v>382</v>
      </c>
      <c r="B944" s="156">
        <v>2022.0</v>
      </c>
      <c r="C944" s="156">
        <v>6.258</v>
      </c>
      <c r="D944" s="156">
        <v>10.685</v>
      </c>
      <c r="E944" s="156">
        <v>0.869</v>
      </c>
      <c r="F944" s="156">
        <v>72.125</v>
      </c>
      <c r="G944" s="156">
        <v>0.711</v>
      </c>
      <c r="H944" s="156">
        <v>0.028</v>
      </c>
      <c r="I944" s="156">
        <v>0.819</v>
      </c>
      <c r="J944" s="156">
        <v>0.624</v>
      </c>
      <c r="K944" s="156">
        <v>0.298</v>
      </c>
    </row>
    <row r="945" hidden="1">
      <c r="A945" s="155" t="s">
        <v>383</v>
      </c>
      <c r="B945" s="156">
        <v>2009.0</v>
      </c>
      <c r="C945" s="156">
        <v>4.197</v>
      </c>
      <c r="D945" s="156">
        <v>8.164</v>
      </c>
      <c r="E945" s="156">
        <v>0.667</v>
      </c>
      <c r="F945" s="156">
        <v>48.9</v>
      </c>
      <c r="G945" s="156">
        <v>0.76</v>
      </c>
      <c r="H945" s="156">
        <v>-0.152</v>
      </c>
      <c r="I945" s="156">
        <v>0.902</v>
      </c>
      <c r="J945" s="156">
        <v>0.555</v>
      </c>
      <c r="K945" s="156">
        <v>0.186</v>
      </c>
    </row>
    <row r="946" hidden="1">
      <c r="A946" s="155" t="s">
        <v>383</v>
      </c>
      <c r="B946" s="156">
        <v>2013.0</v>
      </c>
      <c r="C946" s="156">
        <v>3.739</v>
      </c>
      <c r="D946" s="156">
        <v>8.267</v>
      </c>
      <c r="E946" s="156">
        <v>0.709</v>
      </c>
      <c r="F946" s="156">
        <v>51.3</v>
      </c>
      <c r="G946" s="156">
        <v>0.739</v>
      </c>
      <c r="H946" s="156">
        <v>-0.032</v>
      </c>
      <c r="I946" s="156">
        <v>0.691</v>
      </c>
      <c r="J946" s="156">
        <v>0.661</v>
      </c>
      <c r="K946" s="156">
        <v>0.306</v>
      </c>
    </row>
    <row r="947" hidden="1">
      <c r="A947" s="155" t="s">
        <v>383</v>
      </c>
      <c r="B947" s="156">
        <v>2014.0</v>
      </c>
      <c r="C947" s="156">
        <v>3.57</v>
      </c>
      <c r="D947" s="156">
        <v>8.334</v>
      </c>
      <c r="E947" s="156">
        <v>0.711</v>
      </c>
      <c r="F947" s="156">
        <v>51.9</v>
      </c>
      <c r="G947" s="156">
        <v>0.781</v>
      </c>
      <c r="H947" s="156">
        <v>-0.082</v>
      </c>
      <c r="I947" s="156">
        <v>0.671</v>
      </c>
      <c r="J947" s="156">
        <v>0.603</v>
      </c>
      <c r="K947" s="156">
        <v>0.291</v>
      </c>
    </row>
    <row r="948" hidden="1">
      <c r="A948" s="155" t="s">
        <v>383</v>
      </c>
      <c r="B948" s="156">
        <v>2015.0</v>
      </c>
      <c r="C948" s="156">
        <v>4.445</v>
      </c>
      <c r="D948" s="156">
        <v>8.377</v>
      </c>
      <c r="E948" s="156">
        <v>0.704</v>
      </c>
      <c r="F948" s="156">
        <v>52.5</v>
      </c>
      <c r="G948" s="156">
        <v>0.8</v>
      </c>
      <c r="H948" s="156">
        <v>-0.055</v>
      </c>
      <c r="I948" s="156">
        <v>0.744</v>
      </c>
      <c r="J948" s="156">
        <v>0.614</v>
      </c>
      <c r="K948" s="156">
        <v>0.347</v>
      </c>
    </row>
    <row r="949" hidden="1">
      <c r="A949" s="155" t="s">
        <v>383</v>
      </c>
      <c r="B949" s="156">
        <v>2016.0</v>
      </c>
      <c r="C949" s="156">
        <v>4.543</v>
      </c>
      <c r="D949" s="156">
        <v>8.421</v>
      </c>
      <c r="E949" s="156">
        <v>0.617</v>
      </c>
      <c r="F949" s="156">
        <v>53.075</v>
      </c>
      <c r="G949" s="156">
        <v>0.769</v>
      </c>
      <c r="H949" s="156">
        <v>-0.044</v>
      </c>
      <c r="I949" s="156">
        <v>0.757</v>
      </c>
      <c r="J949" s="156">
        <v>0.693</v>
      </c>
      <c r="K949" s="156">
        <v>0.378</v>
      </c>
    </row>
    <row r="950" hidden="1">
      <c r="A950" s="155" t="s">
        <v>383</v>
      </c>
      <c r="B950" s="156">
        <v>2017.0</v>
      </c>
      <c r="C950" s="156">
        <v>5.038</v>
      </c>
      <c r="D950" s="156">
        <v>8.466</v>
      </c>
      <c r="E950" s="156">
        <v>0.661</v>
      </c>
      <c r="F950" s="156">
        <v>53.65</v>
      </c>
      <c r="G950" s="156">
        <v>0.732</v>
      </c>
      <c r="H950" s="156">
        <v>-0.112</v>
      </c>
      <c r="I950" s="156">
        <v>0.771</v>
      </c>
      <c r="J950" s="156">
        <v>0.662</v>
      </c>
      <c r="K950" s="156">
        <v>0.357</v>
      </c>
    </row>
    <row r="951" hidden="1">
      <c r="A951" s="155" t="s">
        <v>383</v>
      </c>
      <c r="B951" s="156">
        <v>2018.0</v>
      </c>
      <c r="C951" s="156">
        <v>5.268</v>
      </c>
      <c r="D951" s="156">
        <v>8.507</v>
      </c>
      <c r="E951" s="156">
        <v>0.621</v>
      </c>
      <c r="F951" s="156">
        <v>54.225</v>
      </c>
      <c r="G951" s="156">
        <v>0.713</v>
      </c>
      <c r="H951" s="156">
        <v>-0.051</v>
      </c>
      <c r="I951" s="156">
        <v>0.791</v>
      </c>
      <c r="J951" s="156">
        <v>0.659</v>
      </c>
      <c r="K951" s="156">
        <v>0.386</v>
      </c>
    </row>
    <row r="952" hidden="1">
      <c r="A952" s="155" t="s">
        <v>383</v>
      </c>
      <c r="B952" s="156">
        <v>2019.0</v>
      </c>
      <c r="C952" s="156">
        <v>5.392</v>
      </c>
      <c r="D952" s="156">
        <v>8.542</v>
      </c>
      <c r="E952" s="156">
        <v>0.679</v>
      </c>
      <c r="F952" s="156">
        <v>54.8</v>
      </c>
      <c r="G952" s="156">
        <v>0.736</v>
      </c>
      <c r="H952" s="156">
        <v>-0.018</v>
      </c>
      <c r="I952" s="156">
        <v>0.799</v>
      </c>
      <c r="J952" s="156">
        <v>0.663</v>
      </c>
      <c r="K952" s="156">
        <v>0.425</v>
      </c>
    </row>
    <row r="953" hidden="1">
      <c r="A953" s="155" t="s">
        <v>383</v>
      </c>
      <c r="B953" s="156">
        <v>2020.0</v>
      </c>
      <c r="C953" s="156">
        <v>5.257</v>
      </c>
      <c r="D953" s="156">
        <v>8.537</v>
      </c>
      <c r="E953" s="156">
        <v>0.613</v>
      </c>
      <c r="F953" s="156">
        <v>55.375</v>
      </c>
      <c r="G953" s="156">
        <v>0.77</v>
      </c>
      <c r="H953" s="156">
        <v>0.015</v>
      </c>
      <c r="I953" s="156">
        <v>0.777</v>
      </c>
      <c r="J953" s="156">
        <v>0.655</v>
      </c>
      <c r="K953" s="156">
        <v>0.34</v>
      </c>
    </row>
    <row r="954" hidden="1">
      <c r="A954" s="155" t="s">
        <v>383</v>
      </c>
      <c r="B954" s="156">
        <v>2021.0</v>
      </c>
      <c r="C954" s="156">
        <v>5.056</v>
      </c>
      <c r="D954" s="156">
        <v>8.58</v>
      </c>
      <c r="E954" s="156">
        <v>0.554</v>
      </c>
      <c r="F954" s="156">
        <v>55.95</v>
      </c>
      <c r="G954" s="156">
        <v>0.717</v>
      </c>
      <c r="H954" s="156">
        <v>-0.002</v>
      </c>
      <c r="I954" s="156">
        <v>0.716</v>
      </c>
      <c r="J954" s="156">
        <v>0.626</v>
      </c>
      <c r="K954" s="156">
        <v>0.345</v>
      </c>
    </row>
    <row r="955">
      <c r="A955" s="155" t="s">
        <v>383</v>
      </c>
      <c r="B955" s="156">
        <v>2022.0</v>
      </c>
      <c r="C955" s="156">
        <v>4.849</v>
      </c>
      <c r="D955" s="156">
        <v>8.612</v>
      </c>
      <c r="E955" s="156">
        <v>0.536</v>
      </c>
      <c r="F955" s="156">
        <v>56.525</v>
      </c>
      <c r="G955" s="156">
        <v>0.713</v>
      </c>
      <c r="H955" s="156">
        <v>-0.005</v>
      </c>
      <c r="I955" s="156">
        <v>0.743</v>
      </c>
      <c r="J955" s="156">
        <v>0.629</v>
      </c>
      <c r="K955" s="156">
        <v>0.399</v>
      </c>
    </row>
    <row r="956" hidden="1">
      <c r="A956" s="155" t="s">
        <v>384</v>
      </c>
      <c r="B956" s="156">
        <v>2006.0</v>
      </c>
      <c r="C956" s="156">
        <v>6.208</v>
      </c>
      <c r="D956" s="156">
        <v>9.249</v>
      </c>
      <c r="E956" s="156">
        <v>0.909</v>
      </c>
      <c r="F956" s="156">
        <v>66.6</v>
      </c>
      <c r="G956" s="156">
        <v>0.738</v>
      </c>
      <c r="H956" s="156">
        <v>-0.009</v>
      </c>
      <c r="I956" s="156">
        <v>0.946</v>
      </c>
      <c r="J956" s="156">
        <v>0.753</v>
      </c>
      <c r="K956" s="156">
        <v>0.201</v>
      </c>
    </row>
    <row r="957" hidden="1">
      <c r="A957" s="155" t="s">
        <v>384</v>
      </c>
      <c r="B957" s="156">
        <v>2011.0</v>
      </c>
      <c r="C957" s="156">
        <v>5.374</v>
      </c>
      <c r="D957" s="156">
        <v>9.193</v>
      </c>
      <c r="E957" s="156">
        <v>0.855</v>
      </c>
      <c r="F957" s="156">
        <v>66.6</v>
      </c>
      <c r="G957" s="156">
        <v>0.796</v>
      </c>
      <c r="H957" s="156">
        <v>-0.069</v>
      </c>
      <c r="I957" s="156">
        <v>0.909</v>
      </c>
      <c r="J957" s="156">
        <v>0.764</v>
      </c>
      <c r="K957" s="156">
        <v>0.237</v>
      </c>
    </row>
    <row r="958" hidden="1">
      <c r="A958" s="155" t="s">
        <v>384</v>
      </c>
      <c r="B958" s="156">
        <v>2013.0</v>
      </c>
      <c r="C958" s="156">
        <v>5.709</v>
      </c>
      <c r="D958" s="156">
        <v>9.182</v>
      </c>
      <c r="E958" s="156">
        <v>0.865</v>
      </c>
      <c r="F958" s="156">
        <v>66.6</v>
      </c>
      <c r="G958" s="156">
        <v>0.793</v>
      </c>
      <c r="H958" s="156">
        <v>-0.026</v>
      </c>
      <c r="I958" s="156">
        <v>0.931</v>
      </c>
      <c r="J958" s="156">
        <v>0.694</v>
      </c>
      <c r="K958" s="156">
        <v>0.312</v>
      </c>
    </row>
    <row r="959" hidden="1">
      <c r="A959" s="155" t="s">
        <v>384</v>
      </c>
      <c r="B959" s="156">
        <v>2014.0</v>
      </c>
      <c r="C959" s="156">
        <v>5.311</v>
      </c>
      <c r="D959" s="156">
        <v>9.185</v>
      </c>
      <c r="E959" s="156">
        <v>0.874</v>
      </c>
      <c r="F959" s="156">
        <v>66.6</v>
      </c>
      <c r="G959" s="156">
        <v>0.809</v>
      </c>
      <c r="H959" s="156">
        <v>-0.006</v>
      </c>
      <c r="I959" s="156">
        <v>0.861</v>
      </c>
      <c r="J959" s="156">
        <v>0.708</v>
      </c>
      <c r="K959" s="156">
        <v>0.31</v>
      </c>
    </row>
    <row r="960" hidden="1">
      <c r="A960" s="155" t="s">
        <v>384</v>
      </c>
      <c r="B960" s="156">
        <v>2017.0</v>
      </c>
      <c r="C960" s="156">
        <v>5.89</v>
      </c>
      <c r="D960" s="156">
        <v>9.209</v>
      </c>
      <c r="E960" s="156">
        <v>0.913</v>
      </c>
      <c r="F960" s="156">
        <v>66.6</v>
      </c>
      <c r="G960" s="156">
        <v>0.861</v>
      </c>
      <c r="H960" s="156">
        <v>-0.135</v>
      </c>
      <c r="I960" s="156">
        <v>0.883</v>
      </c>
      <c r="J960" s="156">
        <v>0.7</v>
      </c>
      <c r="K960" s="156">
        <v>0.243</v>
      </c>
    </row>
    <row r="961" hidden="1">
      <c r="A961" s="155" t="s">
        <v>384</v>
      </c>
      <c r="B961" s="156">
        <v>2019.0</v>
      </c>
      <c r="C961" s="156">
        <v>6.309</v>
      </c>
      <c r="D961" s="156">
        <v>9.234</v>
      </c>
      <c r="E961" s="156">
        <v>0.878</v>
      </c>
      <c r="F961" s="156">
        <v>66.6</v>
      </c>
      <c r="G961" s="156">
        <v>0.891</v>
      </c>
      <c r="H961" s="156">
        <v>-0.143</v>
      </c>
      <c r="I961" s="156">
        <v>0.885</v>
      </c>
      <c r="J961" s="156">
        <v>0.722</v>
      </c>
      <c r="K961" s="156">
        <v>0.195</v>
      </c>
    </row>
    <row r="962" hidden="1">
      <c r="A962" s="155" t="s">
        <v>384</v>
      </c>
      <c r="B962" s="156">
        <v>2020.0</v>
      </c>
      <c r="C962" s="156">
        <v>5.425</v>
      </c>
      <c r="D962" s="156">
        <v>9.127</v>
      </c>
      <c r="E962" s="156">
        <v>0.87</v>
      </c>
      <c r="F962" s="156">
        <v>66.6</v>
      </c>
      <c r="G962" s="156">
        <v>0.865</v>
      </c>
      <c r="H962" s="156">
        <v>-0.15</v>
      </c>
      <c r="I962" s="156">
        <v>0.836</v>
      </c>
      <c r="J962" s="156">
        <v>0.712</v>
      </c>
      <c r="K962" s="156">
        <v>0.266</v>
      </c>
    </row>
    <row r="963" hidden="1">
      <c r="A963" s="155" t="s">
        <v>384</v>
      </c>
      <c r="B963" s="156">
        <v>2021.0</v>
      </c>
      <c r="C963" s="156">
        <v>5.814</v>
      </c>
      <c r="D963" s="156">
        <v>9.169</v>
      </c>
      <c r="E963" s="156">
        <v>0.857</v>
      </c>
      <c r="F963" s="156">
        <v>66.6</v>
      </c>
      <c r="G963" s="156">
        <v>0.731</v>
      </c>
      <c r="H963" s="156">
        <v>-0.082</v>
      </c>
      <c r="I963" s="156">
        <v>0.883</v>
      </c>
      <c r="J963" s="156">
        <v>0.689</v>
      </c>
      <c r="K963" s="156">
        <v>0.308</v>
      </c>
    </row>
    <row r="964">
      <c r="A964" s="155" t="s">
        <v>384</v>
      </c>
      <c r="B964" s="156">
        <v>2022.0</v>
      </c>
      <c r="C964" s="156">
        <v>5.87</v>
      </c>
      <c r="D964" s="156">
        <v>9.198</v>
      </c>
      <c r="E964" s="156">
        <v>0.868</v>
      </c>
      <c r="F964" s="156">
        <v>66.6</v>
      </c>
      <c r="G964" s="156">
        <v>0.874</v>
      </c>
      <c r="H964" s="156">
        <v>-0.088</v>
      </c>
      <c r="I964" s="156">
        <v>0.91</v>
      </c>
      <c r="J964" s="156">
        <v>0.718</v>
      </c>
      <c r="K964" s="156">
        <v>0.269</v>
      </c>
    </row>
    <row r="965" hidden="1">
      <c r="A965" s="155" t="s">
        <v>385</v>
      </c>
      <c r="B965" s="156">
        <v>2005.0</v>
      </c>
      <c r="C965" s="156">
        <v>6.516</v>
      </c>
      <c r="D965" s="156">
        <v>10.552</v>
      </c>
      <c r="E965" s="156">
        <v>0.928</v>
      </c>
      <c r="F965" s="156">
        <v>72.4</v>
      </c>
      <c r="G965" s="156">
        <v>0.868</v>
      </c>
      <c r="H965" s="157"/>
      <c r="I965" s="156">
        <v>0.699</v>
      </c>
      <c r="J965" s="156">
        <v>0.686</v>
      </c>
      <c r="K965" s="156">
        <v>0.153</v>
      </c>
    </row>
    <row r="966" hidden="1">
      <c r="A966" s="155" t="s">
        <v>385</v>
      </c>
      <c r="B966" s="156">
        <v>2007.0</v>
      </c>
      <c r="C966" s="156">
        <v>6.238</v>
      </c>
      <c r="D966" s="156">
        <v>10.578</v>
      </c>
      <c r="E966" s="156">
        <v>0.938</v>
      </c>
      <c r="F966" s="156">
        <v>72.64</v>
      </c>
      <c r="G966" s="156">
        <v>0.796</v>
      </c>
      <c r="H966" s="156">
        <v>-0.096</v>
      </c>
      <c r="I966" s="156">
        <v>0.809</v>
      </c>
      <c r="J966" s="156">
        <v>0.683</v>
      </c>
      <c r="K966" s="156">
        <v>0.207</v>
      </c>
    </row>
    <row r="967" hidden="1">
      <c r="A967" s="155" t="s">
        <v>385</v>
      </c>
      <c r="B967" s="156">
        <v>2008.0</v>
      </c>
      <c r="C967" s="156">
        <v>5.911</v>
      </c>
      <c r="D967" s="156">
        <v>10.566</v>
      </c>
      <c r="E967" s="156">
        <v>0.887</v>
      </c>
      <c r="F967" s="156">
        <v>72.76</v>
      </c>
      <c r="G967" s="156">
        <v>0.772</v>
      </c>
      <c r="H967" s="156">
        <v>-0.141</v>
      </c>
      <c r="I967" s="156">
        <v>0.816</v>
      </c>
      <c r="J967" s="156">
        <v>0.705</v>
      </c>
      <c r="K967" s="156">
        <v>0.191</v>
      </c>
    </row>
    <row r="968" hidden="1">
      <c r="A968" s="155" t="s">
        <v>385</v>
      </c>
      <c r="B968" s="156">
        <v>2009.0</v>
      </c>
      <c r="C968" s="156">
        <v>5.845</v>
      </c>
      <c r="D968" s="156">
        <v>10.507</v>
      </c>
      <c r="E968" s="156">
        <v>0.888</v>
      </c>
      <c r="F968" s="156">
        <v>72.88</v>
      </c>
      <c r="G968" s="156">
        <v>0.73</v>
      </c>
      <c r="H968" s="156">
        <v>-0.215</v>
      </c>
      <c r="I968" s="156">
        <v>0.74</v>
      </c>
      <c r="J968" s="156">
        <v>0.713</v>
      </c>
      <c r="K968" s="156">
        <v>0.169</v>
      </c>
    </row>
    <row r="969" hidden="1">
      <c r="A969" s="155" t="s">
        <v>385</v>
      </c>
      <c r="B969" s="156">
        <v>2010.0</v>
      </c>
      <c r="C969" s="156">
        <v>6.057</v>
      </c>
      <c r="D969" s="156">
        <v>10.547</v>
      </c>
      <c r="E969" s="156">
        <v>0.902</v>
      </c>
      <c r="F969" s="156">
        <v>73.0</v>
      </c>
      <c r="G969" s="156">
        <v>0.772</v>
      </c>
      <c r="H969" s="156">
        <v>-0.145</v>
      </c>
      <c r="I969" s="156">
        <v>0.77</v>
      </c>
      <c r="J969" s="156">
        <v>0.779</v>
      </c>
      <c r="K969" s="156">
        <v>0.188</v>
      </c>
    </row>
    <row r="970" hidden="1">
      <c r="A970" s="155" t="s">
        <v>385</v>
      </c>
      <c r="B970" s="156">
        <v>2011.0</v>
      </c>
      <c r="C970" s="156">
        <v>6.263</v>
      </c>
      <c r="D970" s="156">
        <v>10.549</v>
      </c>
      <c r="E970" s="156">
        <v>0.917</v>
      </c>
      <c r="F970" s="156">
        <v>73.12</v>
      </c>
      <c r="G970" s="156">
        <v>0.814</v>
      </c>
      <c r="H970" s="156">
        <v>-0.057</v>
      </c>
      <c r="I970" s="156">
        <v>0.734</v>
      </c>
      <c r="J970" s="156">
        <v>0.714</v>
      </c>
      <c r="K970" s="156">
        <v>0.181</v>
      </c>
    </row>
    <row r="971" hidden="1">
      <c r="A971" s="155" t="s">
        <v>385</v>
      </c>
      <c r="B971" s="156">
        <v>2012.0</v>
      </c>
      <c r="C971" s="156">
        <v>5.968</v>
      </c>
      <c r="D971" s="156">
        <v>10.565</v>
      </c>
      <c r="E971" s="156">
        <v>0.905</v>
      </c>
      <c r="F971" s="156">
        <v>73.24</v>
      </c>
      <c r="G971" s="156">
        <v>0.753</v>
      </c>
      <c r="H971" s="157"/>
      <c r="I971" s="156">
        <v>0.692</v>
      </c>
      <c r="J971" s="156">
        <v>0.708</v>
      </c>
      <c r="K971" s="156">
        <v>0.171</v>
      </c>
    </row>
    <row r="972" hidden="1">
      <c r="A972" s="155" t="s">
        <v>385</v>
      </c>
      <c r="B972" s="156">
        <v>2013.0</v>
      </c>
      <c r="C972" s="156">
        <v>5.959</v>
      </c>
      <c r="D972" s="156">
        <v>10.586</v>
      </c>
      <c r="E972" s="156">
        <v>0.924</v>
      </c>
      <c r="F972" s="156">
        <v>73.36</v>
      </c>
      <c r="G972" s="156">
        <v>0.821</v>
      </c>
      <c r="H972" s="156">
        <v>-0.152</v>
      </c>
      <c r="I972" s="156">
        <v>0.65</v>
      </c>
      <c r="J972" s="156">
        <v>0.719</v>
      </c>
      <c r="K972" s="156">
        <v>0.175</v>
      </c>
    </row>
    <row r="973" hidden="1">
      <c r="A973" s="155" t="s">
        <v>385</v>
      </c>
      <c r="B973" s="156">
        <v>2014.0</v>
      </c>
      <c r="C973" s="156">
        <v>5.923</v>
      </c>
      <c r="D973" s="156">
        <v>10.59</v>
      </c>
      <c r="E973" s="156">
        <v>0.9</v>
      </c>
      <c r="F973" s="156">
        <v>73.48</v>
      </c>
      <c r="G973" s="156">
        <v>0.838</v>
      </c>
      <c r="H973" s="156">
        <v>-0.144</v>
      </c>
      <c r="I973" s="156">
        <v>0.617</v>
      </c>
      <c r="J973" s="156">
        <v>0.687</v>
      </c>
      <c r="K973" s="156">
        <v>0.189</v>
      </c>
    </row>
    <row r="974" hidden="1">
      <c r="A974" s="155" t="s">
        <v>385</v>
      </c>
      <c r="B974" s="156">
        <v>2015.0</v>
      </c>
      <c r="C974" s="156">
        <v>5.88</v>
      </c>
      <c r="D974" s="156">
        <v>10.607</v>
      </c>
      <c r="E974" s="156">
        <v>0.923</v>
      </c>
      <c r="F974" s="156">
        <v>73.6</v>
      </c>
      <c r="G974" s="156">
        <v>0.832</v>
      </c>
      <c r="H974" s="156">
        <v>-0.161</v>
      </c>
      <c r="I974" s="156">
        <v>0.654</v>
      </c>
      <c r="J974" s="156">
        <v>0.702</v>
      </c>
      <c r="K974" s="156">
        <v>0.176</v>
      </c>
    </row>
    <row r="975" hidden="1">
      <c r="A975" s="155" t="s">
        <v>385</v>
      </c>
      <c r="B975" s="156">
        <v>2016.0</v>
      </c>
      <c r="C975" s="156">
        <v>5.955</v>
      </c>
      <c r="D975" s="156">
        <v>10.615</v>
      </c>
      <c r="E975" s="156">
        <v>0.9</v>
      </c>
      <c r="F975" s="156">
        <v>73.725</v>
      </c>
      <c r="G975" s="156">
        <v>0.836</v>
      </c>
      <c r="H975" s="156">
        <v>-0.068</v>
      </c>
      <c r="I975" s="156">
        <v>0.698</v>
      </c>
      <c r="J975" s="156">
        <v>0.69</v>
      </c>
      <c r="K975" s="156">
        <v>0.192</v>
      </c>
    </row>
    <row r="976" hidden="1">
      <c r="A976" s="155" t="s">
        <v>385</v>
      </c>
      <c r="B976" s="156">
        <v>2017.0</v>
      </c>
      <c r="C976" s="156">
        <v>5.911</v>
      </c>
      <c r="D976" s="156">
        <v>10.632</v>
      </c>
      <c r="E976" s="156">
        <v>0.882</v>
      </c>
      <c r="F976" s="156">
        <v>73.85</v>
      </c>
      <c r="G976" s="156">
        <v>0.849</v>
      </c>
      <c r="H976" s="156">
        <v>-0.211</v>
      </c>
      <c r="I976" s="156">
        <v>0.659</v>
      </c>
      <c r="J976" s="156">
        <v>0.692</v>
      </c>
      <c r="K976" s="156">
        <v>0.176</v>
      </c>
    </row>
    <row r="977" hidden="1">
      <c r="A977" s="155" t="s">
        <v>385</v>
      </c>
      <c r="B977" s="156">
        <v>2018.0</v>
      </c>
      <c r="C977" s="156">
        <v>5.794</v>
      </c>
      <c r="D977" s="156">
        <v>10.639</v>
      </c>
      <c r="E977" s="156">
        <v>0.886</v>
      </c>
      <c r="F977" s="156">
        <v>73.975</v>
      </c>
      <c r="G977" s="156">
        <v>0.773</v>
      </c>
      <c r="H977" s="156">
        <v>-0.267</v>
      </c>
      <c r="I977" s="156">
        <v>0.687</v>
      </c>
      <c r="J977" s="156">
        <v>0.649</v>
      </c>
      <c r="K977" s="156">
        <v>0.185</v>
      </c>
    </row>
    <row r="978" hidden="1">
      <c r="A978" s="155" t="s">
        <v>385</v>
      </c>
      <c r="B978" s="156">
        <v>2019.0</v>
      </c>
      <c r="C978" s="156">
        <v>5.908</v>
      </c>
      <c r="D978" s="156">
        <v>10.638</v>
      </c>
      <c r="E978" s="156">
        <v>0.878</v>
      </c>
      <c r="F978" s="156">
        <v>74.1</v>
      </c>
      <c r="G978" s="156">
        <v>0.806</v>
      </c>
      <c r="H978" s="156">
        <v>-0.259</v>
      </c>
      <c r="I978" s="156">
        <v>0.617</v>
      </c>
      <c r="J978" s="156">
        <v>0.693</v>
      </c>
      <c r="K978" s="156">
        <v>0.194</v>
      </c>
    </row>
    <row r="979" hidden="1">
      <c r="A979" s="155" t="s">
        <v>385</v>
      </c>
      <c r="B979" s="156">
        <v>2020.0</v>
      </c>
      <c r="C979" s="156">
        <v>6.118</v>
      </c>
      <c r="D979" s="156">
        <v>10.595</v>
      </c>
      <c r="E979" s="156">
        <v>0.887</v>
      </c>
      <c r="F979" s="156">
        <v>74.225</v>
      </c>
      <c r="G979" s="156">
        <v>0.806</v>
      </c>
      <c r="H979" s="156">
        <v>-0.264</v>
      </c>
      <c r="I979" s="156">
        <v>0.609</v>
      </c>
      <c r="J979" s="156">
        <v>0.681</v>
      </c>
      <c r="K979" s="156">
        <v>0.186</v>
      </c>
    </row>
    <row r="980" hidden="1">
      <c r="A980" s="155" t="s">
        <v>385</v>
      </c>
      <c r="B980" s="156">
        <v>2021.0</v>
      </c>
      <c r="C980" s="156">
        <v>6.091</v>
      </c>
      <c r="D980" s="156">
        <v>10.616</v>
      </c>
      <c r="E980" s="156">
        <v>0.896</v>
      </c>
      <c r="F980" s="156">
        <v>74.35</v>
      </c>
      <c r="G980" s="156">
        <v>0.801</v>
      </c>
      <c r="H980" s="156">
        <v>-0.211</v>
      </c>
      <c r="I980" s="156">
        <v>0.67</v>
      </c>
      <c r="J980" s="156">
        <v>0.674</v>
      </c>
      <c r="K980" s="156">
        <v>0.189</v>
      </c>
    </row>
    <row r="981">
      <c r="A981" s="155" t="s">
        <v>385</v>
      </c>
      <c r="B981" s="156">
        <v>2022.0</v>
      </c>
      <c r="C981" s="156">
        <v>6.178</v>
      </c>
      <c r="D981" s="156">
        <v>10.636</v>
      </c>
      <c r="E981" s="156">
        <v>0.899</v>
      </c>
      <c r="F981" s="156">
        <v>74.475</v>
      </c>
      <c r="G981" s="156">
        <v>0.789</v>
      </c>
      <c r="H981" s="156">
        <v>-0.235</v>
      </c>
      <c r="I981" s="156">
        <v>0.643</v>
      </c>
      <c r="J981" s="156">
        <v>0.67</v>
      </c>
      <c r="K981" s="156">
        <v>0.165</v>
      </c>
    </row>
    <row r="982" hidden="1">
      <c r="A982" s="155" t="s">
        <v>386</v>
      </c>
      <c r="B982" s="156">
        <v>2005.0</v>
      </c>
      <c r="C982" s="156">
        <v>6.295</v>
      </c>
      <c r="D982" s="156">
        <v>9.283</v>
      </c>
      <c r="E982" s="156">
        <v>0.92</v>
      </c>
      <c r="F982" s="156">
        <v>65.8</v>
      </c>
      <c r="G982" s="157"/>
      <c r="H982" s="157"/>
      <c r="I982" s="156">
        <v>0.67</v>
      </c>
      <c r="J982" s="156">
        <v>0.63</v>
      </c>
      <c r="K982" s="156">
        <v>0.24</v>
      </c>
    </row>
    <row r="983" hidden="1">
      <c r="A983" s="155" t="s">
        <v>386</v>
      </c>
      <c r="B983" s="156">
        <v>2007.0</v>
      </c>
      <c r="C983" s="156">
        <v>5.598</v>
      </c>
      <c r="D983" s="156">
        <v>9.308</v>
      </c>
      <c r="E983" s="156">
        <v>0.841</v>
      </c>
      <c r="F983" s="156">
        <v>66.16</v>
      </c>
      <c r="G983" s="156">
        <v>0.646</v>
      </c>
      <c r="H983" s="156">
        <v>-0.114</v>
      </c>
      <c r="I983" s="156">
        <v>0.664</v>
      </c>
      <c r="J983" s="157"/>
      <c r="K983" s="156">
        <v>0.24</v>
      </c>
    </row>
    <row r="984" hidden="1">
      <c r="A984" s="155" t="s">
        <v>386</v>
      </c>
      <c r="B984" s="156">
        <v>2008.0</v>
      </c>
      <c r="C984" s="156">
        <v>4.93</v>
      </c>
      <c r="D984" s="156">
        <v>9.354</v>
      </c>
      <c r="E984" s="156">
        <v>0.766</v>
      </c>
      <c r="F984" s="156">
        <v>66.34</v>
      </c>
      <c r="G984" s="157"/>
      <c r="H984" s="156">
        <v>-0.131</v>
      </c>
      <c r="I984" s="156">
        <v>0.709</v>
      </c>
      <c r="J984" s="156">
        <v>0.656</v>
      </c>
      <c r="K984" s="156">
        <v>0.331</v>
      </c>
    </row>
    <row r="985" hidden="1">
      <c r="A985" s="155" t="s">
        <v>386</v>
      </c>
      <c r="B985" s="156">
        <v>2009.0</v>
      </c>
      <c r="C985" s="156">
        <v>6.0</v>
      </c>
      <c r="D985" s="156">
        <v>9.381</v>
      </c>
      <c r="E985" s="156">
        <v>0.899</v>
      </c>
      <c r="F985" s="156">
        <v>66.52</v>
      </c>
      <c r="G985" s="156">
        <v>0.771</v>
      </c>
      <c r="H985" s="156">
        <v>-0.081</v>
      </c>
      <c r="I985" s="156">
        <v>0.739</v>
      </c>
      <c r="J985" s="156">
        <v>0.587</v>
      </c>
      <c r="K985" s="156">
        <v>0.265</v>
      </c>
    </row>
    <row r="986" hidden="1">
      <c r="A986" s="155" t="s">
        <v>386</v>
      </c>
      <c r="B986" s="156">
        <v>2010.0</v>
      </c>
      <c r="C986" s="156">
        <v>5.57</v>
      </c>
      <c r="D986" s="156">
        <v>9.382</v>
      </c>
      <c r="E986" s="156">
        <v>0.918</v>
      </c>
      <c r="F986" s="156">
        <v>66.7</v>
      </c>
      <c r="G986" s="156">
        <v>0.788</v>
      </c>
      <c r="H986" s="156">
        <v>-0.054</v>
      </c>
      <c r="I986" s="157"/>
      <c r="J986" s="156">
        <v>0.564</v>
      </c>
      <c r="K986" s="156">
        <v>0.343</v>
      </c>
    </row>
    <row r="987" hidden="1">
      <c r="A987" s="155" t="s">
        <v>386</v>
      </c>
      <c r="B987" s="156">
        <v>2011.0</v>
      </c>
      <c r="C987" s="156">
        <v>5.539</v>
      </c>
      <c r="D987" s="156">
        <v>9.383</v>
      </c>
      <c r="E987" s="156">
        <v>0.878</v>
      </c>
      <c r="F987" s="156">
        <v>66.88</v>
      </c>
      <c r="G987" s="156">
        <v>0.76</v>
      </c>
      <c r="H987" s="156">
        <v>-0.153</v>
      </c>
      <c r="I987" s="157"/>
      <c r="J987" s="156">
        <v>0.551</v>
      </c>
      <c r="K987" s="156">
        <v>0.26</v>
      </c>
    </row>
    <row r="988" hidden="1">
      <c r="A988" s="155" t="s">
        <v>386</v>
      </c>
      <c r="B988" s="156">
        <v>2012.0</v>
      </c>
      <c r="C988" s="156">
        <v>5.132</v>
      </c>
      <c r="D988" s="156">
        <v>9.393</v>
      </c>
      <c r="E988" s="156">
        <v>0.829</v>
      </c>
      <c r="F988" s="156">
        <v>67.06</v>
      </c>
      <c r="G988" s="156">
        <v>0.693</v>
      </c>
      <c r="H988" s="156">
        <v>-0.173</v>
      </c>
      <c r="I988" s="157"/>
      <c r="J988" s="156">
        <v>0.469</v>
      </c>
      <c r="K988" s="156">
        <v>0.345</v>
      </c>
    </row>
    <row r="989" hidden="1">
      <c r="A989" s="155" t="s">
        <v>386</v>
      </c>
      <c r="B989" s="156">
        <v>2013.0</v>
      </c>
      <c r="C989" s="156">
        <v>5.172</v>
      </c>
      <c r="D989" s="156">
        <v>9.354</v>
      </c>
      <c r="E989" s="156">
        <v>0.84</v>
      </c>
      <c r="F989" s="156">
        <v>67.24</v>
      </c>
      <c r="G989" s="156">
        <v>0.692</v>
      </c>
      <c r="H989" s="156">
        <v>-0.128</v>
      </c>
      <c r="I989" s="157"/>
      <c r="J989" s="156">
        <v>0.597</v>
      </c>
      <c r="K989" s="156">
        <v>0.286</v>
      </c>
    </row>
    <row r="990" hidden="1">
      <c r="A990" s="155" t="s">
        <v>386</v>
      </c>
      <c r="B990" s="156">
        <v>2014.0</v>
      </c>
      <c r="C990" s="156">
        <v>5.333</v>
      </c>
      <c r="D990" s="156">
        <v>9.269</v>
      </c>
      <c r="E990" s="156">
        <v>0.816</v>
      </c>
      <c r="F990" s="156">
        <v>67.42</v>
      </c>
      <c r="G990" s="156">
        <v>0.729</v>
      </c>
      <c r="H990" s="156">
        <v>-0.11</v>
      </c>
      <c r="I990" s="157"/>
      <c r="J990" s="156">
        <v>0.602</v>
      </c>
      <c r="K990" s="156">
        <v>0.313</v>
      </c>
    </row>
    <row r="991" hidden="1">
      <c r="A991" s="155" t="s">
        <v>386</v>
      </c>
      <c r="B991" s="156">
        <v>2015.0</v>
      </c>
      <c r="C991" s="156">
        <v>5.405</v>
      </c>
      <c r="D991" s="156">
        <v>9.202</v>
      </c>
      <c r="E991" s="156">
        <v>0.83</v>
      </c>
      <c r="F991" s="156">
        <v>67.6</v>
      </c>
      <c r="G991" s="156">
        <v>0.767</v>
      </c>
      <c r="H991" s="156">
        <v>-0.048</v>
      </c>
      <c r="I991" s="157"/>
      <c r="J991" s="156">
        <v>0.617</v>
      </c>
      <c r="K991" s="156">
        <v>0.305</v>
      </c>
    </row>
    <row r="992" hidden="1">
      <c r="A992" s="155" t="s">
        <v>386</v>
      </c>
      <c r="B992" s="156">
        <v>2016.0</v>
      </c>
      <c r="C992" s="156">
        <v>5.271</v>
      </c>
      <c r="D992" s="156">
        <v>9.173</v>
      </c>
      <c r="E992" s="156">
        <v>0.82</v>
      </c>
      <c r="F992" s="156">
        <v>67.6</v>
      </c>
      <c r="G992" s="156">
        <v>0.771</v>
      </c>
      <c r="H992" s="156">
        <v>-0.039</v>
      </c>
      <c r="I992" s="157"/>
      <c r="J992" s="156">
        <v>0.598</v>
      </c>
      <c r="K992" s="156">
        <v>0.312</v>
      </c>
    </row>
    <row r="993" hidden="1">
      <c r="A993" s="155" t="s">
        <v>386</v>
      </c>
      <c r="B993" s="156">
        <v>2017.0</v>
      </c>
      <c r="C993" s="156">
        <v>4.808</v>
      </c>
      <c r="D993" s="156">
        <v>9.173</v>
      </c>
      <c r="E993" s="156">
        <v>0.815</v>
      </c>
      <c r="F993" s="156">
        <v>67.6</v>
      </c>
      <c r="G993" s="156">
        <v>0.766</v>
      </c>
      <c r="H993" s="156">
        <v>-0.153</v>
      </c>
      <c r="I993" s="157"/>
      <c r="J993" s="156">
        <v>0.554</v>
      </c>
      <c r="K993" s="156">
        <v>0.392</v>
      </c>
    </row>
    <row r="994" hidden="1">
      <c r="A994" s="155" t="s">
        <v>386</v>
      </c>
      <c r="B994" s="156">
        <v>2018.0</v>
      </c>
      <c r="C994" s="156">
        <v>4.639</v>
      </c>
      <c r="D994" s="156">
        <v>9.168</v>
      </c>
      <c r="E994" s="156">
        <v>0.8</v>
      </c>
      <c r="F994" s="156">
        <v>67.6</v>
      </c>
      <c r="G994" s="156">
        <v>0.762</v>
      </c>
      <c r="H994" s="156">
        <v>-0.187</v>
      </c>
      <c r="I994" s="157"/>
      <c r="J994" s="157"/>
      <c r="K994" s="157"/>
    </row>
    <row r="995" hidden="1">
      <c r="A995" s="155" t="s">
        <v>386</v>
      </c>
      <c r="B995" s="156">
        <v>2019.0</v>
      </c>
      <c r="C995" s="156">
        <v>4.453</v>
      </c>
      <c r="D995" s="156">
        <v>9.164</v>
      </c>
      <c r="E995" s="156">
        <v>0.793</v>
      </c>
      <c r="F995" s="156">
        <v>67.6</v>
      </c>
      <c r="G995" s="156">
        <v>0.726</v>
      </c>
      <c r="H995" s="156">
        <v>-0.165</v>
      </c>
      <c r="I995" s="157"/>
      <c r="J995" s="157"/>
      <c r="K995" s="157"/>
    </row>
    <row r="996" hidden="1">
      <c r="A996" s="155" t="s">
        <v>386</v>
      </c>
      <c r="B996" s="156">
        <v>2020.0</v>
      </c>
      <c r="C996" s="156">
        <v>4.094</v>
      </c>
      <c r="D996" s="156">
        <v>9.127</v>
      </c>
      <c r="E996" s="156">
        <v>0.709</v>
      </c>
      <c r="F996" s="156">
        <v>67.6</v>
      </c>
      <c r="G996" s="156">
        <v>0.779</v>
      </c>
      <c r="H996" s="156">
        <v>-0.151</v>
      </c>
      <c r="I996" s="157"/>
      <c r="J996" s="157"/>
      <c r="K996" s="157"/>
    </row>
    <row r="997" hidden="1">
      <c r="A997" s="155" t="s">
        <v>386</v>
      </c>
      <c r="B997" s="156">
        <v>2021.0</v>
      </c>
      <c r="C997" s="156">
        <v>3.909</v>
      </c>
      <c r="D997" s="156">
        <v>9.129</v>
      </c>
      <c r="E997" s="156">
        <v>0.703</v>
      </c>
      <c r="F997" s="156">
        <v>67.6</v>
      </c>
      <c r="G997" s="156">
        <v>0.773</v>
      </c>
      <c r="H997" s="156">
        <v>-0.146</v>
      </c>
      <c r="I997" s="156">
        <v>0.656</v>
      </c>
      <c r="J997" s="156">
        <v>0.48</v>
      </c>
      <c r="K997" s="156">
        <v>0.429</v>
      </c>
    </row>
    <row r="998">
      <c r="A998" s="155" t="s">
        <v>386</v>
      </c>
      <c r="B998" s="156">
        <v>2022.0</v>
      </c>
      <c r="C998" s="156">
        <v>4.356</v>
      </c>
      <c r="D998" s="156">
        <v>9.134</v>
      </c>
      <c r="E998" s="156">
        <v>0.774</v>
      </c>
      <c r="F998" s="156">
        <v>67.6</v>
      </c>
      <c r="G998" s="156">
        <v>0.759</v>
      </c>
      <c r="H998" s="156">
        <v>-0.153</v>
      </c>
      <c r="I998" s="156">
        <v>0.715</v>
      </c>
      <c r="J998" s="156">
        <v>0.521</v>
      </c>
      <c r="K998" s="156">
        <v>0.435</v>
      </c>
    </row>
    <row r="999" hidden="1">
      <c r="A999" s="155" t="s">
        <v>387</v>
      </c>
      <c r="B999" s="156">
        <v>2006.0</v>
      </c>
      <c r="C999" s="156">
        <v>5.476</v>
      </c>
      <c r="D999" s="156">
        <v>9.804</v>
      </c>
      <c r="E999" s="156">
        <v>0.872</v>
      </c>
      <c r="F999" s="156">
        <v>58.0</v>
      </c>
      <c r="G999" s="156">
        <v>0.731</v>
      </c>
      <c r="H999" s="156">
        <v>-0.277</v>
      </c>
      <c r="I999" s="156">
        <v>0.865</v>
      </c>
      <c r="J999" s="156">
        <v>0.602</v>
      </c>
      <c r="K999" s="156">
        <v>0.185</v>
      </c>
    </row>
    <row r="1000" hidden="1">
      <c r="A1000" s="155" t="s">
        <v>387</v>
      </c>
      <c r="B1000" s="156">
        <v>2007.0</v>
      </c>
      <c r="C1000" s="156">
        <v>5.719</v>
      </c>
      <c r="D1000" s="156">
        <v>9.878</v>
      </c>
      <c r="E1000" s="156">
        <v>0.861</v>
      </c>
      <c r="F1000" s="156">
        <v>58.6</v>
      </c>
      <c r="G1000" s="156">
        <v>0.806</v>
      </c>
      <c r="H1000" s="156">
        <v>-0.249</v>
      </c>
      <c r="I1000" s="156">
        <v>0.865</v>
      </c>
      <c r="J1000" s="156">
        <v>0.557</v>
      </c>
      <c r="K1000" s="156">
        <v>0.179</v>
      </c>
    </row>
    <row r="1001" hidden="1">
      <c r="A1001" s="155" t="s">
        <v>387</v>
      </c>
      <c r="B1001" s="156">
        <v>2008.0</v>
      </c>
      <c r="C1001" s="156">
        <v>5.886</v>
      </c>
      <c r="D1001" s="156">
        <v>9.892</v>
      </c>
      <c r="E1001" s="156">
        <v>0.839</v>
      </c>
      <c r="F1001" s="156">
        <v>59.2</v>
      </c>
      <c r="G1001" s="156">
        <v>0.727</v>
      </c>
      <c r="H1001" s="156">
        <v>-0.224</v>
      </c>
      <c r="I1001" s="156">
        <v>0.899</v>
      </c>
      <c r="J1001" s="156">
        <v>0.613</v>
      </c>
      <c r="K1001" s="156">
        <v>0.16</v>
      </c>
    </row>
    <row r="1002" hidden="1">
      <c r="A1002" s="155" t="s">
        <v>387</v>
      </c>
      <c r="B1002" s="156">
        <v>2009.0</v>
      </c>
      <c r="C1002" s="156">
        <v>5.383</v>
      </c>
      <c r="D1002" s="156">
        <v>9.884</v>
      </c>
      <c r="E1002" s="156">
        <v>0.893</v>
      </c>
      <c r="F1002" s="156">
        <v>59.8</v>
      </c>
      <c r="G1002" s="156">
        <v>0.856</v>
      </c>
      <c r="H1002" s="156">
        <v>-0.253</v>
      </c>
      <c r="I1002" s="156">
        <v>0.845</v>
      </c>
      <c r="J1002" s="156">
        <v>0.595</v>
      </c>
      <c r="K1002" s="156">
        <v>0.129</v>
      </c>
    </row>
    <row r="1003" hidden="1">
      <c r="A1003" s="155" t="s">
        <v>387</v>
      </c>
      <c r="B1003" s="156">
        <v>2010.0</v>
      </c>
      <c r="C1003" s="156">
        <v>5.514</v>
      </c>
      <c r="D1003" s="156">
        <v>9.94</v>
      </c>
      <c r="E1003" s="156">
        <v>0.904</v>
      </c>
      <c r="F1003" s="156">
        <v>60.4</v>
      </c>
      <c r="G1003" s="156">
        <v>0.785</v>
      </c>
      <c r="H1003" s="156">
        <v>-0.219</v>
      </c>
      <c r="I1003" s="156">
        <v>0.823</v>
      </c>
      <c r="J1003" s="156">
        <v>0.655</v>
      </c>
      <c r="K1003" s="156">
        <v>0.149</v>
      </c>
    </row>
    <row r="1004" hidden="1">
      <c r="A1004" s="155" t="s">
        <v>387</v>
      </c>
      <c r="B1004" s="156">
        <v>2011.0</v>
      </c>
      <c r="C1004" s="156">
        <v>5.736</v>
      </c>
      <c r="D1004" s="156">
        <v>9.997</v>
      </c>
      <c r="E1004" s="156">
        <v>0.905</v>
      </c>
      <c r="F1004" s="156">
        <v>61.0</v>
      </c>
      <c r="G1004" s="156">
        <v>0.878</v>
      </c>
      <c r="H1004" s="156">
        <v>-0.239</v>
      </c>
      <c r="I1004" s="156">
        <v>0.802</v>
      </c>
      <c r="J1004" s="156">
        <v>0.622</v>
      </c>
      <c r="K1004" s="156">
        <v>0.154</v>
      </c>
    </row>
    <row r="1005" hidden="1">
      <c r="A1005" s="155" t="s">
        <v>387</v>
      </c>
      <c r="B1005" s="156">
        <v>2012.0</v>
      </c>
      <c r="C1005" s="156">
        <v>5.759</v>
      </c>
      <c r="D1005" s="156">
        <v>10.03</v>
      </c>
      <c r="E1005" s="156">
        <v>0.892</v>
      </c>
      <c r="F1005" s="156">
        <v>61.6</v>
      </c>
      <c r="G1005" s="156">
        <v>0.84</v>
      </c>
      <c r="H1005" s="156">
        <v>-0.175</v>
      </c>
      <c r="I1005" s="156">
        <v>0.877</v>
      </c>
      <c r="J1005" s="156">
        <v>0.667</v>
      </c>
      <c r="K1005" s="156">
        <v>0.184</v>
      </c>
    </row>
    <row r="1006" hidden="1">
      <c r="A1006" s="155" t="s">
        <v>387</v>
      </c>
      <c r="B1006" s="156">
        <v>2013.0</v>
      </c>
      <c r="C1006" s="156">
        <v>5.835</v>
      </c>
      <c r="D1006" s="156">
        <v>10.074</v>
      </c>
      <c r="E1006" s="156">
        <v>0.889</v>
      </c>
      <c r="F1006" s="156">
        <v>62.2</v>
      </c>
      <c r="G1006" s="156">
        <v>0.782</v>
      </c>
      <c r="H1006" s="156">
        <v>-0.233</v>
      </c>
      <c r="I1006" s="156">
        <v>0.82</v>
      </c>
      <c r="J1006" s="156">
        <v>0.629</v>
      </c>
      <c r="K1006" s="156">
        <v>0.164</v>
      </c>
    </row>
    <row r="1007" hidden="1">
      <c r="A1007" s="155" t="s">
        <v>387</v>
      </c>
      <c r="B1007" s="156">
        <v>2014.0</v>
      </c>
      <c r="C1007" s="156">
        <v>5.97</v>
      </c>
      <c r="D1007" s="156">
        <v>10.101</v>
      </c>
      <c r="E1007" s="156">
        <v>0.795</v>
      </c>
      <c r="F1007" s="156">
        <v>62.8</v>
      </c>
      <c r="G1007" s="156">
        <v>0.799</v>
      </c>
      <c r="H1007" s="156">
        <v>0.0</v>
      </c>
      <c r="I1007" s="156">
        <v>0.805</v>
      </c>
      <c r="J1007" s="156">
        <v>0.671</v>
      </c>
      <c r="K1007" s="156">
        <v>0.169</v>
      </c>
    </row>
    <row r="1008" hidden="1">
      <c r="A1008" s="155" t="s">
        <v>387</v>
      </c>
      <c r="B1008" s="156">
        <v>2015.0</v>
      </c>
      <c r="C1008" s="156">
        <v>5.95</v>
      </c>
      <c r="D1008" s="156">
        <v>10.098</v>
      </c>
      <c r="E1008" s="156">
        <v>0.931</v>
      </c>
      <c r="F1008" s="156">
        <v>63.4</v>
      </c>
      <c r="G1008" s="156">
        <v>0.74</v>
      </c>
      <c r="H1008" s="156">
        <v>-0.041</v>
      </c>
      <c r="I1008" s="156">
        <v>0.714</v>
      </c>
      <c r="J1008" s="156">
        <v>0.682</v>
      </c>
      <c r="K1008" s="156">
        <v>0.174</v>
      </c>
    </row>
    <row r="1009" hidden="1">
      <c r="A1009" s="155" t="s">
        <v>387</v>
      </c>
      <c r="B1009" s="156">
        <v>2016.0</v>
      </c>
      <c r="C1009" s="156">
        <v>5.534</v>
      </c>
      <c r="D1009" s="156">
        <v>10.095</v>
      </c>
      <c r="E1009" s="156">
        <v>0.928</v>
      </c>
      <c r="F1009" s="156">
        <v>63.8</v>
      </c>
      <c r="G1009" s="156">
        <v>0.783</v>
      </c>
      <c r="H1009" s="156">
        <v>-0.04</v>
      </c>
      <c r="I1009" s="156">
        <v>0.702</v>
      </c>
      <c r="J1009" s="156">
        <v>0.641</v>
      </c>
      <c r="K1009" s="156">
        <v>0.155</v>
      </c>
    </row>
    <row r="1010" hidden="1">
      <c r="A1010" s="155" t="s">
        <v>387</v>
      </c>
      <c r="B1010" s="156">
        <v>2017.0</v>
      </c>
      <c r="C1010" s="156">
        <v>5.882</v>
      </c>
      <c r="D1010" s="156">
        <v>10.121</v>
      </c>
      <c r="E1010" s="156">
        <v>0.914</v>
      </c>
      <c r="F1010" s="156">
        <v>64.2</v>
      </c>
      <c r="G1010" s="156">
        <v>0.745</v>
      </c>
      <c r="H1010" s="156">
        <v>-0.039</v>
      </c>
      <c r="I1010" s="156">
        <v>0.755</v>
      </c>
      <c r="J1010" s="156">
        <v>0.698</v>
      </c>
      <c r="K1010" s="156">
        <v>0.171</v>
      </c>
    </row>
    <row r="1011" hidden="1">
      <c r="A1011" s="155" t="s">
        <v>387</v>
      </c>
      <c r="B1011" s="156">
        <v>2018.0</v>
      </c>
      <c r="C1011" s="156">
        <v>6.008</v>
      </c>
      <c r="D1011" s="156">
        <v>10.148</v>
      </c>
      <c r="E1011" s="156">
        <v>0.937</v>
      </c>
      <c r="F1011" s="156">
        <v>64.6</v>
      </c>
      <c r="G1011" s="156">
        <v>0.84</v>
      </c>
      <c r="H1011" s="156">
        <v>-0.102</v>
      </c>
      <c r="I1011" s="156">
        <v>0.824</v>
      </c>
      <c r="J1011" s="156">
        <v>0.611</v>
      </c>
      <c r="K1011" s="156">
        <v>0.162</v>
      </c>
    </row>
    <row r="1012" hidden="1">
      <c r="A1012" s="155" t="s">
        <v>387</v>
      </c>
      <c r="B1012" s="156">
        <v>2019.0</v>
      </c>
      <c r="C1012" s="156">
        <v>6.272</v>
      </c>
      <c r="D1012" s="156">
        <v>10.179</v>
      </c>
      <c r="E1012" s="156">
        <v>0.951</v>
      </c>
      <c r="F1012" s="156">
        <v>65.0</v>
      </c>
      <c r="G1012" s="156">
        <v>0.852</v>
      </c>
      <c r="H1012" s="156">
        <v>-0.059</v>
      </c>
      <c r="I1012" s="156">
        <v>0.708</v>
      </c>
      <c r="J1012" s="156">
        <v>0.711</v>
      </c>
      <c r="K1012" s="156">
        <v>0.139</v>
      </c>
    </row>
    <row r="1013" hidden="1">
      <c r="A1013" s="155" t="s">
        <v>387</v>
      </c>
      <c r="B1013" s="156">
        <v>2020.0</v>
      </c>
      <c r="C1013" s="156">
        <v>6.168</v>
      </c>
      <c r="D1013" s="156">
        <v>10.141</v>
      </c>
      <c r="E1013" s="156">
        <v>0.966</v>
      </c>
      <c r="F1013" s="156">
        <v>65.4</v>
      </c>
      <c r="G1013" s="156">
        <v>0.872</v>
      </c>
      <c r="H1013" s="156">
        <v>-0.06</v>
      </c>
      <c r="I1013" s="156">
        <v>0.661</v>
      </c>
      <c r="J1013" s="156">
        <v>0.62</v>
      </c>
      <c r="K1013" s="156">
        <v>0.15</v>
      </c>
    </row>
    <row r="1014" hidden="1">
      <c r="A1014" s="155" t="s">
        <v>387</v>
      </c>
      <c r="B1014" s="156">
        <v>2021.0</v>
      </c>
      <c r="C1014" s="156">
        <v>6.26</v>
      </c>
      <c r="D1014" s="156">
        <v>10.17</v>
      </c>
      <c r="E1014" s="156">
        <v>0.906</v>
      </c>
      <c r="F1014" s="156">
        <v>65.8</v>
      </c>
      <c r="G1014" s="156">
        <v>0.807</v>
      </c>
      <c r="H1014" s="156">
        <v>0.036</v>
      </c>
      <c r="I1014" s="156">
        <v>0.782</v>
      </c>
      <c r="J1014" s="156">
        <v>0.663</v>
      </c>
      <c r="K1014" s="156">
        <v>0.122</v>
      </c>
    </row>
    <row r="1015">
      <c r="A1015" s="155" t="s">
        <v>387</v>
      </c>
      <c r="B1015" s="156">
        <v>2022.0</v>
      </c>
      <c r="C1015" s="156">
        <v>6.006</v>
      </c>
      <c r="D1015" s="156">
        <v>10.187</v>
      </c>
      <c r="E1015" s="156">
        <v>0.923</v>
      </c>
      <c r="F1015" s="156">
        <v>66.2</v>
      </c>
      <c r="G1015" s="156">
        <v>0.883</v>
      </c>
      <c r="H1015" s="156">
        <v>0.022</v>
      </c>
      <c r="I1015" s="156">
        <v>0.72</v>
      </c>
      <c r="J1015" s="156">
        <v>0.652</v>
      </c>
      <c r="K1015" s="156">
        <v>0.132</v>
      </c>
    </row>
    <row r="1016" hidden="1">
      <c r="A1016" s="155" t="s">
        <v>388</v>
      </c>
      <c r="B1016" s="156">
        <v>2006.0</v>
      </c>
      <c r="C1016" s="156">
        <v>4.223</v>
      </c>
      <c r="D1016" s="156">
        <v>8.164</v>
      </c>
      <c r="E1016" s="156">
        <v>0.909</v>
      </c>
      <c r="F1016" s="156">
        <v>51.42</v>
      </c>
      <c r="G1016" s="156">
        <v>0.616</v>
      </c>
      <c r="H1016" s="156">
        <v>-0.031</v>
      </c>
      <c r="I1016" s="156">
        <v>0.86</v>
      </c>
      <c r="J1016" s="156">
        <v>0.657</v>
      </c>
      <c r="K1016" s="156">
        <v>0.198</v>
      </c>
    </row>
    <row r="1017" hidden="1">
      <c r="A1017" s="155" t="s">
        <v>388</v>
      </c>
      <c r="B1017" s="156">
        <v>2007.0</v>
      </c>
      <c r="C1017" s="156">
        <v>4.576</v>
      </c>
      <c r="D1017" s="156">
        <v>8.201</v>
      </c>
      <c r="E1017" s="156">
        <v>0.841</v>
      </c>
      <c r="F1017" s="156">
        <v>51.94</v>
      </c>
      <c r="G1017" s="156">
        <v>0.75</v>
      </c>
      <c r="H1017" s="156">
        <v>0.043</v>
      </c>
      <c r="I1017" s="156">
        <v>0.799</v>
      </c>
      <c r="J1017" s="156">
        <v>0.698</v>
      </c>
      <c r="K1017" s="156">
        <v>0.162</v>
      </c>
    </row>
    <row r="1018" hidden="1">
      <c r="A1018" s="155" t="s">
        <v>388</v>
      </c>
      <c r="B1018" s="156">
        <v>2008.0</v>
      </c>
      <c r="C1018" s="156">
        <v>4.015</v>
      </c>
      <c r="D1018" s="156">
        <v>8.173</v>
      </c>
      <c r="E1018" s="156">
        <v>0.827</v>
      </c>
      <c r="F1018" s="156">
        <v>52.46</v>
      </c>
      <c r="G1018" s="156">
        <v>0.62</v>
      </c>
      <c r="H1018" s="156">
        <v>-0.022</v>
      </c>
      <c r="I1018" s="156">
        <v>0.909</v>
      </c>
      <c r="J1018" s="156">
        <v>0.733</v>
      </c>
      <c r="K1018" s="156">
        <v>0.149</v>
      </c>
    </row>
    <row r="1019" hidden="1">
      <c r="A1019" s="155" t="s">
        <v>388</v>
      </c>
      <c r="B1019" s="156">
        <v>2009.0</v>
      </c>
      <c r="C1019" s="156">
        <v>4.27</v>
      </c>
      <c r="D1019" s="156">
        <v>8.176</v>
      </c>
      <c r="E1019" s="156">
        <v>0.789</v>
      </c>
      <c r="F1019" s="156">
        <v>52.98</v>
      </c>
      <c r="G1019" s="156">
        <v>0.584</v>
      </c>
      <c r="H1019" s="156">
        <v>0.089</v>
      </c>
      <c r="I1019" s="156">
        <v>0.913</v>
      </c>
      <c r="J1019" s="156">
        <v>0.679</v>
      </c>
      <c r="K1019" s="156">
        <v>0.183</v>
      </c>
    </row>
    <row r="1020" hidden="1">
      <c r="A1020" s="155" t="s">
        <v>388</v>
      </c>
      <c r="B1020" s="156">
        <v>2010.0</v>
      </c>
      <c r="C1020" s="156">
        <v>4.256</v>
      </c>
      <c r="D1020" s="156">
        <v>8.226</v>
      </c>
      <c r="E1020" s="156">
        <v>0.805</v>
      </c>
      <c r="F1020" s="156">
        <v>53.5</v>
      </c>
      <c r="G1020" s="156">
        <v>0.635</v>
      </c>
      <c r="H1020" s="156">
        <v>0.008</v>
      </c>
      <c r="I1020" s="156">
        <v>0.918</v>
      </c>
      <c r="J1020" s="156">
        <v>0.758</v>
      </c>
      <c r="K1020" s="156">
        <v>0.123</v>
      </c>
    </row>
    <row r="1021" hidden="1">
      <c r="A1021" s="155" t="s">
        <v>388</v>
      </c>
      <c r="B1021" s="156">
        <v>2011.0</v>
      </c>
      <c r="C1021" s="156">
        <v>4.405</v>
      </c>
      <c r="D1021" s="156">
        <v>8.249</v>
      </c>
      <c r="E1021" s="156">
        <v>0.846</v>
      </c>
      <c r="F1021" s="156">
        <v>54.02</v>
      </c>
      <c r="G1021" s="156">
        <v>0.709</v>
      </c>
      <c r="H1021" s="156">
        <v>0.012</v>
      </c>
      <c r="I1021" s="156">
        <v>0.923</v>
      </c>
      <c r="J1021" s="156">
        <v>0.706</v>
      </c>
      <c r="K1021" s="156">
        <v>0.228</v>
      </c>
    </row>
    <row r="1022" hidden="1">
      <c r="A1022" s="155" t="s">
        <v>388</v>
      </c>
      <c r="B1022" s="156">
        <v>2012.0</v>
      </c>
      <c r="C1022" s="156">
        <v>4.547</v>
      </c>
      <c r="D1022" s="156">
        <v>8.269</v>
      </c>
      <c r="E1022" s="156">
        <v>0.831</v>
      </c>
      <c r="F1022" s="156">
        <v>54.54</v>
      </c>
      <c r="G1022" s="156">
        <v>0.628</v>
      </c>
      <c r="H1022" s="156">
        <v>0.056</v>
      </c>
      <c r="I1022" s="156">
        <v>0.911</v>
      </c>
      <c r="J1022" s="156">
        <v>0.667</v>
      </c>
      <c r="K1022" s="156">
        <v>0.194</v>
      </c>
    </row>
    <row r="1023" hidden="1">
      <c r="A1023" s="155" t="s">
        <v>388</v>
      </c>
      <c r="B1023" s="156">
        <v>2013.0</v>
      </c>
      <c r="C1023" s="156">
        <v>3.795</v>
      </c>
      <c r="D1023" s="156">
        <v>8.282</v>
      </c>
      <c r="E1023" s="156">
        <v>0.825</v>
      </c>
      <c r="F1023" s="156">
        <v>55.06</v>
      </c>
      <c r="G1023" s="156">
        <v>0.708</v>
      </c>
      <c r="H1023" s="156">
        <v>0.204</v>
      </c>
      <c r="I1023" s="156">
        <v>0.861</v>
      </c>
      <c r="J1023" s="156">
        <v>0.729</v>
      </c>
      <c r="K1023" s="156">
        <v>0.161</v>
      </c>
    </row>
    <row r="1024" hidden="1">
      <c r="A1024" s="155" t="s">
        <v>388</v>
      </c>
      <c r="B1024" s="156">
        <v>2014.0</v>
      </c>
      <c r="C1024" s="156">
        <v>4.905</v>
      </c>
      <c r="D1024" s="156">
        <v>8.308</v>
      </c>
      <c r="E1024" s="156">
        <v>0.765</v>
      </c>
      <c r="F1024" s="156">
        <v>55.58</v>
      </c>
      <c r="G1024" s="156">
        <v>0.819</v>
      </c>
      <c r="H1024" s="156">
        <v>0.164</v>
      </c>
      <c r="I1024" s="156">
        <v>0.849</v>
      </c>
      <c r="J1024" s="156">
        <v>0.779</v>
      </c>
      <c r="K1024" s="156">
        <v>0.221</v>
      </c>
    </row>
    <row r="1025" hidden="1">
      <c r="A1025" s="155" t="s">
        <v>388</v>
      </c>
      <c r="B1025" s="156">
        <v>2015.0</v>
      </c>
      <c r="C1025" s="156">
        <v>4.358</v>
      </c>
      <c r="D1025" s="156">
        <v>8.334</v>
      </c>
      <c r="E1025" s="156">
        <v>0.777</v>
      </c>
      <c r="F1025" s="156">
        <v>56.1</v>
      </c>
      <c r="G1025" s="156">
        <v>0.793</v>
      </c>
      <c r="H1025" s="156">
        <v>0.212</v>
      </c>
      <c r="I1025" s="156">
        <v>0.853</v>
      </c>
      <c r="J1025" s="156">
        <v>0.673</v>
      </c>
      <c r="K1025" s="156">
        <v>0.172</v>
      </c>
    </row>
    <row r="1026" hidden="1">
      <c r="A1026" s="155" t="s">
        <v>388</v>
      </c>
      <c r="B1026" s="156">
        <v>2016.0</v>
      </c>
      <c r="C1026" s="156">
        <v>4.396</v>
      </c>
      <c r="D1026" s="156">
        <v>8.353</v>
      </c>
      <c r="E1026" s="156">
        <v>0.706</v>
      </c>
      <c r="F1026" s="156">
        <v>56.5</v>
      </c>
      <c r="G1026" s="156">
        <v>0.749</v>
      </c>
      <c r="H1026" s="156">
        <v>0.291</v>
      </c>
      <c r="I1026" s="156">
        <v>0.828</v>
      </c>
      <c r="J1026" s="156">
        <v>0.73</v>
      </c>
      <c r="K1026" s="156">
        <v>0.226</v>
      </c>
    </row>
    <row r="1027" hidden="1">
      <c r="A1027" s="155" t="s">
        <v>388</v>
      </c>
      <c r="B1027" s="156">
        <v>2017.0</v>
      </c>
      <c r="C1027" s="156">
        <v>4.476</v>
      </c>
      <c r="D1027" s="156">
        <v>8.369</v>
      </c>
      <c r="E1027" s="156">
        <v>0.715</v>
      </c>
      <c r="F1027" s="156">
        <v>56.9</v>
      </c>
      <c r="G1027" s="156">
        <v>0.853</v>
      </c>
      <c r="H1027" s="156">
        <v>0.228</v>
      </c>
      <c r="I1027" s="156">
        <v>0.854</v>
      </c>
      <c r="J1027" s="156">
        <v>0.754</v>
      </c>
      <c r="K1027" s="156">
        <v>0.23</v>
      </c>
    </row>
    <row r="1028" hidden="1">
      <c r="A1028" s="155" t="s">
        <v>388</v>
      </c>
      <c r="B1028" s="156">
        <v>2018.0</v>
      </c>
      <c r="C1028" s="156">
        <v>4.656</v>
      </c>
      <c r="D1028" s="156">
        <v>8.404</v>
      </c>
      <c r="E1028" s="156">
        <v>0.707</v>
      </c>
      <c r="F1028" s="156">
        <v>57.3</v>
      </c>
      <c r="G1028" s="156">
        <v>0.821</v>
      </c>
      <c r="H1028" s="156">
        <v>0.285</v>
      </c>
      <c r="I1028" s="156">
        <v>0.844</v>
      </c>
      <c r="J1028" s="156">
        <v>0.747</v>
      </c>
      <c r="K1028" s="156">
        <v>0.237</v>
      </c>
    </row>
    <row r="1029" hidden="1">
      <c r="A1029" s="155" t="s">
        <v>388</v>
      </c>
      <c r="B1029" s="156">
        <v>2019.0</v>
      </c>
      <c r="C1029" s="156">
        <v>4.619</v>
      </c>
      <c r="D1029" s="156">
        <v>8.434</v>
      </c>
      <c r="E1029" s="156">
        <v>0.676</v>
      </c>
      <c r="F1029" s="156">
        <v>57.7</v>
      </c>
      <c r="G1029" s="156">
        <v>0.818</v>
      </c>
      <c r="H1029" s="156">
        <v>0.303</v>
      </c>
      <c r="I1029" s="156">
        <v>0.794</v>
      </c>
      <c r="J1029" s="156">
        <v>0.728</v>
      </c>
      <c r="K1029" s="156">
        <v>0.251</v>
      </c>
    </row>
    <row r="1030" hidden="1">
      <c r="A1030" s="155" t="s">
        <v>388</v>
      </c>
      <c r="B1030" s="156">
        <v>2020.0</v>
      </c>
      <c r="C1030" s="156">
        <v>4.547</v>
      </c>
      <c r="D1030" s="156">
        <v>8.411</v>
      </c>
      <c r="E1030" s="156">
        <v>0.674</v>
      </c>
      <c r="F1030" s="156">
        <v>58.1</v>
      </c>
      <c r="G1030" s="156">
        <v>0.702</v>
      </c>
      <c r="H1030" s="156">
        <v>0.254</v>
      </c>
      <c r="I1030" s="156">
        <v>0.837</v>
      </c>
      <c r="J1030" s="156">
        <v>0.738</v>
      </c>
      <c r="K1030" s="156">
        <v>0.297</v>
      </c>
    </row>
    <row r="1031" hidden="1">
      <c r="A1031" s="155" t="s">
        <v>388</v>
      </c>
      <c r="B1031" s="156">
        <v>2021.0</v>
      </c>
      <c r="C1031" s="156">
        <v>4.465</v>
      </c>
      <c r="D1031" s="156">
        <v>8.465</v>
      </c>
      <c r="E1031" s="156">
        <v>0.702</v>
      </c>
      <c r="F1031" s="156">
        <v>58.5</v>
      </c>
      <c r="G1031" s="156">
        <v>0.678</v>
      </c>
      <c r="H1031" s="156">
        <v>0.316</v>
      </c>
      <c r="I1031" s="156">
        <v>0.841</v>
      </c>
      <c r="J1031" s="156">
        <v>0.745</v>
      </c>
      <c r="K1031" s="156">
        <v>0.253</v>
      </c>
    </row>
    <row r="1032">
      <c r="A1032" s="155" t="s">
        <v>388</v>
      </c>
      <c r="B1032" s="156">
        <v>2022.0</v>
      </c>
      <c r="C1032" s="156">
        <v>4.448</v>
      </c>
      <c r="D1032" s="156">
        <v>8.499</v>
      </c>
      <c r="E1032" s="156">
        <v>0.691</v>
      </c>
      <c r="F1032" s="156">
        <v>58.9</v>
      </c>
      <c r="G1032" s="156">
        <v>0.706</v>
      </c>
      <c r="H1032" s="156">
        <v>0.294</v>
      </c>
      <c r="I1032" s="156">
        <v>0.878</v>
      </c>
      <c r="J1032" s="156">
        <v>0.725</v>
      </c>
      <c r="K1032" s="156">
        <v>0.281</v>
      </c>
    </row>
    <row r="1033" hidden="1">
      <c r="A1033" s="155" t="s">
        <v>389</v>
      </c>
      <c r="B1033" s="156">
        <v>2007.0</v>
      </c>
      <c r="C1033" s="156">
        <v>5.104</v>
      </c>
      <c r="D1033" s="157"/>
      <c r="E1033" s="156">
        <v>0.848</v>
      </c>
      <c r="F1033" s="157"/>
      <c r="G1033" s="156">
        <v>0.381</v>
      </c>
      <c r="H1033" s="157"/>
      <c r="I1033" s="156">
        <v>0.894</v>
      </c>
      <c r="J1033" s="156">
        <v>0.614</v>
      </c>
      <c r="K1033" s="156">
        <v>0.237</v>
      </c>
    </row>
    <row r="1034" hidden="1">
      <c r="A1034" s="155" t="s">
        <v>389</v>
      </c>
      <c r="B1034" s="156">
        <v>2008.0</v>
      </c>
      <c r="C1034" s="156">
        <v>5.522</v>
      </c>
      <c r="D1034" s="156">
        <v>8.858</v>
      </c>
      <c r="E1034" s="156">
        <v>0.884</v>
      </c>
      <c r="F1034" s="157"/>
      <c r="G1034" s="157"/>
      <c r="H1034" s="156">
        <v>0.097</v>
      </c>
      <c r="I1034" s="156">
        <v>0.849</v>
      </c>
      <c r="J1034" s="156">
        <v>0.5</v>
      </c>
      <c r="K1034" s="156">
        <v>0.318</v>
      </c>
    </row>
    <row r="1035" hidden="1">
      <c r="A1035" s="155" t="s">
        <v>389</v>
      </c>
      <c r="B1035" s="156">
        <v>2009.0</v>
      </c>
      <c r="C1035" s="156">
        <v>5.891</v>
      </c>
      <c r="D1035" s="156">
        <v>8.899</v>
      </c>
      <c r="E1035" s="156">
        <v>0.83</v>
      </c>
      <c r="F1035" s="157"/>
      <c r="G1035" s="156">
        <v>0.506</v>
      </c>
      <c r="H1035" s="156">
        <v>0.206</v>
      </c>
      <c r="I1035" s="156">
        <v>0.968</v>
      </c>
      <c r="J1035" s="156">
        <v>0.528</v>
      </c>
      <c r="K1035" s="156">
        <v>0.169</v>
      </c>
    </row>
    <row r="1036" hidden="1">
      <c r="A1036" s="155" t="s">
        <v>389</v>
      </c>
      <c r="B1036" s="156">
        <v>2010.0</v>
      </c>
      <c r="C1036" s="156">
        <v>5.177</v>
      </c>
      <c r="D1036" s="156">
        <v>8.94</v>
      </c>
      <c r="E1036" s="156">
        <v>0.708</v>
      </c>
      <c r="F1036" s="157"/>
      <c r="G1036" s="156">
        <v>0.451</v>
      </c>
      <c r="H1036" s="156">
        <v>0.174</v>
      </c>
      <c r="I1036" s="156">
        <v>0.967</v>
      </c>
      <c r="J1036" s="156">
        <v>0.673</v>
      </c>
      <c r="K1036" s="156">
        <v>0.118</v>
      </c>
    </row>
    <row r="1037" hidden="1">
      <c r="A1037" s="155" t="s">
        <v>389</v>
      </c>
      <c r="B1037" s="156">
        <v>2011.0</v>
      </c>
      <c r="C1037" s="156">
        <v>4.86</v>
      </c>
      <c r="D1037" s="156">
        <v>8.992</v>
      </c>
      <c r="E1037" s="156">
        <v>0.759</v>
      </c>
      <c r="F1037" s="157"/>
      <c r="G1037" s="156">
        <v>0.589</v>
      </c>
      <c r="H1037" s="156">
        <v>0.006</v>
      </c>
      <c r="I1037" s="156">
        <v>0.919</v>
      </c>
      <c r="J1037" s="156">
        <v>0.604</v>
      </c>
      <c r="K1037" s="156">
        <v>0.124</v>
      </c>
    </row>
    <row r="1038" hidden="1">
      <c r="A1038" s="155" t="s">
        <v>389</v>
      </c>
      <c r="B1038" s="156">
        <v>2012.0</v>
      </c>
      <c r="C1038" s="156">
        <v>5.64</v>
      </c>
      <c r="D1038" s="156">
        <v>9.0</v>
      </c>
      <c r="E1038" s="156">
        <v>0.757</v>
      </c>
      <c r="F1038" s="157"/>
      <c r="G1038" s="156">
        <v>0.636</v>
      </c>
      <c r="H1038" s="156">
        <v>0.03</v>
      </c>
      <c r="I1038" s="156">
        <v>0.95</v>
      </c>
      <c r="J1038" s="156">
        <v>0.562</v>
      </c>
      <c r="K1038" s="156">
        <v>0.1</v>
      </c>
    </row>
    <row r="1039" hidden="1">
      <c r="A1039" s="155" t="s">
        <v>389</v>
      </c>
      <c r="B1039" s="156">
        <v>2013.0</v>
      </c>
      <c r="C1039" s="156">
        <v>6.126</v>
      </c>
      <c r="D1039" s="156">
        <v>9.046</v>
      </c>
      <c r="E1039" s="156">
        <v>0.721</v>
      </c>
      <c r="F1039" s="157"/>
      <c r="G1039" s="156">
        <v>0.568</v>
      </c>
      <c r="H1039" s="156">
        <v>0.117</v>
      </c>
      <c r="I1039" s="156">
        <v>0.935</v>
      </c>
      <c r="J1039" s="156">
        <v>0.65</v>
      </c>
      <c r="K1039" s="156">
        <v>0.203</v>
      </c>
    </row>
    <row r="1040" hidden="1">
      <c r="A1040" s="155" t="s">
        <v>389</v>
      </c>
      <c r="B1040" s="156">
        <v>2014.0</v>
      </c>
      <c r="C1040" s="156">
        <v>5.0</v>
      </c>
      <c r="D1040" s="156">
        <v>9.082</v>
      </c>
      <c r="E1040" s="156">
        <v>0.706</v>
      </c>
      <c r="F1040" s="157"/>
      <c r="G1040" s="156">
        <v>0.441</v>
      </c>
      <c r="H1040" s="156">
        <v>0.013</v>
      </c>
      <c r="I1040" s="156">
        <v>0.775</v>
      </c>
      <c r="J1040" s="156">
        <v>0.552</v>
      </c>
      <c r="K1040" s="156">
        <v>0.206</v>
      </c>
    </row>
    <row r="1041" hidden="1">
      <c r="A1041" s="155" t="s">
        <v>389</v>
      </c>
      <c r="B1041" s="156">
        <v>2015.0</v>
      </c>
      <c r="C1041" s="156">
        <v>5.077</v>
      </c>
      <c r="D1041" s="156">
        <v>9.153</v>
      </c>
      <c r="E1041" s="156">
        <v>0.805</v>
      </c>
      <c r="F1041" s="157"/>
      <c r="G1041" s="156">
        <v>0.561</v>
      </c>
      <c r="H1041" s="156">
        <v>0.18</v>
      </c>
      <c r="I1041" s="156">
        <v>0.851</v>
      </c>
      <c r="J1041" s="156">
        <v>0.685</v>
      </c>
      <c r="K1041" s="156">
        <v>0.18</v>
      </c>
    </row>
    <row r="1042" hidden="1">
      <c r="A1042" s="155" t="s">
        <v>389</v>
      </c>
      <c r="B1042" s="156">
        <v>2016.0</v>
      </c>
      <c r="C1042" s="156">
        <v>5.759</v>
      </c>
      <c r="D1042" s="156">
        <v>9.213</v>
      </c>
      <c r="E1042" s="156">
        <v>0.824</v>
      </c>
      <c r="F1042" s="157"/>
      <c r="G1042" s="156">
        <v>0.827</v>
      </c>
      <c r="H1042" s="156">
        <v>0.123</v>
      </c>
      <c r="I1042" s="156">
        <v>0.941</v>
      </c>
      <c r="J1042" s="156">
        <v>0.588</v>
      </c>
      <c r="K1042" s="156">
        <v>0.15</v>
      </c>
    </row>
    <row r="1043" hidden="1">
      <c r="A1043" s="155" t="s">
        <v>389</v>
      </c>
      <c r="B1043" s="156">
        <v>2017.0</v>
      </c>
      <c r="C1043" s="156">
        <v>6.149</v>
      </c>
      <c r="D1043" s="156">
        <v>9.253</v>
      </c>
      <c r="E1043" s="156">
        <v>0.792</v>
      </c>
      <c r="F1043" s="157"/>
      <c r="G1043" s="156">
        <v>0.858</v>
      </c>
      <c r="H1043" s="156">
        <v>0.115</v>
      </c>
      <c r="I1043" s="156">
        <v>0.925</v>
      </c>
      <c r="J1043" s="156">
        <v>0.617</v>
      </c>
      <c r="K1043" s="156">
        <v>0.186</v>
      </c>
    </row>
    <row r="1044" hidden="1">
      <c r="A1044" s="155" t="s">
        <v>389</v>
      </c>
      <c r="B1044" s="156">
        <v>2018.0</v>
      </c>
      <c r="C1044" s="156">
        <v>6.392</v>
      </c>
      <c r="D1044" s="156">
        <v>9.283</v>
      </c>
      <c r="E1044" s="156">
        <v>0.822</v>
      </c>
      <c r="F1044" s="157"/>
      <c r="G1044" s="156">
        <v>0.89</v>
      </c>
      <c r="H1044" s="156">
        <v>0.267</v>
      </c>
      <c r="I1044" s="156">
        <v>0.922</v>
      </c>
      <c r="J1044" s="156">
        <v>0.642</v>
      </c>
      <c r="K1044" s="156">
        <v>0.17</v>
      </c>
    </row>
    <row r="1045" hidden="1">
      <c r="A1045" s="155" t="s">
        <v>389</v>
      </c>
      <c r="B1045" s="156">
        <v>2019.0</v>
      </c>
      <c r="C1045" s="156">
        <v>6.425</v>
      </c>
      <c r="D1045" s="156">
        <v>9.334</v>
      </c>
      <c r="E1045" s="156">
        <v>0.843</v>
      </c>
      <c r="F1045" s="157"/>
      <c r="G1045" s="156">
        <v>0.841</v>
      </c>
      <c r="H1045" s="156">
        <v>0.244</v>
      </c>
      <c r="I1045" s="156">
        <v>0.92</v>
      </c>
      <c r="J1045" s="156">
        <v>0.612</v>
      </c>
      <c r="K1045" s="156">
        <v>0.141</v>
      </c>
    </row>
    <row r="1046" hidden="1">
      <c r="A1046" s="155" t="s">
        <v>389</v>
      </c>
      <c r="B1046" s="156">
        <v>2020.0</v>
      </c>
      <c r="C1046" s="156">
        <v>6.294</v>
      </c>
      <c r="D1046" s="156">
        <v>9.279</v>
      </c>
      <c r="E1046" s="156">
        <v>0.792</v>
      </c>
      <c r="F1046" s="157"/>
      <c r="G1046" s="156">
        <v>0.88</v>
      </c>
      <c r="H1046" s="156">
        <v>0.304</v>
      </c>
      <c r="I1046" s="156">
        <v>0.91</v>
      </c>
      <c r="J1046" s="156">
        <v>0.593</v>
      </c>
      <c r="K1046" s="156">
        <v>0.201</v>
      </c>
    </row>
    <row r="1047" hidden="1">
      <c r="A1047" s="155" t="s">
        <v>389</v>
      </c>
      <c r="B1047" s="156">
        <v>2021.0</v>
      </c>
      <c r="C1047" s="156">
        <v>6.648</v>
      </c>
      <c r="D1047" s="156">
        <v>9.383</v>
      </c>
      <c r="E1047" s="156">
        <v>0.849</v>
      </c>
      <c r="F1047" s="157"/>
      <c r="G1047" s="156">
        <v>0.84</v>
      </c>
      <c r="H1047" s="156">
        <v>0.261</v>
      </c>
      <c r="I1047" s="156">
        <v>0.842</v>
      </c>
      <c r="J1047" s="156">
        <v>0.578</v>
      </c>
      <c r="K1047" s="156">
        <v>0.116</v>
      </c>
    </row>
    <row r="1048">
      <c r="A1048" s="155" t="s">
        <v>389</v>
      </c>
      <c r="B1048" s="156">
        <v>2022.0</v>
      </c>
      <c r="C1048" s="156">
        <v>6.16</v>
      </c>
      <c r="D1048" s="156">
        <v>9.416</v>
      </c>
      <c r="E1048" s="156">
        <v>0.888</v>
      </c>
      <c r="F1048" s="157"/>
      <c r="G1048" s="156">
        <v>0.865</v>
      </c>
      <c r="H1048" s="156">
        <v>0.211</v>
      </c>
      <c r="I1048" s="156">
        <v>0.846</v>
      </c>
      <c r="J1048" s="156">
        <v>0.549</v>
      </c>
      <c r="K1048" s="156">
        <v>0.142</v>
      </c>
    </row>
    <row r="1049" hidden="1">
      <c r="A1049" s="155" t="s">
        <v>390</v>
      </c>
      <c r="B1049" s="156">
        <v>2006.0</v>
      </c>
      <c r="C1049" s="156">
        <v>6.076</v>
      </c>
      <c r="D1049" s="156">
        <v>11.233</v>
      </c>
      <c r="E1049" s="156">
        <v>0.919</v>
      </c>
      <c r="F1049" s="156">
        <v>68.4</v>
      </c>
      <c r="G1049" s="156">
        <v>0.769</v>
      </c>
      <c r="H1049" s="156">
        <v>-0.241</v>
      </c>
      <c r="I1049" s="156">
        <v>0.328</v>
      </c>
      <c r="J1049" s="156">
        <v>0.788</v>
      </c>
      <c r="K1049" s="156">
        <v>0.182</v>
      </c>
    </row>
    <row r="1050" hidden="1">
      <c r="A1050" s="155" t="s">
        <v>390</v>
      </c>
      <c r="B1050" s="156">
        <v>2009.0</v>
      </c>
      <c r="C1050" s="156">
        <v>6.585</v>
      </c>
      <c r="D1050" s="156">
        <v>11.074</v>
      </c>
      <c r="E1050" s="156">
        <v>0.926</v>
      </c>
      <c r="F1050" s="156">
        <v>69.0</v>
      </c>
      <c r="G1050" s="156">
        <v>0.819</v>
      </c>
      <c r="H1050" s="156">
        <v>0.002</v>
      </c>
      <c r="I1050" s="156">
        <v>0.675</v>
      </c>
      <c r="J1050" s="156">
        <v>0.694</v>
      </c>
      <c r="K1050" s="156">
        <v>0.252</v>
      </c>
    </row>
    <row r="1051" hidden="1">
      <c r="A1051" s="155" t="s">
        <v>390</v>
      </c>
      <c r="B1051" s="156">
        <v>2010.0</v>
      </c>
      <c r="C1051" s="156">
        <v>6.798</v>
      </c>
      <c r="D1051" s="156">
        <v>10.998</v>
      </c>
      <c r="E1051" s="156">
        <v>0.893</v>
      </c>
      <c r="F1051" s="156">
        <v>69.2</v>
      </c>
      <c r="G1051" s="156">
        <v>0.703</v>
      </c>
      <c r="H1051" s="156">
        <v>-0.037</v>
      </c>
      <c r="I1051" s="156">
        <v>0.486</v>
      </c>
      <c r="J1051" s="156">
        <v>0.687</v>
      </c>
      <c r="K1051" s="156">
        <v>0.203</v>
      </c>
    </row>
    <row r="1052" hidden="1">
      <c r="A1052" s="155" t="s">
        <v>390</v>
      </c>
      <c r="B1052" s="156">
        <v>2011.0</v>
      </c>
      <c r="C1052" s="156">
        <v>6.378</v>
      </c>
      <c r="D1052" s="156">
        <v>11.024</v>
      </c>
      <c r="E1052" s="156">
        <v>0.882</v>
      </c>
      <c r="F1052" s="156">
        <v>69.4</v>
      </c>
      <c r="G1052" s="156">
        <v>0.769</v>
      </c>
      <c r="H1052" s="157"/>
      <c r="I1052" s="156">
        <v>0.56</v>
      </c>
      <c r="J1052" s="156">
        <v>0.726</v>
      </c>
      <c r="K1052" s="156">
        <v>0.177</v>
      </c>
    </row>
    <row r="1053" hidden="1">
      <c r="A1053" s="155" t="s">
        <v>390</v>
      </c>
      <c r="B1053" s="156">
        <v>2012.0</v>
      </c>
      <c r="C1053" s="156">
        <v>6.221</v>
      </c>
      <c r="D1053" s="156">
        <v>11.012</v>
      </c>
      <c r="E1053" s="156">
        <v>0.889</v>
      </c>
      <c r="F1053" s="156">
        <v>69.6</v>
      </c>
      <c r="G1053" s="156">
        <v>0.934</v>
      </c>
      <c r="H1053" s="157"/>
      <c r="I1053" s="157"/>
      <c r="J1053" s="156">
        <v>0.794</v>
      </c>
      <c r="K1053" s="156">
        <v>0.095</v>
      </c>
    </row>
    <row r="1054" hidden="1">
      <c r="A1054" s="155" t="s">
        <v>390</v>
      </c>
      <c r="B1054" s="156">
        <v>2013.0</v>
      </c>
      <c r="C1054" s="156">
        <v>6.48</v>
      </c>
      <c r="D1054" s="156">
        <v>10.952</v>
      </c>
      <c r="E1054" s="156">
        <v>0.862</v>
      </c>
      <c r="F1054" s="156">
        <v>69.8</v>
      </c>
      <c r="G1054" s="156">
        <v>0.751</v>
      </c>
      <c r="H1054" s="157"/>
      <c r="I1054" s="157"/>
      <c r="J1054" s="156">
        <v>0.686</v>
      </c>
      <c r="K1054" s="156">
        <v>0.283</v>
      </c>
    </row>
    <row r="1055" hidden="1">
      <c r="A1055" s="155" t="s">
        <v>390</v>
      </c>
      <c r="B1055" s="156">
        <v>2014.0</v>
      </c>
      <c r="C1055" s="156">
        <v>6.18</v>
      </c>
      <c r="D1055" s="156">
        <v>10.926</v>
      </c>
      <c r="E1055" s="157"/>
      <c r="F1055" s="156">
        <v>70.0</v>
      </c>
      <c r="G1055" s="157"/>
      <c r="H1055" s="157"/>
      <c r="I1055" s="157"/>
      <c r="J1055" s="157"/>
      <c r="K1055" s="157"/>
    </row>
    <row r="1056" hidden="1">
      <c r="A1056" s="155" t="s">
        <v>390</v>
      </c>
      <c r="B1056" s="156">
        <v>2015.0</v>
      </c>
      <c r="C1056" s="156">
        <v>6.146</v>
      </c>
      <c r="D1056" s="156">
        <v>10.893</v>
      </c>
      <c r="E1056" s="156">
        <v>0.823</v>
      </c>
      <c r="F1056" s="156">
        <v>70.2</v>
      </c>
      <c r="G1056" s="156">
        <v>0.822</v>
      </c>
      <c r="H1056" s="156">
        <v>0.079</v>
      </c>
      <c r="I1056" s="157"/>
      <c r="J1056" s="156">
        <v>0.678</v>
      </c>
      <c r="K1056" s="156">
        <v>0.324</v>
      </c>
    </row>
    <row r="1057" hidden="1">
      <c r="A1057" s="155" t="s">
        <v>390</v>
      </c>
      <c r="B1057" s="156">
        <v>2016.0</v>
      </c>
      <c r="C1057" s="156">
        <v>5.947</v>
      </c>
      <c r="D1057" s="156">
        <v>10.887</v>
      </c>
      <c r="E1057" s="156">
        <v>0.845</v>
      </c>
      <c r="F1057" s="156">
        <v>70.175</v>
      </c>
      <c r="G1057" s="156">
        <v>0.841</v>
      </c>
      <c r="H1057" s="156">
        <v>-0.078</v>
      </c>
      <c r="I1057" s="157"/>
      <c r="J1057" s="156">
        <v>0.643</v>
      </c>
      <c r="K1057" s="156">
        <v>0.315</v>
      </c>
    </row>
    <row r="1058" hidden="1">
      <c r="A1058" s="155" t="s">
        <v>390</v>
      </c>
      <c r="B1058" s="156">
        <v>2017.0</v>
      </c>
      <c r="C1058" s="156">
        <v>6.094</v>
      </c>
      <c r="D1058" s="156">
        <v>10.82</v>
      </c>
      <c r="E1058" s="156">
        <v>0.853</v>
      </c>
      <c r="F1058" s="156">
        <v>70.15</v>
      </c>
      <c r="G1058" s="156">
        <v>0.884</v>
      </c>
      <c r="H1058" s="156">
        <v>-0.008</v>
      </c>
      <c r="I1058" s="157"/>
      <c r="J1058" s="156">
        <v>0.649</v>
      </c>
      <c r="K1058" s="156">
        <v>0.307</v>
      </c>
    </row>
    <row r="1059" hidden="1">
      <c r="A1059" s="155" t="s">
        <v>390</v>
      </c>
      <c r="B1059" s="156">
        <v>2019.0</v>
      </c>
      <c r="C1059" s="156">
        <v>6.106</v>
      </c>
      <c r="D1059" s="156">
        <v>10.765</v>
      </c>
      <c r="E1059" s="156">
        <v>0.842</v>
      </c>
      <c r="F1059" s="156">
        <v>70.1</v>
      </c>
      <c r="G1059" s="156">
        <v>0.867</v>
      </c>
      <c r="H1059" s="156">
        <v>-0.105</v>
      </c>
      <c r="I1059" s="157"/>
      <c r="J1059" s="156">
        <v>0.643</v>
      </c>
      <c r="K1059" s="156">
        <v>0.303</v>
      </c>
    </row>
    <row r="1060" hidden="1">
      <c r="A1060" s="155" t="s">
        <v>391</v>
      </c>
      <c r="B1060" s="156">
        <v>2006.0</v>
      </c>
      <c r="C1060" s="156">
        <v>4.641</v>
      </c>
      <c r="D1060" s="156">
        <v>8.185</v>
      </c>
      <c r="E1060" s="156">
        <v>0.844</v>
      </c>
      <c r="F1060" s="156">
        <v>59.92</v>
      </c>
      <c r="G1060" s="156">
        <v>0.678</v>
      </c>
      <c r="H1060" s="156">
        <v>-0.142</v>
      </c>
      <c r="I1060" s="156">
        <v>0.879</v>
      </c>
      <c r="J1060" s="156">
        <v>0.555</v>
      </c>
      <c r="K1060" s="156">
        <v>0.159</v>
      </c>
    </row>
    <row r="1061" hidden="1">
      <c r="A1061" s="155" t="s">
        <v>391</v>
      </c>
      <c r="B1061" s="156">
        <v>2007.0</v>
      </c>
      <c r="C1061" s="156">
        <v>4.698</v>
      </c>
      <c r="D1061" s="156">
        <v>8.258</v>
      </c>
      <c r="E1061" s="156">
        <v>0.833</v>
      </c>
      <c r="F1061" s="156">
        <v>60.34</v>
      </c>
      <c r="G1061" s="156">
        <v>0.684</v>
      </c>
      <c r="H1061" s="156">
        <v>-0.093</v>
      </c>
      <c r="I1061" s="156">
        <v>0.929</v>
      </c>
      <c r="J1061" s="156">
        <v>0.59</v>
      </c>
      <c r="K1061" s="156">
        <v>0.13</v>
      </c>
    </row>
    <row r="1062" hidden="1">
      <c r="A1062" s="155" t="s">
        <v>391</v>
      </c>
      <c r="B1062" s="156">
        <v>2008.0</v>
      </c>
      <c r="C1062" s="156">
        <v>4.737</v>
      </c>
      <c r="D1062" s="156">
        <v>8.329</v>
      </c>
      <c r="E1062" s="156">
        <v>0.792</v>
      </c>
      <c r="F1062" s="156">
        <v>60.76</v>
      </c>
      <c r="G1062" s="156">
        <v>0.719</v>
      </c>
      <c r="H1062" s="156">
        <v>-0.102</v>
      </c>
      <c r="I1062" s="156">
        <v>0.923</v>
      </c>
      <c r="J1062" s="156">
        <v>0.594</v>
      </c>
      <c r="K1062" s="156">
        <v>0.147</v>
      </c>
    </row>
    <row r="1063" hidden="1">
      <c r="A1063" s="155" t="s">
        <v>391</v>
      </c>
      <c r="B1063" s="156">
        <v>2009.0</v>
      </c>
      <c r="C1063" s="156">
        <v>5.069</v>
      </c>
      <c r="D1063" s="156">
        <v>8.345</v>
      </c>
      <c r="E1063" s="156">
        <v>0.855</v>
      </c>
      <c r="F1063" s="156">
        <v>61.18</v>
      </c>
      <c r="G1063" s="156">
        <v>0.699</v>
      </c>
      <c r="H1063" s="156">
        <v>-0.142</v>
      </c>
      <c r="I1063" s="156">
        <v>0.896</v>
      </c>
      <c r="J1063" s="156">
        <v>0.554</v>
      </c>
      <c r="K1063" s="156">
        <v>0.165</v>
      </c>
    </row>
    <row r="1064" hidden="1">
      <c r="A1064" s="155" t="s">
        <v>391</v>
      </c>
      <c r="B1064" s="156">
        <v>2010.0</v>
      </c>
      <c r="C1064" s="156">
        <v>4.996</v>
      </c>
      <c r="D1064" s="156">
        <v>8.329</v>
      </c>
      <c r="E1064" s="156">
        <v>0.885</v>
      </c>
      <c r="F1064" s="156">
        <v>61.6</v>
      </c>
      <c r="G1064" s="156">
        <v>0.72</v>
      </c>
      <c r="H1064" s="156">
        <v>-0.074</v>
      </c>
      <c r="I1064" s="156">
        <v>0.926</v>
      </c>
      <c r="J1064" s="156">
        <v>0.516</v>
      </c>
      <c r="K1064" s="156">
        <v>0.123</v>
      </c>
    </row>
    <row r="1065" hidden="1">
      <c r="A1065" s="155" t="s">
        <v>391</v>
      </c>
      <c r="B1065" s="156">
        <v>2011.0</v>
      </c>
      <c r="C1065" s="156">
        <v>4.921</v>
      </c>
      <c r="D1065" s="156">
        <v>8.374</v>
      </c>
      <c r="E1065" s="156">
        <v>0.891</v>
      </c>
      <c r="F1065" s="156">
        <v>62.02</v>
      </c>
      <c r="G1065" s="156">
        <v>0.748</v>
      </c>
      <c r="H1065" s="156">
        <v>-0.157</v>
      </c>
      <c r="I1065" s="156">
        <v>0.932</v>
      </c>
      <c r="J1065" s="156">
        <v>0.579</v>
      </c>
      <c r="K1065" s="156">
        <v>0.151</v>
      </c>
    </row>
    <row r="1066" hidden="1">
      <c r="A1066" s="155" t="s">
        <v>391</v>
      </c>
      <c r="B1066" s="156">
        <v>2012.0</v>
      </c>
      <c r="C1066" s="156">
        <v>5.208</v>
      </c>
      <c r="D1066" s="156">
        <v>8.357</v>
      </c>
      <c r="E1066" s="156">
        <v>0.856</v>
      </c>
      <c r="F1066" s="156">
        <v>62.44</v>
      </c>
      <c r="G1066" s="156">
        <v>0.703</v>
      </c>
      <c r="H1066" s="156">
        <v>-0.081</v>
      </c>
      <c r="I1066" s="156">
        <v>0.892</v>
      </c>
      <c r="J1066" s="156">
        <v>0.58</v>
      </c>
      <c r="K1066" s="156">
        <v>0.182</v>
      </c>
    </row>
    <row r="1067" hidden="1">
      <c r="A1067" s="155" t="s">
        <v>391</v>
      </c>
      <c r="B1067" s="156">
        <v>2013.0</v>
      </c>
      <c r="C1067" s="156">
        <v>5.402</v>
      </c>
      <c r="D1067" s="156">
        <v>8.441</v>
      </c>
      <c r="E1067" s="156">
        <v>0.851</v>
      </c>
      <c r="F1067" s="156">
        <v>62.86</v>
      </c>
      <c r="G1067" s="156">
        <v>0.755</v>
      </c>
      <c r="H1067" s="156">
        <v>-0.087</v>
      </c>
      <c r="I1067" s="156">
        <v>0.9</v>
      </c>
      <c r="J1067" s="156">
        <v>0.595</v>
      </c>
      <c r="K1067" s="156">
        <v>0.135</v>
      </c>
    </row>
    <row r="1068" hidden="1">
      <c r="A1068" s="155" t="s">
        <v>391</v>
      </c>
      <c r="B1068" s="156">
        <v>2014.0</v>
      </c>
      <c r="C1068" s="156">
        <v>5.252</v>
      </c>
      <c r="D1068" s="156">
        <v>8.46</v>
      </c>
      <c r="E1068" s="156">
        <v>0.898</v>
      </c>
      <c r="F1068" s="156">
        <v>63.28</v>
      </c>
      <c r="G1068" s="156">
        <v>0.736</v>
      </c>
      <c r="H1068" s="156">
        <v>0.353</v>
      </c>
      <c r="I1068" s="156">
        <v>0.897</v>
      </c>
      <c r="J1068" s="156">
        <v>0.617</v>
      </c>
      <c r="K1068" s="156">
        <v>0.185</v>
      </c>
    </row>
    <row r="1069" hidden="1">
      <c r="A1069" s="155" t="s">
        <v>391</v>
      </c>
      <c r="B1069" s="156">
        <v>2015.0</v>
      </c>
      <c r="C1069" s="156">
        <v>4.905</v>
      </c>
      <c r="D1069" s="156">
        <v>8.477</v>
      </c>
      <c r="E1069" s="156">
        <v>0.857</v>
      </c>
      <c r="F1069" s="156">
        <v>63.7</v>
      </c>
      <c r="G1069" s="156">
        <v>0.813</v>
      </c>
      <c r="H1069" s="156">
        <v>0.197</v>
      </c>
      <c r="I1069" s="156">
        <v>0.858</v>
      </c>
      <c r="J1069" s="156">
        <v>0.658</v>
      </c>
      <c r="K1069" s="156">
        <v>0.173</v>
      </c>
    </row>
    <row r="1070" hidden="1">
      <c r="A1070" s="155" t="s">
        <v>391</v>
      </c>
      <c r="B1070" s="156">
        <v>2016.0</v>
      </c>
      <c r="C1070" s="156">
        <v>4.857</v>
      </c>
      <c r="D1070" s="156">
        <v>8.5</v>
      </c>
      <c r="E1070" s="156">
        <v>0.914</v>
      </c>
      <c r="F1070" s="156">
        <v>64.225</v>
      </c>
      <c r="G1070" s="156">
        <v>0.814</v>
      </c>
      <c r="H1070" s="156">
        <v>0.054</v>
      </c>
      <c r="I1070" s="156">
        <v>0.917</v>
      </c>
      <c r="J1070" s="156">
        <v>0.668</v>
      </c>
      <c r="K1070" s="156">
        <v>0.126</v>
      </c>
    </row>
    <row r="1071" hidden="1">
      <c r="A1071" s="155" t="s">
        <v>391</v>
      </c>
      <c r="B1071" s="156">
        <v>2017.0</v>
      </c>
      <c r="C1071" s="156">
        <v>5.63</v>
      </c>
      <c r="D1071" s="156">
        <v>8.526</v>
      </c>
      <c r="E1071" s="156">
        <v>0.883</v>
      </c>
      <c r="F1071" s="156">
        <v>64.75</v>
      </c>
      <c r="G1071" s="156">
        <v>0.859</v>
      </c>
      <c r="H1071" s="156">
        <v>0.141</v>
      </c>
      <c r="I1071" s="156">
        <v>0.874</v>
      </c>
      <c r="J1071" s="156">
        <v>0.64</v>
      </c>
      <c r="K1071" s="156">
        <v>0.16</v>
      </c>
    </row>
    <row r="1072" hidden="1">
      <c r="A1072" s="155" t="s">
        <v>391</v>
      </c>
      <c r="B1072" s="156">
        <v>2018.0</v>
      </c>
      <c r="C1072" s="156">
        <v>5.297</v>
      </c>
      <c r="D1072" s="156">
        <v>8.543</v>
      </c>
      <c r="E1072" s="156">
        <v>0.898</v>
      </c>
      <c r="F1072" s="156">
        <v>65.275</v>
      </c>
      <c r="G1072" s="156">
        <v>0.945</v>
      </c>
      <c r="H1072" s="156">
        <v>0.265</v>
      </c>
      <c r="I1072" s="156">
        <v>0.907</v>
      </c>
      <c r="J1072" s="156">
        <v>0.617</v>
      </c>
      <c r="K1072" s="156">
        <v>0.203</v>
      </c>
    </row>
    <row r="1073" hidden="1">
      <c r="A1073" s="155" t="s">
        <v>391</v>
      </c>
      <c r="B1073" s="156">
        <v>2019.0</v>
      </c>
      <c r="C1073" s="156">
        <v>5.685</v>
      </c>
      <c r="D1073" s="156">
        <v>8.568</v>
      </c>
      <c r="E1073" s="156">
        <v>0.877</v>
      </c>
      <c r="F1073" s="156">
        <v>65.8</v>
      </c>
      <c r="G1073" s="156">
        <v>0.92</v>
      </c>
      <c r="H1073" s="156">
        <v>-0.005</v>
      </c>
      <c r="I1073" s="156">
        <v>0.885</v>
      </c>
      <c r="J1073" s="156">
        <v>0.625</v>
      </c>
      <c r="K1073" s="156">
        <v>0.207</v>
      </c>
    </row>
    <row r="1074" hidden="1">
      <c r="A1074" s="155" t="s">
        <v>391</v>
      </c>
      <c r="B1074" s="156">
        <v>2020.0</v>
      </c>
      <c r="C1074" s="156">
        <v>6.25</v>
      </c>
      <c r="D1074" s="156">
        <v>8.461</v>
      </c>
      <c r="E1074" s="156">
        <v>0.902</v>
      </c>
      <c r="F1074" s="156">
        <v>66.325</v>
      </c>
      <c r="G1074" s="156">
        <v>0.935</v>
      </c>
      <c r="H1074" s="156">
        <v>0.104</v>
      </c>
      <c r="I1074" s="156">
        <v>0.931</v>
      </c>
      <c r="J1074" s="156">
        <v>0.672</v>
      </c>
      <c r="K1074" s="156">
        <v>0.258</v>
      </c>
    </row>
    <row r="1075" hidden="1">
      <c r="A1075" s="155" t="s">
        <v>391</v>
      </c>
      <c r="B1075" s="156">
        <v>2021.0</v>
      </c>
      <c r="C1075" s="156">
        <v>5.564</v>
      </c>
      <c r="D1075" s="156">
        <v>8.479</v>
      </c>
      <c r="E1075" s="156">
        <v>0.904</v>
      </c>
      <c r="F1075" s="156">
        <v>66.85</v>
      </c>
      <c r="G1075" s="156">
        <v>0.918</v>
      </c>
      <c r="H1075" s="156">
        <v>0.203</v>
      </c>
      <c r="I1075" s="156">
        <v>0.903</v>
      </c>
      <c r="J1075" s="156">
        <v>0.66</v>
      </c>
      <c r="K1075" s="156">
        <v>0.226</v>
      </c>
    </row>
    <row r="1076">
      <c r="A1076" s="155" t="s">
        <v>391</v>
      </c>
      <c r="B1076" s="156">
        <v>2022.0</v>
      </c>
      <c r="C1076" s="156">
        <v>5.668</v>
      </c>
      <c r="D1076" s="156">
        <v>8.517</v>
      </c>
      <c r="E1076" s="156">
        <v>0.927</v>
      </c>
      <c r="F1076" s="156">
        <v>67.375</v>
      </c>
      <c r="G1076" s="156">
        <v>0.948</v>
      </c>
      <c r="H1076" s="156">
        <v>0.236</v>
      </c>
      <c r="I1076" s="156">
        <v>0.876</v>
      </c>
      <c r="J1076" s="156">
        <v>0.646</v>
      </c>
      <c r="K1076" s="156">
        <v>0.204</v>
      </c>
    </row>
    <row r="1077" hidden="1">
      <c r="A1077" s="155" t="s">
        <v>392</v>
      </c>
      <c r="B1077" s="156">
        <v>2006.0</v>
      </c>
      <c r="C1077" s="156">
        <v>5.076</v>
      </c>
      <c r="D1077" s="156">
        <v>8.234</v>
      </c>
      <c r="E1077" s="156">
        <v>0.807</v>
      </c>
      <c r="F1077" s="156">
        <v>55.88</v>
      </c>
      <c r="G1077" s="156">
        <v>0.925</v>
      </c>
      <c r="H1077" s="156">
        <v>0.438</v>
      </c>
      <c r="I1077" s="156">
        <v>0.688</v>
      </c>
      <c r="J1077" s="156">
        <v>0.79</v>
      </c>
      <c r="K1077" s="156">
        <v>0.163</v>
      </c>
    </row>
    <row r="1078" hidden="1">
      <c r="A1078" s="155" t="s">
        <v>392</v>
      </c>
      <c r="B1078" s="156">
        <v>2007.0</v>
      </c>
      <c r="C1078" s="156">
        <v>5.364</v>
      </c>
      <c r="D1078" s="156">
        <v>8.291</v>
      </c>
      <c r="E1078" s="156">
        <v>0.79</v>
      </c>
      <c r="F1078" s="156">
        <v>56.26</v>
      </c>
      <c r="G1078" s="156">
        <v>0.867</v>
      </c>
      <c r="H1078" s="156">
        <v>0.477</v>
      </c>
      <c r="I1078" s="156">
        <v>0.58</v>
      </c>
      <c r="J1078" s="156">
        <v>0.752</v>
      </c>
      <c r="K1078" s="156">
        <v>0.136</v>
      </c>
    </row>
    <row r="1079" hidden="1">
      <c r="A1079" s="155" t="s">
        <v>392</v>
      </c>
      <c r="B1079" s="156">
        <v>2008.0</v>
      </c>
      <c r="C1079" s="156">
        <v>5.044</v>
      </c>
      <c r="D1079" s="156">
        <v>8.351</v>
      </c>
      <c r="E1079" s="156">
        <v>0.807</v>
      </c>
      <c r="F1079" s="156">
        <v>56.64</v>
      </c>
      <c r="G1079" s="156">
        <v>0.886</v>
      </c>
      <c r="H1079" s="156">
        <v>0.415</v>
      </c>
      <c r="I1079" s="156">
        <v>0.637</v>
      </c>
      <c r="J1079" s="156">
        <v>0.728</v>
      </c>
      <c r="K1079" s="156">
        <v>0.202</v>
      </c>
    </row>
    <row r="1080" hidden="1">
      <c r="A1080" s="155" t="s">
        <v>392</v>
      </c>
      <c r="B1080" s="156">
        <v>2011.0</v>
      </c>
      <c r="C1080" s="156">
        <v>4.704</v>
      </c>
      <c r="D1080" s="156">
        <v>8.538</v>
      </c>
      <c r="E1080" s="156">
        <v>0.691</v>
      </c>
      <c r="F1080" s="156">
        <v>57.78</v>
      </c>
      <c r="G1080" s="156">
        <v>0.882</v>
      </c>
      <c r="H1080" s="156">
        <v>0.457</v>
      </c>
      <c r="I1080" s="156">
        <v>0.587</v>
      </c>
      <c r="J1080" s="156">
        <v>0.746</v>
      </c>
      <c r="K1080" s="156">
        <v>0.225</v>
      </c>
    </row>
    <row r="1081" hidden="1">
      <c r="A1081" s="155" t="s">
        <v>392</v>
      </c>
      <c r="B1081" s="156">
        <v>2012.0</v>
      </c>
      <c r="C1081" s="156">
        <v>4.876</v>
      </c>
      <c r="D1081" s="156">
        <v>8.601</v>
      </c>
      <c r="E1081" s="156">
        <v>0.693</v>
      </c>
      <c r="F1081" s="156">
        <v>58.16</v>
      </c>
      <c r="G1081" s="157"/>
      <c r="H1081" s="156">
        <v>0.23</v>
      </c>
      <c r="I1081" s="157"/>
      <c r="J1081" s="156">
        <v>0.741</v>
      </c>
      <c r="K1081" s="156">
        <v>0.387</v>
      </c>
    </row>
    <row r="1082" hidden="1">
      <c r="A1082" s="155" t="s">
        <v>392</v>
      </c>
      <c r="B1082" s="156">
        <v>2017.0</v>
      </c>
      <c r="C1082" s="156">
        <v>4.623</v>
      </c>
      <c r="D1082" s="156">
        <v>8.883</v>
      </c>
      <c r="E1082" s="156">
        <v>0.707</v>
      </c>
      <c r="F1082" s="156">
        <v>59.9</v>
      </c>
      <c r="G1082" s="156">
        <v>0.891</v>
      </c>
      <c r="H1082" s="156">
        <v>0.071</v>
      </c>
      <c r="I1082" s="156">
        <v>0.592</v>
      </c>
      <c r="J1082" s="156">
        <v>0.712</v>
      </c>
      <c r="K1082" s="156">
        <v>0.344</v>
      </c>
    </row>
    <row r="1083" hidden="1">
      <c r="A1083" s="155" t="s">
        <v>392</v>
      </c>
      <c r="B1083" s="156">
        <v>2018.0</v>
      </c>
      <c r="C1083" s="156">
        <v>4.859</v>
      </c>
      <c r="D1083" s="156">
        <v>8.929</v>
      </c>
      <c r="E1083" s="156">
        <v>0.705</v>
      </c>
      <c r="F1083" s="156">
        <v>60.2</v>
      </c>
      <c r="G1083" s="156">
        <v>0.907</v>
      </c>
      <c r="H1083" s="156">
        <v>0.139</v>
      </c>
      <c r="I1083" s="156">
        <v>0.634</v>
      </c>
      <c r="J1083" s="156">
        <v>0.711</v>
      </c>
      <c r="K1083" s="156">
        <v>0.332</v>
      </c>
    </row>
    <row r="1084" hidden="1">
      <c r="A1084" s="155" t="s">
        <v>392</v>
      </c>
      <c r="B1084" s="156">
        <v>2019.0</v>
      </c>
      <c r="C1084" s="156">
        <v>5.197</v>
      </c>
      <c r="D1084" s="156">
        <v>8.967</v>
      </c>
      <c r="E1084" s="156">
        <v>0.729</v>
      </c>
      <c r="F1084" s="156">
        <v>60.5</v>
      </c>
      <c r="G1084" s="156">
        <v>0.906</v>
      </c>
      <c r="H1084" s="156">
        <v>0.058</v>
      </c>
      <c r="I1084" s="156">
        <v>0.62</v>
      </c>
      <c r="J1084" s="156">
        <v>0.718</v>
      </c>
      <c r="K1084" s="156">
        <v>0.306</v>
      </c>
    </row>
    <row r="1085" hidden="1">
      <c r="A1085" s="155" t="s">
        <v>392</v>
      </c>
      <c r="B1085" s="156">
        <v>2020.0</v>
      </c>
      <c r="C1085" s="156">
        <v>5.284</v>
      </c>
      <c r="D1085" s="156">
        <v>8.957</v>
      </c>
      <c r="E1085" s="156">
        <v>0.66</v>
      </c>
      <c r="F1085" s="156">
        <v>60.8</v>
      </c>
      <c r="G1085" s="156">
        <v>0.915</v>
      </c>
      <c r="H1085" s="156">
        <v>0.139</v>
      </c>
      <c r="I1085" s="156">
        <v>0.748</v>
      </c>
      <c r="J1085" s="156">
        <v>0.714</v>
      </c>
      <c r="K1085" s="156">
        <v>0.358</v>
      </c>
    </row>
    <row r="1086" hidden="1">
      <c r="A1086" s="155" t="s">
        <v>392</v>
      </c>
      <c r="B1086" s="156">
        <v>2021.0</v>
      </c>
      <c r="C1086" s="156">
        <v>4.927</v>
      </c>
      <c r="D1086" s="156">
        <v>8.968</v>
      </c>
      <c r="E1086" s="156">
        <v>0.65</v>
      </c>
      <c r="F1086" s="156">
        <v>61.1</v>
      </c>
      <c r="G1086" s="156">
        <v>0.927</v>
      </c>
      <c r="H1086" s="156">
        <v>0.04</v>
      </c>
      <c r="I1086" s="156">
        <v>0.668</v>
      </c>
      <c r="J1086" s="156">
        <v>0.702</v>
      </c>
      <c r="K1086" s="156">
        <v>0.292</v>
      </c>
    </row>
    <row r="1087" hidden="1">
      <c r="A1087" s="155" t="s">
        <v>393</v>
      </c>
      <c r="B1087" s="156">
        <v>2006.0</v>
      </c>
      <c r="C1087" s="156">
        <v>4.71</v>
      </c>
      <c r="D1087" s="156">
        <v>10.042</v>
      </c>
      <c r="E1087" s="156">
        <v>0.884</v>
      </c>
      <c r="F1087" s="156">
        <v>63.1</v>
      </c>
      <c r="G1087" s="156">
        <v>0.641</v>
      </c>
      <c r="H1087" s="156">
        <v>-0.234</v>
      </c>
      <c r="I1087" s="156">
        <v>0.937</v>
      </c>
      <c r="J1087" s="156">
        <v>0.59</v>
      </c>
      <c r="K1087" s="156">
        <v>0.234</v>
      </c>
    </row>
    <row r="1088" hidden="1">
      <c r="A1088" s="155" t="s">
        <v>393</v>
      </c>
      <c r="B1088" s="156">
        <v>2007.0</v>
      </c>
      <c r="C1088" s="156">
        <v>4.667</v>
      </c>
      <c r="D1088" s="156">
        <v>10.145</v>
      </c>
      <c r="E1088" s="156">
        <v>0.836</v>
      </c>
      <c r="F1088" s="156">
        <v>63.4</v>
      </c>
      <c r="G1088" s="156">
        <v>0.7</v>
      </c>
      <c r="H1088" s="156">
        <v>-0.171</v>
      </c>
      <c r="I1088" s="156">
        <v>0.924</v>
      </c>
      <c r="J1088" s="156">
        <v>0.594</v>
      </c>
      <c r="K1088" s="156">
        <v>0.247</v>
      </c>
    </row>
    <row r="1089" hidden="1">
      <c r="A1089" s="155" t="s">
        <v>393</v>
      </c>
      <c r="B1089" s="156">
        <v>2008.0</v>
      </c>
      <c r="C1089" s="156">
        <v>5.145</v>
      </c>
      <c r="D1089" s="156">
        <v>10.123</v>
      </c>
      <c r="E1089" s="156">
        <v>0.855</v>
      </c>
      <c r="F1089" s="156">
        <v>63.7</v>
      </c>
      <c r="G1089" s="156">
        <v>0.63</v>
      </c>
      <c r="H1089" s="156">
        <v>-0.208</v>
      </c>
      <c r="I1089" s="156">
        <v>0.926</v>
      </c>
      <c r="J1089" s="156">
        <v>0.633</v>
      </c>
      <c r="K1089" s="156">
        <v>0.215</v>
      </c>
    </row>
    <row r="1090" hidden="1">
      <c r="A1090" s="155" t="s">
        <v>393</v>
      </c>
      <c r="B1090" s="156">
        <v>2009.0</v>
      </c>
      <c r="C1090" s="156">
        <v>4.669</v>
      </c>
      <c r="D1090" s="156">
        <v>9.985</v>
      </c>
      <c r="E1090" s="156">
        <v>0.807</v>
      </c>
      <c r="F1090" s="156">
        <v>64.0</v>
      </c>
      <c r="G1090" s="156">
        <v>0.437</v>
      </c>
      <c r="H1090" s="156">
        <v>-0.185</v>
      </c>
      <c r="I1090" s="156">
        <v>0.942</v>
      </c>
      <c r="J1090" s="156">
        <v>0.537</v>
      </c>
      <c r="K1090" s="156">
        <v>0.242</v>
      </c>
    </row>
    <row r="1091" hidden="1">
      <c r="A1091" s="155" t="s">
        <v>393</v>
      </c>
      <c r="B1091" s="156">
        <v>2011.0</v>
      </c>
      <c r="C1091" s="156">
        <v>4.967</v>
      </c>
      <c r="D1091" s="156">
        <v>10.004</v>
      </c>
      <c r="E1091" s="156">
        <v>0.836</v>
      </c>
      <c r="F1091" s="156">
        <v>64.6</v>
      </c>
      <c r="G1091" s="156">
        <v>0.564</v>
      </c>
      <c r="H1091" s="156">
        <v>-0.004</v>
      </c>
      <c r="I1091" s="156">
        <v>0.934</v>
      </c>
      <c r="J1091" s="156">
        <v>0.563</v>
      </c>
      <c r="K1091" s="156">
        <v>0.222</v>
      </c>
    </row>
    <row r="1092" hidden="1">
      <c r="A1092" s="155" t="s">
        <v>393</v>
      </c>
      <c r="B1092" s="156">
        <v>2012.0</v>
      </c>
      <c r="C1092" s="156">
        <v>5.125</v>
      </c>
      <c r="D1092" s="156">
        <v>10.085</v>
      </c>
      <c r="E1092" s="156">
        <v>0.851</v>
      </c>
      <c r="F1092" s="156">
        <v>64.9</v>
      </c>
      <c r="G1092" s="156">
        <v>0.564</v>
      </c>
      <c r="H1092" s="156">
        <v>-0.042</v>
      </c>
      <c r="I1092" s="156">
        <v>0.895</v>
      </c>
      <c r="J1092" s="156">
        <v>0.588</v>
      </c>
      <c r="K1092" s="156">
        <v>0.232</v>
      </c>
    </row>
    <row r="1093" hidden="1">
      <c r="A1093" s="155" t="s">
        <v>393</v>
      </c>
      <c r="B1093" s="156">
        <v>2013.0</v>
      </c>
      <c r="C1093" s="156">
        <v>5.07</v>
      </c>
      <c r="D1093" s="156">
        <v>10.115</v>
      </c>
      <c r="E1093" s="156">
        <v>0.834</v>
      </c>
      <c r="F1093" s="156">
        <v>65.2</v>
      </c>
      <c r="G1093" s="156">
        <v>0.631</v>
      </c>
      <c r="H1093" s="156">
        <v>-0.077</v>
      </c>
      <c r="I1093" s="156">
        <v>0.837</v>
      </c>
      <c r="J1093" s="156">
        <v>0.605</v>
      </c>
      <c r="K1093" s="156">
        <v>0.227</v>
      </c>
    </row>
    <row r="1094" hidden="1">
      <c r="A1094" s="155" t="s">
        <v>393</v>
      </c>
      <c r="B1094" s="156">
        <v>2014.0</v>
      </c>
      <c r="C1094" s="156">
        <v>5.729</v>
      </c>
      <c r="D1094" s="156">
        <v>10.143</v>
      </c>
      <c r="E1094" s="156">
        <v>0.881</v>
      </c>
      <c r="F1094" s="156">
        <v>65.5</v>
      </c>
      <c r="G1094" s="156">
        <v>0.671</v>
      </c>
      <c r="H1094" s="156">
        <v>-0.047</v>
      </c>
      <c r="I1094" s="156">
        <v>0.804</v>
      </c>
      <c r="J1094" s="156">
        <v>0.605</v>
      </c>
      <c r="K1094" s="156">
        <v>0.226</v>
      </c>
    </row>
    <row r="1095" hidden="1">
      <c r="A1095" s="155" t="s">
        <v>393</v>
      </c>
      <c r="B1095" s="156">
        <v>2015.0</v>
      </c>
      <c r="C1095" s="156">
        <v>5.881</v>
      </c>
      <c r="D1095" s="156">
        <v>10.19</v>
      </c>
      <c r="E1095" s="156">
        <v>0.879</v>
      </c>
      <c r="F1095" s="156">
        <v>65.8</v>
      </c>
      <c r="G1095" s="156">
        <v>0.656</v>
      </c>
      <c r="H1095" s="156">
        <v>-0.082</v>
      </c>
      <c r="I1095" s="156">
        <v>0.808</v>
      </c>
      <c r="J1095" s="156">
        <v>0.559</v>
      </c>
      <c r="K1095" s="156">
        <v>0.228</v>
      </c>
    </row>
    <row r="1096" hidden="1">
      <c r="A1096" s="155" t="s">
        <v>393</v>
      </c>
      <c r="B1096" s="156">
        <v>2016.0</v>
      </c>
      <c r="C1096" s="156">
        <v>5.94</v>
      </c>
      <c r="D1096" s="156">
        <v>10.222</v>
      </c>
      <c r="E1096" s="156">
        <v>0.917</v>
      </c>
      <c r="F1096" s="156">
        <v>65.9</v>
      </c>
      <c r="G1096" s="156">
        <v>0.685</v>
      </c>
      <c r="H1096" s="156">
        <v>-0.161</v>
      </c>
      <c r="I1096" s="156">
        <v>0.868</v>
      </c>
      <c r="J1096" s="156">
        <v>0.583</v>
      </c>
      <c r="K1096" s="156">
        <v>0.231</v>
      </c>
    </row>
    <row r="1097" hidden="1">
      <c r="A1097" s="155" t="s">
        <v>393</v>
      </c>
      <c r="B1097" s="156">
        <v>2017.0</v>
      </c>
      <c r="C1097" s="156">
        <v>5.978</v>
      </c>
      <c r="D1097" s="156">
        <v>10.264</v>
      </c>
      <c r="E1097" s="156">
        <v>0.895</v>
      </c>
      <c r="F1097" s="156">
        <v>66.0</v>
      </c>
      <c r="G1097" s="156">
        <v>0.7</v>
      </c>
      <c r="H1097" s="156">
        <v>-0.159</v>
      </c>
      <c r="I1097" s="156">
        <v>0.798</v>
      </c>
      <c r="J1097" s="156">
        <v>0.565</v>
      </c>
      <c r="K1097" s="156">
        <v>0.232</v>
      </c>
    </row>
    <row r="1098" hidden="1">
      <c r="A1098" s="155" t="s">
        <v>393</v>
      </c>
      <c r="B1098" s="156">
        <v>2018.0</v>
      </c>
      <c r="C1098" s="156">
        <v>5.901</v>
      </c>
      <c r="D1098" s="156">
        <v>10.311</v>
      </c>
      <c r="E1098" s="156">
        <v>0.913</v>
      </c>
      <c r="F1098" s="156">
        <v>66.1</v>
      </c>
      <c r="G1098" s="156">
        <v>0.608</v>
      </c>
      <c r="H1098" s="156">
        <v>-0.216</v>
      </c>
      <c r="I1098" s="156">
        <v>0.799</v>
      </c>
      <c r="J1098" s="156">
        <v>0.521</v>
      </c>
      <c r="K1098" s="156">
        <v>0.192</v>
      </c>
    </row>
    <row r="1099" hidden="1">
      <c r="A1099" s="155" t="s">
        <v>393</v>
      </c>
      <c r="B1099" s="156">
        <v>2019.0</v>
      </c>
      <c r="C1099" s="156">
        <v>5.97</v>
      </c>
      <c r="D1099" s="156">
        <v>10.343</v>
      </c>
      <c r="E1099" s="156">
        <v>0.936</v>
      </c>
      <c r="F1099" s="156">
        <v>66.2</v>
      </c>
      <c r="G1099" s="156">
        <v>0.698</v>
      </c>
      <c r="H1099" s="156">
        <v>-0.198</v>
      </c>
      <c r="I1099" s="156">
        <v>0.789</v>
      </c>
      <c r="J1099" s="156">
        <v>0.537</v>
      </c>
      <c r="K1099" s="156">
        <v>0.212</v>
      </c>
    </row>
    <row r="1100" hidden="1">
      <c r="A1100" s="155" t="s">
        <v>393</v>
      </c>
      <c r="B1100" s="156">
        <v>2020.0</v>
      </c>
      <c r="C1100" s="156">
        <v>6.229</v>
      </c>
      <c r="D1100" s="156">
        <v>10.328</v>
      </c>
      <c r="E1100" s="156">
        <v>0.928</v>
      </c>
      <c r="F1100" s="156">
        <v>66.3</v>
      </c>
      <c r="G1100" s="156">
        <v>0.82</v>
      </c>
      <c r="H1100" s="156">
        <v>-0.084</v>
      </c>
      <c r="I1100" s="156">
        <v>0.809</v>
      </c>
      <c r="J1100" s="156">
        <v>0.674</v>
      </c>
      <c r="K1100" s="156">
        <v>0.202</v>
      </c>
    </row>
    <row r="1101" hidden="1">
      <c r="A1101" s="155" t="s">
        <v>393</v>
      </c>
      <c r="B1101" s="156">
        <v>2021.0</v>
      </c>
      <c r="C1101" s="156">
        <v>6.353</v>
      </c>
      <c r="D1101" s="156">
        <v>10.376</v>
      </c>
      <c r="E1101" s="156">
        <v>0.954</v>
      </c>
      <c r="F1101" s="156">
        <v>66.4</v>
      </c>
      <c r="G1101" s="156">
        <v>0.815</v>
      </c>
      <c r="H1101" s="156">
        <v>-0.102</v>
      </c>
      <c r="I1101" s="156">
        <v>0.84</v>
      </c>
      <c r="J1101" s="156">
        <v>0.716</v>
      </c>
      <c r="K1101" s="156">
        <v>0.186</v>
      </c>
    </row>
    <row r="1102">
      <c r="A1102" s="155" t="s">
        <v>393</v>
      </c>
      <c r="B1102" s="156">
        <v>2022.0</v>
      </c>
      <c r="C1102" s="156">
        <v>6.055</v>
      </c>
      <c r="D1102" s="156">
        <v>10.407</v>
      </c>
      <c r="E1102" s="156">
        <v>0.928</v>
      </c>
      <c r="F1102" s="156">
        <v>66.5</v>
      </c>
      <c r="G1102" s="156">
        <v>0.817</v>
      </c>
      <c r="H1102" s="156">
        <v>0.019</v>
      </c>
      <c r="I1102" s="156">
        <v>0.844</v>
      </c>
      <c r="J1102" s="156">
        <v>0.632</v>
      </c>
      <c r="K1102" s="156">
        <v>0.161</v>
      </c>
    </row>
    <row r="1103" hidden="1">
      <c r="A1103" s="155" t="s">
        <v>394</v>
      </c>
      <c r="B1103" s="156">
        <v>2005.0</v>
      </c>
      <c r="C1103" s="156">
        <v>5.491</v>
      </c>
      <c r="D1103" s="156">
        <v>9.573</v>
      </c>
      <c r="E1103" s="156">
        <v>0.796</v>
      </c>
      <c r="F1103" s="156">
        <v>65.1</v>
      </c>
      <c r="G1103" s="156">
        <v>0.703</v>
      </c>
      <c r="H1103" s="157"/>
      <c r="I1103" s="156">
        <v>0.945</v>
      </c>
      <c r="J1103" s="156">
        <v>0.558</v>
      </c>
      <c r="K1103" s="156">
        <v>0.292</v>
      </c>
    </row>
    <row r="1104" hidden="1">
      <c r="A1104" s="155" t="s">
        <v>394</v>
      </c>
      <c r="B1104" s="156">
        <v>2006.0</v>
      </c>
      <c r="C1104" s="156">
        <v>4.653</v>
      </c>
      <c r="D1104" s="156">
        <v>9.572</v>
      </c>
      <c r="E1104" s="156">
        <v>0.853</v>
      </c>
      <c r="F1104" s="156">
        <v>65.16</v>
      </c>
      <c r="G1104" s="156">
        <v>0.67</v>
      </c>
      <c r="H1104" s="156">
        <v>0.066</v>
      </c>
      <c r="I1104" s="156">
        <v>0.902</v>
      </c>
      <c r="J1104" s="156">
        <v>0.501</v>
      </c>
      <c r="K1104" s="156">
        <v>0.32</v>
      </c>
    </row>
    <row r="1105" hidden="1">
      <c r="A1105" s="155" t="s">
        <v>394</v>
      </c>
      <c r="B1105" s="156">
        <v>2008.0</v>
      </c>
      <c r="C1105" s="156">
        <v>4.595</v>
      </c>
      <c r="D1105" s="156">
        <v>9.712</v>
      </c>
      <c r="E1105" s="156">
        <v>0.717</v>
      </c>
      <c r="F1105" s="156">
        <v>65.28</v>
      </c>
      <c r="G1105" s="156">
        <v>0.524</v>
      </c>
      <c r="H1105" s="156">
        <v>0.033</v>
      </c>
      <c r="I1105" s="156">
        <v>0.927</v>
      </c>
      <c r="J1105" s="156">
        <v>0.475</v>
      </c>
      <c r="K1105" s="156">
        <v>0.365</v>
      </c>
    </row>
    <row r="1106" hidden="1">
      <c r="A1106" s="155" t="s">
        <v>394</v>
      </c>
      <c r="B1106" s="156">
        <v>2009.0</v>
      </c>
      <c r="C1106" s="156">
        <v>5.206</v>
      </c>
      <c r="D1106" s="156">
        <v>9.797</v>
      </c>
      <c r="E1106" s="156">
        <v>0.736</v>
      </c>
      <c r="F1106" s="156">
        <v>65.34</v>
      </c>
      <c r="G1106" s="156">
        <v>0.665</v>
      </c>
      <c r="H1106" s="156">
        <v>0.07</v>
      </c>
      <c r="I1106" s="156">
        <v>0.937</v>
      </c>
      <c r="J1106" s="156">
        <v>0.472</v>
      </c>
      <c r="K1106" s="156">
        <v>0.401</v>
      </c>
    </row>
    <row r="1107" hidden="1">
      <c r="A1107" s="155" t="s">
        <v>394</v>
      </c>
      <c r="B1107" s="156">
        <v>2010.0</v>
      </c>
      <c r="C1107" s="156">
        <v>5.032</v>
      </c>
      <c r="D1107" s="156">
        <v>9.865</v>
      </c>
      <c r="E1107" s="156">
        <v>0.721</v>
      </c>
      <c r="F1107" s="156">
        <v>65.4</v>
      </c>
      <c r="G1107" s="156">
        <v>0.678</v>
      </c>
      <c r="H1107" s="156">
        <v>0.07</v>
      </c>
      <c r="I1107" s="156">
        <v>0.949</v>
      </c>
      <c r="J1107" s="156">
        <v>0.457</v>
      </c>
      <c r="K1107" s="156">
        <v>0.341</v>
      </c>
    </row>
    <row r="1108" hidden="1">
      <c r="A1108" s="155" t="s">
        <v>394</v>
      </c>
      <c r="B1108" s="156">
        <v>2011.0</v>
      </c>
      <c r="C1108" s="156">
        <v>5.188</v>
      </c>
      <c r="D1108" s="156">
        <v>9.864</v>
      </c>
      <c r="E1108" s="156">
        <v>0.733</v>
      </c>
      <c r="F1108" s="156">
        <v>65.46</v>
      </c>
      <c r="G1108" s="156">
        <v>0.657</v>
      </c>
      <c r="H1108" s="156">
        <v>0.0</v>
      </c>
      <c r="I1108" s="156">
        <v>0.911</v>
      </c>
      <c r="J1108" s="156">
        <v>0.506</v>
      </c>
      <c r="K1108" s="156">
        <v>0.32</v>
      </c>
    </row>
    <row r="1109" hidden="1">
      <c r="A1109" s="155" t="s">
        <v>394</v>
      </c>
      <c r="B1109" s="156">
        <v>2012.0</v>
      </c>
      <c r="C1109" s="156">
        <v>4.573</v>
      </c>
      <c r="D1109" s="156">
        <v>9.863</v>
      </c>
      <c r="E1109" s="156">
        <v>0.713</v>
      </c>
      <c r="F1109" s="156">
        <v>65.52</v>
      </c>
      <c r="G1109" s="156">
        <v>0.621</v>
      </c>
      <c r="H1109" s="156">
        <v>-0.014</v>
      </c>
      <c r="I1109" s="156">
        <v>0.856</v>
      </c>
      <c r="J1109" s="156">
        <v>0.442</v>
      </c>
      <c r="K1109" s="156">
        <v>0.339</v>
      </c>
    </row>
    <row r="1110" hidden="1">
      <c r="A1110" s="155" t="s">
        <v>394</v>
      </c>
      <c r="B1110" s="156">
        <v>2013.0</v>
      </c>
      <c r="C1110" s="156">
        <v>4.983</v>
      </c>
      <c r="D1110" s="156">
        <v>9.808</v>
      </c>
      <c r="E1110" s="156">
        <v>0.708</v>
      </c>
      <c r="F1110" s="156">
        <v>65.58</v>
      </c>
      <c r="G1110" s="156">
        <v>0.655</v>
      </c>
      <c r="H1110" s="156">
        <v>-0.01</v>
      </c>
      <c r="I1110" s="156">
        <v>0.921</v>
      </c>
      <c r="J1110" s="156">
        <v>0.446</v>
      </c>
      <c r="K1110" s="156">
        <v>0.409</v>
      </c>
    </row>
    <row r="1111" hidden="1">
      <c r="A1111" s="155" t="s">
        <v>394</v>
      </c>
      <c r="B1111" s="156">
        <v>2014.0</v>
      </c>
      <c r="C1111" s="156">
        <v>5.233</v>
      </c>
      <c r="D1111" s="156">
        <v>9.733</v>
      </c>
      <c r="E1111" s="156">
        <v>0.759</v>
      </c>
      <c r="F1111" s="156">
        <v>65.64</v>
      </c>
      <c r="G1111" s="156">
        <v>0.657</v>
      </c>
      <c r="H1111" s="156">
        <v>-0.015</v>
      </c>
      <c r="I1111" s="156">
        <v>0.939</v>
      </c>
      <c r="J1111" s="156">
        <v>0.525</v>
      </c>
      <c r="K1111" s="156">
        <v>0.267</v>
      </c>
    </row>
    <row r="1112" hidden="1">
      <c r="A1112" s="155" t="s">
        <v>394</v>
      </c>
      <c r="B1112" s="156">
        <v>2015.0</v>
      </c>
      <c r="C1112" s="156">
        <v>5.172</v>
      </c>
      <c r="D1112" s="156">
        <v>9.718</v>
      </c>
      <c r="E1112" s="156">
        <v>0.742</v>
      </c>
      <c r="F1112" s="156">
        <v>65.7</v>
      </c>
      <c r="G1112" s="156">
        <v>0.597</v>
      </c>
      <c r="H1112" s="156">
        <v>0.068</v>
      </c>
      <c r="I1112" s="156">
        <v>0.889</v>
      </c>
      <c r="J1112" s="156">
        <v>0.524</v>
      </c>
      <c r="K1112" s="156">
        <v>0.243</v>
      </c>
    </row>
    <row r="1113" hidden="1">
      <c r="A1113" s="155" t="s">
        <v>394</v>
      </c>
      <c r="B1113" s="156">
        <v>2016.0</v>
      </c>
      <c r="C1113" s="156">
        <v>5.271</v>
      </c>
      <c r="D1113" s="156">
        <v>9.755</v>
      </c>
      <c r="E1113" s="156">
        <v>0.828</v>
      </c>
      <c r="F1113" s="156">
        <v>65.775</v>
      </c>
      <c r="G1113" s="156">
        <v>0.657</v>
      </c>
      <c r="H1113" s="156">
        <v>0.023</v>
      </c>
      <c r="I1113" s="156">
        <v>0.853</v>
      </c>
      <c r="J1113" s="156">
        <v>0.513</v>
      </c>
      <c r="K1113" s="156">
        <v>0.263</v>
      </c>
    </row>
    <row r="1114" hidden="1">
      <c r="A1114" s="155" t="s">
        <v>394</v>
      </c>
      <c r="B1114" s="156">
        <v>2017.0</v>
      </c>
      <c r="C1114" s="156">
        <v>5.154</v>
      </c>
      <c r="D1114" s="156">
        <v>9.787</v>
      </c>
      <c r="E1114" s="156">
        <v>0.777</v>
      </c>
      <c r="F1114" s="156">
        <v>65.85</v>
      </c>
      <c r="G1114" s="156">
        <v>0.605</v>
      </c>
      <c r="H1114" s="156">
        <v>-0.085</v>
      </c>
      <c r="I1114" s="156">
        <v>0.911</v>
      </c>
      <c r="J1114" s="156">
        <v>0.469</v>
      </c>
      <c r="K1114" s="156">
        <v>0.244</v>
      </c>
    </row>
    <row r="1115" hidden="1">
      <c r="A1115" s="155" t="s">
        <v>394</v>
      </c>
      <c r="B1115" s="156">
        <v>2018.0</v>
      </c>
      <c r="C1115" s="156">
        <v>5.167</v>
      </c>
      <c r="D1115" s="156">
        <v>9.797</v>
      </c>
      <c r="E1115" s="156">
        <v>0.829</v>
      </c>
      <c r="F1115" s="156">
        <v>65.925</v>
      </c>
      <c r="G1115" s="156">
        <v>0.607</v>
      </c>
      <c r="H1115" s="156">
        <v>-0.079</v>
      </c>
      <c r="I1115" s="156">
        <v>0.907</v>
      </c>
      <c r="J1115" s="156">
        <v>0.415</v>
      </c>
      <c r="K1115" s="156">
        <v>0.271</v>
      </c>
    </row>
    <row r="1116" hidden="1">
      <c r="A1116" s="155" t="s">
        <v>394</v>
      </c>
      <c r="B1116" s="156">
        <v>2019.0</v>
      </c>
      <c r="C1116" s="156">
        <v>4.024</v>
      </c>
      <c r="D1116" s="156">
        <v>9.751</v>
      </c>
      <c r="E1116" s="156">
        <v>0.866</v>
      </c>
      <c r="F1116" s="156">
        <v>66.0</v>
      </c>
      <c r="G1116" s="156">
        <v>0.447</v>
      </c>
      <c r="H1116" s="156">
        <v>-0.096</v>
      </c>
      <c r="I1116" s="156">
        <v>0.89</v>
      </c>
      <c r="J1116" s="156">
        <v>0.308</v>
      </c>
      <c r="K1116" s="156">
        <v>0.494</v>
      </c>
    </row>
    <row r="1117" hidden="1">
      <c r="A1117" s="155" t="s">
        <v>394</v>
      </c>
      <c r="B1117" s="156">
        <v>2020.0</v>
      </c>
      <c r="C1117" s="156">
        <v>2.634</v>
      </c>
      <c r="D1117" s="156">
        <v>9.531</v>
      </c>
      <c r="E1117" s="156">
        <v>0.547</v>
      </c>
      <c r="F1117" s="156">
        <v>66.075</v>
      </c>
      <c r="G1117" s="156">
        <v>0.552</v>
      </c>
      <c r="H1117" s="156">
        <v>-0.136</v>
      </c>
      <c r="I1117" s="156">
        <v>0.884</v>
      </c>
      <c r="J1117" s="156">
        <v>0.352</v>
      </c>
      <c r="K1117" s="156">
        <v>0.482</v>
      </c>
    </row>
    <row r="1118" hidden="1">
      <c r="A1118" s="155" t="s">
        <v>394</v>
      </c>
      <c r="B1118" s="156">
        <v>2021.0</v>
      </c>
      <c r="C1118" s="156">
        <v>2.179</v>
      </c>
      <c r="D1118" s="156">
        <v>9.471</v>
      </c>
      <c r="E1118" s="156">
        <v>0.507</v>
      </c>
      <c r="F1118" s="156">
        <v>66.15</v>
      </c>
      <c r="G1118" s="156">
        <v>0.423</v>
      </c>
      <c r="H1118" s="156">
        <v>-0.161</v>
      </c>
      <c r="I1118" s="156">
        <v>0.905</v>
      </c>
      <c r="J1118" s="156">
        <v>0.263</v>
      </c>
      <c r="K1118" s="156">
        <v>0.569</v>
      </c>
    </row>
    <row r="1119">
      <c r="A1119" s="155" t="s">
        <v>394</v>
      </c>
      <c r="B1119" s="156">
        <v>2022.0</v>
      </c>
      <c r="C1119" s="156">
        <v>2.352</v>
      </c>
      <c r="D1119" s="156">
        <v>9.428</v>
      </c>
      <c r="E1119" s="156">
        <v>0.535</v>
      </c>
      <c r="F1119" s="156">
        <v>66.225</v>
      </c>
      <c r="G1119" s="156">
        <v>0.45</v>
      </c>
      <c r="H1119" s="156">
        <v>-0.126</v>
      </c>
      <c r="I1119" s="156">
        <v>0.883</v>
      </c>
      <c r="J1119" s="156">
        <v>0.298</v>
      </c>
      <c r="K1119" s="156">
        <v>0.43</v>
      </c>
    </row>
    <row r="1120" hidden="1">
      <c r="A1120" s="155" t="s">
        <v>395</v>
      </c>
      <c r="B1120" s="156">
        <v>2011.0</v>
      </c>
      <c r="C1120" s="156">
        <v>4.898</v>
      </c>
      <c r="D1120" s="156">
        <v>7.785</v>
      </c>
      <c r="E1120" s="156">
        <v>0.824</v>
      </c>
      <c r="F1120" s="156">
        <v>41.52</v>
      </c>
      <c r="G1120" s="156">
        <v>0.618</v>
      </c>
      <c r="H1120" s="156">
        <v>-0.089</v>
      </c>
      <c r="I1120" s="156">
        <v>0.768</v>
      </c>
      <c r="J1120" s="156">
        <v>0.754</v>
      </c>
      <c r="K1120" s="156">
        <v>0.17</v>
      </c>
    </row>
    <row r="1121" hidden="1">
      <c r="A1121" s="155" t="s">
        <v>395</v>
      </c>
      <c r="B1121" s="156">
        <v>2016.0</v>
      </c>
      <c r="C1121" s="156">
        <v>3.808</v>
      </c>
      <c r="D1121" s="156">
        <v>7.897</v>
      </c>
      <c r="E1121" s="156">
        <v>0.798</v>
      </c>
      <c r="F1121" s="156">
        <v>42.25</v>
      </c>
      <c r="G1121" s="156">
        <v>0.729</v>
      </c>
      <c r="H1121" s="156">
        <v>-0.097</v>
      </c>
      <c r="I1121" s="156">
        <v>0.743</v>
      </c>
      <c r="J1121" s="156">
        <v>0.685</v>
      </c>
      <c r="K1121" s="156">
        <v>0.27</v>
      </c>
    </row>
    <row r="1122" hidden="1">
      <c r="A1122" s="155" t="s">
        <v>395</v>
      </c>
      <c r="B1122" s="156">
        <v>2017.0</v>
      </c>
      <c r="C1122" s="156">
        <v>3.795</v>
      </c>
      <c r="D1122" s="156">
        <v>7.852</v>
      </c>
      <c r="E1122" s="156">
        <v>0.769</v>
      </c>
      <c r="F1122" s="156">
        <v>42.9</v>
      </c>
      <c r="G1122" s="156">
        <v>0.757</v>
      </c>
      <c r="H1122" s="156">
        <v>-0.141</v>
      </c>
      <c r="I1122" s="156">
        <v>0.797</v>
      </c>
      <c r="J1122" s="156">
        <v>0.706</v>
      </c>
      <c r="K1122" s="156">
        <v>0.255</v>
      </c>
    </row>
    <row r="1123" hidden="1">
      <c r="A1123" s="155" t="s">
        <v>395</v>
      </c>
      <c r="B1123" s="156">
        <v>2019.0</v>
      </c>
      <c r="C1123" s="156">
        <v>3.512</v>
      </c>
      <c r="D1123" s="156">
        <v>7.837</v>
      </c>
      <c r="E1123" s="156">
        <v>0.79</v>
      </c>
      <c r="F1123" s="156">
        <v>44.2</v>
      </c>
      <c r="G1123" s="156">
        <v>0.716</v>
      </c>
      <c r="H1123" s="156">
        <v>-0.126</v>
      </c>
      <c r="I1123" s="156">
        <v>0.915</v>
      </c>
      <c r="J1123" s="156">
        <v>0.707</v>
      </c>
      <c r="K1123" s="156">
        <v>0.273</v>
      </c>
    </row>
    <row r="1124" hidden="1">
      <c r="A1124" s="155" t="s">
        <v>396</v>
      </c>
      <c r="B1124" s="156">
        <v>2007.0</v>
      </c>
      <c r="C1124" s="156">
        <v>3.701</v>
      </c>
      <c r="D1124" s="156">
        <v>7.179</v>
      </c>
      <c r="E1124" s="156">
        <v>0.594</v>
      </c>
      <c r="F1124" s="156">
        <v>51.86</v>
      </c>
      <c r="G1124" s="156">
        <v>0.79</v>
      </c>
      <c r="H1124" s="156">
        <v>0.115</v>
      </c>
      <c r="I1124" s="156">
        <v>0.776</v>
      </c>
      <c r="J1124" s="156">
        <v>0.6</v>
      </c>
      <c r="K1124" s="156">
        <v>0.435</v>
      </c>
    </row>
    <row r="1125" hidden="1">
      <c r="A1125" s="155" t="s">
        <v>396</v>
      </c>
      <c r="B1125" s="156">
        <v>2008.0</v>
      </c>
      <c r="C1125" s="156">
        <v>4.221</v>
      </c>
      <c r="D1125" s="156">
        <v>7.207</v>
      </c>
      <c r="E1125" s="156">
        <v>0.619</v>
      </c>
      <c r="F1125" s="156">
        <v>51.94</v>
      </c>
      <c r="G1125" s="156">
        <v>0.724</v>
      </c>
      <c r="H1125" s="156">
        <v>-0.035</v>
      </c>
      <c r="I1125" s="156">
        <v>0.84</v>
      </c>
      <c r="J1125" s="156">
        <v>0.629</v>
      </c>
      <c r="K1125" s="156">
        <v>0.261</v>
      </c>
    </row>
    <row r="1126" hidden="1">
      <c r="A1126" s="155" t="s">
        <v>396</v>
      </c>
      <c r="B1126" s="156">
        <v>2010.0</v>
      </c>
      <c r="C1126" s="156">
        <v>4.196</v>
      </c>
      <c r="D1126" s="156">
        <v>7.257</v>
      </c>
      <c r="E1126" s="156">
        <v>0.827</v>
      </c>
      <c r="F1126" s="156">
        <v>52.1</v>
      </c>
      <c r="G1126" s="156">
        <v>0.819</v>
      </c>
      <c r="H1126" s="156">
        <v>-0.04</v>
      </c>
      <c r="I1126" s="156">
        <v>0.818</v>
      </c>
      <c r="J1126" s="156">
        <v>0.549</v>
      </c>
      <c r="K1126" s="156">
        <v>0.217</v>
      </c>
    </row>
    <row r="1127" hidden="1">
      <c r="A1127" s="155" t="s">
        <v>396</v>
      </c>
      <c r="B1127" s="156">
        <v>2014.0</v>
      </c>
      <c r="C1127" s="156">
        <v>4.571</v>
      </c>
      <c r="D1127" s="156">
        <v>7.386</v>
      </c>
      <c r="E1127" s="156">
        <v>0.708</v>
      </c>
      <c r="F1127" s="156">
        <v>52.42</v>
      </c>
      <c r="G1127" s="156">
        <v>0.59</v>
      </c>
      <c r="H1127" s="156">
        <v>-0.031</v>
      </c>
      <c r="I1127" s="156">
        <v>0.869</v>
      </c>
      <c r="J1127" s="156">
        <v>0.565</v>
      </c>
      <c r="K1127" s="156">
        <v>0.443</v>
      </c>
    </row>
    <row r="1128" hidden="1">
      <c r="A1128" s="155" t="s">
        <v>396</v>
      </c>
      <c r="B1128" s="156">
        <v>2015.0</v>
      </c>
      <c r="C1128" s="156">
        <v>2.702</v>
      </c>
      <c r="D1128" s="156">
        <v>7.366</v>
      </c>
      <c r="E1128" s="156">
        <v>0.638</v>
      </c>
      <c r="F1128" s="156">
        <v>52.5</v>
      </c>
      <c r="G1128" s="156">
        <v>0.671</v>
      </c>
      <c r="H1128" s="156">
        <v>-0.063</v>
      </c>
      <c r="I1128" s="156">
        <v>0.903</v>
      </c>
      <c r="J1128" s="156">
        <v>0.519</v>
      </c>
      <c r="K1128" s="156">
        <v>0.388</v>
      </c>
    </row>
    <row r="1129" hidden="1">
      <c r="A1129" s="155" t="s">
        <v>396</v>
      </c>
      <c r="B1129" s="156">
        <v>2016.0</v>
      </c>
      <c r="C1129" s="156">
        <v>3.355</v>
      </c>
      <c r="D1129" s="156">
        <v>7.33</v>
      </c>
      <c r="E1129" s="156">
        <v>0.643</v>
      </c>
      <c r="F1129" s="156">
        <v>53.1</v>
      </c>
      <c r="G1129" s="156">
        <v>0.763</v>
      </c>
      <c r="H1129" s="156">
        <v>0.031</v>
      </c>
      <c r="I1129" s="156">
        <v>0.901</v>
      </c>
      <c r="J1129" s="156">
        <v>0.625</v>
      </c>
      <c r="K1129" s="156">
        <v>0.509</v>
      </c>
    </row>
    <row r="1130" hidden="1">
      <c r="A1130" s="155" t="s">
        <v>396</v>
      </c>
      <c r="B1130" s="156">
        <v>2017.0</v>
      </c>
      <c r="C1130" s="156">
        <v>4.424</v>
      </c>
      <c r="D1130" s="156">
        <v>7.335</v>
      </c>
      <c r="E1130" s="156">
        <v>0.685</v>
      </c>
      <c r="F1130" s="156">
        <v>53.7</v>
      </c>
      <c r="G1130" s="156">
        <v>0.733</v>
      </c>
      <c r="H1130" s="156">
        <v>-0.014</v>
      </c>
      <c r="I1130" s="156">
        <v>0.867</v>
      </c>
      <c r="J1130" s="156">
        <v>0.674</v>
      </c>
      <c r="K1130" s="156">
        <v>0.391</v>
      </c>
    </row>
    <row r="1131" hidden="1">
      <c r="A1131" s="155" t="s">
        <v>396</v>
      </c>
      <c r="B1131" s="156">
        <v>2018.0</v>
      </c>
      <c r="C1131" s="156">
        <v>4.135</v>
      </c>
      <c r="D1131" s="156">
        <v>7.328</v>
      </c>
      <c r="E1131" s="156">
        <v>0.727</v>
      </c>
      <c r="F1131" s="156">
        <v>54.3</v>
      </c>
      <c r="G1131" s="156">
        <v>0.766</v>
      </c>
      <c r="H1131" s="156">
        <v>0.047</v>
      </c>
      <c r="I1131" s="156">
        <v>0.868</v>
      </c>
      <c r="J1131" s="156">
        <v>0.664</v>
      </c>
      <c r="K1131" s="156">
        <v>0.436</v>
      </c>
    </row>
    <row r="1132" hidden="1">
      <c r="A1132" s="155" t="s">
        <v>396</v>
      </c>
      <c r="B1132" s="156">
        <v>2019.0</v>
      </c>
      <c r="C1132" s="156">
        <v>5.121</v>
      </c>
      <c r="D1132" s="156">
        <v>7.283</v>
      </c>
      <c r="E1132" s="156">
        <v>0.712</v>
      </c>
      <c r="F1132" s="156">
        <v>54.9</v>
      </c>
      <c r="G1132" s="156">
        <v>0.706</v>
      </c>
      <c r="H1132" s="156">
        <v>0.048</v>
      </c>
      <c r="I1132" s="156">
        <v>0.828</v>
      </c>
      <c r="J1132" s="156">
        <v>0.645</v>
      </c>
      <c r="K1132" s="156">
        <v>0.389</v>
      </c>
    </row>
    <row r="1133">
      <c r="A1133" s="155" t="s">
        <v>396</v>
      </c>
      <c r="B1133" s="156">
        <v>2022.0</v>
      </c>
      <c r="C1133" s="156">
        <v>4.042</v>
      </c>
      <c r="D1133" s="156">
        <v>7.277</v>
      </c>
      <c r="E1133" s="156">
        <v>0.597</v>
      </c>
      <c r="F1133" s="156">
        <v>56.7</v>
      </c>
      <c r="G1133" s="156">
        <v>0.732</v>
      </c>
      <c r="H1133" s="156">
        <v>0.154</v>
      </c>
      <c r="I1133" s="156">
        <v>0.828</v>
      </c>
      <c r="J1133" s="156">
        <v>0.637</v>
      </c>
      <c r="K1133" s="156">
        <v>0.439</v>
      </c>
    </row>
    <row r="1134" hidden="1">
      <c r="A1134" s="155" t="s">
        <v>397</v>
      </c>
      <c r="B1134" s="156">
        <v>2012.0</v>
      </c>
      <c r="C1134" s="156">
        <v>5.754</v>
      </c>
      <c r="D1134" s="156">
        <v>10.38</v>
      </c>
      <c r="E1134" s="156">
        <v>0.855</v>
      </c>
      <c r="F1134" s="156">
        <v>65.14</v>
      </c>
      <c r="G1134" s="156">
        <v>0.712</v>
      </c>
      <c r="H1134" s="156">
        <v>-0.074</v>
      </c>
      <c r="I1134" s="156">
        <v>0.791</v>
      </c>
      <c r="J1134" s="156">
        <v>0.633</v>
      </c>
      <c r="K1134" s="156">
        <v>0.316</v>
      </c>
    </row>
    <row r="1135" hidden="1">
      <c r="A1135" s="155" t="s">
        <v>397</v>
      </c>
      <c r="B1135" s="156">
        <v>2015.0</v>
      </c>
      <c r="C1135" s="156">
        <v>5.615</v>
      </c>
      <c r="D1135" s="156">
        <v>9.858</v>
      </c>
      <c r="E1135" s="156">
        <v>0.868</v>
      </c>
      <c r="F1135" s="156">
        <v>64.3</v>
      </c>
      <c r="G1135" s="156">
        <v>0.775</v>
      </c>
      <c r="H1135" s="156">
        <v>-0.087</v>
      </c>
      <c r="I1135" s="157"/>
      <c r="J1135" s="156">
        <v>0.652</v>
      </c>
      <c r="K1135" s="156">
        <v>0.369</v>
      </c>
    </row>
    <row r="1136" hidden="1">
      <c r="A1136" s="155" t="s">
        <v>397</v>
      </c>
      <c r="B1136" s="156">
        <v>2016.0</v>
      </c>
      <c r="C1136" s="156">
        <v>5.434</v>
      </c>
      <c r="D1136" s="156">
        <v>9.828</v>
      </c>
      <c r="E1136" s="156">
        <v>0.876</v>
      </c>
      <c r="F1136" s="156">
        <v>64.525</v>
      </c>
      <c r="G1136" s="156">
        <v>0.822</v>
      </c>
      <c r="H1136" s="156">
        <v>-0.133</v>
      </c>
      <c r="I1136" s="157"/>
      <c r="J1136" s="156">
        <v>0.645</v>
      </c>
      <c r="K1136" s="156">
        <v>0.383</v>
      </c>
    </row>
    <row r="1137" hidden="1">
      <c r="A1137" s="155" t="s">
        <v>397</v>
      </c>
      <c r="B1137" s="156">
        <v>2017.0</v>
      </c>
      <c r="C1137" s="156">
        <v>5.647</v>
      </c>
      <c r="D1137" s="156">
        <v>10.095</v>
      </c>
      <c r="E1137" s="156">
        <v>0.823</v>
      </c>
      <c r="F1137" s="156">
        <v>64.75</v>
      </c>
      <c r="G1137" s="156">
        <v>0.779</v>
      </c>
      <c r="H1137" s="156">
        <v>-0.066</v>
      </c>
      <c r="I1137" s="156">
        <v>0.673</v>
      </c>
      <c r="J1137" s="156">
        <v>0.643</v>
      </c>
      <c r="K1137" s="156">
        <v>0.379</v>
      </c>
    </row>
    <row r="1138" hidden="1">
      <c r="A1138" s="155" t="s">
        <v>397</v>
      </c>
      <c r="B1138" s="156">
        <v>2018.0</v>
      </c>
      <c r="C1138" s="156">
        <v>5.494</v>
      </c>
      <c r="D1138" s="156">
        <v>10.156</v>
      </c>
      <c r="E1138" s="156">
        <v>0.824</v>
      </c>
      <c r="F1138" s="156">
        <v>64.975</v>
      </c>
      <c r="G1138" s="156">
        <v>0.781</v>
      </c>
      <c r="H1138" s="156">
        <v>-0.143</v>
      </c>
      <c r="I1138" s="156">
        <v>0.646</v>
      </c>
      <c r="J1138" s="156">
        <v>0.635</v>
      </c>
      <c r="K1138" s="156">
        <v>0.399</v>
      </c>
    </row>
    <row r="1139" hidden="1">
      <c r="A1139" s="155" t="s">
        <v>397</v>
      </c>
      <c r="B1139" s="156">
        <v>2019.0</v>
      </c>
      <c r="C1139" s="156">
        <v>5.33</v>
      </c>
      <c r="D1139" s="156">
        <v>10.023</v>
      </c>
      <c r="E1139" s="156">
        <v>0.827</v>
      </c>
      <c r="F1139" s="156">
        <v>65.2</v>
      </c>
      <c r="G1139" s="156">
        <v>0.762</v>
      </c>
      <c r="H1139" s="156">
        <v>-0.105</v>
      </c>
      <c r="I1139" s="156">
        <v>0.686</v>
      </c>
      <c r="J1139" s="156">
        <v>0.629</v>
      </c>
      <c r="K1139" s="156">
        <v>0.401</v>
      </c>
    </row>
    <row r="1140" hidden="1">
      <c r="A1140" s="155" t="s">
        <v>398</v>
      </c>
      <c r="B1140" s="156">
        <v>2006.0</v>
      </c>
      <c r="C1140" s="156">
        <v>5.954</v>
      </c>
      <c r="D1140" s="156">
        <v>10.042</v>
      </c>
      <c r="E1140" s="156">
        <v>0.93</v>
      </c>
      <c r="F1140" s="156">
        <v>63.5</v>
      </c>
      <c r="G1140" s="156">
        <v>0.567</v>
      </c>
      <c r="H1140" s="156">
        <v>-0.299</v>
      </c>
      <c r="I1140" s="156">
        <v>0.967</v>
      </c>
      <c r="J1140" s="156">
        <v>0.567</v>
      </c>
      <c r="K1140" s="156">
        <v>0.254</v>
      </c>
    </row>
    <row r="1141" hidden="1">
      <c r="A1141" s="155" t="s">
        <v>398</v>
      </c>
      <c r="B1141" s="156">
        <v>2007.0</v>
      </c>
      <c r="C1141" s="156">
        <v>5.808</v>
      </c>
      <c r="D1141" s="156">
        <v>10.16</v>
      </c>
      <c r="E1141" s="156">
        <v>0.941</v>
      </c>
      <c r="F1141" s="156">
        <v>63.7</v>
      </c>
      <c r="G1141" s="156">
        <v>0.59</v>
      </c>
      <c r="H1141" s="156">
        <v>-0.285</v>
      </c>
      <c r="I1141" s="156">
        <v>0.966</v>
      </c>
      <c r="J1141" s="156">
        <v>0.523</v>
      </c>
      <c r="K1141" s="156">
        <v>0.279</v>
      </c>
    </row>
    <row r="1142" hidden="1">
      <c r="A1142" s="155" t="s">
        <v>398</v>
      </c>
      <c r="B1142" s="156">
        <v>2008.0</v>
      </c>
      <c r="C1142" s="156">
        <v>5.554</v>
      </c>
      <c r="D1142" s="156">
        <v>10.196</v>
      </c>
      <c r="E1142" s="156">
        <v>0.914</v>
      </c>
      <c r="F1142" s="156">
        <v>63.9</v>
      </c>
      <c r="G1142" s="156">
        <v>0.621</v>
      </c>
      <c r="H1142" s="156">
        <v>-0.263</v>
      </c>
      <c r="I1142" s="156">
        <v>0.961</v>
      </c>
      <c r="J1142" s="156">
        <v>0.501</v>
      </c>
      <c r="K1142" s="156">
        <v>0.276</v>
      </c>
    </row>
    <row r="1143" hidden="1">
      <c r="A1143" s="155" t="s">
        <v>398</v>
      </c>
      <c r="B1143" s="156">
        <v>2009.0</v>
      </c>
      <c r="C1143" s="156">
        <v>5.467</v>
      </c>
      <c r="D1143" s="156">
        <v>10.046</v>
      </c>
      <c r="E1143" s="156">
        <v>0.933</v>
      </c>
      <c r="F1143" s="156">
        <v>64.1</v>
      </c>
      <c r="G1143" s="156">
        <v>0.496</v>
      </c>
      <c r="H1143" s="156">
        <v>-0.307</v>
      </c>
      <c r="I1143" s="156">
        <v>0.979</v>
      </c>
      <c r="J1143" s="156">
        <v>0.525</v>
      </c>
      <c r="K1143" s="156">
        <v>0.271</v>
      </c>
    </row>
    <row r="1144" hidden="1">
      <c r="A1144" s="155" t="s">
        <v>398</v>
      </c>
      <c r="B1144" s="156">
        <v>2010.0</v>
      </c>
      <c r="C1144" s="156">
        <v>5.066</v>
      </c>
      <c r="D1144" s="156">
        <v>10.083</v>
      </c>
      <c r="E1144" s="156">
        <v>0.882</v>
      </c>
      <c r="F1144" s="156">
        <v>64.3</v>
      </c>
      <c r="G1144" s="156">
        <v>0.519</v>
      </c>
      <c r="H1144" s="156">
        <v>-0.278</v>
      </c>
      <c r="I1144" s="156">
        <v>0.962</v>
      </c>
      <c r="J1144" s="156">
        <v>0.463</v>
      </c>
      <c r="K1144" s="156">
        <v>0.272</v>
      </c>
    </row>
    <row r="1145" hidden="1">
      <c r="A1145" s="155" t="s">
        <v>398</v>
      </c>
      <c r="B1145" s="156">
        <v>2011.0</v>
      </c>
      <c r="C1145" s="156">
        <v>5.432</v>
      </c>
      <c r="D1145" s="156">
        <v>10.165</v>
      </c>
      <c r="E1145" s="156">
        <v>0.911</v>
      </c>
      <c r="F1145" s="156">
        <v>64.5</v>
      </c>
      <c r="G1145" s="156">
        <v>0.566</v>
      </c>
      <c r="H1145" s="156">
        <v>-0.152</v>
      </c>
      <c r="I1145" s="156">
        <v>0.964</v>
      </c>
      <c r="J1145" s="156">
        <v>0.556</v>
      </c>
      <c r="K1145" s="156">
        <v>0.275</v>
      </c>
    </row>
    <row r="1146" hidden="1">
      <c r="A1146" s="155" t="s">
        <v>398</v>
      </c>
      <c r="B1146" s="156">
        <v>2012.0</v>
      </c>
      <c r="C1146" s="156">
        <v>5.771</v>
      </c>
      <c r="D1146" s="156">
        <v>10.216</v>
      </c>
      <c r="E1146" s="156">
        <v>0.919</v>
      </c>
      <c r="F1146" s="156">
        <v>64.7</v>
      </c>
      <c r="G1146" s="156">
        <v>0.503</v>
      </c>
      <c r="H1146" s="156">
        <v>-0.277</v>
      </c>
      <c r="I1146" s="156">
        <v>0.957</v>
      </c>
      <c r="J1146" s="156">
        <v>0.557</v>
      </c>
      <c r="K1146" s="156">
        <v>0.277</v>
      </c>
    </row>
    <row r="1147" hidden="1">
      <c r="A1147" s="155" t="s">
        <v>398</v>
      </c>
      <c r="B1147" s="156">
        <v>2013.0</v>
      </c>
      <c r="C1147" s="156">
        <v>5.596</v>
      </c>
      <c r="D1147" s="156">
        <v>10.261</v>
      </c>
      <c r="E1147" s="156">
        <v>0.913</v>
      </c>
      <c r="F1147" s="156">
        <v>64.9</v>
      </c>
      <c r="G1147" s="156">
        <v>0.556</v>
      </c>
      <c r="H1147" s="156">
        <v>-0.24</v>
      </c>
      <c r="I1147" s="156">
        <v>0.936</v>
      </c>
      <c r="J1147" s="156">
        <v>0.54</v>
      </c>
      <c r="K1147" s="156">
        <v>0.294</v>
      </c>
    </row>
    <row r="1148" hidden="1">
      <c r="A1148" s="155" t="s">
        <v>398</v>
      </c>
      <c r="B1148" s="156">
        <v>2014.0</v>
      </c>
      <c r="C1148" s="156">
        <v>6.126</v>
      </c>
      <c r="D1148" s="156">
        <v>10.304</v>
      </c>
      <c r="E1148" s="156">
        <v>0.908</v>
      </c>
      <c r="F1148" s="156">
        <v>65.1</v>
      </c>
      <c r="G1148" s="156">
        <v>0.508</v>
      </c>
      <c r="H1148" s="156">
        <v>-0.267</v>
      </c>
      <c r="I1148" s="156">
        <v>0.956</v>
      </c>
      <c r="J1148" s="156">
        <v>0.565</v>
      </c>
      <c r="K1148" s="156">
        <v>0.287</v>
      </c>
    </row>
    <row r="1149" hidden="1">
      <c r="A1149" s="155" t="s">
        <v>398</v>
      </c>
      <c r="B1149" s="156">
        <v>2015.0</v>
      </c>
      <c r="C1149" s="156">
        <v>5.711</v>
      </c>
      <c r="D1149" s="156">
        <v>10.334</v>
      </c>
      <c r="E1149" s="156">
        <v>0.929</v>
      </c>
      <c r="F1149" s="156">
        <v>65.3</v>
      </c>
      <c r="G1149" s="156">
        <v>0.641</v>
      </c>
      <c r="H1149" s="156">
        <v>-0.257</v>
      </c>
      <c r="I1149" s="156">
        <v>0.924</v>
      </c>
      <c r="J1149" s="156">
        <v>0.534</v>
      </c>
      <c r="K1149" s="156">
        <v>0.276</v>
      </c>
    </row>
    <row r="1150" hidden="1">
      <c r="A1150" s="155" t="s">
        <v>398</v>
      </c>
      <c r="B1150" s="156">
        <v>2016.0</v>
      </c>
      <c r="C1150" s="156">
        <v>5.866</v>
      </c>
      <c r="D1150" s="156">
        <v>10.371</v>
      </c>
      <c r="E1150" s="156">
        <v>0.938</v>
      </c>
      <c r="F1150" s="156">
        <v>65.65</v>
      </c>
      <c r="G1150" s="156">
        <v>0.614</v>
      </c>
      <c r="H1150" s="156">
        <v>-0.27</v>
      </c>
      <c r="I1150" s="156">
        <v>0.949</v>
      </c>
      <c r="J1150" s="156">
        <v>0.553</v>
      </c>
      <c r="K1150" s="156">
        <v>0.25</v>
      </c>
    </row>
    <row r="1151" hidden="1">
      <c r="A1151" s="155" t="s">
        <v>398</v>
      </c>
      <c r="B1151" s="156">
        <v>2017.0</v>
      </c>
      <c r="C1151" s="156">
        <v>6.273</v>
      </c>
      <c r="D1151" s="156">
        <v>10.427</v>
      </c>
      <c r="E1151" s="156">
        <v>0.926</v>
      </c>
      <c r="F1151" s="156">
        <v>66.0</v>
      </c>
      <c r="G1151" s="156">
        <v>0.749</v>
      </c>
      <c r="H1151" s="156">
        <v>-0.177</v>
      </c>
      <c r="I1151" s="156">
        <v>0.79</v>
      </c>
      <c r="J1151" s="156">
        <v>0.59</v>
      </c>
      <c r="K1151" s="156">
        <v>0.195</v>
      </c>
    </row>
    <row r="1152" hidden="1">
      <c r="A1152" s="155" t="s">
        <v>398</v>
      </c>
      <c r="B1152" s="156">
        <v>2018.0</v>
      </c>
      <c r="C1152" s="156">
        <v>6.309</v>
      </c>
      <c r="D1152" s="156">
        <v>10.476</v>
      </c>
      <c r="E1152" s="156">
        <v>0.929</v>
      </c>
      <c r="F1152" s="156">
        <v>66.35</v>
      </c>
      <c r="G1152" s="156">
        <v>0.699</v>
      </c>
      <c r="H1152" s="156">
        <v>-0.241</v>
      </c>
      <c r="I1152" s="156">
        <v>0.852</v>
      </c>
      <c r="J1152" s="156">
        <v>0.518</v>
      </c>
      <c r="K1152" s="156">
        <v>0.214</v>
      </c>
    </row>
    <row r="1153" hidden="1">
      <c r="A1153" s="155" t="s">
        <v>398</v>
      </c>
      <c r="B1153" s="156">
        <v>2019.0</v>
      </c>
      <c r="C1153" s="156">
        <v>6.064</v>
      </c>
      <c r="D1153" s="156">
        <v>10.524</v>
      </c>
      <c r="E1153" s="156">
        <v>0.918</v>
      </c>
      <c r="F1153" s="156">
        <v>66.7</v>
      </c>
      <c r="G1153" s="156">
        <v>0.78</v>
      </c>
      <c r="H1153" s="156">
        <v>-0.256</v>
      </c>
      <c r="I1153" s="156">
        <v>0.783</v>
      </c>
      <c r="J1153" s="156">
        <v>0.568</v>
      </c>
      <c r="K1153" s="156">
        <v>0.276</v>
      </c>
    </row>
    <row r="1154" hidden="1">
      <c r="A1154" s="155" t="s">
        <v>398</v>
      </c>
      <c r="B1154" s="156">
        <v>2020.0</v>
      </c>
      <c r="C1154" s="156">
        <v>6.391</v>
      </c>
      <c r="D1154" s="156">
        <v>10.523</v>
      </c>
      <c r="E1154" s="156">
        <v>0.953</v>
      </c>
      <c r="F1154" s="156">
        <v>67.05</v>
      </c>
      <c r="G1154" s="156">
        <v>0.824</v>
      </c>
      <c r="H1154" s="156">
        <v>-0.127</v>
      </c>
      <c r="I1154" s="156">
        <v>0.829</v>
      </c>
      <c r="J1154" s="156">
        <v>0.626</v>
      </c>
      <c r="K1154" s="156">
        <v>0.202</v>
      </c>
    </row>
    <row r="1155" hidden="1">
      <c r="A1155" s="155" t="s">
        <v>398</v>
      </c>
      <c r="B1155" s="156">
        <v>2021.0</v>
      </c>
      <c r="C1155" s="156">
        <v>6.865</v>
      </c>
      <c r="D1155" s="156">
        <v>10.579</v>
      </c>
      <c r="E1155" s="156">
        <v>0.928</v>
      </c>
      <c r="F1155" s="156">
        <v>67.4</v>
      </c>
      <c r="G1155" s="156">
        <v>0.707</v>
      </c>
      <c r="H1155" s="156">
        <v>-0.119</v>
      </c>
      <c r="I1155" s="156">
        <v>0.878</v>
      </c>
      <c r="J1155" s="156">
        <v>0.667</v>
      </c>
      <c r="K1155" s="156">
        <v>0.191</v>
      </c>
    </row>
    <row r="1156">
      <c r="A1156" s="155" t="s">
        <v>398</v>
      </c>
      <c r="B1156" s="156">
        <v>2022.0</v>
      </c>
      <c r="C1156" s="156">
        <v>7.038</v>
      </c>
      <c r="D1156" s="156">
        <v>10.602</v>
      </c>
      <c r="E1156" s="156">
        <v>0.937</v>
      </c>
      <c r="F1156" s="156">
        <v>67.75</v>
      </c>
      <c r="G1156" s="156">
        <v>0.71</v>
      </c>
      <c r="H1156" s="156">
        <v>-0.191</v>
      </c>
      <c r="I1156" s="156">
        <v>0.685</v>
      </c>
      <c r="J1156" s="156">
        <v>0.471</v>
      </c>
      <c r="K1156" s="156">
        <v>0.132</v>
      </c>
    </row>
    <row r="1157" hidden="1">
      <c r="A1157" s="155" t="s">
        <v>399</v>
      </c>
      <c r="B1157" s="156">
        <v>2009.0</v>
      </c>
      <c r="C1157" s="156">
        <v>6.958</v>
      </c>
      <c r="D1157" s="156">
        <v>11.628</v>
      </c>
      <c r="E1157" s="156">
        <v>0.939</v>
      </c>
      <c r="F1157" s="156">
        <v>70.3</v>
      </c>
      <c r="G1157" s="156">
        <v>0.939</v>
      </c>
      <c r="H1157" s="156">
        <v>0.117</v>
      </c>
      <c r="I1157" s="156">
        <v>0.432</v>
      </c>
      <c r="J1157" s="156">
        <v>0.713</v>
      </c>
      <c r="K1157" s="156">
        <v>0.238</v>
      </c>
    </row>
    <row r="1158" hidden="1">
      <c r="A1158" s="155" t="s">
        <v>399</v>
      </c>
      <c r="B1158" s="156">
        <v>2010.0</v>
      </c>
      <c r="C1158" s="156">
        <v>7.097</v>
      </c>
      <c r="D1158" s="156">
        <v>11.647</v>
      </c>
      <c r="E1158" s="156">
        <v>0.952</v>
      </c>
      <c r="F1158" s="156">
        <v>70.5</v>
      </c>
      <c r="G1158" s="156">
        <v>0.908</v>
      </c>
      <c r="H1158" s="156">
        <v>0.087</v>
      </c>
      <c r="I1158" s="156">
        <v>0.423</v>
      </c>
      <c r="J1158" s="156">
        <v>0.718</v>
      </c>
      <c r="K1158" s="156">
        <v>0.216</v>
      </c>
    </row>
    <row r="1159" hidden="1">
      <c r="A1159" s="155" t="s">
        <v>399</v>
      </c>
      <c r="B1159" s="156">
        <v>2011.0</v>
      </c>
      <c r="C1159" s="156">
        <v>7.101</v>
      </c>
      <c r="D1159" s="156">
        <v>11.635</v>
      </c>
      <c r="E1159" s="156">
        <v>0.934</v>
      </c>
      <c r="F1159" s="156">
        <v>70.7</v>
      </c>
      <c r="G1159" s="156">
        <v>0.962</v>
      </c>
      <c r="H1159" s="156">
        <v>0.098</v>
      </c>
      <c r="I1159" s="156">
        <v>0.388</v>
      </c>
      <c r="J1159" s="156">
        <v>0.744</v>
      </c>
      <c r="K1159" s="156">
        <v>0.2</v>
      </c>
    </row>
    <row r="1160" hidden="1">
      <c r="A1160" s="155" t="s">
        <v>399</v>
      </c>
      <c r="B1160" s="156">
        <v>2012.0</v>
      </c>
      <c r="C1160" s="156">
        <v>6.964</v>
      </c>
      <c r="D1160" s="156">
        <v>11.627</v>
      </c>
      <c r="E1160" s="156">
        <v>0.914</v>
      </c>
      <c r="F1160" s="156">
        <v>70.9</v>
      </c>
      <c r="G1160" s="156">
        <v>0.917</v>
      </c>
      <c r="H1160" s="156">
        <v>0.049</v>
      </c>
      <c r="I1160" s="156">
        <v>0.403</v>
      </c>
      <c r="J1160" s="156">
        <v>0.726</v>
      </c>
      <c r="K1160" s="156">
        <v>0.227</v>
      </c>
    </row>
    <row r="1161" hidden="1">
      <c r="A1161" s="155" t="s">
        <v>399</v>
      </c>
      <c r="B1161" s="156">
        <v>2013.0</v>
      </c>
      <c r="C1161" s="156">
        <v>7.131</v>
      </c>
      <c r="D1161" s="156">
        <v>11.636</v>
      </c>
      <c r="E1161" s="156">
        <v>0.917</v>
      </c>
      <c r="F1161" s="156">
        <v>71.1</v>
      </c>
      <c r="G1161" s="156">
        <v>0.79</v>
      </c>
      <c r="H1161" s="156">
        <v>-0.063</v>
      </c>
      <c r="I1161" s="156">
        <v>0.301</v>
      </c>
      <c r="J1161" s="156">
        <v>0.601</v>
      </c>
      <c r="K1161" s="156">
        <v>0.185</v>
      </c>
    </row>
    <row r="1162" hidden="1">
      <c r="A1162" s="155" t="s">
        <v>399</v>
      </c>
      <c r="B1162" s="156">
        <v>2014.0</v>
      </c>
      <c r="C1162" s="156">
        <v>6.891</v>
      </c>
      <c r="D1162" s="156">
        <v>11.638</v>
      </c>
      <c r="E1162" s="156">
        <v>0.875</v>
      </c>
      <c r="F1162" s="156">
        <v>71.3</v>
      </c>
      <c r="G1162" s="156">
        <v>0.938</v>
      </c>
      <c r="H1162" s="156">
        <v>0.098</v>
      </c>
      <c r="I1162" s="156">
        <v>0.366</v>
      </c>
      <c r="J1162" s="156">
        <v>0.76</v>
      </c>
      <c r="K1162" s="156">
        <v>0.17</v>
      </c>
    </row>
    <row r="1163" hidden="1">
      <c r="A1163" s="155" t="s">
        <v>399</v>
      </c>
      <c r="B1163" s="156">
        <v>2015.0</v>
      </c>
      <c r="C1163" s="156">
        <v>6.702</v>
      </c>
      <c r="D1163" s="156">
        <v>11.637</v>
      </c>
      <c r="E1163" s="156">
        <v>0.934</v>
      </c>
      <c r="F1163" s="156">
        <v>71.5</v>
      </c>
      <c r="G1163" s="156">
        <v>0.932</v>
      </c>
      <c r="H1163" s="156">
        <v>0.046</v>
      </c>
      <c r="I1163" s="156">
        <v>0.375</v>
      </c>
      <c r="J1163" s="156">
        <v>0.728</v>
      </c>
      <c r="K1163" s="156">
        <v>0.193</v>
      </c>
    </row>
    <row r="1164" hidden="1">
      <c r="A1164" s="155" t="s">
        <v>399</v>
      </c>
      <c r="B1164" s="156">
        <v>2016.0</v>
      </c>
      <c r="C1164" s="156">
        <v>6.967</v>
      </c>
      <c r="D1164" s="156">
        <v>11.664</v>
      </c>
      <c r="E1164" s="156">
        <v>0.941</v>
      </c>
      <c r="F1164" s="156">
        <v>71.525</v>
      </c>
      <c r="G1164" s="156">
        <v>0.882</v>
      </c>
      <c r="H1164" s="156">
        <v>0.012</v>
      </c>
      <c r="I1164" s="156">
        <v>0.356</v>
      </c>
      <c r="J1164" s="156">
        <v>0.706</v>
      </c>
      <c r="K1164" s="156">
        <v>0.192</v>
      </c>
    </row>
    <row r="1165" hidden="1">
      <c r="A1165" s="155" t="s">
        <v>399</v>
      </c>
      <c r="B1165" s="156">
        <v>2017.0</v>
      </c>
      <c r="C1165" s="156">
        <v>7.061</v>
      </c>
      <c r="D1165" s="156">
        <v>11.653</v>
      </c>
      <c r="E1165" s="156">
        <v>0.905</v>
      </c>
      <c r="F1165" s="156">
        <v>71.55</v>
      </c>
      <c r="G1165" s="156">
        <v>0.903</v>
      </c>
      <c r="H1165" s="156">
        <v>0.038</v>
      </c>
      <c r="I1165" s="156">
        <v>0.33</v>
      </c>
      <c r="J1165" s="156">
        <v>0.726</v>
      </c>
      <c r="K1165" s="156">
        <v>0.184</v>
      </c>
    </row>
    <row r="1166" hidden="1">
      <c r="A1166" s="155" t="s">
        <v>399</v>
      </c>
      <c r="B1166" s="156">
        <v>2018.0</v>
      </c>
      <c r="C1166" s="156">
        <v>7.243</v>
      </c>
      <c r="D1166" s="156">
        <v>11.645</v>
      </c>
      <c r="E1166" s="156">
        <v>0.902</v>
      </c>
      <c r="F1166" s="156">
        <v>71.575</v>
      </c>
      <c r="G1166" s="156">
        <v>0.884</v>
      </c>
      <c r="H1166" s="156">
        <v>-0.027</v>
      </c>
      <c r="I1166" s="156">
        <v>0.385</v>
      </c>
      <c r="J1166" s="156">
        <v>0.715</v>
      </c>
      <c r="K1166" s="156">
        <v>0.202</v>
      </c>
    </row>
    <row r="1167" hidden="1">
      <c r="A1167" s="155" t="s">
        <v>399</v>
      </c>
      <c r="B1167" s="156">
        <v>2019.0</v>
      </c>
      <c r="C1167" s="156">
        <v>7.404</v>
      </c>
      <c r="D1167" s="156">
        <v>11.649</v>
      </c>
      <c r="E1167" s="156">
        <v>0.912</v>
      </c>
      <c r="F1167" s="156">
        <v>71.6</v>
      </c>
      <c r="G1167" s="156">
        <v>0.93</v>
      </c>
      <c r="H1167" s="156">
        <v>-0.05</v>
      </c>
      <c r="I1167" s="156">
        <v>0.39</v>
      </c>
      <c r="J1167" s="156">
        <v>0.742</v>
      </c>
      <c r="K1167" s="156">
        <v>0.212</v>
      </c>
    </row>
    <row r="1168">
      <c r="A1168" s="155" t="s">
        <v>399</v>
      </c>
      <c r="B1168" s="156">
        <v>2022.0</v>
      </c>
      <c r="C1168" s="156">
        <v>7.228</v>
      </c>
      <c r="D1168" s="156">
        <v>11.66</v>
      </c>
      <c r="E1168" s="156">
        <v>0.878</v>
      </c>
      <c r="F1168" s="156">
        <v>71.675</v>
      </c>
      <c r="G1168" s="156">
        <v>0.915</v>
      </c>
      <c r="H1168" s="156">
        <v>0.024</v>
      </c>
      <c r="I1168" s="156">
        <v>0.345</v>
      </c>
      <c r="J1168" s="156">
        <v>0.718</v>
      </c>
      <c r="K1168" s="156">
        <v>0.218</v>
      </c>
    </row>
    <row r="1169" hidden="1">
      <c r="A1169" s="155" t="s">
        <v>400</v>
      </c>
      <c r="B1169" s="156">
        <v>2006.0</v>
      </c>
      <c r="C1169" s="156">
        <v>3.98</v>
      </c>
      <c r="D1169" s="156">
        <v>7.351</v>
      </c>
      <c r="E1169" s="156">
        <v>0.711</v>
      </c>
      <c r="F1169" s="156">
        <v>54.14</v>
      </c>
      <c r="G1169" s="157"/>
      <c r="H1169" s="156">
        <v>-0.038</v>
      </c>
      <c r="I1169" s="157"/>
      <c r="J1169" s="156">
        <v>0.563</v>
      </c>
      <c r="K1169" s="156">
        <v>0.161</v>
      </c>
    </row>
    <row r="1170" hidden="1">
      <c r="A1170" s="155" t="s">
        <v>400</v>
      </c>
      <c r="B1170" s="156">
        <v>2008.0</v>
      </c>
      <c r="C1170" s="156">
        <v>4.64</v>
      </c>
      <c r="D1170" s="156">
        <v>7.413</v>
      </c>
      <c r="E1170" s="156">
        <v>0.776</v>
      </c>
      <c r="F1170" s="156">
        <v>54.62</v>
      </c>
      <c r="G1170" s="156">
        <v>0.332</v>
      </c>
      <c r="H1170" s="156">
        <v>-0.099</v>
      </c>
      <c r="I1170" s="156">
        <v>0.773</v>
      </c>
      <c r="J1170" s="156">
        <v>0.583</v>
      </c>
      <c r="K1170" s="156">
        <v>0.215</v>
      </c>
    </row>
    <row r="1171" hidden="1">
      <c r="A1171" s="155" t="s">
        <v>400</v>
      </c>
      <c r="B1171" s="156">
        <v>2011.0</v>
      </c>
      <c r="C1171" s="156">
        <v>4.381</v>
      </c>
      <c r="D1171" s="156">
        <v>7.309</v>
      </c>
      <c r="E1171" s="156">
        <v>0.818</v>
      </c>
      <c r="F1171" s="156">
        <v>55.34</v>
      </c>
      <c r="G1171" s="156">
        <v>0.546</v>
      </c>
      <c r="H1171" s="156">
        <v>-0.061</v>
      </c>
      <c r="I1171" s="156">
        <v>0.897</v>
      </c>
      <c r="J1171" s="156">
        <v>0.516</v>
      </c>
      <c r="K1171" s="156">
        <v>0.235</v>
      </c>
    </row>
    <row r="1172" hidden="1">
      <c r="A1172" s="155" t="s">
        <v>400</v>
      </c>
      <c r="B1172" s="156">
        <v>2012.0</v>
      </c>
      <c r="C1172" s="156">
        <v>3.551</v>
      </c>
      <c r="D1172" s="156">
        <v>7.311</v>
      </c>
      <c r="E1172" s="156">
        <v>0.673</v>
      </c>
      <c r="F1172" s="156">
        <v>55.58</v>
      </c>
      <c r="G1172" s="156">
        <v>0.487</v>
      </c>
      <c r="H1172" s="156">
        <v>-0.054</v>
      </c>
      <c r="I1172" s="156">
        <v>0.854</v>
      </c>
      <c r="J1172" s="156">
        <v>0.588</v>
      </c>
      <c r="K1172" s="156">
        <v>0.194</v>
      </c>
    </row>
    <row r="1173" hidden="1">
      <c r="A1173" s="155" t="s">
        <v>400</v>
      </c>
      <c r="B1173" s="156">
        <v>2013.0</v>
      </c>
      <c r="C1173" s="156">
        <v>3.816</v>
      </c>
      <c r="D1173" s="156">
        <v>7.307</v>
      </c>
      <c r="E1173" s="156">
        <v>0.673</v>
      </c>
      <c r="F1173" s="156">
        <v>55.82</v>
      </c>
      <c r="G1173" s="156">
        <v>0.48</v>
      </c>
      <c r="H1173" s="156">
        <v>-0.018</v>
      </c>
      <c r="I1173" s="156">
        <v>0.868</v>
      </c>
      <c r="J1173" s="156">
        <v>0.6</v>
      </c>
      <c r="K1173" s="156">
        <v>0.241</v>
      </c>
    </row>
    <row r="1174" hidden="1">
      <c r="A1174" s="155" t="s">
        <v>400</v>
      </c>
      <c r="B1174" s="156">
        <v>2014.0</v>
      </c>
      <c r="C1174" s="156">
        <v>3.676</v>
      </c>
      <c r="D1174" s="156">
        <v>7.314</v>
      </c>
      <c r="E1174" s="156">
        <v>0.655</v>
      </c>
      <c r="F1174" s="156">
        <v>56.06</v>
      </c>
      <c r="G1174" s="156">
        <v>0.529</v>
      </c>
      <c r="H1174" s="156">
        <v>-0.023</v>
      </c>
      <c r="I1174" s="156">
        <v>0.791</v>
      </c>
      <c r="J1174" s="156">
        <v>0.641</v>
      </c>
      <c r="K1174" s="156">
        <v>0.192</v>
      </c>
    </row>
    <row r="1175" hidden="1">
      <c r="A1175" s="155" t="s">
        <v>400</v>
      </c>
      <c r="B1175" s="156">
        <v>2015.0</v>
      </c>
      <c r="C1175" s="156">
        <v>3.593</v>
      </c>
      <c r="D1175" s="156">
        <v>7.319</v>
      </c>
      <c r="E1175" s="156">
        <v>0.647</v>
      </c>
      <c r="F1175" s="156">
        <v>56.3</v>
      </c>
      <c r="G1175" s="156">
        <v>0.545</v>
      </c>
      <c r="H1175" s="156">
        <v>-0.04</v>
      </c>
      <c r="I1175" s="156">
        <v>0.861</v>
      </c>
      <c r="J1175" s="156">
        <v>0.674</v>
      </c>
      <c r="K1175" s="156">
        <v>0.226</v>
      </c>
    </row>
    <row r="1176" hidden="1">
      <c r="A1176" s="155" t="s">
        <v>400</v>
      </c>
      <c r="B1176" s="156">
        <v>2016.0</v>
      </c>
      <c r="C1176" s="156">
        <v>3.663</v>
      </c>
      <c r="D1176" s="156">
        <v>7.332</v>
      </c>
      <c r="E1176" s="156">
        <v>0.746</v>
      </c>
      <c r="F1176" s="156">
        <v>56.55</v>
      </c>
      <c r="G1176" s="156">
        <v>0.57</v>
      </c>
      <c r="H1176" s="156">
        <v>-0.069</v>
      </c>
      <c r="I1176" s="156">
        <v>0.864</v>
      </c>
      <c r="J1176" s="156">
        <v>0.67</v>
      </c>
      <c r="K1176" s="156">
        <v>0.204</v>
      </c>
    </row>
    <row r="1177" hidden="1">
      <c r="A1177" s="155" t="s">
        <v>400</v>
      </c>
      <c r="B1177" s="156">
        <v>2017.0</v>
      </c>
      <c r="C1177" s="156">
        <v>4.079</v>
      </c>
      <c r="D1177" s="156">
        <v>7.345</v>
      </c>
      <c r="E1177" s="156">
        <v>0.626</v>
      </c>
      <c r="F1177" s="156">
        <v>56.8</v>
      </c>
      <c r="G1177" s="156">
        <v>0.57</v>
      </c>
      <c r="H1177" s="156">
        <v>-0.033</v>
      </c>
      <c r="I1177" s="156">
        <v>0.847</v>
      </c>
      <c r="J1177" s="156">
        <v>0.701</v>
      </c>
      <c r="K1177" s="156">
        <v>0.375</v>
      </c>
    </row>
    <row r="1178" hidden="1">
      <c r="A1178" s="155" t="s">
        <v>400</v>
      </c>
      <c r="B1178" s="156">
        <v>2018.0</v>
      </c>
      <c r="C1178" s="156">
        <v>4.071</v>
      </c>
      <c r="D1178" s="156">
        <v>7.351</v>
      </c>
      <c r="E1178" s="156">
        <v>0.666</v>
      </c>
      <c r="F1178" s="156">
        <v>57.05</v>
      </c>
      <c r="G1178" s="156">
        <v>0.551</v>
      </c>
      <c r="H1178" s="156">
        <v>0.004</v>
      </c>
      <c r="I1178" s="156">
        <v>0.889</v>
      </c>
      <c r="J1178" s="156">
        <v>0.723</v>
      </c>
      <c r="K1178" s="156">
        <v>0.362</v>
      </c>
    </row>
    <row r="1179" hidden="1">
      <c r="A1179" s="155" t="s">
        <v>400</v>
      </c>
      <c r="B1179" s="156">
        <v>2019.0</v>
      </c>
      <c r="C1179" s="156">
        <v>4.339</v>
      </c>
      <c r="D1179" s="156">
        <v>7.369</v>
      </c>
      <c r="E1179" s="156">
        <v>0.701</v>
      </c>
      <c r="F1179" s="156">
        <v>57.3</v>
      </c>
      <c r="G1179" s="156">
        <v>0.55</v>
      </c>
      <c r="H1179" s="156">
        <v>-0.011</v>
      </c>
      <c r="I1179" s="156">
        <v>0.72</v>
      </c>
      <c r="J1179" s="156">
        <v>0.699</v>
      </c>
      <c r="K1179" s="156">
        <v>0.304</v>
      </c>
    </row>
    <row r="1180">
      <c r="A1180" s="155" t="s">
        <v>400</v>
      </c>
      <c r="B1180" s="156">
        <v>2022.0</v>
      </c>
      <c r="C1180" s="156">
        <v>4.019</v>
      </c>
      <c r="D1180" s="156">
        <v>7.29</v>
      </c>
      <c r="E1180" s="156">
        <v>0.642</v>
      </c>
      <c r="F1180" s="156">
        <v>58.05</v>
      </c>
      <c r="G1180" s="156">
        <v>0.523</v>
      </c>
      <c r="H1180" s="156">
        <v>0.075</v>
      </c>
      <c r="I1180" s="156">
        <v>0.74</v>
      </c>
      <c r="J1180" s="156">
        <v>0.687</v>
      </c>
      <c r="K1180" s="156">
        <v>0.345</v>
      </c>
    </row>
    <row r="1181" hidden="1">
      <c r="A1181" s="155" t="s">
        <v>401</v>
      </c>
      <c r="B1181" s="156">
        <v>2006.0</v>
      </c>
      <c r="C1181" s="156">
        <v>3.83</v>
      </c>
      <c r="D1181" s="156">
        <v>7.017</v>
      </c>
      <c r="E1181" s="156">
        <v>0.554</v>
      </c>
      <c r="F1181" s="156">
        <v>45.36</v>
      </c>
      <c r="G1181" s="156">
        <v>0.767</v>
      </c>
      <c r="H1181" s="156">
        <v>0.175</v>
      </c>
      <c r="I1181" s="156">
        <v>0.676</v>
      </c>
      <c r="J1181" s="156">
        <v>0.609</v>
      </c>
      <c r="K1181" s="156">
        <v>0.222</v>
      </c>
    </row>
    <row r="1182" hidden="1">
      <c r="A1182" s="155" t="s">
        <v>401</v>
      </c>
      <c r="B1182" s="156">
        <v>2007.0</v>
      </c>
      <c r="C1182" s="156">
        <v>4.891</v>
      </c>
      <c r="D1182" s="156">
        <v>7.08</v>
      </c>
      <c r="E1182" s="156">
        <v>0.6</v>
      </c>
      <c r="F1182" s="156">
        <v>46.42</v>
      </c>
      <c r="G1182" s="156">
        <v>0.91</v>
      </c>
      <c r="H1182" s="156">
        <v>0.177</v>
      </c>
      <c r="I1182" s="156">
        <v>0.691</v>
      </c>
      <c r="J1182" s="156">
        <v>0.691</v>
      </c>
      <c r="K1182" s="156">
        <v>0.176</v>
      </c>
    </row>
    <row r="1183" hidden="1">
      <c r="A1183" s="155" t="s">
        <v>401</v>
      </c>
      <c r="B1183" s="156">
        <v>2009.0</v>
      </c>
      <c r="C1183" s="156">
        <v>5.148</v>
      </c>
      <c r="D1183" s="156">
        <v>7.176</v>
      </c>
      <c r="E1183" s="156">
        <v>0.718</v>
      </c>
      <c r="F1183" s="156">
        <v>48.54</v>
      </c>
      <c r="G1183" s="156">
        <v>0.879</v>
      </c>
      <c r="H1183" s="156">
        <v>0.151</v>
      </c>
      <c r="I1183" s="156">
        <v>0.689</v>
      </c>
      <c r="J1183" s="156">
        <v>0.694</v>
      </c>
      <c r="K1183" s="156">
        <v>0.13</v>
      </c>
    </row>
    <row r="1184" hidden="1">
      <c r="A1184" s="155" t="s">
        <v>401</v>
      </c>
      <c r="B1184" s="156">
        <v>2011.0</v>
      </c>
      <c r="C1184" s="156">
        <v>3.946</v>
      </c>
      <c r="D1184" s="156">
        <v>7.232</v>
      </c>
      <c r="E1184" s="156">
        <v>0.613</v>
      </c>
      <c r="F1184" s="156">
        <v>50.66</v>
      </c>
      <c r="G1184" s="156">
        <v>0.733</v>
      </c>
      <c r="H1184" s="156">
        <v>0.073</v>
      </c>
      <c r="I1184" s="156">
        <v>0.853</v>
      </c>
      <c r="J1184" s="156">
        <v>0.62</v>
      </c>
      <c r="K1184" s="156">
        <v>0.268</v>
      </c>
    </row>
    <row r="1185" hidden="1">
      <c r="A1185" s="155" t="s">
        <v>401</v>
      </c>
      <c r="B1185" s="156">
        <v>2012.0</v>
      </c>
      <c r="C1185" s="156">
        <v>4.279</v>
      </c>
      <c r="D1185" s="156">
        <v>7.223</v>
      </c>
      <c r="E1185" s="156">
        <v>0.604</v>
      </c>
      <c r="F1185" s="156">
        <v>51.72</v>
      </c>
      <c r="G1185" s="156">
        <v>0.637</v>
      </c>
      <c r="H1185" s="156">
        <v>0.144</v>
      </c>
      <c r="I1185" s="156">
        <v>0.886</v>
      </c>
      <c r="J1185" s="156">
        <v>0.717</v>
      </c>
      <c r="K1185" s="156">
        <v>0.2</v>
      </c>
    </row>
    <row r="1186" hidden="1">
      <c r="A1186" s="155" t="s">
        <v>401</v>
      </c>
      <c r="B1186" s="156">
        <v>2013.0</v>
      </c>
      <c r="C1186" s="156">
        <v>4.035</v>
      </c>
      <c r="D1186" s="156">
        <v>7.245</v>
      </c>
      <c r="E1186" s="156">
        <v>0.563</v>
      </c>
      <c r="F1186" s="156">
        <v>52.78</v>
      </c>
      <c r="G1186" s="156">
        <v>0.752</v>
      </c>
      <c r="H1186" s="156">
        <v>0.053</v>
      </c>
      <c r="I1186" s="156">
        <v>0.857</v>
      </c>
      <c r="J1186" s="156">
        <v>0.699</v>
      </c>
      <c r="K1186" s="156">
        <v>0.248</v>
      </c>
    </row>
    <row r="1187" hidden="1">
      <c r="A1187" s="155" t="s">
        <v>401</v>
      </c>
      <c r="B1187" s="156">
        <v>2014.0</v>
      </c>
      <c r="C1187" s="156">
        <v>4.563</v>
      </c>
      <c r="D1187" s="156">
        <v>7.273</v>
      </c>
      <c r="E1187" s="156">
        <v>0.512</v>
      </c>
      <c r="F1187" s="156">
        <v>53.84</v>
      </c>
      <c r="G1187" s="156">
        <v>0.786</v>
      </c>
      <c r="H1187" s="156">
        <v>0.036</v>
      </c>
      <c r="I1187" s="156">
        <v>0.824</v>
      </c>
      <c r="J1187" s="156">
        <v>0.653</v>
      </c>
      <c r="K1187" s="156">
        <v>0.263</v>
      </c>
    </row>
    <row r="1188" hidden="1">
      <c r="A1188" s="155" t="s">
        <v>401</v>
      </c>
      <c r="B1188" s="156">
        <v>2015.0</v>
      </c>
      <c r="C1188" s="156">
        <v>3.868</v>
      </c>
      <c r="D1188" s="156">
        <v>7.273</v>
      </c>
      <c r="E1188" s="156">
        <v>0.494</v>
      </c>
      <c r="F1188" s="156">
        <v>54.9</v>
      </c>
      <c r="G1188" s="156">
        <v>0.801</v>
      </c>
      <c r="H1188" s="156">
        <v>0.033</v>
      </c>
      <c r="I1188" s="156">
        <v>0.835</v>
      </c>
      <c r="J1188" s="156">
        <v>0.602</v>
      </c>
      <c r="K1188" s="156">
        <v>0.26</v>
      </c>
    </row>
    <row r="1189" hidden="1">
      <c r="A1189" s="155" t="s">
        <v>401</v>
      </c>
      <c r="B1189" s="156">
        <v>2016.0</v>
      </c>
      <c r="C1189" s="156">
        <v>3.476</v>
      </c>
      <c r="D1189" s="156">
        <v>7.27</v>
      </c>
      <c r="E1189" s="156">
        <v>0.524</v>
      </c>
      <c r="F1189" s="156">
        <v>55.45</v>
      </c>
      <c r="G1189" s="156">
        <v>0.81</v>
      </c>
      <c r="H1189" s="156">
        <v>0.04</v>
      </c>
      <c r="I1189" s="156">
        <v>0.824</v>
      </c>
      <c r="J1189" s="156">
        <v>0.584</v>
      </c>
      <c r="K1189" s="156">
        <v>0.325</v>
      </c>
    </row>
    <row r="1190" hidden="1">
      <c r="A1190" s="155" t="s">
        <v>401</v>
      </c>
      <c r="B1190" s="156">
        <v>2017.0</v>
      </c>
      <c r="C1190" s="156">
        <v>3.417</v>
      </c>
      <c r="D1190" s="156">
        <v>7.283</v>
      </c>
      <c r="E1190" s="156">
        <v>0.555</v>
      </c>
      <c r="F1190" s="156">
        <v>56.0</v>
      </c>
      <c r="G1190" s="156">
        <v>0.848</v>
      </c>
      <c r="H1190" s="156">
        <v>-0.001</v>
      </c>
      <c r="I1190" s="156">
        <v>0.735</v>
      </c>
      <c r="J1190" s="156">
        <v>0.592</v>
      </c>
      <c r="K1190" s="156">
        <v>0.312</v>
      </c>
    </row>
    <row r="1191" hidden="1">
      <c r="A1191" s="155" t="s">
        <v>401</v>
      </c>
      <c r="B1191" s="156">
        <v>2018.0</v>
      </c>
      <c r="C1191" s="156">
        <v>3.335</v>
      </c>
      <c r="D1191" s="156">
        <v>7.299</v>
      </c>
      <c r="E1191" s="156">
        <v>0.528</v>
      </c>
      <c r="F1191" s="156">
        <v>56.55</v>
      </c>
      <c r="G1191" s="156">
        <v>0.799</v>
      </c>
      <c r="H1191" s="156">
        <v>0.046</v>
      </c>
      <c r="I1191" s="156">
        <v>0.766</v>
      </c>
      <c r="J1191" s="156">
        <v>0.548</v>
      </c>
      <c r="K1191" s="156">
        <v>0.365</v>
      </c>
    </row>
    <row r="1192" hidden="1">
      <c r="A1192" s="155" t="s">
        <v>401</v>
      </c>
      <c r="B1192" s="156">
        <v>2019.0</v>
      </c>
      <c r="C1192" s="156">
        <v>3.869</v>
      </c>
      <c r="D1192" s="156">
        <v>7.325</v>
      </c>
      <c r="E1192" s="156">
        <v>0.549</v>
      </c>
      <c r="F1192" s="156">
        <v>57.1</v>
      </c>
      <c r="G1192" s="156">
        <v>0.765</v>
      </c>
      <c r="H1192" s="156">
        <v>-0.023</v>
      </c>
      <c r="I1192" s="156">
        <v>0.68</v>
      </c>
      <c r="J1192" s="156">
        <v>0.517</v>
      </c>
      <c r="K1192" s="156">
        <v>0.348</v>
      </c>
    </row>
    <row r="1193" hidden="1">
      <c r="A1193" s="155" t="s">
        <v>401</v>
      </c>
      <c r="B1193" s="156">
        <v>2021.0</v>
      </c>
      <c r="C1193" s="156">
        <v>3.635</v>
      </c>
      <c r="D1193" s="156">
        <v>7.307</v>
      </c>
      <c r="E1193" s="156">
        <v>0.558</v>
      </c>
      <c r="F1193" s="156">
        <v>58.2</v>
      </c>
      <c r="G1193" s="156">
        <v>0.757</v>
      </c>
      <c r="H1193" s="156">
        <v>-0.01</v>
      </c>
      <c r="I1193" s="156">
        <v>0.74</v>
      </c>
      <c r="J1193" s="156">
        <v>0.551</v>
      </c>
      <c r="K1193" s="156">
        <v>0.326</v>
      </c>
    </row>
    <row r="1194">
      <c r="A1194" s="155" t="s">
        <v>401</v>
      </c>
      <c r="B1194" s="156">
        <v>2022.0</v>
      </c>
      <c r="C1194" s="156">
        <v>3.356</v>
      </c>
      <c r="D1194" s="156">
        <v>7.296</v>
      </c>
      <c r="E1194" s="156">
        <v>0.503</v>
      </c>
      <c r="F1194" s="156">
        <v>58.75</v>
      </c>
      <c r="G1194" s="156">
        <v>0.744</v>
      </c>
      <c r="H1194" s="156">
        <v>0.02</v>
      </c>
      <c r="I1194" s="156">
        <v>0.755</v>
      </c>
      <c r="J1194" s="156">
        <v>0.536</v>
      </c>
      <c r="K1194" s="156">
        <v>0.329</v>
      </c>
    </row>
    <row r="1195" hidden="1">
      <c r="A1195" s="155" t="s">
        <v>402</v>
      </c>
      <c r="B1195" s="156">
        <v>2006.0</v>
      </c>
      <c r="C1195" s="156">
        <v>6.012</v>
      </c>
      <c r="D1195" s="156">
        <v>9.827</v>
      </c>
      <c r="E1195" s="156">
        <v>0.866</v>
      </c>
      <c r="F1195" s="156">
        <v>65.08</v>
      </c>
      <c r="G1195" s="156">
        <v>0.837</v>
      </c>
      <c r="H1195" s="156">
        <v>0.198</v>
      </c>
      <c r="I1195" s="156">
        <v>0.74</v>
      </c>
      <c r="J1195" s="156">
        <v>0.687</v>
      </c>
      <c r="K1195" s="156">
        <v>0.243</v>
      </c>
    </row>
    <row r="1196" hidden="1">
      <c r="A1196" s="155" t="s">
        <v>402</v>
      </c>
      <c r="B1196" s="156">
        <v>2007.0</v>
      </c>
      <c r="C1196" s="156">
        <v>6.239</v>
      </c>
      <c r="D1196" s="156">
        <v>9.867</v>
      </c>
      <c r="E1196" s="156">
        <v>0.871</v>
      </c>
      <c r="F1196" s="156">
        <v>65.16</v>
      </c>
      <c r="G1196" s="156">
        <v>0.844</v>
      </c>
      <c r="H1196" s="156">
        <v>0.087</v>
      </c>
      <c r="I1196" s="156">
        <v>0.799</v>
      </c>
      <c r="J1196" s="156">
        <v>0.719</v>
      </c>
      <c r="K1196" s="156">
        <v>0.162</v>
      </c>
    </row>
    <row r="1197" hidden="1">
      <c r="A1197" s="155" t="s">
        <v>402</v>
      </c>
      <c r="B1197" s="156">
        <v>2008.0</v>
      </c>
      <c r="C1197" s="156">
        <v>5.807</v>
      </c>
      <c r="D1197" s="156">
        <v>9.893</v>
      </c>
      <c r="E1197" s="156">
        <v>0.803</v>
      </c>
      <c r="F1197" s="156">
        <v>65.24</v>
      </c>
      <c r="G1197" s="156">
        <v>0.78</v>
      </c>
      <c r="H1197" s="156">
        <v>0.042</v>
      </c>
      <c r="I1197" s="156">
        <v>0.884</v>
      </c>
      <c r="J1197" s="156">
        <v>0.728</v>
      </c>
      <c r="K1197" s="156">
        <v>0.186</v>
      </c>
    </row>
    <row r="1198" hidden="1">
      <c r="A1198" s="155" t="s">
        <v>402</v>
      </c>
      <c r="B1198" s="156">
        <v>2009.0</v>
      </c>
      <c r="C1198" s="156">
        <v>5.385</v>
      </c>
      <c r="D1198" s="156">
        <v>9.858</v>
      </c>
      <c r="E1198" s="156">
        <v>0.792</v>
      </c>
      <c r="F1198" s="156">
        <v>65.32</v>
      </c>
      <c r="G1198" s="156">
        <v>0.874</v>
      </c>
      <c r="H1198" s="156">
        <v>-0.011</v>
      </c>
      <c r="I1198" s="156">
        <v>0.858</v>
      </c>
      <c r="J1198" s="156">
        <v>0.74</v>
      </c>
      <c r="K1198" s="156">
        <v>0.164</v>
      </c>
    </row>
    <row r="1199" hidden="1">
      <c r="A1199" s="155" t="s">
        <v>402</v>
      </c>
      <c r="B1199" s="156">
        <v>2010.0</v>
      </c>
      <c r="C1199" s="156">
        <v>5.58</v>
      </c>
      <c r="D1199" s="156">
        <v>9.912</v>
      </c>
      <c r="E1199" s="156">
        <v>0.839</v>
      </c>
      <c r="F1199" s="156">
        <v>65.4</v>
      </c>
      <c r="G1199" s="156">
        <v>0.769</v>
      </c>
      <c r="H1199" s="156">
        <v>0.03</v>
      </c>
      <c r="I1199" s="156">
        <v>0.844</v>
      </c>
      <c r="J1199" s="156">
        <v>0.752</v>
      </c>
      <c r="K1199" s="156">
        <v>0.192</v>
      </c>
    </row>
    <row r="1200" hidden="1">
      <c r="A1200" s="155" t="s">
        <v>402</v>
      </c>
      <c r="B1200" s="156">
        <v>2011.0</v>
      </c>
      <c r="C1200" s="156">
        <v>5.786</v>
      </c>
      <c r="D1200" s="156">
        <v>9.948</v>
      </c>
      <c r="E1200" s="156">
        <v>0.77</v>
      </c>
      <c r="F1200" s="156">
        <v>65.48</v>
      </c>
      <c r="G1200" s="156">
        <v>0.84</v>
      </c>
      <c r="H1200" s="156">
        <v>-0.019</v>
      </c>
      <c r="I1200" s="156">
        <v>0.842</v>
      </c>
      <c r="J1200" s="156">
        <v>0.785</v>
      </c>
      <c r="K1200" s="156">
        <v>0.155</v>
      </c>
    </row>
    <row r="1201" hidden="1">
      <c r="A1201" s="155" t="s">
        <v>402</v>
      </c>
      <c r="B1201" s="156">
        <v>2012.0</v>
      </c>
      <c r="C1201" s="156">
        <v>5.914</v>
      </c>
      <c r="D1201" s="156">
        <v>9.985</v>
      </c>
      <c r="E1201" s="156">
        <v>0.841</v>
      </c>
      <c r="F1201" s="156">
        <v>65.56</v>
      </c>
      <c r="G1201" s="156">
        <v>0.848</v>
      </c>
      <c r="H1201" s="156">
        <v>0.015</v>
      </c>
      <c r="I1201" s="156">
        <v>0.847</v>
      </c>
      <c r="J1201" s="156">
        <v>0.744</v>
      </c>
      <c r="K1201" s="156">
        <v>0.177</v>
      </c>
    </row>
    <row r="1202" hidden="1">
      <c r="A1202" s="155" t="s">
        <v>402</v>
      </c>
      <c r="B1202" s="156">
        <v>2013.0</v>
      </c>
      <c r="C1202" s="156">
        <v>5.77</v>
      </c>
      <c r="D1202" s="156">
        <v>10.015</v>
      </c>
      <c r="E1202" s="156">
        <v>0.831</v>
      </c>
      <c r="F1202" s="156">
        <v>65.64</v>
      </c>
      <c r="G1202" s="156">
        <v>0.791</v>
      </c>
      <c r="H1202" s="156">
        <v>0.262</v>
      </c>
      <c r="I1202" s="156">
        <v>0.755</v>
      </c>
      <c r="J1202" s="156">
        <v>0.664</v>
      </c>
      <c r="K1202" s="156">
        <v>0.317</v>
      </c>
    </row>
    <row r="1203" hidden="1">
      <c r="A1203" s="155" t="s">
        <v>402</v>
      </c>
      <c r="B1203" s="156">
        <v>2014.0</v>
      </c>
      <c r="C1203" s="156">
        <v>5.963</v>
      </c>
      <c r="D1203" s="156">
        <v>10.057</v>
      </c>
      <c r="E1203" s="156">
        <v>0.863</v>
      </c>
      <c r="F1203" s="156">
        <v>65.72</v>
      </c>
      <c r="G1203" s="156">
        <v>0.808</v>
      </c>
      <c r="H1203" s="156">
        <v>0.237</v>
      </c>
      <c r="I1203" s="156">
        <v>0.845</v>
      </c>
      <c r="J1203" s="156">
        <v>0.711</v>
      </c>
      <c r="K1203" s="156">
        <v>0.261</v>
      </c>
    </row>
    <row r="1204" hidden="1">
      <c r="A1204" s="155" t="s">
        <v>402</v>
      </c>
      <c r="B1204" s="156">
        <v>2015.0</v>
      </c>
      <c r="C1204" s="156">
        <v>6.322</v>
      </c>
      <c r="D1204" s="156">
        <v>10.092</v>
      </c>
      <c r="E1204" s="156">
        <v>0.818</v>
      </c>
      <c r="F1204" s="156">
        <v>65.8</v>
      </c>
      <c r="G1204" s="156">
        <v>0.675</v>
      </c>
      <c r="H1204" s="156">
        <v>0.22</v>
      </c>
      <c r="I1204" s="156">
        <v>0.838</v>
      </c>
      <c r="J1204" s="156">
        <v>0.733</v>
      </c>
      <c r="K1204" s="156">
        <v>0.314</v>
      </c>
    </row>
    <row r="1205" hidden="1">
      <c r="A1205" s="155" t="s">
        <v>402</v>
      </c>
      <c r="B1205" s="156">
        <v>2018.0</v>
      </c>
      <c r="C1205" s="156">
        <v>5.339</v>
      </c>
      <c r="D1205" s="156">
        <v>10.197</v>
      </c>
      <c r="E1205" s="156">
        <v>0.789</v>
      </c>
      <c r="F1205" s="156">
        <v>65.725</v>
      </c>
      <c r="G1205" s="156">
        <v>0.875</v>
      </c>
      <c r="H1205" s="156">
        <v>0.125</v>
      </c>
      <c r="I1205" s="156">
        <v>0.894</v>
      </c>
      <c r="J1205" s="156">
        <v>0.716</v>
      </c>
      <c r="K1205" s="156">
        <v>0.2</v>
      </c>
    </row>
    <row r="1206" hidden="1">
      <c r="A1206" s="155" t="s">
        <v>402</v>
      </c>
      <c r="B1206" s="156">
        <v>2019.0</v>
      </c>
      <c r="C1206" s="156">
        <v>5.428</v>
      </c>
      <c r="D1206" s="156">
        <v>10.228</v>
      </c>
      <c r="E1206" s="156">
        <v>0.842</v>
      </c>
      <c r="F1206" s="156">
        <v>65.7</v>
      </c>
      <c r="G1206" s="156">
        <v>0.916</v>
      </c>
      <c r="H1206" s="156">
        <v>0.121</v>
      </c>
      <c r="I1206" s="156">
        <v>0.782</v>
      </c>
      <c r="J1206" s="156">
        <v>0.735</v>
      </c>
      <c r="K1206" s="156">
        <v>0.176</v>
      </c>
    </row>
    <row r="1207" hidden="1">
      <c r="A1207" s="155" t="s">
        <v>402</v>
      </c>
      <c r="B1207" s="156">
        <v>2020.0</v>
      </c>
      <c r="C1207" s="156">
        <v>6.014</v>
      </c>
      <c r="D1207" s="156">
        <v>10.159</v>
      </c>
      <c r="E1207" s="156">
        <v>0.797</v>
      </c>
      <c r="F1207" s="156">
        <v>65.675</v>
      </c>
      <c r="G1207" s="156">
        <v>0.878</v>
      </c>
      <c r="H1207" s="156">
        <v>0.098</v>
      </c>
      <c r="I1207" s="156">
        <v>0.747</v>
      </c>
      <c r="J1207" s="156">
        <v>0.721</v>
      </c>
      <c r="K1207" s="156">
        <v>0.288</v>
      </c>
    </row>
    <row r="1208" hidden="1">
      <c r="A1208" s="155" t="s">
        <v>402</v>
      </c>
      <c r="B1208" s="156">
        <v>2021.0</v>
      </c>
      <c r="C1208" s="156">
        <v>6.01</v>
      </c>
      <c r="D1208" s="156">
        <v>10.179</v>
      </c>
      <c r="E1208" s="156">
        <v>0.794</v>
      </c>
      <c r="F1208" s="156">
        <v>65.65</v>
      </c>
      <c r="G1208" s="156">
        <v>0.878</v>
      </c>
      <c r="H1208" s="156">
        <v>0.22</v>
      </c>
      <c r="I1208" s="156">
        <v>0.769</v>
      </c>
      <c r="J1208" s="156">
        <v>0.728</v>
      </c>
      <c r="K1208" s="156">
        <v>0.183</v>
      </c>
    </row>
    <row r="1209" hidden="1">
      <c r="A1209" s="155" t="s">
        <v>403</v>
      </c>
      <c r="B1209" s="156">
        <v>2018.0</v>
      </c>
      <c r="C1209" s="156">
        <v>5.198</v>
      </c>
      <c r="D1209" s="156">
        <v>9.893</v>
      </c>
      <c r="E1209" s="156">
        <v>0.913</v>
      </c>
      <c r="F1209" s="156">
        <v>69.775</v>
      </c>
      <c r="G1209" s="156">
        <v>0.855</v>
      </c>
      <c r="H1209" s="156">
        <v>0.016</v>
      </c>
      <c r="I1209" s="157"/>
      <c r="J1209" s="157"/>
      <c r="K1209" s="157"/>
    </row>
    <row r="1210" hidden="1">
      <c r="A1210" s="155" t="s">
        <v>404</v>
      </c>
      <c r="B1210" s="156">
        <v>2006.0</v>
      </c>
      <c r="C1210" s="156">
        <v>4.014</v>
      </c>
      <c r="D1210" s="156">
        <v>7.561</v>
      </c>
      <c r="E1210" s="156">
        <v>0.761</v>
      </c>
      <c r="F1210" s="156">
        <v>49.94</v>
      </c>
      <c r="G1210" s="156">
        <v>0.555</v>
      </c>
      <c r="H1210" s="156">
        <v>-0.071</v>
      </c>
      <c r="I1210" s="156">
        <v>0.761</v>
      </c>
      <c r="J1210" s="156">
        <v>0.748</v>
      </c>
      <c r="K1210" s="156">
        <v>0.209</v>
      </c>
    </row>
    <row r="1211" hidden="1">
      <c r="A1211" s="155" t="s">
        <v>404</v>
      </c>
      <c r="B1211" s="156">
        <v>2008.0</v>
      </c>
      <c r="C1211" s="156">
        <v>4.115</v>
      </c>
      <c r="D1211" s="156">
        <v>7.576</v>
      </c>
      <c r="E1211" s="156">
        <v>0.747</v>
      </c>
      <c r="F1211" s="156">
        <v>50.62</v>
      </c>
      <c r="G1211" s="156">
        <v>0.495</v>
      </c>
      <c r="H1211" s="156">
        <v>-0.012</v>
      </c>
      <c r="I1211" s="156">
        <v>0.918</v>
      </c>
      <c r="J1211" s="156">
        <v>0.717</v>
      </c>
      <c r="K1211" s="156">
        <v>0.164</v>
      </c>
    </row>
    <row r="1212" hidden="1">
      <c r="A1212" s="155" t="s">
        <v>404</v>
      </c>
      <c r="B1212" s="156">
        <v>2009.0</v>
      </c>
      <c r="C1212" s="156">
        <v>3.977</v>
      </c>
      <c r="D1212" s="156">
        <v>7.591</v>
      </c>
      <c r="E1212" s="156">
        <v>0.733</v>
      </c>
      <c r="F1212" s="156">
        <v>50.96</v>
      </c>
      <c r="G1212" s="156">
        <v>0.634</v>
      </c>
      <c r="H1212" s="156">
        <v>0.009</v>
      </c>
      <c r="I1212" s="156">
        <v>0.819</v>
      </c>
      <c r="J1212" s="156">
        <v>0.729</v>
      </c>
      <c r="K1212" s="156">
        <v>0.15</v>
      </c>
    </row>
    <row r="1213" hidden="1">
      <c r="A1213" s="155" t="s">
        <v>404</v>
      </c>
      <c r="B1213" s="156">
        <v>2010.0</v>
      </c>
      <c r="C1213" s="156">
        <v>3.762</v>
      </c>
      <c r="D1213" s="156">
        <v>7.61</v>
      </c>
      <c r="E1213" s="156">
        <v>0.751</v>
      </c>
      <c r="F1213" s="156">
        <v>51.3</v>
      </c>
      <c r="G1213" s="156">
        <v>0.749</v>
      </c>
      <c r="H1213" s="156">
        <v>-0.027</v>
      </c>
      <c r="I1213" s="156">
        <v>0.811</v>
      </c>
      <c r="J1213" s="156">
        <v>0.764</v>
      </c>
      <c r="K1213" s="156">
        <v>0.162</v>
      </c>
    </row>
    <row r="1214" hidden="1">
      <c r="A1214" s="155" t="s">
        <v>404</v>
      </c>
      <c r="B1214" s="156">
        <v>2011.0</v>
      </c>
      <c r="C1214" s="156">
        <v>4.667</v>
      </c>
      <c r="D1214" s="156">
        <v>7.609</v>
      </c>
      <c r="E1214" s="156">
        <v>0.796</v>
      </c>
      <c r="F1214" s="156">
        <v>51.64</v>
      </c>
      <c r="G1214" s="156">
        <v>0.823</v>
      </c>
      <c r="H1214" s="156">
        <v>-0.1</v>
      </c>
      <c r="I1214" s="156">
        <v>0.726</v>
      </c>
      <c r="J1214" s="156">
        <v>0.752</v>
      </c>
      <c r="K1214" s="156">
        <v>0.132</v>
      </c>
    </row>
    <row r="1215" hidden="1">
      <c r="A1215" s="155" t="s">
        <v>404</v>
      </c>
      <c r="B1215" s="156">
        <v>2012.0</v>
      </c>
      <c r="C1215" s="156">
        <v>4.313</v>
      </c>
      <c r="D1215" s="156">
        <v>7.572</v>
      </c>
      <c r="E1215" s="156">
        <v>0.823</v>
      </c>
      <c r="F1215" s="156">
        <v>51.98</v>
      </c>
      <c r="G1215" s="156">
        <v>0.704</v>
      </c>
      <c r="H1215" s="156">
        <v>-0.088</v>
      </c>
      <c r="I1215" s="156">
        <v>0.787</v>
      </c>
      <c r="J1215" s="156">
        <v>0.647</v>
      </c>
      <c r="K1215" s="156">
        <v>0.109</v>
      </c>
    </row>
    <row r="1216" hidden="1">
      <c r="A1216" s="155" t="s">
        <v>404</v>
      </c>
      <c r="B1216" s="156">
        <v>2013.0</v>
      </c>
      <c r="C1216" s="156">
        <v>3.676</v>
      </c>
      <c r="D1216" s="156">
        <v>7.565</v>
      </c>
      <c r="E1216" s="156">
        <v>0.82</v>
      </c>
      <c r="F1216" s="156">
        <v>52.32</v>
      </c>
      <c r="G1216" s="156">
        <v>0.665</v>
      </c>
      <c r="H1216" s="156">
        <v>-0.053</v>
      </c>
      <c r="I1216" s="156">
        <v>0.755</v>
      </c>
      <c r="J1216" s="156">
        <v>0.717</v>
      </c>
      <c r="K1216" s="156">
        <v>0.193</v>
      </c>
    </row>
    <row r="1217" hidden="1">
      <c r="A1217" s="155" t="s">
        <v>404</v>
      </c>
      <c r="B1217" s="156">
        <v>2014.0</v>
      </c>
      <c r="C1217" s="156">
        <v>3.975</v>
      </c>
      <c r="D1217" s="156">
        <v>7.602</v>
      </c>
      <c r="E1217" s="156">
        <v>0.843</v>
      </c>
      <c r="F1217" s="156">
        <v>52.66</v>
      </c>
      <c r="G1217" s="156">
        <v>0.652</v>
      </c>
      <c r="H1217" s="156">
        <v>-0.036</v>
      </c>
      <c r="I1217" s="156">
        <v>0.658</v>
      </c>
      <c r="J1217" s="156">
        <v>0.722</v>
      </c>
      <c r="K1217" s="156">
        <v>0.186</v>
      </c>
    </row>
    <row r="1218" hidden="1">
      <c r="A1218" s="155" t="s">
        <v>404</v>
      </c>
      <c r="B1218" s="156">
        <v>2015.0</v>
      </c>
      <c r="C1218" s="156">
        <v>4.582</v>
      </c>
      <c r="D1218" s="156">
        <v>7.631</v>
      </c>
      <c r="E1218" s="156">
        <v>0.83</v>
      </c>
      <c r="F1218" s="156">
        <v>53.0</v>
      </c>
      <c r="G1218" s="156">
        <v>0.634</v>
      </c>
      <c r="H1218" s="156">
        <v>-0.066</v>
      </c>
      <c r="I1218" s="156">
        <v>0.8</v>
      </c>
      <c r="J1218" s="156">
        <v>0.696</v>
      </c>
      <c r="K1218" s="156">
        <v>0.243</v>
      </c>
    </row>
    <row r="1219" hidden="1">
      <c r="A1219" s="155" t="s">
        <v>404</v>
      </c>
      <c r="B1219" s="156">
        <v>2016.0</v>
      </c>
      <c r="C1219" s="156">
        <v>4.016</v>
      </c>
      <c r="D1219" s="156">
        <v>7.655</v>
      </c>
      <c r="E1219" s="156">
        <v>0.836</v>
      </c>
      <c r="F1219" s="156">
        <v>53.4</v>
      </c>
      <c r="G1219" s="156">
        <v>0.696</v>
      </c>
      <c r="H1219" s="156">
        <v>-0.069</v>
      </c>
      <c r="I1219" s="156">
        <v>0.862</v>
      </c>
      <c r="J1219" s="156">
        <v>0.738</v>
      </c>
      <c r="K1219" s="156">
        <v>0.305</v>
      </c>
    </row>
    <row r="1220" hidden="1">
      <c r="A1220" s="155" t="s">
        <v>404</v>
      </c>
      <c r="B1220" s="156">
        <v>2017.0</v>
      </c>
      <c r="C1220" s="156">
        <v>4.742</v>
      </c>
      <c r="D1220" s="156">
        <v>7.675</v>
      </c>
      <c r="E1220" s="156">
        <v>0.741</v>
      </c>
      <c r="F1220" s="156">
        <v>53.8</v>
      </c>
      <c r="G1220" s="156">
        <v>0.753</v>
      </c>
      <c r="H1220" s="156">
        <v>-0.068</v>
      </c>
      <c r="I1220" s="156">
        <v>0.863</v>
      </c>
      <c r="J1220" s="156">
        <v>0.665</v>
      </c>
      <c r="K1220" s="156">
        <v>0.393</v>
      </c>
    </row>
    <row r="1221" hidden="1">
      <c r="A1221" s="155" t="s">
        <v>404</v>
      </c>
      <c r="B1221" s="156">
        <v>2018.0</v>
      </c>
      <c r="C1221" s="156">
        <v>4.416</v>
      </c>
      <c r="D1221" s="156">
        <v>7.69</v>
      </c>
      <c r="E1221" s="156">
        <v>0.692</v>
      </c>
      <c r="F1221" s="156">
        <v>54.2</v>
      </c>
      <c r="G1221" s="156">
        <v>0.737</v>
      </c>
      <c r="H1221" s="156">
        <v>-0.032</v>
      </c>
      <c r="I1221" s="156">
        <v>0.793</v>
      </c>
      <c r="J1221" s="156">
        <v>0.689</v>
      </c>
      <c r="K1221" s="156">
        <v>0.37</v>
      </c>
    </row>
    <row r="1222" hidden="1">
      <c r="A1222" s="155" t="s">
        <v>404</v>
      </c>
      <c r="B1222" s="156">
        <v>2019.0</v>
      </c>
      <c r="C1222" s="156">
        <v>4.988</v>
      </c>
      <c r="D1222" s="156">
        <v>7.705</v>
      </c>
      <c r="E1222" s="156">
        <v>0.755</v>
      </c>
      <c r="F1222" s="156">
        <v>54.6</v>
      </c>
      <c r="G1222" s="156">
        <v>0.67</v>
      </c>
      <c r="H1222" s="156">
        <v>-0.036</v>
      </c>
      <c r="I1222" s="156">
        <v>0.846</v>
      </c>
      <c r="J1222" s="156">
        <v>0.646</v>
      </c>
      <c r="K1222" s="156">
        <v>0.358</v>
      </c>
    </row>
    <row r="1223" hidden="1">
      <c r="A1223" s="155" t="s">
        <v>404</v>
      </c>
      <c r="B1223" s="156">
        <v>2020.0</v>
      </c>
      <c r="C1223" s="156">
        <v>4.269</v>
      </c>
      <c r="D1223" s="156">
        <v>7.661</v>
      </c>
      <c r="E1223" s="156">
        <v>0.568</v>
      </c>
      <c r="F1223" s="156">
        <v>55.0</v>
      </c>
      <c r="G1223" s="156">
        <v>0.645</v>
      </c>
      <c r="H1223" s="156">
        <v>-0.065</v>
      </c>
      <c r="I1223" s="156">
        <v>0.895</v>
      </c>
      <c r="J1223" s="156">
        <v>0.648</v>
      </c>
      <c r="K1223" s="156">
        <v>0.44</v>
      </c>
    </row>
    <row r="1224" hidden="1">
      <c r="A1224" s="155" t="s">
        <v>404</v>
      </c>
      <c r="B1224" s="156">
        <v>2021.0</v>
      </c>
      <c r="C1224" s="156">
        <v>4.113</v>
      </c>
      <c r="D1224" s="156">
        <v>7.659</v>
      </c>
      <c r="E1224" s="156">
        <v>0.573</v>
      </c>
      <c r="F1224" s="156">
        <v>55.4</v>
      </c>
      <c r="G1224" s="156">
        <v>0.673</v>
      </c>
      <c r="H1224" s="156">
        <v>0.0</v>
      </c>
      <c r="I1224" s="156">
        <v>0.902</v>
      </c>
      <c r="J1224" s="156">
        <v>0.64</v>
      </c>
      <c r="K1224" s="156">
        <v>0.438</v>
      </c>
    </row>
    <row r="1225">
      <c r="A1225" s="155" t="s">
        <v>404</v>
      </c>
      <c r="B1225" s="156">
        <v>2022.0</v>
      </c>
      <c r="C1225" s="156">
        <v>4.211</v>
      </c>
      <c r="D1225" s="156">
        <v>7.645</v>
      </c>
      <c r="E1225" s="156">
        <v>0.642</v>
      </c>
      <c r="F1225" s="156">
        <v>55.8</v>
      </c>
      <c r="G1225" s="156">
        <v>0.818</v>
      </c>
      <c r="H1225" s="156">
        <v>-0.019</v>
      </c>
      <c r="I1225" s="156">
        <v>0.746</v>
      </c>
      <c r="J1225" s="156">
        <v>0.655</v>
      </c>
      <c r="K1225" s="156">
        <v>0.408</v>
      </c>
    </row>
    <row r="1226" hidden="1">
      <c r="A1226" s="155" t="s">
        <v>405</v>
      </c>
      <c r="B1226" s="156">
        <v>2009.0</v>
      </c>
      <c r="C1226" s="156">
        <v>6.328</v>
      </c>
      <c r="D1226" s="156">
        <v>10.353</v>
      </c>
      <c r="E1226" s="156">
        <v>0.916</v>
      </c>
      <c r="F1226" s="156">
        <v>70.22</v>
      </c>
      <c r="G1226" s="156">
        <v>0.803</v>
      </c>
      <c r="H1226" s="156">
        <v>0.458</v>
      </c>
      <c r="I1226" s="157"/>
      <c r="J1226" s="156">
        <v>0.626</v>
      </c>
      <c r="K1226" s="156">
        <v>0.358</v>
      </c>
    </row>
    <row r="1227" hidden="1">
      <c r="A1227" s="155" t="s">
        <v>405</v>
      </c>
      <c r="B1227" s="156">
        <v>2010.0</v>
      </c>
      <c r="C1227" s="156">
        <v>5.774</v>
      </c>
      <c r="D1227" s="156">
        <v>10.402</v>
      </c>
      <c r="E1227" s="156">
        <v>0.908</v>
      </c>
      <c r="F1227" s="156">
        <v>70.4</v>
      </c>
      <c r="G1227" s="156">
        <v>0.802</v>
      </c>
      <c r="H1227" s="156">
        <v>0.28</v>
      </c>
      <c r="I1227" s="157"/>
      <c r="J1227" s="156">
        <v>0.624</v>
      </c>
      <c r="K1227" s="156">
        <v>0.375</v>
      </c>
    </row>
    <row r="1228" hidden="1">
      <c r="A1228" s="155" t="s">
        <v>405</v>
      </c>
      <c r="B1228" s="156">
        <v>2011.0</v>
      </c>
      <c r="C1228" s="156">
        <v>6.155</v>
      </c>
      <c r="D1228" s="156">
        <v>10.402</v>
      </c>
      <c r="E1228" s="156">
        <v>0.923</v>
      </c>
      <c r="F1228" s="156">
        <v>70.58</v>
      </c>
      <c r="G1228" s="156">
        <v>0.882</v>
      </c>
      <c r="H1228" s="156">
        <v>0.29</v>
      </c>
      <c r="I1228" s="157"/>
      <c r="J1228" s="156">
        <v>0.638</v>
      </c>
      <c r="K1228" s="156">
        <v>0.34</v>
      </c>
    </row>
    <row r="1229" hidden="1">
      <c r="A1229" s="155" t="s">
        <v>405</v>
      </c>
      <c r="B1229" s="156">
        <v>2012.0</v>
      </c>
      <c r="C1229" s="156">
        <v>5.963</v>
      </c>
      <c r="D1229" s="156">
        <v>10.434</v>
      </c>
      <c r="E1229" s="156">
        <v>0.922</v>
      </c>
      <c r="F1229" s="156">
        <v>70.76</v>
      </c>
      <c r="G1229" s="156">
        <v>0.861</v>
      </c>
      <c r="H1229" s="156">
        <v>0.345</v>
      </c>
      <c r="I1229" s="157"/>
      <c r="J1229" s="156">
        <v>0.639</v>
      </c>
      <c r="K1229" s="156">
        <v>0.391</v>
      </c>
    </row>
    <row r="1230" hidden="1">
      <c r="A1230" s="155" t="s">
        <v>405</v>
      </c>
      <c r="B1230" s="156">
        <v>2013.0</v>
      </c>
      <c r="C1230" s="156">
        <v>6.38</v>
      </c>
      <c r="D1230" s="156">
        <v>10.473</v>
      </c>
      <c r="E1230" s="156">
        <v>0.942</v>
      </c>
      <c r="F1230" s="156">
        <v>70.94</v>
      </c>
      <c r="G1230" s="156">
        <v>0.909</v>
      </c>
      <c r="H1230" s="156">
        <v>0.402</v>
      </c>
      <c r="I1230" s="157"/>
      <c r="J1230" s="156">
        <v>0.629</v>
      </c>
      <c r="K1230" s="156">
        <v>0.37</v>
      </c>
    </row>
    <row r="1231" hidden="1">
      <c r="A1231" s="155" t="s">
        <v>405</v>
      </c>
      <c r="B1231" s="156">
        <v>2014.0</v>
      </c>
      <c r="C1231" s="156">
        <v>6.452</v>
      </c>
      <c r="D1231" s="156">
        <v>10.526</v>
      </c>
      <c r="E1231" s="156">
        <v>0.941</v>
      </c>
      <c r="F1231" s="156">
        <v>71.12</v>
      </c>
      <c r="G1231" s="156">
        <v>0.904</v>
      </c>
      <c r="H1231" s="156">
        <v>0.397</v>
      </c>
      <c r="I1231" s="156">
        <v>0.67</v>
      </c>
      <c r="J1231" s="156">
        <v>0.606</v>
      </c>
      <c r="K1231" s="156">
        <v>0.352</v>
      </c>
    </row>
    <row r="1232" hidden="1">
      <c r="A1232" s="155" t="s">
        <v>405</v>
      </c>
      <c r="B1232" s="156">
        <v>2015.0</v>
      </c>
      <c r="C1232" s="156">
        <v>6.613</v>
      </c>
      <c r="D1232" s="156">
        <v>10.594</v>
      </c>
      <c r="E1232" s="156">
        <v>0.919</v>
      </c>
      <c r="F1232" s="156">
        <v>71.3</v>
      </c>
      <c r="G1232" s="156">
        <v>0.912</v>
      </c>
      <c r="H1232" s="156">
        <v>0.341</v>
      </c>
      <c r="I1232" s="156">
        <v>0.664</v>
      </c>
      <c r="J1232" s="156">
        <v>0.641</v>
      </c>
      <c r="K1232" s="156">
        <v>0.355</v>
      </c>
    </row>
    <row r="1233" hidden="1">
      <c r="A1233" s="155" t="s">
        <v>405</v>
      </c>
      <c r="B1233" s="156">
        <v>2016.0</v>
      </c>
      <c r="C1233" s="156">
        <v>6.591</v>
      </c>
      <c r="D1233" s="156">
        <v>10.605</v>
      </c>
      <c r="E1233" s="156">
        <v>0.93</v>
      </c>
      <c r="F1233" s="156">
        <v>71.35</v>
      </c>
      <c r="G1233" s="156">
        <v>0.916</v>
      </c>
      <c r="H1233" s="156">
        <v>0.341</v>
      </c>
      <c r="I1233" s="156">
        <v>0.696</v>
      </c>
      <c r="J1233" s="156">
        <v>0.645</v>
      </c>
      <c r="K1233" s="156">
        <v>0.355</v>
      </c>
    </row>
    <row r="1234" hidden="1">
      <c r="A1234" s="155" t="s">
        <v>405</v>
      </c>
      <c r="B1234" s="156">
        <v>2017.0</v>
      </c>
      <c r="C1234" s="156">
        <v>6.676</v>
      </c>
      <c r="D1234" s="156">
        <v>10.681</v>
      </c>
      <c r="E1234" s="156">
        <v>0.937</v>
      </c>
      <c r="F1234" s="156">
        <v>71.4</v>
      </c>
      <c r="G1234" s="156">
        <v>0.924</v>
      </c>
      <c r="H1234" s="156">
        <v>0.245</v>
      </c>
      <c r="I1234" s="156">
        <v>0.69</v>
      </c>
      <c r="J1234" s="156">
        <v>0.666</v>
      </c>
      <c r="K1234" s="156">
        <v>0.302</v>
      </c>
    </row>
    <row r="1235" hidden="1">
      <c r="A1235" s="155" t="s">
        <v>405</v>
      </c>
      <c r="B1235" s="156">
        <v>2018.0</v>
      </c>
      <c r="C1235" s="156">
        <v>6.91</v>
      </c>
      <c r="D1235" s="156">
        <v>10.706</v>
      </c>
      <c r="E1235" s="156">
        <v>0.932</v>
      </c>
      <c r="F1235" s="156">
        <v>71.45</v>
      </c>
      <c r="G1235" s="156">
        <v>0.927</v>
      </c>
      <c r="H1235" s="156">
        <v>0.172</v>
      </c>
      <c r="I1235" s="156">
        <v>0.595</v>
      </c>
      <c r="J1235" s="156">
        <v>0.666</v>
      </c>
      <c r="K1235" s="156">
        <v>0.296</v>
      </c>
    </row>
    <row r="1236" hidden="1">
      <c r="A1236" s="155" t="s">
        <v>405</v>
      </c>
      <c r="B1236" s="156">
        <v>2019.0</v>
      </c>
      <c r="C1236" s="156">
        <v>6.733</v>
      </c>
      <c r="D1236" s="156">
        <v>10.724</v>
      </c>
      <c r="E1236" s="156">
        <v>0.922</v>
      </c>
      <c r="F1236" s="156">
        <v>71.5</v>
      </c>
      <c r="G1236" s="156">
        <v>0.924</v>
      </c>
      <c r="H1236" s="156">
        <v>0.08</v>
      </c>
      <c r="I1236" s="156">
        <v>0.689</v>
      </c>
      <c r="J1236" s="156">
        <v>0.642</v>
      </c>
      <c r="K1236" s="156">
        <v>0.356</v>
      </c>
    </row>
    <row r="1237" hidden="1">
      <c r="A1237" s="155" t="s">
        <v>405</v>
      </c>
      <c r="B1237" s="156">
        <v>2020.0</v>
      </c>
      <c r="C1237" s="156">
        <v>6.157</v>
      </c>
      <c r="D1237" s="156">
        <v>10.615</v>
      </c>
      <c r="E1237" s="156">
        <v>0.938</v>
      </c>
      <c r="F1237" s="156">
        <v>71.55</v>
      </c>
      <c r="G1237" s="156">
        <v>0.931</v>
      </c>
      <c r="H1237" s="156">
        <v>-0.003</v>
      </c>
      <c r="I1237" s="156">
        <v>0.675</v>
      </c>
      <c r="J1237" s="156">
        <v>0.576</v>
      </c>
      <c r="K1237" s="156">
        <v>0.411</v>
      </c>
    </row>
    <row r="1238" hidden="1">
      <c r="A1238" s="155" t="s">
        <v>405</v>
      </c>
      <c r="B1238" s="156">
        <v>2021.0</v>
      </c>
      <c r="C1238" s="156">
        <v>6.444</v>
      </c>
      <c r="D1238" s="156">
        <v>10.707</v>
      </c>
      <c r="E1238" s="156">
        <v>0.897</v>
      </c>
      <c r="F1238" s="156">
        <v>71.6</v>
      </c>
      <c r="G1238" s="156">
        <v>0.889</v>
      </c>
      <c r="H1238" s="156">
        <v>0.242</v>
      </c>
      <c r="I1238" s="156">
        <v>0.753</v>
      </c>
      <c r="J1238" s="156">
        <v>0.635</v>
      </c>
      <c r="K1238" s="156">
        <v>0.375</v>
      </c>
    </row>
    <row r="1239">
      <c r="A1239" s="155" t="s">
        <v>405</v>
      </c>
      <c r="B1239" s="156">
        <v>2022.0</v>
      </c>
      <c r="C1239" s="156">
        <v>6.299</v>
      </c>
      <c r="D1239" s="157"/>
      <c r="E1239" s="156">
        <v>0.932</v>
      </c>
      <c r="F1239" s="156">
        <v>71.65</v>
      </c>
      <c r="G1239" s="156">
        <v>0.838</v>
      </c>
      <c r="H1239" s="157"/>
      <c r="I1239" s="156">
        <v>0.758</v>
      </c>
      <c r="J1239" s="156">
        <v>0.671</v>
      </c>
      <c r="K1239" s="156">
        <v>0.37</v>
      </c>
    </row>
    <row r="1240" hidden="1">
      <c r="A1240" s="155" t="s">
        <v>406</v>
      </c>
      <c r="B1240" s="156">
        <v>2007.0</v>
      </c>
      <c r="C1240" s="156">
        <v>4.149</v>
      </c>
      <c r="D1240" s="156">
        <v>8.528</v>
      </c>
      <c r="E1240" s="156">
        <v>0.682</v>
      </c>
      <c r="F1240" s="156">
        <v>56.5</v>
      </c>
      <c r="G1240" s="156">
        <v>0.573</v>
      </c>
      <c r="H1240" s="156">
        <v>-0.074</v>
      </c>
      <c r="I1240" s="156">
        <v>0.586</v>
      </c>
      <c r="J1240" s="156">
        <v>0.732</v>
      </c>
      <c r="K1240" s="156">
        <v>0.174</v>
      </c>
    </row>
    <row r="1241" hidden="1">
      <c r="A1241" s="155" t="s">
        <v>406</v>
      </c>
      <c r="B1241" s="156">
        <v>2008.0</v>
      </c>
      <c r="C1241" s="156">
        <v>4.248</v>
      </c>
      <c r="D1241" s="156">
        <v>8.5</v>
      </c>
      <c r="E1241" s="156">
        <v>0.67</v>
      </c>
      <c r="F1241" s="156">
        <v>56.8</v>
      </c>
      <c r="G1241" s="156">
        <v>0.593</v>
      </c>
      <c r="H1241" s="156">
        <v>-0.02</v>
      </c>
      <c r="I1241" s="156">
        <v>0.841</v>
      </c>
      <c r="J1241" s="156">
        <v>0.747</v>
      </c>
      <c r="K1241" s="156">
        <v>0.176</v>
      </c>
    </row>
    <row r="1242" hidden="1">
      <c r="A1242" s="155" t="s">
        <v>406</v>
      </c>
      <c r="B1242" s="156">
        <v>2009.0</v>
      </c>
      <c r="C1242" s="156">
        <v>4.5</v>
      </c>
      <c r="D1242" s="156">
        <v>8.474</v>
      </c>
      <c r="E1242" s="156">
        <v>0.819</v>
      </c>
      <c r="F1242" s="156">
        <v>57.1</v>
      </c>
      <c r="G1242" s="156">
        <v>0.735</v>
      </c>
      <c r="H1242" s="156">
        <v>0.037</v>
      </c>
      <c r="I1242" s="156">
        <v>0.848</v>
      </c>
      <c r="J1242" s="156">
        <v>0.717</v>
      </c>
      <c r="K1242" s="156">
        <v>0.17</v>
      </c>
    </row>
    <row r="1243" hidden="1">
      <c r="A1243" s="155" t="s">
        <v>406</v>
      </c>
      <c r="B1243" s="156">
        <v>2010.0</v>
      </c>
      <c r="C1243" s="156">
        <v>4.772</v>
      </c>
      <c r="D1243" s="156">
        <v>8.471</v>
      </c>
      <c r="E1243" s="156">
        <v>0.857</v>
      </c>
      <c r="F1243" s="156">
        <v>57.4</v>
      </c>
      <c r="G1243" s="156">
        <v>0.669</v>
      </c>
      <c r="H1243" s="156">
        <v>0.053</v>
      </c>
      <c r="I1243" s="156">
        <v>0.727</v>
      </c>
      <c r="J1243" s="156">
        <v>0.737</v>
      </c>
      <c r="K1243" s="156">
        <v>0.129</v>
      </c>
    </row>
    <row r="1244" hidden="1">
      <c r="A1244" s="155" t="s">
        <v>406</v>
      </c>
      <c r="B1244" s="156">
        <v>2011.0</v>
      </c>
      <c r="C1244" s="156">
        <v>4.785</v>
      </c>
      <c r="D1244" s="156">
        <v>8.482</v>
      </c>
      <c r="E1244" s="156">
        <v>0.75</v>
      </c>
      <c r="F1244" s="156">
        <v>57.7</v>
      </c>
      <c r="G1244" s="156">
        <v>0.567</v>
      </c>
      <c r="H1244" s="156">
        <v>0.05</v>
      </c>
      <c r="I1244" s="156">
        <v>0.747</v>
      </c>
      <c r="J1244" s="156">
        <v>0.729</v>
      </c>
      <c r="K1244" s="156">
        <v>0.175</v>
      </c>
    </row>
    <row r="1245" hidden="1">
      <c r="A1245" s="155" t="s">
        <v>406</v>
      </c>
      <c r="B1245" s="156">
        <v>2012.0</v>
      </c>
      <c r="C1245" s="156">
        <v>4.673</v>
      </c>
      <c r="D1245" s="156">
        <v>8.494</v>
      </c>
      <c r="E1245" s="156">
        <v>0.763</v>
      </c>
      <c r="F1245" s="156">
        <v>58.0</v>
      </c>
      <c r="G1245" s="156">
        <v>0.487</v>
      </c>
      <c r="H1245" s="156">
        <v>-0.024</v>
      </c>
      <c r="I1245" s="156">
        <v>0.707</v>
      </c>
      <c r="J1245" s="156">
        <v>0.749</v>
      </c>
      <c r="K1245" s="156">
        <v>0.164</v>
      </c>
    </row>
    <row r="1246" hidden="1">
      <c r="A1246" s="155" t="s">
        <v>406</v>
      </c>
      <c r="B1246" s="156">
        <v>2013.0</v>
      </c>
      <c r="C1246" s="156">
        <v>4.199</v>
      </c>
      <c r="D1246" s="156">
        <v>8.506</v>
      </c>
      <c r="E1246" s="156">
        <v>0.741</v>
      </c>
      <c r="F1246" s="156">
        <v>58.3</v>
      </c>
      <c r="G1246" s="156">
        <v>0.603</v>
      </c>
      <c r="H1246" s="156">
        <v>-0.081</v>
      </c>
      <c r="I1246" s="156">
        <v>0.676</v>
      </c>
      <c r="J1246" s="156">
        <v>0.743</v>
      </c>
      <c r="K1246" s="156">
        <v>0.196</v>
      </c>
    </row>
    <row r="1247" hidden="1">
      <c r="A1247" s="155" t="s">
        <v>406</v>
      </c>
      <c r="B1247" s="156">
        <v>2014.0</v>
      </c>
      <c r="C1247" s="156">
        <v>4.483</v>
      </c>
      <c r="D1247" s="156">
        <v>8.521</v>
      </c>
      <c r="E1247" s="156">
        <v>0.853</v>
      </c>
      <c r="F1247" s="156">
        <v>58.6</v>
      </c>
      <c r="G1247" s="156">
        <v>0.468</v>
      </c>
      <c r="H1247" s="156">
        <v>-0.057</v>
      </c>
      <c r="I1247" s="156">
        <v>0.589</v>
      </c>
      <c r="J1247" s="156">
        <v>0.743</v>
      </c>
      <c r="K1247" s="156">
        <v>0.163</v>
      </c>
    </row>
    <row r="1248" hidden="1">
      <c r="A1248" s="155" t="s">
        <v>406</v>
      </c>
      <c r="B1248" s="156">
        <v>2015.0</v>
      </c>
      <c r="C1248" s="156">
        <v>3.923</v>
      </c>
      <c r="D1248" s="156">
        <v>8.547</v>
      </c>
      <c r="E1248" s="156">
        <v>0.875</v>
      </c>
      <c r="F1248" s="156">
        <v>58.9</v>
      </c>
      <c r="G1248" s="156">
        <v>0.447</v>
      </c>
      <c r="H1248" s="156">
        <v>0.053</v>
      </c>
      <c r="I1248" s="156">
        <v>0.715</v>
      </c>
      <c r="J1248" s="156">
        <v>0.798</v>
      </c>
      <c r="K1248" s="156">
        <v>0.194</v>
      </c>
    </row>
    <row r="1249" hidden="1">
      <c r="A1249" s="155" t="s">
        <v>406</v>
      </c>
      <c r="B1249" s="156">
        <v>2016.0</v>
      </c>
      <c r="C1249" s="156">
        <v>4.472</v>
      </c>
      <c r="D1249" s="156">
        <v>8.533</v>
      </c>
      <c r="E1249" s="156">
        <v>0.785</v>
      </c>
      <c r="F1249" s="156">
        <v>59.125</v>
      </c>
      <c r="G1249" s="156">
        <v>0.467</v>
      </c>
      <c r="H1249" s="156">
        <v>-0.178</v>
      </c>
      <c r="I1249" s="156">
        <v>0.842</v>
      </c>
      <c r="J1249" s="156">
        <v>0.71</v>
      </c>
      <c r="K1249" s="156">
        <v>0.222</v>
      </c>
    </row>
    <row r="1250" hidden="1">
      <c r="A1250" s="155" t="s">
        <v>406</v>
      </c>
      <c r="B1250" s="156">
        <v>2017.0</v>
      </c>
      <c r="C1250" s="156">
        <v>4.678</v>
      </c>
      <c r="D1250" s="156">
        <v>8.568</v>
      </c>
      <c r="E1250" s="156">
        <v>0.779</v>
      </c>
      <c r="F1250" s="156">
        <v>59.35</v>
      </c>
      <c r="G1250" s="156">
        <v>0.527</v>
      </c>
      <c r="H1250" s="156">
        <v>-0.158</v>
      </c>
      <c r="I1250" s="156">
        <v>0.777</v>
      </c>
      <c r="J1250" s="156">
        <v>0.631</v>
      </c>
      <c r="K1250" s="156">
        <v>0.272</v>
      </c>
    </row>
    <row r="1251" hidden="1">
      <c r="A1251" s="155" t="s">
        <v>406</v>
      </c>
      <c r="B1251" s="156">
        <v>2018.0</v>
      </c>
      <c r="C1251" s="156">
        <v>4.314</v>
      </c>
      <c r="D1251" s="156">
        <v>8.588</v>
      </c>
      <c r="E1251" s="156">
        <v>0.802</v>
      </c>
      <c r="F1251" s="156">
        <v>59.575</v>
      </c>
      <c r="G1251" s="156">
        <v>0.467</v>
      </c>
      <c r="H1251" s="156">
        <v>-0.119</v>
      </c>
      <c r="I1251" s="156">
        <v>0.711</v>
      </c>
      <c r="J1251" s="156">
        <v>0.665</v>
      </c>
      <c r="K1251" s="156">
        <v>0.276</v>
      </c>
    </row>
    <row r="1252" hidden="1">
      <c r="A1252" s="155" t="s">
        <v>406</v>
      </c>
      <c r="B1252" s="156">
        <v>2019.0</v>
      </c>
      <c r="C1252" s="156">
        <v>4.153</v>
      </c>
      <c r="D1252" s="156">
        <v>8.614</v>
      </c>
      <c r="E1252" s="156">
        <v>0.798</v>
      </c>
      <c r="F1252" s="156">
        <v>59.8</v>
      </c>
      <c r="G1252" s="156">
        <v>0.628</v>
      </c>
      <c r="H1252" s="156">
        <v>-0.108</v>
      </c>
      <c r="I1252" s="156">
        <v>0.743</v>
      </c>
      <c r="J1252" s="156">
        <v>0.686</v>
      </c>
      <c r="K1252" s="156">
        <v>0.26</v>
      </c>
    </row>
    <row r="1253">
      <c r="A1253" s="155" t="s">
        <v>406</v>
      </c>
      <c r="B1253" s="156">
        <v>2022.0</v>
      </c>
      <c r="C1253" s="156">
        <v>4.724</v>
      </c>
      <c r="D1253" s="156">
        <v>8.591</v>
      </c>
      <c r="E1253" s="156">
        <v>0.648</v>
      </c>
      <c r="F1253" s="156">
        <v>60.475</v>
      </c>
      <c r="G1253" s="156">
        <v>0.624</v>
      </c>
      <c r="H1253" s="156">
        <v>-0.013</v>
      </c>
      <c r="I1253" s="156">
        <v>0.657</v>
      </c>
      <c r="J1253" s="156">
        <v>0.631</v>
      </c>
      <c r="K1253" s="156">
        <v>0.389</v>
      </c>
    </row>
    <row r="1254" hidden="1">
      <c r="A1254" s="155" t="s">
        <v>407</v>
      </c>
      <c r="B1254" s="156">
        <v>2011.0</v>
      </c>
      <c r="C1254" s="156">
        <v>5.477</v>
      </c>
      <c r="D1254" s="156">
        <v>9.797</v>
      </c>
      <c r="E1254" s="156">
        <v>0.8</v>
      </c>
      <c r="F1254" s="156">
        <v>63.52</v>
      </c>
      <c r="G1254" s="156">
        <v>0.848</v>
      </c>
      <c r="H1254" s="156">
        <v>0.186</v>
      </c>
      <c r="I1254" s="156">
        <v>0.847</v>
      </c>
      <c r="J1254" s="156">
        <v>0.653</v>
      </c>
      <c r="K1254" s="156">
        <v>0.253</v>
      </c>
    </row>
    <row r="1255" hidden="1">
      <c r="A1255" s="155" t="s">
        <v>407</v>
      </c>
      <c r="B1255" s="156">
        <v>2014.0</v>
      </c>
      <c r="C1255" s="156">
        <v>5.648</v>
      </c>
      <c r="D1255" s="156">
        <v>9.896</v>
      </c>
      <c r="E1255" s="156">
        <v>0.785</v>
      </c>
      <c r="F1255" s="156">
        <v>63.88</v>
      </c>
      <c r="G1255" s="156">
        <v>0.824</v>
      </c>
      <c r="H1255" s="156">
        <v>0.171</v>
      </c>
      <c r="I1255" s="156">
        <v>0.879</v>
      </c>
      <c r="J1255" s="156">
        <v>0.741</v>
      </c>
      <c r="K1255" s="156">
        <v>0.222</v>
      </c>
    </row>
    <row r="1256" hidden="1">
      <c r="A1256" s="155" t="s">
        <v>407</v>
      </c>
      <c r="B1256" s="156">
        <v>2016.0</v>
      </c>
      <c r="C1256" s="156">
        <v>5.61</v>
      </c>
      <c r="D1256" s="156">
        <v>9.968</v>
      </c>
      <c r="E1256" s="156">
        <v>0.836</v>
      </c>
      <c r="F1256" s="156">
        <v>63.975</v>
      </c>
      <c r="G1256" s="156">
        <v>0.819</v>
      </c>
      <c r="H1256" s="156">
        <v>0.134</v>
      </c>
      <c r="I1256" s="156">
        <v>0.891</v>
      </c>
      <c r="J1256" s="156">
        <v>0.706</v>
      </c>
      <c r="K1256" s="156">
        <v>0.246</v>
      </c>
    </row>
    <row r="1257" hidden="1">
      <c r="A1257" s="155" t="s">
        <v>407</v>
      </c>
      <c r="B1257" s="156">
        <v>2017.0</v>
      </c>
      <c r="C1257" s="156">
        <v>6.174</v>
      </c>
      <c r="D1257" s="156">
        <v>10.006</v>
      </c>
      <c r="E1257" s="156">
        <v>0.91</v>
      </c>
      <c r="F1257" s="156">
        <v>63.95</v>
      </c>
      <c r="G1257" s="156">
        <v>0.912</v>
      </c>
      <c r="H1257" s="156">
        <v>0.081</v>
      </c>
      <c r="I1257" s="156">
        <v>0.818</v>
      </c>
      <c r="J1257" s="156">
        <v>0.682</v>
      </c>
      <c r="K1257" s="156">
        <v>0.169</v>
      </c>
    </row>
    <row r="1258" hidden="1">
      <c r="A1258" s="155" t="s">
        <v>407</v>
      </c>
      <c r="B1258" s="156">
        <v>2018.0</v>
      </c>
      <c r="C1258" s="156">
        <v>5.882</v>
      </c>
      <c r="D1258" s="156">
        <v>10.044</v>
      </c>
      <c r="E1258" s="156">
        <v>0.909</v>
      </c>
      <c r="F1258" s="156">
        <v>63.925</v>
      </c>
      <c r="G1258" s="156">
        <v>0.867</v>
      </c>
      <c r="H1258" s="156">
        <v>-0.079</v>
      </c>
      <c r="I1258" s="156">
        <v>0.785</v>
      </c>
      <c r="J1258" s="156">
        <v>0.71</v>
      </c>
      <c r="K1258" s="156">
        <v>0.158</v>
      </c>
    </row>
    <row r="1259" hidden="1">
      <c r="A1259" s="155" t="s">
        <v>407</v>
      </c>
      <c r="B1259" s="156">
        <v>2019.0</v>
      </c>
      <c r="C1259" s="156">
        <v>6.241</v>
      </c>
      <c r="D1259" s="156">
        <v>10.072</v>
      </c>
      <c r="E1259" s="156">
        <v>0.913</v>
      </c>
      <c r="F1259" s="156">
        <v>63.9</v>
      </c>
      <c r="G1259" s="156">
        <v>0.893</v>
      </c>
      <c r="H1259" s="156">
        <v>-0.059</v>
      </c>
      <c r="I1259" s="156">
        <v>0.81</v>
      </c>
      <c r="J1259" s="156">
        <v>0.735</v>
      </c>
      <c r="K1259" s="156">
        <v>0.149</v>
      </c>
    </row>
    <row r="1260" hidden="1">
      <c r="A1260" s="155" t="s">
        <v>407</v>
      </c>
      <c r="B1260" s="156">
        <v>2020.0</v>
      </c>
      <c r="C1260" s="156">
        <v>6.015</v>
      </c>
      <c r="D1260" s="156">
        <v>9.915</v>
      </c>
      <c r="E1260" s="156">
        <v>0.893</v>
      </c>
      <c r="F1260" s="156">
        <v>63.875</v>
      </c>
      <c r="G1260" s="156">
        <v>0.843</v>
      </c>
      <c r="H1260" s="156">
        <v>-0.036</v>
      </c>
      <c r="I1260" s="156">
        <v>0.772</v>
      </c>
      <c r="J1260" s="156">
        <v>0.7</v>
      </c>
      <c r="K1260" s="156">
        <v>0.138</v>
      </c>
    </row>
    <row r="1261" hidden="1">
      <c r="A1261" s="155" t="s">
        <v>407</v>
      </c>
      <c r="B1261" s="156">
        <v>2021.0</v>
      </c>
      <c r="C1261" s="156">
        <v>5.949</v>
      </c>
      <c r="D1261" s="156">
        <v>9.951</v>
      </c>
      <c r="E1261" s="156">
        <v>0.887</v>
      </c>
      <c r="F1261" s="156">
        <v>63.85</v>
      </c>
      <c r="G1261" s="156">
        <v>0.802</v>
      </c>
      <c r="H1261" s="156">
        <v>-0.011</v>
      </c>
      <c r="I1261" s="156">
        <v>0.784</v>
      </c>
      <c r="J1261" s="156">
        <v>0.666</v>
      </c>
      <c r="K1261" s="156">
        <v>0.136</v>
      </c>
    </row>
    <row r="1262">
      <c r="A1262" s="155" t="s">
        <v>407</v>
      </c>
      <c r="B1262" s="156">
        <v>2022.0</v>
      </c>
      <c r="C1262" s="156">
        <v>5.741</v>
      </c>
      <c r="D1262" s="156">
        <v>10.007</v>
      </c>
      <c r="E1262" s="156">
        <v>0.887</v>
      </c>
      <c r="F1262" s="156">
        <v>63.825</v>
      </c>
      <c r="G1262" s="156">
        <v>0.798</v>
      </c>
      <c r="H1262" s="156">
        <v>-0.038</v>
      </c>
      <c r="I1262" s="156">
        <v>0.769</v>
      </c>
      <c r="J1262" s="156">
        <v>0.725</v>
      </c>
      <c r="K1262" s="156">
        <v>0.168</v>
      </c>
    </row>
    <row r="1263" hidden="1">
      <c r="A1263" s="155" t="s">
        <v>408</v>
      </c>
      <c r="B1263" s="156">
        <v>2005.0</v>
      </c>
      <c r="C1263" s="156">
        <v>6.581</v>
      </c>
      <c r="D1263" s="156">
        <v>9.792</v>
      </c>
      <c r="E1263" s="156">
        <v>0.903</v>
      </c>
      <c r="F1263" s="156">
        <v>64.4</v>
      </c>
      <c r="G1263" s="156">
        <v>0.814</v>
      </c>
      <c r="H1263" s="157"/>
      <c r="I1263" s="156">
        <v>0.764</v>
      </c>
      <c r="J1263" s="156">
        <v>0.763</v>
      </c>
      <c r="K1263" s="156">
        <v>0.219</v>
      </c>
    </row>
    <row r="1264" hidden="1">
      <c r="A1264" s="155" t="s">
        <v>408</v>
      </c>
      <c r="B1264" s="156">
        <v>2007.0</v>
      </c>
      <c r="C1264" s="156">
        <v>6.525</v>
      </c>
      <c r="D1264" s="156">
        <v>9.831</v>
      </c>
      <c r="E1264" s="156">
        <v>0.879</v>
      </c>
      <c r="F1264" s="156">
        <v>64.68</v>
      </c>
      <c r="G1264" s="156">
        <v>0.67</v>
      </c>
      <c r="H1264" s="156">
        <v>-0.099</v>
      </c>
      <c r="I1264" s="156">
        <v>0.747</v>
      </c>
      <c r="J1264" s="156">
        <v>0.754</v>
      </c>
      <c r="K1264" s="156">
        <v>0.248</v>
      </c>
    </row>
    <row r="1265" hidden="1">
      <c r="A1265" s="155" t="s">
        <v>408</v>
      </c>
      <c r="B1265" s="156">
        <v>2008.0</v>
      </c>
      <c r="C1265" s="156">
        <v>6.829</v>
      </c>
      <c r="D1265" s="156">
        <v>9.83</v>
      </c>
      <c r="E1265" s="156">
        <v>0.876</v>
      </c>
      <c r="F1265" s="156">
        <v>64.82</v>
      </c>
      <c r="G1265" s="156">
        <v>0.677</v>
      </c>
      <c r="H1265" s="156">
        <v>-0.132</v>
      </c>
      <c r="I1265" s="156">
        <v>0.785</v>
      </c>
      <c r="J1265" s="156">
        <v>0.774</v>
      </c>
      <c r="K1265" s="156">
        <v>0.201</v>
      </c>
    </row>
    <row r="1266" hidden="1">
      <c r="A1266" s="155" t="s">
        <v>408</v>
      </c>
      <c r="B1266" s="156">
        <v>2009.0</v>
      </c>
      <c r="C1266" s="156">
        <v>6.963</v>
      </c>
      <c r="D1266" s="156">
        <v>9.764</v>
      </c>
      <c r="E1266" s="156">
        <v>0.868</v>
      </c>
      <c r="F1266" s="156">
        <v>64.96</v>
      </c>
      <c r="G1266" s="156">
        <v>0.682</v>
      </c>
      <c r="H1266" s="156">
        <v>-0.08</v>
      </c>
      <c r="I1266" s="156">
        <v>0.764</v>
      </c>
      <c r="J1266" s="156">
        <v>0.763</v>
      </c>
      <c r="K1266" s="156">
        <v>0.196</v>
      </c>
    </row>
    <row r="1267" hidden="1">
      <c r="A1267" s="155" t="s">
        <v>408</v>
      </c>
      <c r="B1267" s="156">
        <v>2010.0</v>
      </c>
      <c r="C1267" s="156">
        <v>6.802</v>
      </c>
      <c r="D1267" s="156">
        <v>9.8</v>
      </c>
      <c r="E1267" s="156">
        <v>0.876</v>
      </c>
      <c r="F1267" s="156">
        <v>65.1</v>
      </c>
      <c r="G1267" s="156">
        <v>0.778</v>
      </c>
      <c r="H1267" s="156">
        <v>-0.053</v>
      </c>
      <c r="I1267" s="156">
        <v>0.693</v>
      </c>
      <c r="J1267" s="156">
        <v>0.745</v>
      </c>
      <c r="K1267" s="156">
        <v>0.215</v>
      </c>
    </row>
    <row r="1268" hidden="1">
      <c r="A1268" s="155" t="s">
        <v>408</v>
      </c>
      <c r="B1268" s="156">
        <v>2011.0</v>
      </c>
      <c r="C1268" s="156">
        <v>6.91</v>
      </c>
      <c r="D1268" s="156">
        <v>9.822</v>
      </c>
      <c r="E1268" s="156">
        <v>0.824</v>
      </c>
      <c r="F1268" s="156">
        <v>65.24</v>
      </c>
      <c r="G1268" s="156">
        <v>0.831</v>
      </c>
      <c r="H1268" s="156">
        <v>-0.104</v>
      </c>
      <c r="I1268" s="156">
        <v>0.698</v>
      </c>
      <c r="J1268" s="156">
        <v>0.7</v>
      </c>
      <c r="K1268" s="156">
        <v>0.228</v>
      </c>
    </row>
    <row r="1269" hidden="1">
      <c r="A1269" s="155" t="s">
        <v>408</v>
      </c>
      <c r="B1269" s="156">
        <v>2012.0</v>
      </c>
      <c r="C1269" s="156">
        <v>7.32</v>
      </c>
      <c r="D1269" s="156">
        <v>9.844</v>
      </c>
      <c r="E1269" s="156">
        <v>0.767</v>
      </c>
      <c r="F1269" s="156">
        <v>65.38</v>
      </c>
      <c r="G1269" s="156">
        <v>0.788</v>
      </c>
      <c r="H1269" s="156">
        <v>-0.097</v>
      </c>
      <c r="I1269" s="156">
        <v>0.633</v>
      </c>
      <c r="J1269" s="156">
        <v>0.722</v>
      </c>
      <c r="K1269" s="156">
        <v>0.278</v>
      </c>
    </row>
    <row r="1270" hidden="1">
      <c r="A1270" s="155" t="s">
        <v>408</v>
      </c>
      <c r="B1270" s="156">
        <v>2013.0</v>
      </c>
      <c r="C1270" s="156">
        <v>7.443</v>
      </c>
      <c r="D1270" s="156">
        <v>9.844</v>
      </c>
      <c r="E1270" s="156">
        <v>0.759</v>
      </c>
      <c r="F1270" s="156">
        <v>65.52</v>
      </c>
      <c r="G1270" s="156">
        <v>0.739</v>
      </c>
      <c r="H1270" s="156">
        <v>-0.169</v>
      </c>
      <c r="I1270" s="156">
        <v>0.615</v>
      </c>
      <c r="J1270" s="156">
        <v>0.75</v>
      </c>
      <c r="K1270" s="156">
        <v>0.223</v>
      </c>
    </row>
    <row r="1271" hidden="1">
      <c r="A1271" s="155" t="s">
        <v>408</v>
      </c>
      <c r="B1271" s="156">
        <v>2014.0</v>
      </c>
      <c r="C1271" s="156">
        <v>6.68</v>
      </c>
      <c r="D1271" s="156">
        <v>9.86</v>
      </c>
      <c r="E1271" s="156">
        <v>0.782</v>
      </c>
      <c r="F1271" s="156">
        <v>65.66</v>
      </c>
      <c r="G1271" s="156">
        <v>0.779</v>
      </c>
      <c r="H1271" s="156">
        <v>-0.099</v>
      </c>
      <c r="I1271" s="156">
        <v>0.63</v>
      </c>
      <c r="J1271" s="156">
        <v>0.76</v>
      </c>
      <c r="K1271" s="156">
        <v>0.229</v>
      </c>
    </row>
    <row r="1272" hidden="1">
      <c r="A1272" s="155" t="s">
        <v>408</v>
      </c>
      <c r="B1272" s="156">
        <v>2015.0</v>
      </c>
      <c r="C1272" s="156">
        <v>6.236</v>
      </c>
      <c r="D1272" s="156">
        <v>9.88</v>
      </c>
      <c r="E1272" s="156">
        <v>0.761</v>
      </c>
      <c r="F1272" s="156">
        <v>65.8</v>
      </c>
      <c r="G1272" s="156">
        <v>0.719</v>
      </c>
      <c r="H1272" s="156">
        <v>-0.156</v>
      </c>
      <c r="I1272" s="156">
        <v>0.708</v>
      </c>
      <c r="J1272" s="156">
        <v>0.706</v>
      </c>
      <c r="K1272" s="156">
        <v>0.237</v>
      </c>
    </row>
    <row r="1273" hidden="1">
      <c r="A1273" s="155" t="s">
        <v>408</v>
      </c>
      <c r="B1273" s="156">
        <v>2016.0</v>
      </c>
      <c r="C1273" s="156">
        <v>6.824</v>
      </c>
      <c r="D1273" s="156">
        <v>9.895</v>
      </c>
      <c r="E1273" s="156">
        <v>0.893</v>
      </c>
      <c r="F1273" s="156">
        <v>65.8</v>
      </c>
      <c r="G1273" s="156">
        <v>0.752</v>
      </c>
      <c r="H1273" s="156">
        <v>-0.157</v>
      </c>
      <c r="I1273" s="156">
        <v>0.809</v>
      </c>
      <c r="J1273" s="156">
        <v>0.802</v>
      </c>
      <c r="K1273" s="156">
        <v>0.22</v>
      </c>
    </row>
    <row r="1274" hidden="1">
      <c r="A1274" s="155" t="s">
        <v>408</v>
      </c>
      <c r="B1274" s="156">
        <v>2017.0</v>
      </c>
      <c r="C1274" s="156">
        <v>6.41</v>
      </c>
      <c r="D1274" s="156">
        <v>9.905</v>
      </c>
      <c r="E1274" s="156">
        <v>0.8</v>
      </c>
      <c r="F1274" s="156">
        <v>65.8</v>
      </c>
      <c r="G1274" s="156">
        <v>0.861</v>
      </c>
      <c r="H1274" s="156">
        <v>-0.206</v>
      </c>
      <c r="I1274" s="156">
        <v>0.801</v>
      </c>
      <c r="J1274" s="156">
        <v>0.775</v>
      </c>
      <c r="K1274" s="156">
        <v>0.231</v>
      </c>
    </row>
    <row r="1275" hidden="1">
      <c r="A1275" s="155" t="s">
        <v>408</v>
      </c>
      <c r="B1275" s="156">
        <v>2018.0</v>
      </c>
      <c r="C1275" s="156">
        <v>6.55</v>
      </c>
      <c r="D1275" s="156">
        <v>9.917</v>
      </c>
      <c r="E1275" s="156">
        <v>0.858</v>
      </c>
      <c r="F1275" s="156">
        <v>65.8</v>
      </c>
      <c r="G1275" s="156">
        <v>0.816</v>
      </c>
      <c r="H1275" s="156">
        <v>-0.184</v>
      </c>
      <c r="I1275" s="156">
        <v>0.809</v>
      </c>
      <c r="J1275" s="156">
        <v>0.815</v>
      </c>
      <c r="K1275" s="156">
        <v>0.213</v>
      </c>
    </row>
    <row r="1276" hidden="1">
      <c r="A1276" s="155" t="s">
        <v>408</v>
      </c>
      <c r="B1276" s="156">
        <v>2019.0</v>
      </c>
      <c r="C1276" s="156">
        <v>6.432</v>
      </c>
      <c r="D1276" s="156">
        <v>9.907</v>
      </c>
      <c r="E1276" s="156">
        <v>0.852</v>
      </c>
      <c r="F1276" s="156">
        <v>65.8</v>
      </c>
      <c r="G1276" s="156">
        <v>0.903</v>
      </c>
      <c r="H1276" s="156">
        <v>-0.146</v>
      </c>
      <c r="I1276" s="156">
        <v>0.809</v>
      </c>
      <c r="J1276" s="156">
        <v>0.803</v>
      </c>
      <c r="K1276" s="156">
        <v>0.252</v>
      </c>
    </row>
    <row r="1277" hidden="1">
      <c r="A1277" s="155" t="s">
        <v>408</v>
      </c>
      <c r="B1277" s="156">
        <v>2020.0</v>
      </c>
      <c r="C1277" s="156">
        <v>5.964</v>
      </c>
      <c r="D1277" s="156">
        <v>9.816</v>
      </c>
      <c r="E1277" s="156">
        <v>0.779</v>
      </c>
      <c r="F1277" s="156">
        <v>65.8</v>
      </c>
      <c r="G1277" s="156">
        <v>0.873</v>
      </c>
      <c r="H1277" s="156">
        <v>-0.125</v>
      </c>
      <c r="I1277" s="156">
        <v>0.778</v>
      </c>
      <c r="J1277" s="156">
        <v>0.745</v>
      </c>
      <c r="K1277" s="156">
        <v>0.292</v>
      </c>
    </row>
    <row r="1278" hidden="1">
      <c r="A1278" s="155" t="s">
        <v>408</v>
      </c>
      <c r="B1278" s="156">
        <v>2021.0</v>
      </c>
      <c r="C1278" s="156">
        <v>5.991</v>
      </c>
      <c r="D1278" s="156">
        <v>9.857</v>
      </c>
      <c r="E1278" s="156">
        <v>0.779</v>
      </c>
      <c r="F1278" s="156">
        <v>65.8</v>
      </c>
      <c r="G1278" s="156">
        <v>0.837</v>
      </c>
      <c r="H1278" s="156">
        <v>-0.035</v>
      </c>
      <c r="I1278" s="156">
        <v>0.745</v>
      </c>
      <c r="J1278" s="156">
        <v>0.75</v>
      </c>
      <c r="K1278" s="156">
        <v>0.305</v>
      </c>
    </row>
    <row r="1279">
      <c r="A1279" s="155" t="s">
        <v>408</v>
      </c>
      <c r="B1279" s="156">
        <v>2022.0</v>
      </c>
      <c r="C1279" s="156">
        <v>7.038</v>
      </c>
      <c r="D1279" s="156">
        <v>9.876</v>
      </c>
      <c r="E1279" s="156">
        <v>0.858</v>
      </c>
      <c r="F1279" s="156">
        <v>65.8</v>
      </c>
      <c r="G1279" s="156">
        <v>0.861</v>
      </c>
      <c r="H1279" s="156">
        <v>-0.121</v>
      </c>
      <c r="I1279" s="156">
        <v>0.78</v>
      </c>
      <c r="J1279" s="156">
        <v>0.818</v>
      </c>
      <c r="K1279" s="156">
        <v>0.205</v>
      </c>
    </row>
    <row r="1280" hidden="1">
      <c r="A1280" s="155" t="s">
        <v>409</v>
      </c>
      <c r="B1280" s="156">
        <v>2006.0</v>
      </c>
      <c r="C1280" s="156">
        <v>5.102</v>
      </c>
      <c r="D1280" s="156">
        <v>8.936</v>
      </c>
      <c r="E1280" s="156">
        <v>0.812</v>
      </c>
      <c r="F1280" s="156">
        <v>59.48</v>
      </c>
      <c r="G1280" s="156">
        <v>0.554</v>
      </c>
      <c r="H1280" s="156">
        <v>-0.167</v>
      </c>
      <c r="I1280" s="156">
        <v>0.926</v>
      </c>
      <c r="J1280" s="156">
        <v>0.553</v>
      </c>
      <c r="K1280" s="156">
        <v>0.255</v>
      </c>
    </row>
    <row r="1281" hidden="1">
      <c r="A1281" s="155" t="s">
        <v>409</v>
      </c>
      <c r="B1281" s="156">
        <v>2007.0</v>
      </c>
      <c r="C1281" s="156">
        <v>4.775</v>
      </c>
      <c r="D1281" s="156">
        <v>8.967</v>
      </c>
      <c r="E1281" s="156">
        <v>0.804</v>
      </c>
      <c r="F1281" s="156">
        <v>59.86</v>
      </c>
      <c r="G1281" s="156">
        <v>0.696</v>
      </c>
      <c r="H1281" s="156">
        <v>-0.188</v>
      </c>
      <c r="I1281" s="156">
        <v>0.93</v>
      </c>
      <c r="J1281" s="156">
        <v>0.519</v>
      </c>
      <c r="K1281" s="156">
        <v>0.306</v>
      </c>
    </row>
    <row r="1282" hidden="1">
      <c r="A1282" s="155" t="s">
        <v>409</v>
      </c>
      <c r="B1282" s="156">
        <v>2008.0</v>
      </c>
      <c r="C1282" s="156">
        <v>5.503</v>
      </c>
      <c r="D1282" s="156">
        <v>9.044</v>
      </c>
      <c r="E1282" s="156">
        <v>0.872</v>
      </c>
      <c r="F1282" s="156">
        <v>60.24</v>
      </c>
      <c r="G1282" s="156">
        <v>0.641</v>
      </c>
      <c r="H1282" s="156">
        <v>-0.058</v>
      </c>
      <c r="I1282" s="156">
        <v>0.926</v>
      </c>
      <c r="J1282" s="156">
        <v>0.565</v>
      </c>
      <c r="K1282" s="156">
        <v>0.284</v>
      </c>
    </row>
    <row r="1283" hidden="1">
      <c r="A1283" s="155" t="s">
        <v>409</v>
      </c>
      <c r="B1283" s="156">
        <v>2009.0</v>
      </c>
      <c r="C1283" s="156">
        <v>5.554</v>
      </c>
      <c r="D1283" s="156">
        <v>8.984</v>
      </c>
      <c r="E1283" s="156">
        <v>0.856</v>
      </c>
      <c r="F1283" s="156">
        <v>60.62</v>
      </c>
      <c r="G1283" s="156">
        <v>0.551</v>
      </c>
      <c r="H1283" s="156">
        <v>-0.101</v>
      </c>
      <c r="I1283" s="156">
        <v>0.925</v>
      </c>
      <c r="J1283" s="156">
        <v>0.539</v>
      </c>
      <c r="K1283" s="156">
        <v>0.306</v>
      </c>
    </row>
    <row r="1284" hidden="1">
      <c r="A1284" s="155" t="s">
        <v>409</v>
      </c>
      <c r="B1284" s="156">
        <v>2010.0</v>
      </c>
      <c r="C1284" s="156">
        <v>5.59</v>
      </c>
      <c r="D1284" s="156">
        <v>9.053</v>
      </c>
      <c r="E1284" s="156">
        <v>0.847</v>
      </c>
      <c r="F1284" s="156">
        <v>61.0</v>
      </c>
      <c r="G1284" s="156">
        <v>0.598</v>
      </c>
      <c r="H1284" s="156">
        <v>-0.091</v>
      </c>
      <c r="I1284" s="156">
        <v>0.929</v>
      </c>
      <c r="J1284" s="156">
        <v>0.564</v>
      </c>
      <c r="K1284" s="156">
        <v>0.278</v>
      </c>
    </row>
    <row r="1285" hidden="1">
      <c r="A1285" s="155" t="s">
        <v>409</v>
      </c>
      <c r="B1285" s="156">
        <v>2011.0</v>
      </c>
      <c r="C1285" s="156">
        <v>5.792</v>
      </c>
      <c r="D1285" s="156">
        <v>9.111</v>
      </c>
      <c r="E1285" s="156">
        <v>0.869</v>
      </c>
      <c r="F1285" s="156">
        <v>61.38</v>
      </c>
      <c r="G1285" s="156">
        <v>0.628</v>
      </c>
      <c r="H1285" s="156">
        <v>-0.085</v>
      </c>
      <c r="I1285" s="156">
        <v>0.957</v>
      </c>
      <c r="J1285" s="156">
        <v>0.553</v>
      </c>
      <c r="K1285" s="156">
        <v>0.285</v>
      </c>
    </row>
    <row r="1286" hidden="1">
      <c r="A1286" s="155" t="s">
        <v>409</v>
      </c>
      <c r="B1286" s="156">
        <v>2012.0</v>
      </c>
      <c r="C1286" s="156">
        <v>5.996</v>
      </c>
      <c r="D1286" s="156">
        <v>9.105</v>
      </c>
      <c r="E1286" s="156">
        <v>0.826</v>
      </c>
      <c r="F1286" s="156">
        <v>61.76</v>
      </c>
      <c r="G1286" s="156">
        <v>0.602</v>
      </c>
      <c r="H1286" s="156">
        <v>-0.052</v>
      </c>
      <c r="I1286" s="156">
        <v>0.955</v>
      </c>
      <c r="J1286" s="156">
        <v>0.564</v>
      </c>
      <c r="K1286" s="156">
        <v>0.314</v>
      </c>
    </row>
    <row r="1287" hidden="1">
      <c r="A1287" s="155" t="s">
        <v>409</v>
      </c>
      <c r="B1287" s="156">
        <v>2013.0</v>
      </c>
      <c r="C1287" s="156">
        <v>5.756</v>
      </c>
      <c r="D1287" s="156">
        <v>9.192</v>
      </c>
      <c r="E1287" s="156">
        <v>0.803</v>
      </c>
      <c r="F1287" s="156">
        <v>62.14</v>
      </c>
      <c r="G1287" s="156">
        <v>0.658</v>
      </c>
      <c r="H1287" s="156">
        <v>-0.072</v>
      </c>
      <c r="I1287" s="156">
        <v>0.941</v>
      </c>
      <c r="J1287" s="156">
        <v>0.548</v>
      </c>
      <c r="K1287" s="156">
        <v>0.261</v>
      </c>
    </row>
    <row r="1288" hidden="1">
      <c r="A1288" s="155" t="s">
        <v>409</v>
      </c>
      <c r="B1288" s="156">
        <v>2014.0</v>
      </c>
      <c r="C1288" s="156">
        <v>5.917</v>
      </c>
      <c r="D1288" s="156">
        <v>9.241</v>
      </c>
      <c r="E1288" s="156">
        <v>0.805</v>
      </c>
      <c r="F1288" s="156">
        <v>62.52</v>
      </c>
      <c r="G1288" s="156">
        <v>0.623</v>
      </c>
      <c r="H1288" s="156">
        <v>-0.116</v>
      </c>
      <c r="I1288" s="156">
        <v>0.925</v>
      </c>
      <c r="J1288" s="156">
        <v>0.547</v>
      </c>
      <c r="K1288" s="156">
        <v>0.26</v>
      </c>
    </row>
    <row r="1289" hidden="1">
      <c r="A1289" s="155" t="s">
        <v>409</v>
      </c>
      <c r="B1289" s="156">
        <v>2015.0</v>
      </c>
      <c r="C1289" s="156">
        <v>6.017</v>
      </c>
      <c r="D1289" s="156">
        <v>9.245</v>
      </c>
      <c r="E1289" s="156">
        <v>0.84</v>
      </c>
      <c r="F1289" s="156">
        <v>62.9</v>
      </c>
      <c r="G1289" s="156">
        <v>0.595</v>
      </c>
      <c r="H1289" s="156">
        <v>-0.093</v>
      </c>
      <c r="I1289" s="156">
        <v>0.943</v>
      </c>
      <c r="J1289" s="156">
        <v>0.556</v>
      </c>
      <c r="K1289" s="156">
        <v>0.281</v>
      </c>
    </row>
    <row r="1290" hidden="1">
      <c r="A1290" s="155" t="s">
        <v>409</v>
      </c>
      <c r="B1290" s="156">
        <v>2016.0</v>
      </c>
      <c r="C1290" s="156">
        <v>5.578</v>
      </c>
      <c r="D1290" s="156">
        <v>9.3</v>
      </c>
      <c r="E1290" s="156">
        <v>0.837</v>
      </c>
      <c r="F1290" s="156">
        <v>63.3</v>
      </c>
      <c r="G1290" s="156">
        <v>0.557</v>
      </c>
      <c r="H1290" s="156">
        <v>-0.05</v>
      </c>
      <c r="I1290" s="156">
        <v>0.969</v>
      </c>
      <c r="J1290" s="156">
        <v>0.586</v>
      </c>
      <c r="K1290" s="156">
        <v>0.275</v>
      </c>
    </row>
    <row r="1291" hidden="1">
      <c r="A1291" s="155" t="s">
        <v>409</v>
      </c>
      <c r="B1291" s="156">
        <v>2017.0</v>
      </c>
      <c r="C1291" s="156">
        <v>5.326</v>
      </c>
      <c r="D1291" s="156">
        <v>9.363</v>
      </c>
      <c r="E1291" s="156">
        <v>0.831</v>
      </c>
      <c r="F1291" s="156">
        <v>63.7</v>
      </c>
      <c r="G1291" s="156">
        <v>0.553</v>
      </c>
      <c r="H1291" s="156">
        <v>-0.056</v>
      </c>
      <c r="I1291" s="156">
        <v>0.926</v>
      </c>
      <c r="J1291" s="156">
        <v>0.563</v>
      </c>
      <c r="K1291" s="156">
        <v>0.259</v>
      </c>
    </row>
    <row r="1292" hidden="1">
      <c r="A1292" s="155" t="s">
        <v>409</v>
      </c>
      <c r="B1292" s="156">
        <v>2018.0</v>
      </c>
      <c r="C1292" s="156">
        <v>5.682</v>
      </c>
      <c r="D1292" s="156">
        <v>9.423</v>
      </c>
      <c r="E1292" s="156">
        <v>0.892</v>
      </c>
      <c r="F1292" s="156">
        <v>64.1</v>
      </c>
      <c r="G1292" s="156">
        <v>0.824</v>
      </c>
      <c r="H1292" s="156">
        <v>-0.088</v>
      </c>
      <c r="I1292" s="156">
        <v>0.929</v>
      </c>
      <c r="J1292" s="156">
        <v>0.584</v>
      </c>
      <c r="K1292" s="156">
        <v>0.27</v>
      </c>
    </row>
    <row r="1293" hidden="1">
      <c r="A1293" s="155" t="s">
        <v>409</v>
      </c>
      <c r="B1293" s="156">
        <v>2019.0</v>
      </c>
      <c r="C1293" s="156">
        <v>5.803</v>
      </c>
      <c r="D1293" s="156">
        <v>9.475</v>
      </c>
      <c r="E1293" s="156">
        <v>0.809</v>
      </c>
      <c r="F1293" s="156">
        <v>64.5</v>
      </c>
      <c r="G1293" s="156">
        <v>0.784</v>
      </c>
      <c r="H1293" s="156">
        <v>-0.096</v>
      </c>
      <c r="I1293" s="156">
        <v>0.884</v>
      </c>
      <c r="J1293" s="156">
        <v>0.6</v>
      </c>
      <c r="K1293" s="156">
        <v>0.262</v>
      </c>
    </row>
    <row r="1294" hidden="1">
      <c r="A1294" s="155" t="s">
        <v>409</v>
      </c>
      <c r="B1294" s="156">
        <v>2020.0</v>
      </c>
      <c r="C1294" s="156">
        <v>5.812</v>
      </c>
      <c r="D1294" s="156">
        <v>9.409</v>
      </c>
      <c r="E1294" s="156">
        <v>0.874</v>
      </c>
      <c r="F1294" s="156">
        <v>64.9</v>
      </c>
      <c r="G1294" s="156">
        <v>0.859</v>
      </c>
      <c r="H1294" s="156">
        <v>-0.058</v>
      </c>
      <c r="I1294" s="156">
        <v>0.941</v>
      </c>
      <c r="J1294" s="156">
        <v>0.698</v>
      </c>
      <c r="K1294" s="156">
        <v>0.268</v>
      </c>
    </row>
    <row r="1295" hidden="1">
      <c r="A1295" s="155" t="s">
        <v>409</v>
      </c>
      <c r="B1295" s="156">
        <v>2021.0</v>
      </c>
      <c r="C1295" s="156">
        <v>5.959</v>
      </c>
      <c r="D1295" s="156">
        <v>9.547</v>
      </c>
      <c r="E1295" s="156">
        <v>0.88</v>
      </c>
      <c r="F1295" s="156">
        <v>65.3</v>
      </c>
      <c r="G1295" s="156">
        <v>0.833</v>
      </c>
      <c r="H1295" s="156">
        <v>-0.096</v>
      </c>
      <c r="I1295" s="156">
        <v>0.875</v>
      </c>
      <c r="J1295" s="156">
        <v>0.63</v>
      </c>
      <c r="K1295" s="156">
        <v>0.27</v>
      </c>
    </row>
    <row r="1296">
      <c r="A1296" s="155" t="s">
        <v>409</v>
      </c>
      <c r="B1296" s="156">
        <v>2022.0</v>
      </c>
      <c r="C1296" s="156">
        <v>5.687</v>
      </c>
      <c r="D1296" s="156">
        <v>9.54</v>
      </c>
      <c r="E1296" s="156">
        <v>0.817</v>
      </c>
      <c r="F1296" s="156">
        <v>65.7</v>
      </c>
      <c r="G1296" s="156">
        <v>0.829</v>
      </c>
      <c r="H1296" s="156">
        <v>-0.087</v>
      </c>
      <c r="I1296" s="156">
        <v>0.885</v>
      </c>
      <c r="J1296" s="156">
        <v>0.552</v>
      </c>
      <c r="K1296" s="156">
        <v>0.276</v>
      </c>
    </row>
    <row r="1297" hidden="1">
      <c r="A1297" s="155" t="s">
        <v>410</v>
      </c>
      <c r="B1297" s="156">
        <v>2007.0</v>
      </c>
      <c r="C1297" s="156">
        <v>4.609</v>
      </c>
      <c r="D1297" s="156">
        <v>8.827</v>
      </c>
      <c r="E1297" s="156">
        <v>0.881</v>
      </c>
      <c r="F1297" s="156">
        <v>56.54</v>
      </c>
      <c r="G1297" s="156">
        <v>0.781</v>
      </c>
      <c r="H1297" s="156">
        <v>0.061</v>
      </c>
      <c r="I1297" s="156">
        <v>0.918</v>
      </c>
      <c r="J1297" s="156">
        <v>0.483</v>
      </c>
      <c r="K1297" s="156">
        <v>0.203</v>
      </c>
    </row>
    <row r="1298" hidden="1">
      <c r="A1298" s="155" t="s">
        <v>410</v>
      </c>
      <c r="B1298" s="156">
        <v>2008.0</v>
      </c>
      <c r="C1298" s="156">
        <v>4.493</v>
      </c>
      <c r="D1298" s="156">
        <v>8.902</v>
      </c>
      <c r="E1298" s="156">
        <v>0.92</v>
      </c>
      <c r="F1298" s="156">
        <v>56.96</v>
      </c>
      <c r="G1298" s="156">
        <v>0.484</v>
      </c>
      <c r="H1298" s="156">
        <v>0.065</v>
      </c>
      <c r="I1298" s="156">
        <v>0.962</v>
      </c>
      <c r="J1298" s="156">
        <v>0.514</v>
      </c>
      <c r="K1298" s="156">
        <v>0.173</v>
      </c>
    </row>
    <row r="1299" hidden="1">
      <c r="A1299" s="155" t="s">
        <v>410</v>
      </c>
      <c r="B1299" s="156">
        <v>2010.0</v>
      </c>
      <c r="C1299" s="156">
        <v>4.586</v>
      </c>
      <c r="D1299" s="156">
        <v>8.925</v>
      </c>
      <c r="E1299" s="156">
        <v>0.904</v>
      </c>
      <c r="F1299" s="156">
        <v>57.8</v>
      </c>
      <c r="G1299" s="156">
        <v>0.631</v>
      </c>
      <c r="H1299" s="156">
        <v>0.096</v>
      </c>
      <c r="I1299" s="156">
        <v>0.928</v>
      </c>
      <c r="J1299" s="156">
        <v>0.559</v>
      </c>
      <c r="K1299" s="156">
        <v>0.15</v>
      </c>
    </row>
    <row r="1300" hidden="1">
      <c r="A1300" s="155" t="s">
        <v>410</v>
      </c>
      <c r="B1300" s="156">
        <v>2011.0</v>
      </c>
      <c r="C1300" s="156">
        <v>5.031</v>
      </c>
      <c r="D1300" s="156">
        <v>9.069</v>
      </c>
      <c r="E1300" s="156">
        <v>0.948</v>
      </c>
      <c r="F1300" s="156">
        <v>58.22</v>
      </c>
      <c r="G1300" s="156">
        <v>0.7</v>
      </c>
      <c r="H1300" s="156">
        <v>0.148</v>
      </c>
      <c r="I1300" s="156">
        <v>0.931</v>
      </c>
      <c r="J1300" s="156">
        <v>0.561</v>
      </c>
      <c r="K1300" s="156">
        <v>0.153</v>
      </c>
    </row>
    <row r="1301" hidden="1">
      <c r="A1301" s="155" t="s">
        <v>410</v>
      </c>
      <c r="B1301" s="156">
        <v>2012.0</v>
      </c>
      <c r="C1301" s="156">
        <v>4.885</v>
      </c>
      <c r="D1301" s="156">
        <v>9.168</v>
      </c>
      <c r="E1301" s="156">
        <v>0.919</v>
      </c>
      <c r="F1301" s="156">
        <v>58.64</v>
      </c>
      <c r="G1301" s="156">
        <v>0.688</v>
      </c>
      <c r="H1301" s="156">
        <v>0.103</v>
      </c>
      <c r="I1301" s="156">
        <v>0.932</v>
      </c>
      <c r="J1301" s="156">
        <v>0.524</v>
      </c>
      <c r="K1301" s="156">
        <v>0.181</v>
      </c>
    </row>
    <row r="1302" hidden="1">
      <c r="A1302" s="155" t="s">
        <v>410</v>
      </c>
      <c r="B1302" s="156">
        <v>2013.0</v>
      </c>
      <c r="C1302" s="156">
        <v>4.913</v>
      </c>
      <c r="D1302" s="156">
        <v>9.26</v>
      </c>
      <c r="E1302" s="156">
        <v>0.935</v>
      </c>
      <c r="F1302" s="156">
        <v>59.06</v>
      </c>
      <c r="G1302" s="156">
        <v>0.748</v>
      </c>
      <c r="H1302" s="156">
        <v>0.132</v>
      </c>
      <c r="I1302" s="156">
        <v>0.928</v>
      </c>
      <c r="J1302" s="156">
        <v>0.549</v>
      </c>
      <c r="K1302" s="156">
        <v>0.179</v>
      </c>
    </row>
    <row r="1303" hidden="1">
      <c r="A1303" s="155" t="s">
        <v>410</v>
      </c>
      <c r="B1303" s="156">
        <v>2014.0</v>
      </c>
      <c r="C1303" s="156">
        <v>4.825</v>
      </c>
      <c r="D1303" s="156">
        <v>9.315</v>
      </c>
      <c r="E1303" s="156">
        <v>0.943</v>
      </c>
      <c r="F1303" s="156">
        <v>59.48</v>
      </c>
      <c r="G1303" s="156">
        <v>0.752</v>
      </c>
      <c r="H1303" s="156">
        <v>0.142</v>
      </c>
      <c r="I1303" s="156">
        <v>0.909</v>
      </c>
      <c r="J1303" s="156">
        <v>0.512</v>
      </c>
      <c r="K1303" s="156">
        <v>0.17</v>
      </c>
    </row>
    <row r="1304" hidden="1">
      <c r="A1304" s="155" t="s">
        <v>410</v>
      </c>
      <c r="B1304" s="156">
        <v>2015.0</v>
      </c>
      <c r="C1304" s="156">
        <v>4.983</v>
      </c>
      <c r="D1304" s="156">
        <v>9.318</v>
      </c>
      <c r="E1304" s="156">
        <v>0.906</v>
      </c>
      <c r="F1304" s="156">
        <v>59.9</v>
      </c>
      <c r="G1304" s="156">
        <v>0.686</v>
      </c>
      <c r="H1304" s="156">
        <v>0.169</v>
      </c>
      <c r="I1304" s="156">
        <v>0.9</v>
      </c>
      <c r="J1304" s="156">
        <v>0.533</v>
      </c>
      <c r="K1304" s="156">
        <v>0.208</v>
      </c>
    </row>
    <row r="1305" hidden="1">
      <c r="A1305" s="155" t="s">
        <v>410</v>
      </c>
      <c r="B1305" s="156">
        <v>2016.0</v>
      </c>
      <c r="C1305" s="156">
        <v>5.057</v>
      </c>
      <c r="D1305" s="156">
        <v>9.311</v>
      </c>
      <c r="E1305" s="156">
        <v>0.947</v>
      </c>
      <c r="F1305" s="156">
        <v>60.0</v>
      </c>
      <c r="G1305" s="156">
        <v>0.76</v>
      </c>
      <c r="H1305" s="156">
        <v>0.086</v>
      </c>
      <c r="I1305" s="156">
        <v>0.9</v>
      </c>
      <c r="J1305" s="156">
        <v>0.555</v>
      </c>
      <c r="K1305" s="156">
        <v>0.171</v>
      </c>
    </row>
    <row r="1306" hidden="1">
      <c r="A1306" s="155" t="s">
        <v>410</v>
      </c>
      <c r="B1306" s="156">
        <v>2017.0</v>
      </c>
      <c r="C1306" s="156">
        <v>5.334</v>
      </c>
      <c r="D1306" s="156">
        <v>9.344</v>
      </c>
      <c r="E1306" s="156">
        <v>0.924</v>
      </c>
      <c r="F1306" s="156">
        <v>60.1</v>
      </c>
      <c r="G1306" s="156">
        <v>0.675</v>
      </c>
      <c r="H1306" s="156">
        <v>0.115</v>
      </c>
      <c r="I1306" s="156">
        <v>0.865</v>
      </c>
      <c r="J1306" s="156">
        <v>0.552</v>
      </c>
      <c r="K1306" s="156">
        <v>0.214</v>
      </c>
    </row>
    <row r="1307" hidden="1">
      <c r="A1307" s="155" t="s">
        <v>410</v>
      </c>
      <c r="B1307" s="156">
        <v>2018.0</v>
      </c>
      <c r="C1307" s="156">
        <v>5.465</v>
      </c>
      <c r="D1307" s="156">
        <v>9.397</v>
      </c>
      <c r="E1307" s="156">
        <v>0.942</v>
      </c>
      <c r="F1307" s="156">
        <v>60.2</v>
      </c>
      <c r="G1307" s="156">
        <v>0.696</v>
      </c>
      <c r="H1307" s="156">
        <v>0.05</v>
      </c>
      <c r="I1307" s="156">
        <v>0.849</v>
      </c>
      <c r="J1307" s="156">
        <v>0.525</v>
      </c>
      <c r="K1307" s="156">
        <v>0.192</v>
      </c>
    </row>
    <row r="1308" hidden="1">
      <c r="A1308" s="155" t="s">
        <v>410</v>
      </c>
      <c r="B1308" s="156">
        <v>2019.0</v>
      </c>
      <c r="C1308" s="156">
        <v>5.563</v>
      </c>
      <c r="D1308" s="156">
        <v>9.43</v>
      </c>
      <c r="E1308" s="156">
        <v>0.946</v>
      </c>
      <c r="F1308" s="156">
        <v>60.3</v>
      </c>
      <c r="G1308" s="156">
        <v>0.711</v>
      </c>
      <c r="H1308" s="156">
        <v>0.145</v>
      </c>
      <c r="I1308" s="156">
        <v>0.873</v>
      </c>
      <c r="J1308" s="156">
        <v>0.562</v>
      </c>
      <c r="K1308" s="156">
        <v>0.167</v>
      </c>
    </row>
    <row r="1309" hidden="1">
      <c r="A1309" s="155" t="s">
        <v>410</v>
      </c>
      <c r="B1309" s="156">
        <v>2020.0</v>
      </c>
      <c r="C1309" s="156">
        <v>6.011</v>
      </c>
      <c r="D1309" s="156">
        <v>9.365</v>
      </c>
      <c r="E1309" s="156">
        <v>0.918</v>
      </c>
      <c r="F1309" s="156">
        <v>60.4</v>
      </c>
      <c r="G1309" s="156">
        <v>0.718</v>
      </c>
      <c r="H1309" s="156">
        <v>0.14</v>
      </c>
      <c r="I1309" s="156">
        <v>0.843</v>
      </c>
      <c r="J1309" s="156">
        <v>0.575</v>
      </c>
      <c r="K1309" s="156">
        <v>0.26</v>
      </c>
    </row>
    <row r="1310" hidden="1">
      <c r="A1310" s="155" t="s">
        <v>410</v>
      </c>
      <c r="B1310" s="156">
        <v>2021.0</v>
      </c>
      <c r="C1310" s="156">
        <v>5.721</v>
      </c>
      <c r="D1310" s="156">
        <v>9.365</v>
      </c>
      <c r="E1310" s="156">
        <v>0.927</v>
      </c>
      <c r="F1310" s="156">
        <v>60.5</v>
      </c>
      <c r="G1310" s="156">
        <v>0.667</v>
      </c>
      <c r="H1310" s="156">
        <v>0.217</v>
      </c>
      <c r="I1310" s="156">
        <v>0.851</v>
      </c>
      <c r="J1310" s="156">
        <v>0.56</v>
      </c>
      <c r="K1310" s="156">
        <v>0.202</v>
      </c>
    </row>
    <row r="1311">
      <c r="A1311" s="155" t="s">
        <v>410</v>
      </c>
      <c r="B1311" s="156">
        <v>2022.0</v>
      </c>
      <c r="C1311" s="156">
        <v>5.788</v>
      </c>
      <c r="D1311" s="156">
        <v>9.388</v>
      </c>
      <c r="E1311" s="156">
        <v>0.951</v>
      </c>
      <c r="F1311" s="156">
        <v>60.6</v>
      </c>
      <c r="G1311" s="156">
        <v>0.717</v>
      </c>
      <c r="H1311" s="156">
        <v>0.214</v>
      </c>
      <c r="I1311" s="156">
        <v>0.847</v>
      </c>
      <c r="J1311" s="156">
        <v>0.55</v>
      </c>
      <c r="K1311" s="156">
        <v>0.209</v>
      </c>
    </row>
    <row r="1312" hidden="1">
      <c r="A1312" s="155" t="s">
        <v>411</v>
      </c>
      <c r="B1312" s="156">
        <v>2007.0</v>
      </c>
      <c r="C1312" s="156">
        <v>5.196</v>
      </c>
      <c r="D1312" s="156">
        <v>9.696</v>
      </c>
      <c r="E1312" s="156">
        <v>0.832</v>
      </c>
      <c r="F1312" s="156">
        <v>65.96</v>
      </c>
      <c r="G1312" s="156">
        <v>0.512</v>
      </c>
      <c r="H1312" s="156">
        <v>-0.137</v>
      </c>
      <c r="I1312" s="156">
        <v>0.815</v>
      </c>
      <c r="J1312" s="156">
        <v>0.536</v>
      </c>
      <c r="K1312" s="156">
        <v>0.34</v>
      </c>
    </row>
    <row r="1313" hidden="1">
      <c r="A1313" s="155" t="s">
        <v>411</v>
      </c>
      <c r="B1313" s="156">
        <v>2009.0</v>
      </c>
      <c r="C1313" s="156">
        <v>4.801</v>
      </c>
      <c r="D1313" s="156">
        <v>9.702</v>
      </c>
      <c r="E1313" s="156">
        <v>0.816</v>
      </c>
      <c r="F1313" s="156">
        <v>66.12</v>
      </c>
      <c r="G1313" s="156">
        <v>0.556</v>
      </c>
      <c r="H1313" s="156">
        <v>-0.105</v>
      </c>
      <c r="I1313" s="156">
        <v>0.838</v>
      </c>
      <c r="J1313" s="156">
        <v>0.533</v>
      </c>
      <c r="K1313" s="156">
        <v>0.423</v>
      </c>
    </row>
    <row r="1314" hidden="1">
      <c r="A1314" s="155" t="s">
        <v>411</v>
      </c>
      <c r="B1314" s="156">
        <v>2010.0</v>
      </c>
      <c r="C1314" s="156">
        <v>5.455</v>
      </c>
      <c r="D1314" s="156">
        <v>9.727</v>
      </c>
      <c r="E1314" s="156">
        <v>0.805</v>
      </c>
      <c r="F1314" s="156">
        <v>66.2</v>
      </c>
      <c r="G1314" s="156">
        <v>0.552</v>
      </c>
      <c r="H1314" s="156">
        <v>-0.21</v>
      </c>
      <c r="I1314" s="156">
        <v>0.757</v>
      </c>
      <c r="J1314" s="156">
        <v>0.51</v>
      </c>
      <c r="K1314" s="156">
        <v>0.41</v>
      </c>
    </row>
    <row r="1315" hidden="1">
      <c r="A1315" s="155" t="s">
        <v>411</v>
      </c>
      <c r="B1315" s="156">
        <v>2011.0</v>
      </c>
      <c r="C1315" s="156">
        <v>5.223</v>
      </c>
      <c r="D1315" s="156">
        <v>9.758</v>
      </c>
      <c r="E1315" s="156">
        <v>0.818</v>
      </c>
      <c r="F1315" s="156">
        <v>66.28</v>
      </c>
      <c r="G1315" s="156">
        <v>0.546</v>
      </c>
      <c r="H1315" s="156">
        <v>-0.23</v>
      </c>
      <c r="I1315" s="156">
        <v>0.762</v>
      </c>
      <c r="J1315" s="156">
        <v>0.51</v>
      </c>
      <c r="K1315" s="156">
        <v>0.378</v>
      </c>
    </row>
    <row r="1316" hidden="1">
      <c r="A1316" s="155" t="s">
        <v>411</v>
      </c>
      <c r="B1316" s="156">
        <v>2012.0</v>
      </c>
      <c r="C1316" s="156">
        <v>5.219</v>
      </c>
      <c r="D1316" s="156">
        <v>9.729</v>
      </c>
      <c r="E1316" s="156">
        <v>0.704</v>
      </c>
      <c r="F1316" s="156">
        <v>66.36</v>
      </c>
      <c r="G1316" s="156">
        <v>0.462</v>
      </c>
      <c r="H1316" s="156">
        <v>-0.196</v>
      </c>
      <c r="I1316" s="156">
        <v>0.755</v>
      </c>
      <c r="J1316" s="156">
        <v>0.468</v>
      </c>
      <c r="K1316" s="156">
        <v>0.379</v>
      </c>
    </row>
    <row r="1317" hidden="1">
      <c r="A1317" s="155" t="s">
        <v>411</v>
      </c>
      <c r="B1317" s="156">
        <v>2013.0</v>
      </c>
      <c r="C1317" s="156">
        <v>5.074</v>
      </c>
      <c r="D1317" s="156">
        <v>9.763</v>
      </c>
      <c r="E1317" s="156">
        <v>0.736</v>
      </c>
      <c r="F1317" s="156">
        <v>66.44</v>
      </c>
      <c r="G1317" s="156">
        <v>0.502</v>
      </c>
      <c r="H1317" s="156">
        <v>-0.179</v>
      </c>
      <c r="I1317" s="156">
        <v>0.693</v>
      </c>
      <c r="J1317" s="156">
        <v>0.493</v>
      </c>
      <c r="K1317" s="156">
        <v>0.331</v>
      </c>
    </row>
    <row r="1318" hidden="1">
      <c r="A1318" s="155" t="s">
        <v>411</v>
      </c>
      <c r="B1318" s="156">
        <v>2014.0</v>
      </c>
      <c r="C1318" s="156">
        <v>5.283</v>
      </c>
      <c r="D1318" s="156">
        <v>9.78</v>
      </c>
      <c r="E1318" s="156">
        <v>0.863</v>
      </c>
      <c r="F1318" s="156">
        <v>66.52</v>
      </c>
      <c r="G1318" s="156">
        <v>0.503</v>
      </c>
      <c r="H1318" s="156">
        <v>0.093</v>
      </c>
      <c r="I1318" s="156">
        <v>0.768</v>
      </c>
      <c r="J1318" s="156">
        <v>0.545</v>
      </c>
      <c r="K1318" s="156">
        <v>0.368</v>
      </c>
    </row>
    <row r="1319" hidden="1">
      <c r="A1319" s="155" t="s">
        <v>411</v>
      </c>
      <c r="B1319" s="156">
        <v>2015.0</v>
      </c>
      <c r="C1319" s="156">
        <v>5.125</v>
      </c>
      <c r="D1319" s="156">
        <v>9.813</v>
      </c>
      <c r="E1319" s="156">
        <v>0.74</v>
      </c>
      <c r="F1319" s="156">
        <v>66.6</v>
      </c>
      <c r="G1319" s="156">
        <v>0.583</v>
      </c>
      <c r="H1319" s="156">
        <v>-0.148</v>
      </c>
      <c r="I1319" s="156">
        <v>0.781</v>
      </c>
      <c r="J1319" s="156">
        <v>0.534</v>
      </c>
      <c r="K1319" s="156">
        <v>0.337</v>
      </c>
    </row>
    <row r="1320" hidden="1">
      <c r="A1320" s="155" t="s">
        <v>411</v>
      </c>
      <c r="B1320" s="156">
        <v>2016.0</v>
      </c>
      <c r="C1320" s="156">
        <v>5.304</v>
      </c>
      <c r="D1320" s="156">
        <v>9.842</v>
      </c>
      <c r="E1320" s="156">
        <v>0.866</v>
      </c>
      <c r="F1320" s="156">
        <v>66.7</v>
      </c>
      <c r="G1320" s="156">
        <v>0.569</v>
      </c>
      <c r="H1320" s="156">
        <v>-0.091</v>
      </c>
      <c r="I1320" s="156">
        <v>0.849</v>
      </c>
      <c r="J1320" s="156">
        <v>0.547</v>
      </c>
      <c r="K1320" s="156">
        <v>0.337</v>
      </c>
    </row>
    <row r="1321" hidden="1">
      <c r="A1321" s="155" t="s">
        <v>411</v>
      </c>
      <c r="B1321" s="156">
        <v>2017.0</v>
      </c>
      <c r="C1321" s="156">
        <v>5.615</v>
      </c>
      <c r="D1321" s="156">
        <v>9.888</v>
      </c>
      <c r="E1321" s="156">
        <v>0.881</v>
      </c>
      <c r="F1321" s="156">
        <v>66.8</v>
      </c>
      <c r="G1321" s="156">
        <v>0.626</v>
      </c>
      <c r="H1321" s="156">
        <v>-0.087</v>
      </c>
      <c r="I1321" s="156">
        <v>0.756</v>
      </c>
      <c r="J1321" s="156">
        <v>0.493</v>
      </c>
      <c r="K1321" s="156">
        <v>0.35</v>
      </c>
    </row>
    <row r="1322" hidden="1">
      <c r="A1322" s="155" t="s">
        <v>411</v>
      </c>
      <c r="B1322" s="156">
        <v>2018.0</v>
      </c>
      <c r="C1322" s="156">
        <v>5.65</v>
      </c>
      <c r="D1322" s="156">
        <v>9.937</v>
      </c>
      <c r="E1322" s="156">
        <v>0.856</v>
      </c>
      <c r="F1322" s="156">
        <v>66.9</v>
      </c>
      <c r="G1322" s="156">
        <v>0.626</v>
      </c>
      <c r="H1322" s="156">
        <v>-0.055</v>
      </c>
      <c r="I1322" s="156">
        <v>0.769</v>
      </c>
      <c r="J1322" s="156">
        <v>0.527</v>
      </c>
      <c r="K1322" s="156">
        <v>0.355</v>
      </c>
    </row>
    <row r="1323" hidden="1">
      <c r="A1323" s="155" t="s">
        <v>411</v>
      </c>
      <c r="B1323" s="156">
        <v>2019.0</v>
      </c>
      <c r="C1323" s="156">
        <v>5.386</v>
      </c>
      <c r="D1323" s="156">
        <v>9.978</v>
      </c>
      <c r="E1323" s="156">
        <v>0.832</v>
      </c>
      <c r="F1323" s="156">
        <v>67.0</v>
      </c>
      <c r="G1323" s="156">
        <v>0.694</v>
      </c>
      <c r="H1323" s="156">
        <v>-0.109</v>
      </c>
      <c r="I1323" s="156">
        <v>0.82</v>
      </c>
      <c r="J1323" s="156">
        <v>0.547</v>
      </c>
      <c r="K1323" s="156">
        <v>0.366</v>
      </c>
    </row>
    <row r="1324" hidden="1">
      <c r="A1324" s="155" t="s">
        <v>411</v>
      </c>
      <c r="B1324" s="156">
        <v>2020.0</v>
      </c>
      <c r="C1324" s="156">
        <v>5.722</v>
      </c>
      <c r="D1324" s="156">
        <v>9.813</v>
      </c>
      <c r="E1324" s="156">
        <v>0.887</v>
      </c>
      <c r="F1324" s="156">
        <v>67.1</v>
      </c>
      <c r="G1324" s="156">
        <v>0.802</v>
      </c>
      <c r="H1324" s="156">
        <v>0.063</v>
      </c>
      <c r="I1324" s="156">
        <v>0.845</v>
      </c>
      <c r="J1324" s="156">
        <v>0.56</v>
      </c>
      <c r="K1324" s="156">
        <v>0.411</v>
      </c>
    </row>
    <row r="1325" hidden="1">
      <c r="A1325" s="155" t="s">
        <v>412</v>
      </c>
      <c r="B1325" s="156">
        <v>2010.0</v>
      </c>
      <c r="C1325" s="156">
        <v>4.383</v>
      </c>
      <c r="D1325" s="156">
        <v>8.673</v>
      </c>
      <c r="E1325" s="157"/>
      <c r="F1325" s="156">
        <v>62.5</v>
      </c>
      <c r="G1325" s="156">
        <v>0.663</v>
      </c>
      <c r="H1325" s="156">
        <v>-0.16</v>
      </c>
      <c r="I1325" s="156">
        <v>0.9</v>
      </c>
      <c r="J1325" s="157"/>
      <c r="K1325" s="157"/>
    </row>
    <row r="1326" hidden="1">
      <c r="A1326" s="155" t="s">
        <v>412</v>
      </c>
      <c r="B1326" s="156">
        <v>2011.0</v>
      </c>
      <c r="C1326" s="156">
        <v>5.085</v>
      </c>
      <c r="D1326" s="156">
        <v>8.71</v>
      </c>
      <c r="E1326" s="156">
        <v>0.833</v>
      </c>
      <c r="F1326" s="156">
        <v>62.66</v>
      </c>
      <c r="G1326" s="156">
        <v>0.579</v>
      </c>
      <c r="H1326" s="156">
        <v>-0.215</v>
      </c>
      <c r="I1326" s="156">
        <v>0.875</v>
      </c>
      <c r="J1326" s="156">
        <v>0.687</v>
      </c>
      <c r="K1326" s="156">
        <v>0.187</v>
      </c>
    </row>
    <row r="1327" hidden="1">
      <c r="A1327" s="155" t="s">
        <v>412</v>
      </c>
      <c r="B1327" s="156">
        <v>2012.0</v>
      </c>
      <c r="C1327" s="156">
        <v>4.97</v>
      </c>
      <c r="D1327" s="156">
        <v>8.726</v>
      </c>
      <c r="E1327" s="156">
        <v>0.676</v>
      </c>
      <c r="F1327" s="156">
        <v>62.82</v>
      </c>
      <c r="G1327" s="156">
        <v>0.757</v>
      </c>
      <c r="H1327" s="156">
        <v>-0.184</v>
      </c>
      <c r="I1327" s="156">
        <v>0.845</v>
      </c>
      <c r="J1327" s="156">
        <v>0.641</v>
      </c>
      <c r="K1327" s="156">
        <v>0.281</v>
      </c>
    </row>
    <row r="1328" hidden="1">
      <c r="A1328" s="155" t="s">
        <v>412</v>
      </c>
      <c r="B1328" s="156">
        <v>2013.0</v>
      </c>
      <c r="C1328" s="156">
        <v>5.142</v>
      </c>
      <c r="D1328" s="156">
        <v>8.757</v>
      </c>
      <c r="E1328" s="156">
        <v>0.597</v>
      </c>
      <c r="F1328" s="156">
        <v>62.98</v>
      </c>
      <c r="G1328" s="156">
        <v>0.572</v>
      </c>
      <c r="H1328" s="156">
        <v>-0.208</v>
      </c>
      <c r="I1328" s="156">
        <v>0.771</v>
      </c>
      <c r="J1328" s="156">
        <v>0.707</v>
      </c>
      <c r="K1328" s="156">
        <v>0.239</v>
      </c>
    </row>
    <row r="1329" hidden="1">
      <c r="A1329" s="155" t="s">
        <v>412</v>
      </c>
      <c r="B1329" s="156">
        <v>2015.0</v>
      </c>
      <c r="C1329" s="156">
        <v>5.163</v>
      </c>
      <c r="D1329" s="156">
        <v>8.947</v>
      </c>
      <c r="E1329" s="156">
        <v>0.606</v>
      </c>
      <c r="F1329" s="156">
        <v>63.3</v>
      </c>
      <c r="G1329" s="156">
        <v>0.713</v>
      </c>
      <c r="H1329" s="156">
        <v>-0.236</v>
      </c>
      <c r="I1329" s="156">
        <v>0.842</v>
      </c>
      <c r="J1329" s="156">
        <v>0.596</v>
      </c>
      <c r="K1329" s="156">
        <v>0.262</v>
      </c>
    </row>
    <row r="1330" hidden="1">
      <c r="A1330" s="155" t="s">
        <v>412</v>
      </c>
      <c r="B1330" s="156">
        <v>2016.0</v>
      </c>
      <c r="C1330" s="156">
        <v>5.386</v>
      </c>
      <c r="D1330" s="156">
        <v>8.94</v>
      </c>
      <c r="E1330" s="156">
        <v>0.655</v>
      </c>
      <c r="F1330" s="156">
        <v>63.4</v>
      </c>
      <c r="G1330" s="156">
        <v>0.817</v>
      </c>
      <c r="H1330" s="156">
        <v>-0.245</v>
      </c>
      <c r="I1330" s="156">
        <v>0.717</v>
      </c>
      <c r="J1330" s="156">
        <v>0.658</v>
      </c>
      <c r="K1330" s="156">
        <v>0.205</v>
      </c>
    </row>
    <row r="1331" hidden="1">
      <c r="A1331" s="155" t="s">
        <v>412</v>
      </c>
      <c r="B1331" s="156">
        <v>2017.0</v>
      </c>
      <c r="C1331" s="156">
        <v>5.312</v>
      </c>
      <c r="D1331" s="156">
        <v>8.977</v>
      </c>
      <c r="E1331" s="156">
        <v>0.641</v>
      </c>
      <c r="F1331" s="156">
        <v>63.5</v>
      </c>
      <c r="G1331" s="156">
        <v>0.814</v>
      </c>
      <c r="H1331" s="156">
        <v>-0.224</v>
      </c>
      <c r="I1331" s="156">
        <v>0.841</v>
      </c>
      <c r="J1331" s="156">
        <v>0.501</v>
      </c>
      <c r="K1331" s="156">
        <v>0.323</v>
      </c>
    </row>
    <row r="1332" hidden="1">
      <c r="A1332" s="155" t="s">
        <v>412</v>
      </c>
      <c r="B1332" s="156">
        <v>2018.0</v>
      </c>
      <c r="C1332" s="156">
        <v>4.897</v>
      </c>
      <c r="D1332" s="156">
        <v>8.996</v>
      </c>
      <c r="E1332" s="156">
        <v>0.554</v>
      </c>
      <c r="F1332" s="156">
        <v>63.6</v>
      </c>
      <c r="G1332" s="156">
        <v>0.773</v>
      </c>
      <c r="H1332" s="156">
        <v>-0.243</v>
      </c>
      <c r="I1332" s="156">
        <v>0.843</v>
      </c>
      <c r="J1332" s="156">
        <v>0.575</v>
      </c>
      <c r="K1332" s="156">
        <v>0.416</v>
      </c>
    </row>
    <row r="1333" hidden="1">
      <c r="A1333" s="155" t="s">
        <v>412</v>
      </c>
      <c r="B1333" s="156">
        <v>2019.0</v>
      </c>
      <c r="C1333" s="156">
        <v>5.057</v>
      </c>
      <c r="D1333" s="156">
        <v>9.014</v>
      </c>
      <c r="E1333" s="156">
        <v>0.535</v>
      </c>
      <c r="F1333" s="156">
        <v>63.7</v>
      </c>
      <c r="G1333" s="156">
        <v>0.757</v>
      </c>
      <c r="H1333" s="156">
        <v>-0.253</v>
      </c>
      <c r="I1333" s="156">
        <v>0.757</v>
      </c>
      <c r="J1333" s="156">
        <v>0.535</v>
      </c>
      <c r="K1333" s="156">
        <v>0.41</v>
      </c>
    </row>
    <row r="1334" hidden="1">
      <c r="A1334" s="155" t="s">
        <v>412</v>
      </c>
      <c r="B1334" s="156">
        <v>2020.0</v>
      </c>
      <c r="C1334" s="156">
        <v>4.803</v>
      </c>
      <c r="D1334" s="156">
        <v>8.929</v>
      </c>
      <c r="E1334" s="156">
        <v>0.553</v>
      </c>
      <c r="F1334" s="156">
        <v>63.8</v>
      </c>
      <c r="G1334" s="156">
        <v>0.819</v>
      </c>
      <c r="H1334" s="156">
        <v>-0.235</v>
      </c>
      <c r="I1334" s="156">
        <v>0.803</v>
      </c>
      <c r="J1334" s="156">
        <v>0.548</v>
      </c>
      <c r="K1334" s="156">
        <v>0.256</v>
      </c>
    </row>
    <row r="1335" hidden="1">
      <c r="A1335" s="155" t="s">
        <v>412</v>
      </c>
      <c r="B1335" s="156">
        <v>2021.0</v>
      </c>
      <c r="C1335" s="156">
        <v>5.326</v>
      </c>
      <c r="D1335" s="156">
        <v>8.994</v>
      </c>
      <c r="E1335" s="156">
        <v>0.505</v>
      </c>
      <c r="F1335" s="156">
        <v>63.9</v>
      </c>
      <c r="G1335" s="156">
        <v>0.762</v>
      </c>
      <c r="H1335" s="156">
        <v>-0.202</v>
      </c>
      <c r="I1335" s="156">
        <v>0.817</v>
      </c>
      <c r="J1335" s="156">
        <v>0.554</v>
      </c>
      <c r="K1335" s="156">
        <v>0.341</v>
      </c>
    </row>
    <row r="1336">
      <c r="A1336" s="155" t="s">
        <v>412</v>
      </c>
      <c r="B1336" s="156">
        <v>2022.0</v>
      </c>
      <c r="C1336" s="156">
        <v>4.596</v>
      </c>
      <c r="D1336" s="156">
        <v>8.996</v>
      </c>
      <c r="E1336" s="156">
        <v>0.564</v>
      </c>
      <c r="F1336" s="156">
        <v>64.0</v>
      </c>
      <c r="G1336" s="156">
        <v>0.795</v>
      </c>
      <c r="H1336" s="156">
        <v>-0.254</v>
      </c>
      <c r="I1336" s="156">
        <v>0.802</v>
      </c>
      <c r="J1336" s="156">
        <v>0.573</v>
      </c>
      <c r="K1336" s="156">
        <v>0.414</v>
      </c>
    </row>
    <row r="1337" hidden="1">
      <c r="A1337" s="155" t="s">
        <v>413</v>
      </c>
      <c r="B1337" s="156">
        <v>2006.0</v>
      </c>
      <c r="C1337" s="156">
        <v>4.595</v>
      </c>
      <c r="D1337" s="156">
        <v>6.792</v>
      </c>
      <c r="E1337" s="156">
        <v>0.879</v>
      </c>
      <c r="F1337" s="156">
        <v>44.82</v>
      </c>
      <c r="G1337" s="156">
        <v>0.684</v>
      </c>
      <c r="H1337" s="156">
        <v>0.039</v>
      </c>
      <c r="I1337" s="156">
        <v>0.758</v>
      </c>
      <c r="J1337" s="156">
        <v>0.602</v>
      </c>
      <c r="K1337" s="156">
        <v>0.327</v>
      </c>
    </row>
    <row r="1338" hidden="1">
      <c r="A1338" s="155" t="s">
        <v>413</v>
      </c>
      <c r="B1338" s="156">
        <v>2007.0</v>
      </c>
      <c r="C1338" s="156">
        <v>4.833</v>
      </c>
      <c r="D1338" s="156">
        <v>6.84</v>
      </c>
      <c r="E1338" s="156">
        <v>0.748</v>
      </c>
      <c r="F1338" s="156">
        <v>45.24</v>
      </c>
      <c r="G1338" s="156">
        <v>0.643</v>
      </c>
      <c r="H1338" s="156">
        <v>0.072</v>
      </c>
      <c r="I1338" s="156">
        <v>0.854</v>
      </c>
      <c r="J1338" s="156">
        <v>0.627</v>
      </c>
      <c r="K1338" s="156">
        <v>0.24</v>
      </c>
    </row>
    <row r="1339" hidden="1">
      <c r="A1339" s="155" t="s">
        <v>413</v>
      </c>
      <c r="B1339" s="156">
        <v>2008.0</v>
      </c>
      <c r="C1339" s="156">
        <v>4.654</v>
      </c>
      <c r="D1339" s="156">
        <v>6.885</v>
      </c>
      <c r="E1339" s="156">
        <v>0.756</v>
      </c>
      <c r="F1339" s="156">
        <v>45.66</v>
      </c>
      <c r="G1339" s="156">
        <v>0.514</v>
      </c>
      <c r="H1339" s="156">
        <v>0.003</v>
      </c>
      <c r="I1339" s="156">
        <v>0.864</v>
      </c>
      <c r="J1339" s="156">
        <v>0.611</v>
      </c>
      <c r="K1339" s="156">
        <v>0.28</v>
      </c>
    </row>
    <row r="1340" hidden="1">
      <c r="A1340" s="155" t="s">
        <v>413</v>
      </c>
      <c r="B1340" s="156">
        <v>2011.0</v>
      </c>
      <c r="C1340" s="156">
        <v>4.971</v>
      </c>
      <c r="D1340" s="156">
        <v>6.996</v>
      </c>
      <c r="E1340" s="156">
        <v>0.818</v>
      </c>
      <c r="F1340" s="156">
        <v>46.92</v>
      </c>
      <c r="G1340" s="156">
        <v>0.639</v>
      </c>
      <c r="H1340" s="156">
        <v>-0.027</v>
      </c>
      <c r="I1340" s="156">
        <v>0.719</v>
      </c>
      <c r="J1340" s="156">
        <v>0.565</v>
      </c>
      <c r="K1340" s="156">
        <v>0.243</v>
      </c>
    </row>
    <row r="1341" hidden="1">
      <c r="A1341" s="155" t="s">
        <v>413</v>
      </c>
      <c r="B1341" s="156">
        <v>2015.0</v>
      </c>
      <c r="C1341" s="156">
        <v>4.55</v>
      </c>
      <c r="D1341" s="156">
        <v>7.148</v>
      </c>
      <c r="E1341" s="156">
        <v>0.666</v>
      </c>
      <c r="F1341" s="156">
        <v>48.6</v>
      </c>
      <c r="G1341" s="156">
        <v>0.813</v>
      </c>
      <c r="H1341" s="156">
        <v>0.087</v>
      </c>
      <c r="I1341" s="156">
        <v>0.632</v>
      </c>
      <c r="J1341" s="156">
        <v>0.56</v>
      </c>
      <c r="K1341" s="156">
        <v>0.34</v>
      </c>
    </row>
    <row r="1342" hidden="1">
      <c r="A1342" s="155" t="s">
        <v>413</v>
      </c>
      <c r="B1342" s="156">
        <v>2017.0</v>
      </c>
      <c r="C1342" s="156">
        <v>4.28</v>
      </c>
      <c r="D1342" s="156">
        <v>7.16</v>
      </c>
      <c r="E1342" s="156">
        <v>0.678</v>
      </c>
      <c r="F1342" s="156">
        <v>49.5</v>
      </c>
      <c r="G1342" s="156">
        <v>0.823</v>
      </c>
      <c r="H1342" s="156">
        <v>-0.031</v>
      </c>
      <c r="I1342" s="156">
        <v>0.682</v>
      </c>
      <c r="J1342" s="156">
        <v>0.642</v>
      </c>
      <c r="K1342" s="156">
        <v>0.353</v>
      </c>
    </row>
    <row r="1343" hidden="1">
      <c r="A1343" s="155" t="s">
        <v>413</v>
      </c>
      <c r="B1343" s="156">
        <v>2018.0</v>
      </c>
      <c r="C1343" s="156">
        <v>4.654</v>
      </c>
      <c r="D1343" s="156">
        <v>7.165</v>
      </c>
      <c r="E1343" s="156">
        <v>0.738</v>
      </c>
      <c r="F1343" s="156">
        <v>49.95</v>
      </c>
      <c r="G1343" s="156">
        <v>0.897</v>
      </c>
      <c r="H1343" s="156">
        <v>0.047</v>
      </c>
      <c r="I1343" s="156">
        <v>0.691</v>
      </c>
      <c r="J1343" s="156">
        <v>0.62</v>
      </c>
      <c r="K1343" s="156">
        <v>0.397</v>
      </c>
    </row>
    <row r="1344" hidden="1">
      <c r="A1344" s="155" t="s">
        <v>413</v>
      </c>
      <c r="B1344" s="156">
        <v>2019.0</v>
      </c>
      <c r="C1344" s="156">
        <v>4.932</v>
      </c>
      <c r="D1344" s="156">
        <v>7.159</v>
      </c>
      <c r="E1344" s="156">
        <v>0.742</v>
      </c>
      <c r="F1344" s="156">
        <v>50.4</v>
      </c>
      <c r="G1344" s="156">
        <v>0.87</v>
      </c>
      <c r="H1344" s="156">
        <v>0.071</v>
      </c>
      <c r="I1344" s="156">
        <v>0.682</v>
      </c>
      <c r="J1344" s="156">
        <v>0.588</v>
      </c>
      <c r="K1344" s="156">
        <v>0.384</v>
      </c>
    </row>
    <row r="1345" hidden="1">
      <c r="A1345" s="155" t="s">
        <v>413</v>
      </c>
      <c r="B1345" s="156">
        <v>2021.0</v>
      </c>
      <c r="C1345" s="156">
        <v>5.178</v>
      </c>
      <c r="D1345" s="156">
        <v>7.112</v>
      </c>
      <c r="E1345" s="156">
        <v>0.664</v>
      </c>
      <c r="F1345" s="156">
        <v>51.3</v>
      </c>
      <c r="G1345" s="156">
        <v>0.838</v>
      </c>
      <c r="H1345" s="156">
        <v>0.046</v>
      </c>
      <c r="I1345" s="156">
        <v>0.627</v>
      </c>
      <c r="J1345" s="156">
        <v>0.576</v>
      </c>
      <c r="K1345" s="156">
        <v>0.383</v>
      </c>
    </row>
    <row r="1346">
      <c r="A1346" s="155" t="s">
        <v>413</v>
      </c>
      <c r="B1346" s="156">
        <v>2022.0</v>
      </c>
      <c r="C1346" s="156">
        <v>4.74</v>
      </c>
      <c r="D1346" s="156">
        <v>7.12</v>
      </c>
      <c r="E1346" s="156">
        <v>0.711</v>
      </c>
      <c r="F1346" s="156">
        <v>51.75</v>
      </c>
      <c r="G1346" s="156">
        <v>0.884</v>
      </c>
      <c r="H1346" s="156">
        <v>0.047</v>
      </c>
      <c r="I1346" s="156">
        <v>0.688</v>
      </c>
      <c r="J1346" s="156">
        <v>0.629</v>
      </c>
      <c r="K1346" s="156">
        <v>0.351</v>
      </c>
    </row>
    <row r="1347" hidden="1">
      <c r="A1347" s="155" t="s">
        <v>414</v>
      </c>
      <c r="B1347" s="156">
        <v>2012.0</v>
      </c>
      <c r="C1347" s="156">
        <v>4.439</v>
      </c>
      <c r="D1347" s="156">
        <v>8.067</v>
      </c>
      <c r="E1347" s="156">
        <v>0.612</v>
      </c>
      <c r="F1347" s="156">
        <v>58.16</v>
      </c>
      <c r="G1347" s="156">
        <v>0.691</v>
      </c>
      <c r="H1347" s="156">
        <v>0.649</v>
      </c>
      <c r="I1347" s="156">
        <v>0.695</v>
      </c>
      <c r="J1347" s="156">
        <v>0.574</v>
      </c>
      <c r="K1347" s="156">
        <v>0.205</v>
      </c>
    </row>
    <row r="1348" hidden="1">
      <c r="A1348" s="155" t="s">
        <v>414</v>
      </c>
      <c r="B1348" s="156">
        <v>2013.0</v>
      </c>
      <c r="C1348" s="156">
        <v>4.176</v>
      </c>
      <c r="D1348" s="156">
        <v>8.134</v>
      </c>
      <c r="E1348" s="156">
        <v>0.757</v>
      </c>
      <c r="F1348" s="156">
        <v>58.64</v>
      </c>
      <c r="G1348" s="156">
        <v>0.775</v>
      </c>
      <c r="H1348" s="156">
        <v>0.694</v>
      </c>
      <c r="I1348" s="156">
        <v>0.638</v>
      </c>
      <c r="J1348" s="156">
        <v>0.675</v>
      </c>
      <c r="K1348" s="156">
        <v>0.217</v>
      </c>
    </row>
    <row r="1349" hidden="1">
      <c r="A1349" s="155" t="s">
        <v>414</v>
      </c>
      <c r="B1349" s="156">
        <v>2014.0</v>
      </c>
      <c r="C1349" s="156">
        <v>4.786</v>
      </c>
      <c r="D1349" s="156">
        <v>8.205</v>
      </c>
      <c r="E1349" s="156">
        <v>0.774</v>
      </c>
      <c r="F1349" s="156">
        <v>59.12</v>
      </c>
      <c r="G1349" s="156">
        <v>0.87</v>
      </c>
      <c r="H1349" s="156">
        <v>0.703</v>
      </c>
      <c r="I1349" s="156">
        <v>0.592</v>
      </c>
      <c r="J1349" s="156">
        <v>0.713</v>
      </c>
      <c r="K1349" s="156">
        <v>0.112</v>
      </c>
    </row>
    <row r="1350" hidden="1">
      <c r="A1350" s="155" t="s">
        <v>414</v>
      </c>
      <c r="B1350" s="156">
        <v>2015.0</v>
      </c>
      <c r="C1350" s="156">
        <v>4.224</v>
      </c>
      <c r="D1350" s="156">
        <v>8.229</v>
      </c>
      <c r="E1350" s="156">
        <v>0.752</v>
      </c>
      <c r="F1350" s="156">
        <v>59.6</v>
      </c>
      <c r="G1350" s="156">
        <v>0.808</v>
      </c>
      <c r="H1350" s="156">
        <v>0.695</v>
      </c>
      <c r="I1350" s="156">
        <v>0.633</v>
      </c>
      <c r="J1350" s="156">
        <v>0.729</v>
      </c>
      <c r="K1350" s="156">
        <v>0.272</v>
      </c>
    </row>
    <row r="1351" hidden="1">
      <c r="A1351" s="155" t="s">
        <v>414</v>
      </c>
      <c r="B1351" s="156">
        <v>2016.0</v>
      </c>
      <c r="C1351" s="156">
        <v>4.623</v>
      </c>
      <c r="D1351" s="156">
        <v>8.321</v>
      </c>
      <c r="E1351" s="156">
        <v>0.793</v>
      </c>
      <c r="F1351" s="156">
        <v>59.925</v>
      </c>
      <c r="G1351" s="156">
        <v>0.877</v>
      </c>
      <c r="H1351" s="156">
        <v>0.683</v>
      </c>
      <c r="I1351" s="156">
        <v>0.607</v>
      </c>
      <c r="J1351" s="156">
        <v>0.671</v>
      </c>
      <c r="K1351" s="156">
        <v>0.302</v>
      </c>
    </row>
    <row r="1352" hidden="1">
      <c r="A1352" s="155" t="s">
        <v>414</v>
      </c>
      <c r="B1352" s="156">
        <v>2017.0</v>
      </c>
      <c r="C1352" s="156">
        <v>4.154</v>
      </c>
      <c r="D1352" s="156">
        <v>8.369</v>
      </c>
      <c r="E1352" s="156">
        <v>0.795</v>
      </c>
      <c r="F1352" s="156">
        <v>60.25</v>
      </c>
      <c r="G1352" s="156">
        <v>0.886</v>
      </c>
      <c r="H1352" s="156">
        <v>0.654</v>
      </c>
      <c r="I1352" s="156">
        <v>0.619</v>
      </c>
      <c r="J1352" s="156">
        <v>0.617</v>
      </c>
      <c r="K1352" s="156">
        <v>0.282</v>
      </c>
    </row>
    <row r="1353" hidden="1">
      <c r="A1353" s="155" t="s">
        <v>414</v>
      </c>
      <c r="B1353" s="156">
        <v>2018.0</v>
      </c>
      <c r="C1353" s="156">
        <v>4.411</v>
      </c>
      <c r="D1353" s="156">
        <v>8.424</v>
      </c>
      <c r="E1353" s="156">
        <v>0.774</v>
      </c>
      <c r="F1353" s="156">
        <v>60.575</v>
      </c>
      <c r="G1353" s="156">
        <v>0.906</v>
      </c>
      <c r="H1353" s="156">
        <v>0.495</v>
      </c>
      <c r="I1353" s="156">
        <v>0.647</v>
      </c>
      <c r="J1353" s="156">
        <v>0.64</v>
      </c>
      <c r="K1353" s="156">
        <v>0.3</v>
      </c>
    </row>
    <row r="1354" hidden="1">
      <c r="A1354" s="155" t="s">
        <v>414</v>
      </c>
      <c r="B1354" s="156">
        <v>2019.0</v>
      </c>
      <c r="C1354" s="156">
        <v>4.434</v>
      </c>
      <c r="D1354" s="156">
        <v>8.483</v>
      </c>
      <c r="E1354" s="156">
        <v>0.763</v>
      </c>
      <c r="F1354" s="156">
        <v>60.9</v>
      </c>
      <c r="G1354" s="156">
        <v>0.899</v>
      </c>
      <c r="H1354" s="156">
        <v>0.563</v>
      </c>
      <c r="I1354" s="156">
        <v>0.682</v>
      </c>
      <c r="J1354" s="156">
        <v>0.638</v>
      </c>
      <c r="K1354" s="156">
        <v>0.286</v>
      </c>
    </row>
    <row r="1355" hidden="1">
      <c r="A1355" s="155" t="s">
        <v>414</v>
      </c>
      <c r="B1355" s="156">
        <v>2020.0</v>
      </c>
      <c r="C1355" s="156">
        <v>4.431</v>
      </c>
      <c r="D1355" s="156">
        <v>8.507</v>
      </c>
      <c r="E1355" s="156">
        <v>0.796</v>
      </c>
      <c r="F1355" s="156">
        <v>61.225</v>
      </c>
      <c r="G1355" s="156">
        <v>0.825</v>
      </c>
      <c r="H1355" s="156">
        <v>0.471</v>
      </c>
      <c r="I1355" s="156">
        <v>0.647</v>
      </c>
      <c r="J1355" s="156">
        <v>0.7</v>
      </c>
      <c r="K1355" s="156">
        <v>0.289</v>
      </c>
    </row>
    <row r="1356" hidden="1">
      <c r="A1356" s="155" t="s">
        <v>414</v>
      </c>
      <c r="B1356" s="156">
        <v>2021.0</v>
      </c>
      <c r="C1356" s="156">
        <v>4.314</v>
      </c>
      <c r="D1356" s="156">
        <v>8.302</v>
      </c>
      <c r="E1356" s="156">
        <v>0.78</v>
      </c>
      <c r="F1356" s="156">
        <v>61.55</v>
      </c>
      <c r="G1356" s="156">
        <v>0.631</v>
      </c>
      <c r="H1356" s="156">
        <v>0.511</v>
      </c>
      <c r="I1356" s="156">
        <v>0.671</v>
      </c>
      <c r="J1356" s="156">
        <v>0.636</v>
      </c>
      <c r="K1356" s="156">
        <v>0.268</v>
      </c>
    </row>
    <row r="1357" hidden="1">
      <c r="A1357" s="155" t="s">
        <v>415</v>
      </c>
      <c r="B1357" s="156">
        <v>2007.0</v>
      </c>
      <c r="C1357" s="156">
        <v>4.886</v>
      </c>
      <c r="D1357" s="156">
        <v>9.073</v>
      </c>
      <c r="E1357" s="156">
        <v>0.828</v>
      </c>
      <c r="F1357" s="156">
        <v>51.88</v>
      </c>
      <c r="G1357" s="156">
        <v>0.781</v>
      </c>
      <c r="H1357" s="156">
        <v>-0.104</v>
      </c>
      <c r="I1357" s="156">
        <v>0.839</v>
      </c>
      <c r="J1357" s="156">
        <v>0.769</v>
      </c>
      <c r="K1357" s="156">
        <v>0.16</v>
      </c>
    </row>
    <row r="1358" hidden="1">
      <c r="A1358" s="155" t="s">
        <v>415</v>
      </c>
      <c r="B1358" s="156">
        <v>2014.0</v>
      </c>
      <c r="C1358" s="156">
        <v>4.574</v>
      </c>
      <c r="D1358" s="156">
        <v>9.264</v>
      </c>
      <c r="E1358" s="156">
        <v>0.763</v>
      </c>
      <c r="F1358" s="156">
        <v>54.26</v>
      </c>
      <c r="G1358" s="156">
        <v>0.849</v>
      </c>
      <c r="H1358" s="156">
        <v>-0.189</v>
      </c>
      <c r="I1358" s="156">
        <v>0.79</v>
      </c>
      <c r="J1358" s="156">
        <v>0.723</v>
      </c>
      <c r="K1358" s="156">
        <v>0.239</v>
      </c>
    </row>
    <row r="1359" hidden="1">
      <c r="A1359" s="155" t="s">
        <v>415</v>
      </c>
      <c r="B1359" s="156">
        <v>2017.0</v>
      </c>
      <c r="C1359" s="156">
        <v>4.441</v>
      </c>
      <c r="D1359" s="156">
        <v>9.243</v>
      </c>
      <c r="E1359" s="156">
        <v>0.828</v>
      </c>
      <c r="F1359" s="156">
        <v>55.35</v>
      </c>
      <c r="G1359" s="156">
        <v>0.81</v>
      </c>
      <c r="H1359" s="156">
        <v>-0.195</v>
      </c>
      <c r="I1359" s="156">
        <v>0.831</v>
      </c>
      <c r="J1359" s="156">
        <v>0.697</v>
      </c>
      <c r="K1359" s="156">
        <v>0.277</v>
      </c>
    </row>
    <row r="1360" hidden="1">
      <c r="A1360" s="155" t="s">
        <v>415</v>
      </c>
      <c r="B1360" s="156">
        <v>2018.0</v>
      </c>
      <c r="C1360" s="156">
        <v>4.834</v>
      </c>
      <c r="D1360" s="156">
        <v>9.237</v>
      </c>
      <c r="E1360" s="156">
        <v>0.864</v>
      </c>
      <c r="F1360" s="156">
        <v>55.725</v>
      </c>
      <c r="G1360" s="156">
        <v>0.754</v>
      </c>
      <c r="H1360" s="156">
        <v>-0.174</v>
      </c>
      <c r="I1360" s="156">
        <v>0.846</v>
      </c>
      <c r="J1360" s="156">
        <v>0.696</v>
      </c>
      <c r="K1360" s="156">
        <v>0.24</v>
      </c>
    </row>
    <row r="1361" hidden="1">
      <c r="A1361" s="155" t="s">
        <v>415</v>
      </c>
      <c r="B1361" s="156">
        <v>2019.0</v>
      </c>
      <c r="C1361" s="156">
        <v>4.436</v>
      </c>
      <c r="D1361" s="156">
        <v>9.211</v>
      </c>
      <c r="E1361" s="156">
        <v>0.845</v>
      </c>
      <c r="F1361" s="156">
        <v>56.1</v>
      </c>
      <c r="G1361" s="156">
        <v>0.739</v>
      </c>
      <c r="H1361" s="156">
        <v>-0.179</v>
      </c>
      <c r="I1361" s="156">
        <v>0.879</v>
      </c>
      <c r="J1361" s="156">
        <v>0.644</v>
      </c>
      <c r="K1361" s="156">
        <v>0.256</v>
      </c>
    </row>
    <row r="1362" hidden="1">
      <c r="A1362" s="155" t="s">
        <v>415</v>
      </c>
      <c r="B1362" s="156">
        <v>2020.0</v>
      </c>
      <c r="C1362" s="156">
        <v>4.451</v>
      </c>
      <c r="D1362" s="156">
        <v>9.11</v>
      </c>
      <c r="E1362" s="156">
        <v>0.741</v>
      </c>
      <c r="F1362" s="156">
        <v>56.475</v>
      </c>
      <c r="G1362" s="156">
        <v>0.666</v>
      </c>
      <c r="H1362" s="156">
        <v>-0.107</v>
      </c>
      <c r="I1362" s="156">
        <v>0.81</v>
      </c>
      <c r="J1362" s="156">
        <v>0.652</v>
      </c>
      <c r="K1362" s="156">
        <v>0.248</v>
      </c>
    </row>
    <row r="1363" hidden="1">
      <c r="A1363" s="155" t="s">
        <v>415</v>
      </c>
      <c r="B1363" s="156">
        <v>2021.0</v>
      </c>
      <c r="C1363" s="156">
        <v>4.491</v>
      </c>
      <c r="D1363" s="156">
        <v>9.12</v>
      </c>
      <c r="E1363" s="156">
        <v>0.808</v>
      </c>
      <c r="F1363" s="156">
        <v>56.85</v>
      </c>
      <c r="G1363" s="156">
        <v>0.659</v>
      </c>
      <c r="H1363" s="156">
        <v>-0.15</v>
      </c>
      <c r="I1363" s="156">
        <v>0.829</v>
      </c>
      <c r="J1363" s="156">
        <v>0.644</v>
      </c>
      <c r="K1363" s="156">
        <v>0.23</v>
      </c>
    </row>
    <row r="1364">
      <c r="A1364" s="155" t="s">
        <v>415</v>
      </c>
      <c r="B1364" s="156">
        <v>2022.0</v>
      </c>
      <c r="C1364" s="156">
        <v>4.949</v>
      </c>
      <c r="D1364" s="156">
        <v>9.132</v>
      </c>
      <c r="E1364" s="156">
        <v>0.808</v>
      </c>
      <c r="F1364" s="156">
        <v>57.225</v>
      </c>
      <c r="G1364" s="156">
        <v>0.683</v>
      </c>
      <c r="H1364" s="156">
        <v>-0.12</v>
      </c>
      <c r="I1364" s="156">
        <v>0.849</v>
      </c>
      <c r="J1364" s="156">
        <v>0.676</v>
      </c>
      <c r="K1364" s="156">
        <v>0.261</v>
      </c>
    </row>
    <row r="1365" hidden="1">
      <c r="A1365" s="155" t="s">
        <v>416</v>
      </c>
      <c r="B1365" s="156">
        <v>2006.0</v>
      </c>
      <c r="C1365" s="156">
        <v>4.567</v>
      </c>
      <c r="D1365" s="156">
        <v>7.734</v>
      </c>
      <c r="E1365" s="156">
        <v>0.874</v>
      </c>
      <c r="F1365" s="156">
        <v>59.66</v>
      </c>
      <c r="G1365" s="156">
        <v>0.689</v>
      </c>
      <c r="H1365" s="157"/>
      <c r="I1365" s="156">
        <v>0.897</v>
      </c>
      <c r="J1365" s="156">
        <v>0.583</v>
      </c>
      <c r="K1365" s="156">
        <v>0.171</v>
      </c>
    </row>
    <row r="1366" hidden="1">
      <c r="A1366" s="155" t="s">
        <v>416</v>
      </c>
      <c r="B1366" s="156">
        <v>2007.0</v>
      </c>
      <c r="C1366" s="156">
        <v>4.748</v>
      </c>
      <c r="D1366" s="156">
        <v>7.761</v>
      </c>
      <c r="E1366" s="156">
        <v>0.787</v>
      </c>
      <c r="F1366" s="156">
        <v>59.72</v>
      </c>
      <c r="G1366" s="156">
        <v>0.413</v>
      </c>
      <c r="H1366" s="156">
        <v>0.306</v>
      </c>
      <c r="I1366" s="156">
        <v>0.891</v>
      </c>
      <c r="J1366" s="156">
        <v>0.502</v>
      </c>
      <c r="K1366" s="156">
        <v>0.152</v>
      </c>
    </row>
    <row r="1367" hidden="1">
      <c r="A1367" s="155" t="s">
        <v>416</v>
      </c>
      <c r="B1367" s="156">
        <v>2008.0</v>
      </c>
      <c r="C1367" s="156">
        <v>4.441</v>
      </c>
      <c r="D1367" s="156">
        <v>7.814</v>
      </c>
      <c r="E1367" s="156">
        <v>0.818</v>
      </c>
      <c r="F1367" s="156">
        <v>59.78</v>
      </c>
      <c r="G1367" s="156">
        <v>0.618</v>
      </c>
      <c r="H1367" s="156">
        <v>0.28</v>
      </c>
      <c r="I1367" s="156">
        <v>0.9</v>
      </c>
      <c r="J1367" s="156">
        <v>0.589</v>
      </c>
      <c r="K1367" s="156">
        <v>0.153</v>
      </c>
    </row>
    <row r="1368" hidden="1">
      <c r="A1368" s="155" t="s">
        <v>416</v>
      </c>
      <c r="B1368" s="156">
        <v>2009.0</v>
      </c>
      <c r="C1368" s="156">
        <v>4.917</v>
      </c>
      <c r="D1368" s="156">
        <v>7.853</v>
      </c>
      <c r="E1368" s="156">
        <v>0.813</v>
      </c>
      <c r="F1368" s="156">
        <v>59.84</v>
      </c>
      <c r="G1368" s="156">
        <v>0.616</v>
      </c>
      <c r="H1368" s="156">
        <v>0.033</v>
      </c>
      <c r="I1368" s="156">
        <v>0.95</v>
      </c>
      <c r="J1368" s="156">
        <v>0.484</v>
      </c>
      <c r="K1368" s="156">
        <v>0.215</v>
      </c>
    </row>
    <row r="1369" hidden="1">
      <c r="A1369" s="155" t="s">
        <v>416</v>
      </c>
      <c r="B1369" s="156">
        <v>2010.0</v>
      </c>
      <c r="C1369" s="156">
        <v>4.35</v>
      </c>
      <c r="D1369" s="156">
        <v>7.895</v>
      </c>
      <c r="E1369" s="156">
        <v>0.779</v>
      </c>
      <c r="F1369" s="156">
        <v>59.9</v>
      </c>
      <c r="G1369" s="156">
        <v>0.519</v>
      </c>
      <c r="H1369" s="156">
        <v>0.081</v>
      </c>
      <c r="I1369" s="156">
        <v>0.911</v>
      </c>
      <c r="J1369" s="156">
        <v>0.538</v>
      </c>
      <c r="K1369" s="156">
        <v>0.226</v>
      </c>
    </row>
    <row r="1370" hidden="1">
      <c r="A1370" s="155" t="s">
        <v>416</v>
      </c>
      <c r="B1370" s="156">
        <v>2011.0</v>
      </c>
      <c r="C1370" s="156">
        <v>3.809</v>
      </c>
      <c r="D1370" s="156">
        <v>7.924</v>
      </c>
      <c r="E1370" s="156">
        <v>0.741</v>
      </c>
      <c r="F1370" s="156">
        <v>59.96</v>
      </c>
      <c r="G1370" s="156">
        <v>0.525</v>
      </c>
      <c r="H1370" s="156">
        <v>-0.021</v>
      </c>
      <c r="I1370" s="156">
        <v>0.935</v>
      </c>
      <c r="J1370" s="156">
        <v>0.53</v>
      </c>
      <c r="K1370" s="156">
        <v>0.207</v>
      </c>
    </row>
    <row r="1371" hidden="1">
      <c r="A1371" s="155" t="s">
        <v>416</v>
      </c>
      <c r="B1371" s="156">
        <v>2012.0</v>
      </c>
      <c r="C1371" s="156">
        <v>4.233</v>
      </c>
      <c r="D1371" s="156">
        <v>7.968</v>
      </c>
      <c r="E1371" s="156">
        <v>0.734</v>
      </c>
      <c r="F1371" s="156">
        <v>60.02</v>
      </c>
      <c r="G1371" s="156">
        <v>0.638</v>
      </c>
      <c r="H1371" s="156">
        <v>0.06</v>
      </c>
      <c r="I1371" s="156">
        <v>0.883</v>
      </c>
      <c r="J1371" s="156">
        <v>0.538</v>
      </c>
      <c r="K1371" s="156">
        <v>0.231</v>
      </c>
    </row>
    <row r="1372" hidden="1">
      <c r="A1372" s="155" t="s">
        <v>416</v>
      </c>
      <c r="B1372" s="156">
        <v>2013.0</v>
      </c>
      <c r="C1372" s="156">
        <v>4.605</v>
      </c>
      <c r="D1372" s="156">
        <v>8.0</v>
      </c>
      <c r="E1372" s="156">
        <v>0.74</v>
      </c>
      <c r="F1372" s="156">
        <v>60.08</v>
      </c>
      <c r="G1372" s="156">
        <v>0.722</v>
      </c>
      <c r="H1372" s="156">
        <v>0.141</v>
      </c>
      <c r="I1372" s="156">
        <v>0.877</v>
      </c>
      <c r="J1372" s="156">
        <v>0.496</v>
      </c>
      <c r="K1372" s="156">
        <v>0.279</v>
      </c>
    </row>
    <row r="1373" hidden="1">
      <c r="A1373" s="155" t="s">
        <v>416</v>
      </c>
      <c r="B1373" s="156">
        <v>2014.0</v>
      </c>
      <c r="C1373" s="156">
        <v>4.975</v>
      </c>
      <c r="D1373" s="156">
        <v>8.056</v>
      </c>
      <c r="E1373" s="156">
        <v>0.786</v>
      </c>
      <c r="F1373" s="156">
        <v>60.14</v>
      </c>
      <c r="G1373" s="156">
        <v>0.712</v>
      </c>
      <c r="H1373" s="156">
        <v>0.111</v>
      </c>
      <c r="I1373" s="156">
        <v>0.841</v>
      </c>
      <c r="J1373" s="156">
        <v>0.492</v>
      </c>
      <c r="K1373" s="156">
        <v>0.287</v>
      </c>
    </row>
    <row r="1374" hidden="1">
      <c r="A1374" s="155" t="s">
        <v>416</v>
      </c>
      <c r="B1374" s="156">
        <v>2015.0</v>
      </c>
      <c r="C1374" s="156">
        <v>4.812</v>
      </c>
      <c r="D1374" s="156">
        <v>8.089</v>
      </c>
      <c r="E1374" s="156">
        <v>0.748</v>
      </c>
      <c r="F1374" s="156">
        <v>60.2</v>
      </c>
      <c r="G1374" s="156">
        <v>0.763</v>
      </c>
      <c r="H1374" s="156">
        <v>0.217</v>
      </c>
      <c r="I1374" s="156">
        <v>0.824</v>
      </c>
      <c r="J1374" s="156">
        <v>0.444</v>
      </c>
      <c r="K1374" s="156">
        <v>0.358</v>
      </c>
    </row>
    <row r="1375" hidden="1">
      <c r="A1375" s="155" t="s">
        <v>416</v>
      </c>
      <c r="B1375" s="156">
        <v>2016.0</v>
      </c>
      <c r="C1375" s="156">
        <v>5.1</v>
      </c>
      <c r="D1375" s="156">
        <v>8.085</v>
      </c>
      <c r="E1375" s="156">
        <v>0.837</v>
      </c>
      <c r="F1375" s="156">
        <v>60.475</v>
      </c>
      <c r="G1375" s="156">
        <v>0.839</v>
      </c>
      <c r="H1375" s="156">
        <v>0.158</v>
      </c>
      <c r="I1375" s="156">
        <v>0.817</v>
      </c>
      <c r="J1375" s="156">
        <v>0.523</v>
      </c>
      <c r="K1375" s="156">
        <v>0.37</v>
      </c>
    </row>
    <row r="1376" hidden="1">
      <c r="A1376" s="155" t="s">
        <v>416</v>
      </c>
      <c r="B1376" s="156">
        <v>2017.0</v>
      </c>
      <c r="C1376" s="156">
        <v>4.737</v>
      </c>
      <c r="D1376" s="156">
        <v>8.159</v>
      </c>
      <c r="E1376" s="156">
        <v>0.816</v>
      </c>
      <c r="F1376" s="156">
        <v>60.75</v>
      </c>
      <c r="G1376" s="156">
        <v>0.845</v>
      </c>
      <c r="H1376" s="156">
        <v>0.123</v>
      </c>
      <c r="I1376" s="156">
        <v>0.77</v>
      </c>
      <c r="J1376" s="156">
        <v>0.463</v>
      </c>
      <c r="K1376" s="156">
        <v>0.376</v>
      </c>
    </row>
    <row r="1377" hidden="1">
      <c r="A1377" s="155" t="s">
        <v>416</v>
      </c>
      <c r="B1377" s="156">
        <v>2018.0</v>
      </c>
      <c r="C1377" s="156">
        <v>4.91</v>
      </c>
      <c r="D1377" s="156">
        <v>8.221</v>
      </c>
      <c r="E1377" s="156">
        <v>0.768</v>
      </c>
      <c r="F1377" s="156">
        <v>61.025</v>
      </c>
      <c r="G1377" s="156">
        <v>0.77</v>
      </c>
      <c r="H1377" s="156">
        <v>0.11</v>
      </c>
      <c r="I1377" s="156">
        <v>0.742</v>
      </c>
      <c r="J1377" s="156">
        <v>0.457</v>
      </c>
      <c r="K1377" s="156">
        <v>0.387</v>
      </c>
    </row>
    <row r="1378" hidden="1">
      <c r="A1378" s="155" t="s">
        <v>416</v>
      </c>
      <c r="B1378" s="156">
        <v>2019.0</v>
      </c>
      <c r="C1378" s="156">
        <v>5.449</v>
      </c>
      <c r="D1378" s="156">
        <v>8.274</v>
      </c>
      <c r="E1378" s="156">
        <v>0.772</v>
      </c>
      <c r="F1378" s="156">
        <v>61.3</v>
      </c>
      <c r="G1378" s="156">
        <v>0.79</v>
      </c>
      <c r="H1378" s="156">
        <v>0.155</v>
      </c>
      <c r="I1378" s="156">
        <v>0.712</v>
      </c>
      <c r="J1378" s="156">
        <v>0.444</v>
      </c>
      <c r="K1378" s="156">
        <v>0.357</v>
      </c>
    </row>
    <row r="1379" hidden="1">
      <c r="A1379" s="155" t="s">
        <v>416</v>
      </c>
      <c r="B1379" s="156">
        <v>2020.0</v>
      </c>
      <c r="C1379" s="156">
        <v>5.982</v>
      </c>
      <c r="D1379" s="156">
        <v>8.233</v>
      </c>
      <c r="E1379" s="156">
        <v>0.787</v>
      </c>
      <c r="F1379" s="156">
        <v>61.575</v>
      </c>
      <c r="G1379" s="156">
        <v>0.772</v>
      </c>
      <c r="H1379" s="156">
        <v>0.138</v>
      </c>
      <c r="I1379" s="156">
        <v>0.812</v>
      </c>
      <c r="J1379" s="156">
        <v>0.48</v>
      </c>
      <c r="K1379" s="156">
        <v>0.337</v>
      </c>
    </row>
    <row r="1380" hidden="1">
      <c r="A1380" s="155" t="s">
        <v>416</v>
      </c>
      <c r="B1380" s="156">
        <v>2021.0</v>
      </c>
      <c r="C1380" s="156">
        <v>4.622</v>
      </c>
      <c r="D1380" s="156">
        <v>8.251</v>
      </c>
      <c r="E1380" s="156">
        <v>0.699</v>
      </c>
      <c r="F1380" s="156">
        <v>61.85</v>
      </c>
      <c r="G1380" s="156">
        <v>0.818</v>
      </c>
      <c r="H1380" s="156">
        <v>0.147</v>
      </c>
      <c r="I1380" s="156">
        <v>0.77</v>
      </c>
      <c r="J1380" s="156">
        <v>0.414</v>
      </c>
      <c r="K1380" s="156">
        <v>0.354</v>
      </c>
    </row>
    <row r="1381">
      <c r="A1381" s="155" t="s">
        <v>416</v>
      </c>
      <c r="B1381" s="156">
        <v>2022.0</v>
      </c>
      <c r="C1381" s="156">
        <v>5.474</v>
      </c>
      <c r="D1381" s="156">
        <v>8.285</v>
      </c>
      <c r="E1381" s="156">
        <v>0.753</v>
      </c>
      <c r="F1381" s="156">
        <v>62.125</v>
      </c>
      <c r="G1381" s="156">
        <v>0.844</v>
      </c>
      <c r="H1381" s="156">
        <v>0.153</v>
      </c>
      <c r="I1381" s="156">
        <v>0.76</v>
      </c>
      <c r="J1381" s="156">
        <v>0.473</v>
      </c>
      <c r="K1381" s="156">
        <v>0.342</v>
      </c>
    </row>
    <row r="1382" hidden="1">
      <c r="A1382" s="155" t="s">
        <v>417</v>
      </c>
      <c r="B1382" s="156">
        <v>2005.0</v>
      </c>
      <c r="C1382" s="156">
        <v>7.464</v>
      </c>
      <c r="D1382" s="156">
        <v>10.809</v>
      </c>
      <c r="E1382" s="156">
        <v>0.947</v>
      </c>
      <c r="F1382" s="156">
        <v>70.7</v>
      </c>
      <c r="G1382" s="156">
        <v>0.901</v>
      </c>
      <c r="H1382" s="157"/>
      <c r="I1382" s="156">
        <v>0.571</v>
      </c>
      <c r="J1382" s="156">
        <v>0.701</v>
      </c>
      <c r="K1382" s="156">
        <v>0.233</v>
      </c>
    </row>
    <row r="1383" hidden="1">
      <c r="A1383" s="155" t="s">
        <v>417</v>
      </c>
      <c r="B1383" s="156">
        <v>2007.0</v>
      </c>
      <c r="C1383" s="156">
        <v>7.452</v>
      </c>
      <c r="D1383" s="156">
        <v>10.876</v>
      </c>
      <c r="E1383" s="156">
        <v>0.944</v>
      </c>
      <c r="F1383" s="156">
        <v>70.78</v>
      </c>
      <c r="G1383" s="156">
        <v>0.896</v>
      </c>
      <c r="H1383" s="156">
        <v>0.34</v>
      </c>
      <c r="I1383" s="156">
        <v>0.445</v>
      </c>
      <c r="J1383" s="156">
        <v>0.718</v>
      </c>
      <c r="K1383" s="156">
        <v>0.213</v>
      </c>
    </row>
    <row r="1384" hidden="1">
      <c r="A1384" s="155" t="s">
        <v>417</v>
      </c>
      <c r="B1384" s="156">
        <v>2008.0</v>
      </c>
      <c r="C1384" s="156">
        <v>7.631</v>
      </c>
      <c r="D1384" s="156">
        <v>10.894</v>
      </c>
      <c r="E1384" s="156">
        <v>0.944</v>
      </c>
      <c r="F1384" s="156">
        <v>70.82</v>
      </c>
      <c r="G1384" s="156">
        <v>0.883</v>
      </c>
      <c r="H1384" s="156">
        <v>0.361</v>
      </c>
      <c r="I1384" s="156">
        <v>0.419</v>
      </c>
      <c r="J1384" s="156">
        <v>0.679</v>
      </c>
      <c r="K1384" s="156">
        <v>0.182</v>
      </c>
    </row>
    <row r="1385" hidden="1">
      <c r="A1385" s="155" t="s">
        <v>417</v>
      </c>
      <c r="B1385" s="156">
        <v>2010.0</v>
      </c>
      <c r="C1385" s="156">
        <v>7.502</v>
      </c>
      <c r="D1385" s="156">
        <v>10.86</v>
      </c>
      <c r="E1385" s="156">
        <v>0.957</v>
      </c>
      <c r="F1385" s="156">
        <v>70.9</v>
      </c>
      <c r="G1385" s="156">
        <v>0.921</v>
      </c>
      <c r="H1385" s="156">
        <v>0.345</v>
      </c>
      <c r="I1385" s="156">
        <v>0.399</v>
      </c>
      <c r="J1385" s="156">
        <v>0.745</v>
      </c>
      <c r="K1385" s="156">
        <v>0.206</v>
      </c>
    </row>
    <row r="1386" hidden="1">
      <c r="A1386" s="155" t="s">
        <v>417</v>
      </c>
      <c r="B1386" s="156">
        <v>2011.0</v>
      </c>
      <c r="C1386" s="156">
        <v>7.564</v>
      </c>
      <c r="D1386" s="156">
        <v>10.87</v>
      </c>
      <c r="E1386" s="156">
        <v>0.938</v>
      </c>
      <c r="F1386" s="156">
        <v>70.94</v>
      </c>
      <c r="G1386" s="156">
        <v>0.925</v>
      </c>
      <c r="H1386" s="156">
        <v>0.332</v>
      </c>
      <c r="I1386" s="156">
        <v>0.359</v>
      </c>
      <c r="J1386" s="156">
        <v>0.77</v>
      </c>
      <c r="K1386" s="156">
        <v>0.181</v>
      </c>
    </row>
    <row r="1387" hidden="1">
      <c r="A1387" s="155" t="s">
        <v>417</v>
      </c>
      <c r="B1387" s="156">
        <v>2012.0</v>
      </c>
      <c r="C1387" s="156">
        <v>7.471</v>
      </c>
      <c r="D1387" s="156">
        <v>10.856</v>
      </c>
      <c r="E1387" s="156">
        <v>0.939</v>
      </c>
      <c r="F1387" s="156">
        <v>70.98</v>
      </c>
      <c r="G1387" s="156">
        <v>0.877</v>
      </c>
      <c r="H1387" s="156">
        <v>0.284</v>
      </c>
      <c r="I1387" s="156">
        <v>0.434</v>
      </c>
      <c r="J1387" s="156">
        <v>0.753</v>
      </c>
      <c r="K1387" s="156">
        <v>0.226</v>
      </c>
    </row>
    <row r="1388" hidden="1">
      <c r="A1388" s="155" t="s">
        <v>417</v>
      </c>
      <c r="B1388" s="156">
        <v>2013.0</v>
      </c>
      <c r="C1388" s="156">
        <v>7.407</v>
      </c>
      <c r="D1388" s="156">
        <v>10.852</v>
      </c>
      <c r="E1388" s="156">
        <v>0.925</v>
      </c>
      <c r="F1388" s="156">
        <v>71.02</v>
      </c>
      <c r="G1388" s="156">
        <v>0.919</v>
      </c>
      <c r="H1388" s="156">
        <v>0.301</v>
      </c>
      <c r="I1388" s="156">
        <v>0.505</v>
      </c>
      <c r="J1388" s="156">
        <v>0.765</v>
      </c>
      <c r="K1388" s="156">
        <v>0.235</v>
      </c>
    </row>
    <row r="1389" hidden="1">
      <c r="A1389" s="155" t="s">
        <v>417</v>
      </c>
      <c r="B1389" s="156">
        <v>2014.0</v>
      </c>
      <c r="C1389" s="156">
        <v>7.321</v>
      </c>
      <c r="D1389" s="156">
        <v>10.863</v>
      </c>
      <c r="E1389" s="156">
        <v>0.909</v>
      </c>
      <c r="F1389" s="156">
        <v>71.06</v>
      </c>
      <c r="G1389" s="156">
        <v>0.91</v>
      </c>
      <c r="H1389" s="156">
        <v>0.327</v>
      </c>
      <c r="I1389" s="156">
        <v>0.457</v>
      </c>
      <c r="J1389" s="156">
        <v>0.776</v>
      </c>
      <c r="K1389" s="156">
        <v>0.221</v>
      </c>
    </row>
    <row r="1390" hidden="1">
      <c r="A1390" s="155" t="s">
        <v>417</v>
      </c>
      <c r="B1390" s="156">
        <v>2015.0</v>
      </c>
      <c r="C1390" s="156">
        <v>7.324</v>
      </c>
      <c r="D1390" s="156">
        <v>10.878</v>
      </c>
      <c r="E1390" s="156">
        <v>0.879</v>
      </c>
      <c r="F1390" s="156">
        <v>71.1</v>
      </c>
      <c r="G1390" s="156">
        <v>0.904</v>
      </c>
      <c r="H1390" s="156">
        <v>0.257</v>
      </c>
      <c r="I1390" s="156">
        <v>0.412</v>
      </c>
      <c r="J1390" s="156">
        <v>0.742</v>
      </c>
      <c r="K1390" s="156">
        <v>0.202</v>
      </c>
    </row>
    <row r="1391" hidden="1">
      <c r="A1391" s="155" t="s">
        <v>417</v>
      </c>
      <c r="B1391" s="156">
        <v>2016.0</v>
      </c>
      <c r="C1391" s="156">
        <v>7.541</v>
      </c>
      <c r="D1391" s="156">
        <v>10.894</v>
      </c>
      <c r="E1391" s="156">
        <v>0.926</v>
      </c>
      <c r="F1391" s="156">
        <v>71.175</v>
      </c>
      <c r="G1391" s="156">
        <v>0.907</v>
      </c>
      <c r="H1391" s="156">
        <v>0.235</v>
      </c>
      <c r="I1391" s="156">
        <v>0.433</v>
      </c>
      <c r="J1391" s="156">
        <v>0.737</v>
      </c>
      <c r="K1391" s="156">
        <v>0.215</v>
      </c>
    </row>
    <row r="1392" hidden="1">
      <c r="A1392" s="155" t="s">
        <v>417</v>
      </c>
      <c r="B1392" s="156">
        <v>2017.0</v>
      </c>
      <c r="C1392" s="156">
        <v>7.459</v>
      </c>
      <c r="D1392" s="156">
        <v>10.917</v>
      </c>
      <c r="E1392" s="156">
        <v>0.937</v>
      </c>
      <c r="F1392" s="156">
        <v>71.25</v>
      </c>
      <c r="G1392" s="156">
        <v>0.92</v>
      </c>
      <c r="H1392" s="156">
        <v>0.246</v>
      </c>
      <c r="I1392" s="156">
        <v>0.363</v>
      </c>
      <c r="J1392" s="156">
        <v>0.729</v>
      </c>
      <c r="K1392" s="156">
        <v>0.185</v>
      </c>
    </row>
    <row r="1393" hidden="1">
      <c r="A1393" s="155" t="s">
        <v>417</v>
      </c>
      <c r="B1393" s="156">
        <v>2018.0</v>
      </c>
      <c r="C1393" s="156">
        <v>7.463</v>
      </c>
      <c r="D1393" s="156">
        <v>10.934</v>
      </c>
      <c r="E1393" s="156">
        <v>0.939</v>
      </c>
      <c r="F1393" s="156">
        <v>71.325</v>
      </c>
      <c r="G1393" s="156">
        <v>0.92</v>
      </c>
      <c r="H1393" s="156">
        <v>0.158</v>
      </c>
      <c r="I1393" s="156">
        <v>0.371</v>
      </c>
      <c r="J1393" s="156">
        <v>0.748</v>
      </c>
      <c r="K1393" s="156">
        <v>0.205</v>
      </c>
    </row>
    <row r="1394" hidden="1">
      <c r="A1394" s="155" t="s">
        <v>417</v>
      </c>
      <c r="B1394" s="156">
        <v>2019.0</v>
      </c>
      <c r="C1394" s="156">
        <v>7.425</v>
      </c>
      <c r="D1394" s="156">
        <v>10.947</v>
      </c>
      <c r="E1394" s="156">
        <v>0.941</v>
      </c>
      <c r="F1394" s="156">
        <v>71.4</v>
      </c>
      <c r="G1394" s="156">
        <v>0.886</v>
      </c>
      <c r="H1394" s="156">
        <v>0.209</v>
      </c>
      <c r="I1394" s="156">
        <v>0.36</v>
      </c>
      <c r="J1394" s="156">
        <v>0.728</v>
      </c>
      <c r="K1394" s="156">
        <v>0.231</v>
      </c>
    </row>
    <row r="1395" hidden="1">
      <c r="A1395" s="155" t="s">
        <v>417</v>
      </c>
      <c r="B1395" s="156">
        <v>2020.0</v>
      </c>
      <c r="C1395" s="156">
        <v>7.504</v>
      </c>
      <c r="D1395" s="156">
        <v>10.902</v>
      </c>
      <c r="E1395" s="156">
        <v>0.944</v>
      </c>
      <c r="F1395" s="156">
        <v>71.475</v>
      </c>
      <c r="G1395" s="156">
        <v>0.935</v>
      </c>
      <c r="H1395" s="156">
        <v>0.147</v>
      </c>
      <c r="I1395" s="156">
        <v>0.281</v>
      </c>
      <c r="J1395" s="156">
        <v>0.691</v>
      </c>
      <c r="K1395" s="156">
        <v>0.247</v>
      </c>
    </row>
    <row r="1396" hidden="1">
      <c r="A1396" s="155" t="s">
        <v>417</v>
      </c>
      <c r="B1396" s="156">
        <v>2021.0</v>
      </c>
      <c r="C1396" s="156">
        <v>7.314</v>
      </c>
      <c r="D1396" s="156">
        <v>10.944</v>
      </c>
      <c r="E1396" s="156">
        <v>0.919</v>
      </c>
      <c r="F1396" s="156">
        <v>71.55</v>
      </c>
      <c r="G1396" s="156">
        <v>0.856</v>
      </c>
      <c r="H1396" s="156">
        <v>0.267</v>
      </c>
      <c r="I1396" s="156">
        <v>0.397</v>
      </c>
      <c r="J1396" s="156">
        <v>0.714</v>
      </c>
      <c r="K1396" s="156">
        <v>0.201</v>
      </c>
    </row>
    <row r="1397">
      <c r="A1397" s="155" t="s">
        <v>417</v>
      </c>
      <c r="B1397" s="156">
        <v>2022.0</v>
      </c>
      <c r="C1397" s="156">
        <v>7.39</v>
      </c>
      <c r="D1397" s="156">
        <v>10.981</v>
      </c>
      <c r="E1397" s="156">
        <v>0.929</v>
      </c>
      <c r="F1397" s="156">
        <v>71.625</v>
      </c>
      <c r="G1397" s="156">
        <v>0.868</v>
      </c>
      <c r="H1397" s="156">
        <v>0.224</v>
      </c>
      <c r="I1397" s="156">
        <v>0.459</v>
      </c>
      <c r="J1397" s="156">
        <v>0.711</v>
      </c>
      <c r="K1397" s="156">
        <v>0.198</v>
      </c>
    </row>
    <row r="1398" hidden="1">
      <c r="A1398" s="155" t="s">
        <v>418</v>
      </c>
      <c r="B1398" s="156">
        <v>2006.0</v>
      </c>
      <c r="C1398" s="156">
        <v>7.305</v>
      </c>
      <c r="D1398" s="156">
        <v>10.541</v>
      </c>
      <c r="E1398" s="156">
        <v>0.946</v>
      </c>
      <c r="F1398" s="156">
        <v>69.72</v>
      </c>
      <c r="G1398" s="156">
        <v>0.932</v>
      </c>
      <c r="H1398" s="156">
        <v>0.306</v>
      </c>
      <c r="I1398" s="156">
        <v>0.224</v>
      </c>
      <c r="J1398" s="156">
        <v>0.825</v>
      </c>
      <c r="K1398" s="156">
        <v>0.219</v>
      </c>
    </row>
    <row r="1399" hidden="1">
      <c r="A1399" s="155" t="s">
        <v>418</v>
      </c>
      <c r="B1399" s="156">
        <v>2007.0</v>
      </c>
      <c r="C1399" s="156">
        <v>7.604</v>
      </c>
      <c r="D1399" s="156">
        <v>10.561</v>
      </c>
      <c r="E1399" s="156">
        <v>0.967</v>
      </c>
      <c r="F1399" s="156">
        <v>69.74</v>
      </c>
      <c r="G1399" s="156">
        <v>0.878</v>
      </c>
      <c r="H1399" s="156">
        <v>0.274</v>
      </c>
      <c r="I1399" s="156">
        <v>0.295</v>
      </c>
      <c r="J1399" s="156">
        <v>0.803</v>
      </c>
      <c r="K1399" s="156">
        <v>0.238</v>
      </c>
    </row>
    <row r="1400" hidden="1">
      <c r="A1400" s="155" t="s">
        <v>418</v>
      </c>
      <c r="B1400" s="156">
        <v>2008.0</v>
      </c>
      <c r="C1400" s="156">
        <v>7.381</v>
      </c>
      <c r="D1400" s="156">
        <v>10.542</v>
      </c>
      <c r="E1400" s="156">
        <v>0.944</v>
      </c>
      <c r="F1400" s="156">
        <v>69.76</v>
      </c>
      <c r="G1400" s="156">
        <v>0.893</v>
      </c>
      <c r="H1400" s="156">
        <v>0.293</v>
      </c>
      <c r="I1400" s="156">
        <v>0.334</v>
      </c>
      <c r="J1400" s="156">
        <v>0.784</v>
      </c>
      <c r="K1400" s="156">
        <v>0.232</v>
      </c>
    </row>
    <row r="1401" hidden="1">
      <c r="A1401" s="155" t="s">
        <v>418</v>
      </c>
      <c r="B1401" s="156">
        <v>2010.0</v>
      </c>
      <c r="C1401" s="156">
        <v>7.224</v>
      </c>
      <c r="D1401" s="156">
        <v>10.534</v>
      </c>
      <c r="E1401" s="156">
        <v>0.976</v>
      </c>
      <c r="F1401" s="156">
        <v>69.8</v>
      </c>
      <c r="G1401" s="156">
        <v>0.918</v>
      </c>
      <c r="H1401" s="156">
        <v>0.249</v>
      </c>
      <c r="I1401" s="156">
        <v>0.321</v>
      </c>
      <c r="J1401" s="156">
        <v>0.783</v>
      </c>
      <c r="K1401" s="156">
        <v>0.235</v>
      </c>
    </row>
    <row r="1402" hidden="1">
      <c r="A1402" s="155" t="s">
        <v>418</v>
      </c>
      <c r="B1402" s="156">
        <v>2011.0</v>
      </c>
      <c r="C1402" s="156">
        <v>7.191</v>
      </c>
      <c r="D1402" s="156">
        <v>10.549</v>
      </c>
      <c r="E1402" s="156">
        <v>0.954</v>
      </c>
      <c r="F1402" s="156">
        <v>69.82</v>
      </c>
      <c r="G1402" s="156">
        <v>0.935</v>
      </c>
      <c r="H1402" s="156">
        <v>0.279</v>
      </c>
      <c r="I1402" s="156">
        <v>0.269</v>
      </c>
      <c r="J1402" s="156">
        <v>0.784</v>
      </c>
      <c r="K1402" s="156">
        <v>0.21</v>
      </c>
    </row>
    <row r="1403" hidden="1">
      <c r="A1403" s="155" t="s">
        <v>418</v>
      </c>
      <c r="B1403" s="156">
        <v>2012.0</v>
      </c>
      <c r="C1403" s="156">
        <v>7.25</v>
      </c>
      <c r="D1403" s="156">
        <v>10.566</v>
      </c>
      <c r="E1403" s="156">
        <v>0.93</v>
      </c>
      <c r="F1403" s="156">
        <v>69.84</v>
      </c>
      <c r="G1403" s="156">
        <v>0.902</v>
      </c>
      <c r="H1403" s="156">
        <v>0.282</v>
      </c>
      <c r="I1403" s="156">
        <v>0.289</v>
      </c>
      <c r="J1403" s="156">
        <v>0.786</v>
      </c>
      <c r="K1403" s="156">
        <v>0.207</v>
      </c>
    </row>
    <row r="1404" hidden="1">
      <c r="A1404" s="155" t="s">
        <v>418</v>
      </c>
      <c r="B1404" s="156">
        <v>2013.0</v>
      </c>
      <c r="C1404" s="156">
        <v>7.28</v>
      </c>
      <c r="D1404" s="156">
        <v>10.585</v>
      </c>
      <c r="E1404" s="156">
        <v>0.958</v>
      </c>
      <c r="F1404" s="156">
        <v>69.86</v>
      </c>
      <c r="G1404" s="156">
        <v>0.944</v>
      </c>
      <c r="H1404" s="156">
        <v>0.232</v>
      </c>
      <c r="I1404" s="156">
        <v>0.312</v>
      </c>
      <c r="J1404" s="156">
        <v>0.778</v>
      </c>
      <c r="K1404" s="156">
        <v>0.151</v>
      </c>
    </row>
    <row r="1405" hidden="1">
      <c r="A1405" s="155" t="s">
        <v>418</v>
      </c>
      <c r="B1405" s="156">
        <v>2014.0</v>
      </c>
      <c r="C1405" s="156">
        <v>7.306</v>
      </c>
      <c r="D1405" s="156">
        <v>10.605</v>
      </c>
      <c r="E1405" s="156">
        <v>0.942</v>
      </c>
      <c r="F1405" s="156">
        <v>69.88</v>
      </c>
      <c r="G1405" s="156">
        <v>0.932</v>
      </c>
      <c r="H1405" s="156">
        <v>0.343</v>
      </c>
      <c r="I1405" s="156">
        <v>0.273</v>
      </c>
      <c r="J1405" s="156">
        <v>0.807</v>
      </c>
      <c r="K1405" s="156">
        <v>0.199</v>
      </c>
    </row>
    <row r="1406" hidden="1">
      <c r="A1406" s="155" t="s">
        <v>418</v>
      </c>
      <c r="B1406" s="156">
        <v>2015.0</v>
      </c>
      <c r="C1406" s="156">
        <v>7.418</v>
      </c>
      <c r="D1406" s="156">
        <v>10.622</v>
      </c>
      <c r="E1406" s="156">
        <v>0.987</v>
      </c>
      <c r="F1406" s="156">
        <v>69.9</v>
      </c>
      <c r="G1406" s="156">
        <v>0.942</v>
      </c>
      <c r="H1406" s="156">
        <v>0.324</v>
      </c>
      <c r="I1406" s="156">
        <v>0.186</v>
      </c>
      <c r="J1406" s="156">
        <v>0.795</v>
      </c>
      <c r="K1406" s="156">
        <v>0.16</v>
      </c>
    </row>
    <row r="1407" hidden="1">
      <c r="A1407" s="155" t="s">
        <v>418</v>
      </c>
      <c r="B1407" s="156">
        <v>2016.0</v>
      </c>
      <c r="C1407" s="156">
        <v>7.226</v>
      </c>
      <c r="D1407" s="156">
        <v>10.636</v>
      </c>
      <c r="E1407" s="156">
        <v>0.937</v>
      </c>
      <c r="F1407" s="156">
        <v>69.975</v>
      </c>
      <c r="G1407" s="156">
        <v>0.927</v>
      </c>
      <c r="H1407" s="156">
        <v>0.261</v>
      </c>
      <c r="I1407" s="156">
        <v>0.278</v>
      </c>
      <c r="J1407" s="156">
        <v>0.777</v>
      </c>
      <c r="K1407" s="156">
        <v>0.207</v>
      </c>
    </row>
    <row r="1408" hidden="1">
      <c r="A1408" s="155" t="s">
        <v>418</v>
      </c>
      <c r="B1408" s="156">
        <v>2017.0</v>
      </c>
      <c r="C1408" s="156">
        <v>7.327</v>
      </c>
      <c r="D1408" s="156">
        <v>10.651</v>
      </c>
      <c r="E1408" s="156">
        <v>0.955</v>
      </c>
      <c r="F1408" s="156">
        <v>70.05</v>
      </c>
      <c r="G1408" s="156">
        <v>0.942</v>
      </c>
      <c r="H1408" s="156">
        <v>0.289</v>
      </c>
      <c r="I1408" s="156">
        <v>0.222</v>
      </c>
      <c r="J1408" s="156">
        <v>0.763</v>
      </c>
      <c r="K1408" s="156">
        <v>0.172</v>
      </c>
    </row>
    <row r="1409" hidden="1">
      <c r="A1409" s="155" t="s">
        <v>418</v>
      </c>
      <c r="B1409" s="156">
        <v>2018.0</v>
      </c>
      <c r="C1409" s="156">
        <v>7.37</v>
      </c>
      <c r="D1409" s="156">
        <v>10.666</v>
      </c>
      <c r="E1409" s="156">
        <v>0.954</v>
      </c>
      <c r="F1409" s="156">
        <v>70.125</v>
      </c>
      <c r="G1409" s="156">
        <v>0.949</v>
      </c>
      <c r="H1409" s="156">
        <v>0.115</v>
      </c>
      <c r="I1409" s="156">
        <v>0.207</v>
      </c>
      <c r="J1409" s="156">
        <v>0.785</v>
      </c>
      <c r="K1409" s="156">
        <v>0.168</v>
      </c>
    </row>
    <row r="1410" hidden="1">
      <c r="A1410" s="155" t="s">
        <v>418</v>
      </c>
      <c r="B1410" s="156">
        <v>2019.0</v>
      </c>
      <c r="C1410" s="156">
        <v>7.205</v>
      </c>
      <c r="D1410" s="156">
        <v>10.672</v>
      </c>
      <c r="E1410" s="156">
        <v>0.939</v>
      </c>
      <c r="F1410" s="156">
        <v>70.2</v>
      </c>
      <c r="G1410" s="156">
        <v>0.912</v>
      </c>
      <c r="H1410" s="156">
        <v>0.152</v>
      </c>
      <c r="I1410" s="156">
        <v>0.234</v>
      </c>
      <c r="J1410" s="156">
        <v>0.765</v>
      </c>
      <c r="K1410" s="156">
        <v>0.191</v>
      </c>
    </row>
    <row r="1411" hidden="1">
      <c r="A1411" s="155" t="s">
        <v>418</v>
      </c>
      <c r="B1411" s="156">
        <v>2020.0</v>
      </c>
      <c r="C1411" s="156">
        <v>7.257</v>
      </c>
      <c r="D1411" s="156">
        <v>10.637</v>
      </c>
      <c r="E1411" s="156">
        <v>0.952</v>
      </c>
      <c r="F1411" s="156">
        <v>70.275</v>
      </c>
      <c r="G1411" s="156">
        <v>0.918</v>
      </c>
      <c r="H1411" s="156">
        <v>0.118</v>
      </c>
      <c r="I1411" s="156">
        <v>0.283</v>
      </c>
      <c r="J1411" s="156">
        <v>0.796</v>
      </c>
      <c r="K1411" s="156">
        <v>0.209</v>
      </c>
    </row>
    <row r="1412" hidden="1">
      <c r="A1412" s="155" t="s">
        <v>418</v>
      </c>
      <c r="B1412" s="156">
        <v>2021.0</v>
      </c>
      <c r="C1412" s="156">
        <v>7.137</v>
      </c>
      <c r="D1412" s="156">
        <v>10.667</v>
      </c>
      <c r="E1412" s="156">
        <v>0.95</v>
      </c>
      <c r="F1412" s="156">
        <v>70.35</v>
      </c>
      <c r="G1412" s="156">
        <v>0.91</v>
      </c>
      <c r="H1412" s="156">
        <v>0.219</v>
      </c>
      <c r="I1412" s="156">
        <v>0.252</v>
      </c>
      <c r="J1412" s="156">
        <v>0.747</v>
      </c>
      <c r="K1412" s="156">
        <v>0.206</v>
      </c>
    </row>
    <row r="1413">
      <c r="A1413" s="155" t="s">
        <v>418</v>
      </c>
      <c r="B1413" s="156">
        <v>2022.0</v>
      </c>
      <c r="C1413" s="156">
        <v>6.975</v>
      </c>
      <c r="D1413" s="156">
        <v>10.682</v>
      </c>
      <c r="E1413" s="156">
        <v>0.956</v>
      </c>
      <c r="F1413" s="156">
        <v>70.425</v>
      </c>
      <c r="G1413" s="156">
        <v>0.831</v>
      </c>
      <c r="H1413" s="156">
        <v>0.187</v>
      </c>
      <c r="I1413" s="156">
        <v>0.281</v>
      </c>
      <c r="J1413" s="156">
        <v>0.706</v>
      </c>
      <c r="K1413" s="156">
        <v>0.21</v>
      </c>
    </row>
    <row r="1414" hidden="1">
      <c r="A1414" s="155" t="s">
        <v>419</v>
      </c>
      <c r="B1414" s="156">
        <v>2006.0</v>
      </c>
      <c r="C1414" s="156">
        <v>4.46</v>
      </c>
      <c r="D1414" s="156">
        <v>8.395</v>
      </c>
      <c r="E1414" s="156">
        <v>0.877</v>
      </c>
      <c r="F1414" s="156">
        <v>64.3</v>
      </c>
      <c r="G1414" s="156">
        <v>0.745</v>
      </c>
      <c r="H1414" s="156">
        <v>0.008</v>
      </c>
      <c r="I1414" s="156">
        <v>0.844</v>
      </c>
      <c r="J1414" s="156">
        <v>0.78</v>
      </c>
      <c r="K1414" s="156">
        <v>0.294</v>
      </c>
    </row>
    <row r="1415" hidden="1">
      <c r="A1415" s="155" t="s">
        <v>419</v>
      </c>
      <c r="B1415" s="156">
        <v>2007.0</v>
      </c>
      <c r="C1415" s="156">
        <v>4.944</v>
      </c>
      <c r="D1415" s="156">
        <v>8.431</v>
      </c>
      <c r="E1415" s="156">
        <v>0.866</v>
      </c>
      <c r="F1415" s="156">
        <v>64.4</v>
      </c>
      <c r="G1415" s="156">
        <v>0.836</v>
      </c>
      <c r="H1415" s="156">
        <v>0.138</v>
      </c>
      <c r="I1415" s="156">
        <v>0.826</v>
      </c>
      <c r="J1415" s="156">
        <v>0.787</v>
      </c>
      <c r="K1415" s="156">
        <v>0.287</v>
      </c>
    </row>
    <row r="1416" hidden="1">
      <c r="A1416" s="155" t="s">
        <v>419</v>
      </c>
      <c r="B1416" s="156">
        <v>2008.0</v>
      </c>
      <c r="C1416" s="156">
        <v>5.104</v>
      </c>
      <c r="D1416" s="156">
        <v>8.45</v>
      </c>
      <c r="E1416" s="156">
        <v>0.857</v>
      </c>
      <c r="F1416" s="156">
        <v>64.5</v>
      </c>
      <c r="G1416" s="156">
        <v>0.791</v>
      </c>
      <c r="H1416" s="156">
        <v>0.073</v>
      </c>
      <c r="I1416" s="156">
        <v>0.819</v>
      </c>
      <c r="J1416" s="156">
        <v>0.77</v>
      </c>
      <c r="K1416" s="156">
        <v>0.289</v>
      </c>
    </row>
    <row r="1417" hidden="1">
      <c r="A1417" s="155" t="s">
        <v>419</v>
      </c>
      <c r="B1417" s="156">
        <v>2009.0</v>
      </c>
      <c r="C1417" s="156">
        <v>5.353</v>
      </c>
      <c r="D1417" s="156">
        <v>8.402</v>
      </c>
      <c r="E1417" s="156">
        <v>0.835</v>
      </c>
      <c r="F1417" s="156">
        <v>64.6</v>
      </c>
      <c r="G1417" s="156">
        <v>0.746</v>
      </c>
      <c r="H1417" s="156">
        <v>0.068</v>
      </c>
      <c r="I1417" s="156">
        <v>0.794</v>
      </c>
      <c r="J1417" s="156">
        <v>0.74</v>
      </c>
      <c r="K1417" s="156">
        <v>0.299</v>
      </c>
    </row>
    <row r="1418" hidden="1">
      <c r="A1418" s="155" t="s">
        <v>419</v>
      </c>
      <c r="B1418" s="156">
        <v>2010.0</v>
      </c>
      <c r="C1418" s="156">
        <v>5.687</v>
      </c>
      <c r="D1418" s="156">
        <v>8.431</v>
      </c>
      <c r="E1418" s="156">
        <v>0.863</v>
      </c>
      <c r="F1418" s="156">
        <v>64.7</v>
      </c>
      <c r="G1418" s="156">
        <v>0.792</v>
      </c>
      <c r="H1418" s="156">
        <v>0.016</v>
      </c>
      <c r="I1418" s="156">
        <v>0.802</v>
      </c>
      <c r="J1418" s="156">
        <v>0.749</v>
      </c>
      <c r="K1418" s="156">
        <v>0.268</v>
      </c>
    </row>
    <row r="1419" hidden="1">
      <c r="A1419" s="155" t="s">
        <v>419</v>
      </c>
      <c r="B1419" s="156">
        <v>2011.0</v>
      </c>
      <c r="C1419" s="156">
        <v>5.386</v>
      </c>
      <c r="D1419" s="156">
        <v>8.477</v>
      </c>
      <c r="E1419" s="156">
        <v>0.8</v>
      </c>
      <c r="F1419" s="156">
        <v>64.8</v>
      </c>
      <c r="G1419" s="156">
        <v>0.779</v>
      </c>
      <c r="H1419" s="156">
        <v>-0.021</v>
      </c>
      <c r="I1419" s="156">
        <v>0.76</v>
      </c>
      <c r="J1419" s="156">
        <v>0.747</v>
      </c>
      <c r="K1419" s="156">
        <v>0.309</v>
      </c>
    </row>
    <row r="1420" hidden="1">
      <c r="A1420" s="155" t="s">
        <v>419</v>
      </c>
      <c r="B1420" s="156">
        <v>2012.0</v>
      </c>
      <c r="C1420" s="156">
        <v>5.448</v>
      </c>
      <c r="D1420" s="156">
        <v>8.526</v>
      </c>
      <c r="E1420" s="156">
        <v>0.894</v>
      </c>
      <c r="F1420" s="156">
        <v>64.9</v>
      </c>
      <c r="G1420" s="156">
        <v>0.85</v>
      </c>
      <c r="H1420" s="156">
        <v>0.015</v>
      </c>
      <c r="I1420" s="156">
        <v>0.644</v>
      </c>
      <c r="J1420" s="156">
        <v>0.762</v>
      </c>
      <c r="K1420" s="156">
        <v>0.255</v>
      </c>
    </row>
    <row r="1421" hidden="1">
      <c r="A1421" s="155" t="s">
        <v>419</v>
      </c>
      <c r="B1421" s="156">
        <v>2013.0</v>
      </c>
      <c r="C1421" s="156">
        <v>5.772</v>
      </c>
      <c r="D1421" s="156">
        <v>8.559</v>
      </c>
      <c r="E1421" s="156">
        <v>0.868</v>
      </c>
      <c r="F1421" s="156">
        <v>65.0</v>
      </c>
      <c r="G1421" s="156">
        <v>0.859</v>
      </c>
      <c r="H1421" s="156">
        <v>0.037</v>
      </c>
      <c r="I1421" s="156">
        <v>0.636</v>
      </c>
      <c r="J1421" s="156">
        <v>0.8</v>
      </c>
      <c r="K1421" s="156">
        <v>0.271</v>
      </c>
    </row>
    <row r="1422" hidden="1">
      <c r="A1422" s="155" t="s">
        <v>419</v>
      </c>
      <c r="B1422" s="156">
        <v>2014.0</v>
      </c>
      <c r="C1422" s="156">
        <v>6.275</v>
      </c>
      <c r="D1422" s="156">
        <v>8.591</v>
      </c>
      <c r="E1422" s="156">
        <v>0.839</v>
      </c>
      <c r="F1422" s="156">
        <v>65.1</v>
      </c>
      <c r="G1422" s="156">
        <v>0.817</v>
      </c>
      <c r="H1422" s="156">
        <v>0.102</v>
      </c>
      <c r="I1422" s="156">
        <v>0.699</v>
      </c>
      <c r="J1422" s="156">
        <v>0.782</v>
      </c>
      <c r="K1422" s="156">
        <v>0.334</v>
      </c>
    </row>
    <row r="1423" hidden="1">
      <c r="A1423" s="155" t="s">
        <v>419</v>
      </c>
      <c r="B1423" s="156">
        <v>2015.0</v>
      </c>
      <c r="C1423" s="156">
        <v>5.924</v>
      </c>
      <c r="D1423" s="156">
        <v>8.624</v>
      </c>
      <c r="E1423" s="156">
        <v>0.827</v>
      </c>
      <c r="F1423" s="156">
        <v>65.2</v>
      </c>
      <c r="G1423" s="156">
        <v>0.809</v>
      </c>
      <c r="H1423" s="156">
        <v>0.076</v>
      </c>
      <c r="I1423" s="156">
        <v>0.728</v>
      </c>
      <c r="J1423" s="156">
        <v>0.771</v>
      </c>
      <c r="K1423" s="156">
        <v>0.346</v>
      </c>
    </row>
    <row r="1424" hidden="1">
      <c r="A1424" s="155" t="s">
        <v>419</v>
      </c>
      <c r="B1424" s="156">
        <v>2016.0</v>
      </c>
      <c r="C1424" s="156">
        <v>6.013</v>
      </c>
      <c r="D1424" s="156">
        <v>8.654</v>
      </c>
      <c r="E1424" s="156">
        <v>0.853</v>
      </c>
      <c r="F1424" s="156">
        <v>65.275</v>
      </c>
      <c r="G1424" s="156">
        <v>0.717</v>
      </c>
      <c r="H1424" s="156">
        <v>0.038</v>
      </c>
      <c r="I1424" s="156">
        <v>0.731</v>
      </c>
      <c r="J1424" s="156">
        <v>0.787</v>
      </c>
      <c r="K1424" s="156">
        <v>0.38</v>
      </c>
    </row>
    <row r="1425" hidden="1">
      <c r="A1425" s="155" t="s">
        <v>419</v>
      </c>
      <c r="B1425" s="156">
        <v>2017.0</v>
      </c>
      <c r="C1425" s="156">
        <v>6.476</v>
      </c>
      <c r="D1425" s="156">
        <v>8.685</v>
      </c>
      <c r="E1425" s="156">
        <v>0.838</v>
      </c>
      <c r="F1425" s="156">
        <v>65.35</v>
      </c>
      <c r="G1425" s="156">
        <v>0.922</v>
      </c>
      <c r="H1425" s="156">
        <v>0.009</v>
      </c>
      <c r="I1425" s="156">
        <v>0.673</v>
      </c>
      <c r="J1425" s="156">
        <v>0.793</v>
      </c>
      <c r="K1425" s="156">
        <v>0.308</v>
      </c>
    </row>
    <row r="1426" hidden="1">
      <c r="A1426" s="155" t="s">
        <v>419</v>
      </c>
      <c r="B1426" s="156">
        <v>2018.0</v>
      </c>
      <c r="C1426" s="156">
        <v>5.819</v>
      </c>
      <c r="D1426" s="156">
        <v>8.637</v>
      </c>
      <c r="E1426" s="156">
        <v>0.854</v>
      </c>
      <c r="F1426" s="156">
        <v>65.425</v>
      </c>
      <c r="G1426" s="156">
        <v>0.797</v>
      </c>
      <c r="H1426" s="156">
        <v>0.007</v>
      </c>
      <c r="I1426" s="156">
        <v>0.713</v>
      </c>
      <c r="J1426" s="156">
        <v>0.743</v>
      </c>
      <c r="K1426" s="156">
        <v>0.408</v>
      </c>
    </row>
    <row r="1427" hidden="1">
      <c r="A1427" s="155" t="s">
        <v>419</v>
      </c>
      <c r="B1427" s="156">
        <v>2019.0</v>
      </c>
      <c r="C1427" s="156">
        <v>6.113</v>
      </c>
      <c r="D1427" s="156">
        <v>8.585</v>
      </c>
      <c r="E1427" s="156">
        <v>0.874</v>
      </c>
      <c r="F1427" s="156">
        <v>65.5</v>
      </c>
      <c r="G1427" s="156">
        <v>0.883</v>
      </c>
      <c r="H1427" s="156">
        <v>0.028</v>
      </c>
      <c r="I1427" s="156">
        <v>0.622</v>
      </c>
      <c r="J1427" s="156">
        <v>0.79</v>
      </c>
      <c r="K1427" s="156">
        <v>0.337</v>
      </c>
    </row>
    <row r="1428" hidden="1">
      <c r="A1428" s="155" t="s">
        <v>419</v>
      </c>
      <c r="B1428" s="156">
        <v>2020.0</v>
      </c>
      <c r="C1428" s="156">
        <v>6.287</v>
      </c>
      <c r="D1428" s="156">
        <v>8.553</v>
      </c>
      <c r="E1428" s="156">
        <v>0.856</v>
      </c>
      <c r="F1428" s="156">
        <v>65.575</v>
      </c>
      <c r="G1428" s="156">
        <v>0.818</v>
      </c>
      <c r="H1428" s="156">
        <v>0.04</v>
      </c>
      <c r="I1428" s="156">
        <v>0.631</v>
      </c>
      <c r="J1428" s="156">
        <v>0.775</v>
      </c>
      <c r="K1428" s="156">
        <v>0.316</v>
      </c>
    </row>
    <row r="1429" hidden="1">
      <c r="A1429" s="155" t="s">
        <v>419</v>
      </c>
      <c r="B1429" s="156">
        <v>2021.0</v>
      </c>
      <c r="C1429" s="156">
        <v>6.095</v>
      </c>
      <c r="D1429" s="156">
        <v>8.637</v>
      </c>
      <c r="E1429" s="156">
        <v>0.848</v>
      </c>
      <c r="F1429" s="156">
        <v>65.65</v>
      </c>
      <c r="G1429" s="156">
        <v>0.905</v>
      </c>
      <c r="H1429" s="156">
        <v>0.023</v>
      </c>
      <c r="I1429" s="156">
        <v>0.675</v>
      </c>
      <c r="J1429" s="156">
        <v>0.799</v>
      </c>
      <c r="K1429" s="156">
        <v>0.293</v>
      </c>
    </row>
    <row r="1430">
      <c r="A1430" s="155" t="s">
        <v>419</v>
      </c>
      <c r="B1430" s="156">
        <v>2022.0</v>
      </c>
      <c r="C1430" s="156">
        <v>6.392</v>
      </c>
      <c r="D1430" s="156">
        <v>8.664</v>
      </c>
      <c r="E1430" s="156">
        <v>0.844</v>
      </c>
      <c r="F1430" s="156">
        <v>65.725</v>
      </c>
      <c r="G1430" s="156">
        <v>0.914</v>
      </c>
      <c r="H1430" s="156">
        <v>-0.001</v>
      </c>
      <c r="I1430" s="156">
        <v>0.57</v>
      </c>
      <c r="J1430" s="156">
        <v>0.787</v>
      </c>
      <c r="K1430" s="156">
        <v>0.339</v>
      </c>
    </row>
    <row r="1431" hidden="1">
      <c r="A1431" s="155" t="s">
        <v>420</v>
      </c>
      <c r="B1431" s="156">
        <v>2006.0</v>
      </c>
      <c r="C1431" s="156">
        <v>3.737</v>
      </c>
      <c r="D1431" s="156">
        <v>6.872</v>
      </c>
      <c r="E1431" s="156">
        <v>0.677</v>
      </c>
      <c r="F1431" s="156">
        <v>50.14</v>
      </c>
      <c r="G1431" s="156">
        <v>0.75</v>
      </c>
      <c r="H1431" s="156">
        <v>0.076</v>
      </c>
      <c r="I1431" s="156">
        <v>0.755</v>
      </c>
      <c r="J1431" s="156">
        <v>0.746</v>
      </c>
      <c r="K1431" s="156">
        <v>0.179</v>
      </c>
    </row>
    <row r="1432" hidden="1">
      <c r="A1432" s="155" t="s">
        <v>420</v>
      </c>
      <c r="B1432" s="156">
        <v>2007.0</v>
      </c>
      <c r="C1432" s="156">
        <v>4.277</v>
      </c>
      <c r="D1432" s="156">
        <v>6.867</v>
      </c>
      <c r="E1432" s="156">
        <v>0.726</v>
      </c>
      <c r="F1432" s="156">
        <v>50.58</v>
      </c>
      <c r="G1432" s="156">
        <v>0.584</v>
      </c>
      <c r="H1432" s="156">
        <v>-0.056</v>
      </c>
      <c r="I1432" s="156">
        <v>0.748</v>
      </c>
      <c r="J1432" s="156">
        <v>0.723</v>
      </c>
      <c r="K1432" s="156">
        <v>0.158</v>
      </c>
    </row>
    <row r="1433" hidden="1">
      <c r="A1433" s="155" t="s">
        <v>420</v>
      </c>
      <c r="B1433" s="156">
        <v>2008.0</v>
      </c>
      <c r="C1433" s="156">
        <v>4.236</v>
      </c>
      <c r="D1433" s="156">
        <v>6.905</v>
      </c>
      <c r="E1433" s="156">
        <v>0.607</v>
      </c>
      <c r="F1433" s="156">
        <v>51.02</v>
      </c>
      <c r="G1433" s="156">
        <v>0.649</v>
      </c>
      <c r="H1433" s="156">
        <v>-0.055</v>
      </c>
      <c r="I1433" s="156">
        <v>0.749</v>
      </c>
      <c r="J1433" s="156">
        <v>0.689</v>
      </c>
      <c r="K1433" s="156">
        <v>0.194</v>
      </c>
    </row>
    <row r="1434" hidden="1">
      <c r="A1434" s="155" t="s">
        <v>420</v>
      </c>
      <c r="B1434" s="156">
        <v>2009.0</v>
      </c>
      <c r="C1434" s="156">
        <v>4.267</v>
      </c>
      <c r="D1434" s="156">
        <v>6.887</v>
      </c>
      <c r="E1434" s="156">
        <v>0.771</v>
      </c>
      <c r="F1434" s="156">
        <v>51.46</v>
      </c>
      <c r="G1434" s="156">
        <v>0.88</v>
      </c>
      <c r="H1434" s="156">
        <v>-0.009</v>
      </c>
      <c r="I1434" s="156">
        <v>0.483</v>
      </c>
      <c r="J1434" s="156">
        <v>0.714</v>
      </c>
      <c r="K1434" s="156">
        <v>0.115</v>
      </c>
    </row>
    <row r="1435" hidden="1">
      <c r="A1435" s="155" t="s">
        <v>420</v>
      </c>
      <c r="B1435" s="156">
        <v>2010.0</v>
      </c>
      <c r="C1435" s="156">
        <v>4.101</v>
      </c>
      <c r="D1435" s="156">
        <v>6.932</v>
      </c>
      <c r="E1435" s="156">
        <v>0.655</v>
      </c>
      <c r="F1435" s="156">
        <v>51.9</v>
      </c>
      <c r="G1435" s="156">
        <v>0.817</v>
      </c>
      <c r="H1435" s="156">
        <v>-0.023</v>
      </c>
      <c r="I1435" s="156">
        <v>0.529</v>
      </c>
      <c r="J1435" s="156">
        <v>0.715</v>
      </c>
      <c r="K1435" s="156">
        <v>0.126</v>
      </c>
    </row>
    <row r="1436" hidden="1">
      <c r="A1436" s="155" t="s">
        <v>420</v>
      </c>
      <c r="B1436" s="156">
        <v>2011.0</v>
      </c>
      <c r="C1436" s="156">
        <v>4.556</v>
      </c>
      <c r="D1436" s="156">
        <v>6.918</v>
      </c>
      <c r="E1436" s="156">
        <v>0.818</v>
      </c>
      <c r="F1436" s="156">
        <v>52.34</v>
      </c>
      <c r="G1436" s="156">
        <v>0.78</v>
      </c>
      <c r="H1436" s="156">
        <v>-0.056</v>
      </c>
      <c r="I1436" s="156">
        <v>0.549</v>
      </c>
      <c r="J1436" s="156">
        <v>0.71</v>
      </c>
      <c r="K1436" s="156">
        <v>0.166</v>
      </c>
    </row>
    <row r="1437" hidden="1">
      <c r="A1437" s="155" t="s">
        <v>420</v>
      </c>
      <c r="B1437" s="156">
        <v>2012.0</v>
      </c>
      <c r="C1437" s="156">
        <v>3.798</v>
      </c>
      <c r="D1437" s="156">
        <v>6.98</v>
      </c>
      <c r="E1437" s="156">
        <v>0.7</v>
      </c>
      <c r="F1437" s="156">
        <v>52.78</v>
      </c>
      <c r="G1437" s="156">
        <v>0.734</v>
      </c>
      <c r="H1437" s="156">
        <v>-0.064</v>
      </c>
      <c r="I1437" s="156">
        <v>0.777</v>
      </c>
      <c r="J1437" s="156">
        <v>0.582</v>
      </c>
      <c r="K1437" s="156">
        <v>0.142</v>
      </c>
    </row>
    <row r="1438" hidden="1">
      <c r="A1438" s="155" t="s">
        <v>420</v>
      </c>
      <c r="B1438" s="156">
        <v>2013.0</v>
      </c>
      <c r="C1438" s="156">
        <v>3.716</v>
      </c>
      <c r="D1438" s="156">
        <v>6.994</v>
      </c>
      <c r="E1438" s="156">
        <v>0.696</v>
      </c>
      <c r="F1438" s="156">
        <v>53.22</v>
      </c>
      <c r="G1438" s="156">
        <v>0.825</v>
      </c>
      <c r="H1438" s="156">
        <v>-0.078</v>
      </c>
      <c r="I1438" s="156">
        <v>0.711</v>
      </c>
      <c r="J1438" s="156">
        <v>0.639</v>
      </c>
      <c r="K1438" s="156">
        <v>0.208</v>
      </c>
    </row>
    <row r="1439" hidden="1">
      <c r="A1439" s="155" t="s">
        <v>420</v>
      </c>
      <c r="B1439" s="156">
        <v>2014.0</v>
      </c>
      <c r="C1439" s="156">
        <v>4.181</v>
      </c>
      <c r="D1439" s="156">
        <v>7.02</v>
      </c>
      <c r="E1439" s="156">
        <v>0.753</v>
      </c>
      <c r="F1439" s="156">
        <v>53.66</v>
      </c>
      <c r="G1439" s="156">
        <v>0.688</v>
      </c>
      <c r="H1439" s="156">
        <v>-0.047</v>
      </c>
      <c r="I1439" s="156">
        <v>0.605</v>
      </c>
      <c r="J1439" s="156">
        <v>0.629</v>
      </c>
      <c r="K1439" s="156">
        <v>0.205</v>
      </c>
    </row>
    <row r="1440" hidden="1">
      <c r="A1440" s="155" t="s">
        <v>420</v>
      </c>
      <c r="B1440" s="156">
        <v>2015.0</v>
      </c>
      <c r="C1440" s="156">
        <v>3.671</v>
      </c>
      <c r="D1440" s="156">
        <v>7.025</v>
      </c>
      <c r="E1440" s="156">
        <v>0.713</v>
      </c>
      <c r="F1440" s="156">
        <v>54.1</v>
      </c>
      <c r="G1440" s="156">
        <v>0.728</v>
      </c>
      <c r="H1440" s="156">
        <v>-0.033</v>
      </c>
      <c r="I1440" s="156">
        <v>0.703</v>
      </c>
      <c r="J1440" s="156">
        <v>0.665</v>
      </c>
      <c r="K1440" s="156">
        <v>0.218</v>
      </c>
    </row>
    <row r="1441" hidden="1">
      <c r="A1441" s="155" t="s">
        <v>420</v>
      </c>
      <c r="B1441" s="156">
        <v>2016.0</v>
      </c>
      <c r="C1441" s="156">
        <v>4.235</v>
      </c>
      <c r="D1441" s="156">
        <v>7.042</v>
      </c>
      <c r="E1441" s="156">
        <v>0.683</v>
      </c>
      <c r="F1441" s="156">
        <v>54.45</v>
      </c>
      <c r="G1441" s="156">
        <v>0.702</v>
      </c>
      <c r="H1441" s="156">
        <v>-0.017</v>
      </c>
      <c r="I1441" s="156">
        <v>0.814</v>
      </c>
      <c r="J1441" s="156">
        <v>0.646</v>
      </c>
      <c r="K1441" s="156">
        <v>0.325</v>
      </c>
    </row>
    <row r="1442" hidden="1">
      <c r="A1442" s="155" t="s">
        <v>420</v>
      </c>
      <c r="B1442" s="156">
        <v>2017.0</v>
      </c>
      <c r="C1442" s="156">
        <v>4.616</v>
      </c>
      <c r="D1442" s="156">
        <v>7.053</v>
      </c>
      <c r="E1442" s="156">
        <v>0.582</v>
      </c>
      <c r="F1442" s="156">
        <v>54.8</v>
      </c>
      <c r="G1442" s="156">
        <v>0.684</v>
      </c>
      <c r="H1442" s="156">
        <v>-0.031</v>
      </c>
      <c r="I1442" s="156">
        <v>0.778</v>
      </c>
      <c r="J1442" s="156">
        <v>0.699</v>
      </c>
      <c r="K1442" s="156">
        <v>0.427</v>
      </c>
    </row>
    <row r="1443" hidden="1">
      <c r="A1443" s="155" t="s">
        <v>420</v>
      </c>
      <c r="B1443" s="156">
        <v>2018.0</v>
      </c>
      <c r="C1443" s="156">
        <v>5.164</v>
      </c>
      <c r="D1443" s="156">
        <v>7.084</v>
      </c>
      <c r="E1443" s="156">
        <v>0.612</v>
      </c>
      <c r="F1443" s="156">
        <v>55.15</v>
      </c>
      <c r="G1443" s="156">
        <v>0.791</v>
      </c>
      <c r="H1443" s="156">
        <v>0.008</v>
      </c>
      <c r="I1443" s="156">
        <v>0.637</v>
      </c>
      <c r="J1443" s="156">
        <v>0.759</v>
      </c>
      <c r="K1443" s="156">
        <v>0.503</v>
      </c>
    </row>
    <row r="1444" hidden="1">
      <c r="A1444" s="155" t="s">
        <v>420</v>
      </c>
      <c r="B1444" s="156">
        <v>2019.0</v>
      </c>
      <c r="C1444" s="156">
        <v>5.004</v>
      </c>
      <c r="D1444" s="156">
        <v>7.105</v>
      </c>
      <c r="E1444" s="156">
        <v>0.677</v>
      </c>
      <c r="F1444" s="156">
        <v>55.5</v>
      </c>
      <c r="G1444" s="156">
        <v>0.831</v>
      </c>
      <c r="H1444" s="156">
        <v>0.025</v>
      </c>
      <c r="I1444" s="156">
        <v>0.729</v>
      </c>
      <c r="J1444" s="156">
        <v>0.794</v>
      </c>
      <c r="K1444" s="156">
        <v>0.304</v>
      </c>
    </row>
    <row r="1445">
      <c r="A1445" s="155" t="s">
        <v>420</v>
      </c>
      <c r="B1445" s="156">
        <v>2022.0</v>
      </c>
      <c r="C1445" s="156">
        <v>4.501</v>
      </c>
      <c r="D1445" s="156">
        <v>7.091</v>
      </c>
      <c r="E1445" s="156">
        <v>0.587</v>
      </c>
      <c r="F1445" s="156">
        <v>56.55</v>
      </c>
      <c r="G1445" s="156">
        <v>0.793</v>
      </c>
      <c r="H1445" s="156">
        <v>0.032</v>
      </c>
      <c r="I1445" s="156">
        <v>0.74</v>
      </c>
      <c r="J1445" s="156">
        <v>0.787</v>
      </c>
      <c r="K1445" s="156">
        <v>0.366</v>
      </c>
    </row>
    <row r="1446" hidden="1">
      <c r="A1446" s="155" t="s">
        <v>421</v>
      </c>
      <c r="B1446" s="156">
        <v>2006.0</v>
      </c>
      <c r="C1446" s="156">
        <v>4.71</v>
      </c>
      <c r="D1446" s="156">
        <v>8.314</v>
      </c>
      <c r="E1446" s="156">
        <v>0.735</v>
      </c>
      <c r="F1446" s="156">
        <v>50.22</v>
      </c>
      <c r="G1446" s="156">
        <v>0.649</v>
      </c>
      <c r="H1446" s="156">
        <v>0.084</v>
      </c>
      <c r="I1446" s="156">
        <v>0.871</v>
      </c>
      <c r="J1446" s="156">
        <v>0.772</v>
      </c>
      <c r="K1446" s="156">
        <v>0.178</v>
      </c>
    </row>
    <row r="1447" hidden="1">
      <c r="A1447" s="155" t="s">
        <v>421</v>
      </c>
      <c r="B1447" s="156">
        <v>2007.0</v>
      </c>
      <c r="C1447" s="156">
        <v>4.89</v>
      </c>
      <c r="D1447" s="156">
        <v>8.35</v>
      </c>
      <c r="E1447" s="156">
        <v>0.718</v>
      </c>
      <c r="F1447" s="156">
        <v>50.54</v>
      </c>
      <c r="G1447" s="156">
        <v>0.635</v>
      </c>
      <c r="H1447" s="156">
        <v>0.135</v>
      </c>
      <c r="I1447" s="156">
        <v>0.918</v>
      </c>
      <c r="J1447" s="156">
        <v>0.815</v>
      </c>
      <c r="K1447" s="156">
        <v>0.141</v>
      </c>
    </row>
    <row r="1448" hidden="1">
      <c r="A1448" s="155" t="s">
        <v>421</v>
      </c>
      <c r="B1448" s="156">
        <v>2008.0</v>
      </c>
      <c r="C1448" s="156">
        <v>4.939</v>
      </c>
      <c r="D1448" s="156">
        <v>8.389</v>
      </c>
      <c r="E1448" s="156">
        <v>0.78</v>
      </c>
      <c r="F1448" s="156">
        <v>50.86</v>
      </c>
      <c r="G1448" s="156">
        <v>0.584</v>
      </c>
      <c r="H1448" s="156">
        <v>0.118</v>
      </c>
      <c r="I1448" s="156">
        <v>0.892</v>
      </c>
      <c r="J1448" s="156">
        <v>0.755</v>
      </c>
      <c r="K1448" s="156">
        <v>0.244</v>
      </c>
    </row>
    <row r="1449" hidden="1">
      <c r="A1449" s="155" t="s">
        <v>421</v>
      </c>
      <c r="B1449" s="156">
        <v>2009.0</v>
      </c>
      <c r="C1449" s="156">
        <v>4.98</v>
      </c>
      <c r="D1449" s="156">
        <v>8.439</v>
      </c>
      <c r="E1449" s="156">
        <v>0.722</v>
      </c>
      <c r="F1449" s="156">
        <v>51.18</v>
      </c>
      <c r="G1449" s="156">
        <v>0.537</v>
      </c>
      <c r="H1449" s="156">
        <v>0.066</v>
      </c>
      <c r="I1449" s="156">
        <v>0.913</v>
      </c>
      <c r="J1449" s="156">
        <v>0.73</v>
      </c>
      <c r="K1449" s="156">
        <v>0.225</v>
      </c>
    </row>
    <row r="1450" hidden="1">
      <c r="A1450" s="155" t="s">
        <v>421</v>
      </c>
      <c r="B1450" s="156">
        <v>2010.0</v>
      </c>
      <c r="C1450" s="156">
        <v>4.76</v>
      </c>
      <c r="D1450" s="156">
        <v>8.488</v>
      </c>
      <c r="E1450" s="156">
        <v>0.824</v>
      </c>
      <c r="F1450" s="156">
        <v>51.5</v>
      </c>
      <c r="G1450" s="156">
        <v>0.565</v>
      </c>
      <c r="H1450" s="156">
        <v>0.065</v>
      </c>
      <c r="I1450" s="156">
        <v>0.911</v>
      </c>
      <c r="J1450" s="156">
        <v>0.759</v>
      </c>
      <c r="K1450" s="156">
        <v>0.19</v>
      </c>
    </row>
    <row r="1451" hidden="1">
      <c r="A1451" s="155" t="s">
        <v>421</v>
      </c>
      <c r="B1451" s="156">
        <v>2012.0</v>
      </c>
      <c r="C1451" s="156">
        <v>5.493</v>
      </c>
      <c r="D1451" s="156">
        <v>8.526</v>
      </c>
      <c r="E1451" s="156">
        <v>0.818</v>
      </c>
      <c r="F1451" s="156">
        <v>52.14</v>
      </c>
      <c r="G1451" s="156">
        <v>0.652</v>
      </c>
      <c r="H1451" s="156">
        <v>0.065</v>
      </c>
      <c r="I1451" s="156">
        <v>0.9</v>
      </c>
      <c r="J1451" s="156">
        <v>0.782</v>
      </c>
      <c r="K1451" s="156">
        <v>0.209</v>
      </c>
    </row>
    <row r="1452" hidden="1">
      <c r="A1452" s="155" t="s">
        <v>421</v>
      </c>
      <c r="B1452" s="156">
        <v>2013.0</v>
      </c>
      <c r="C1452" s="156">
        <v>4.818</v>
      </c>
      <c r="D1452" s="156">
        <v>8.564</v>
      </c>
      <c r="E1452" s="156">
        <v>0.663</v>
      </c>
      <c r="F1452" s="156">
        <v>52.46</v>
      </c>
      <c r="G1452" s="156">
        <v>0.622</v>
      </c>
      <c r="H1452" s="156">
        <v>0.049</v>
      </c>
      <c r="I1452" s="156">
        <v>0.905</v>
      </c>
      <c r="J1452" s="156">
        <v>0.652</v>
      </c>
      <c r="K1452" s="156">
        <v>0.286</v>
      </c>
    </row>
    <row r="1453" hidden="1">
      <c r="A1453" s="155" t="s">
        <v>421</v>
      </c>
      <c r="B1453" s="156">
        <v>2015.0</v>
      </c>
      <c r="C1453" s="156">
        <v>4.933</v>
      </c>
      <c r="D1453" s="156">
        <v>8.6</v>
      </c>
      <c r="E1453" s="156">
        <v>0.812</v>
      </c>
      <c r="F1453" s="156">
        <v>53.1</v>
      </c>
      <c r="G1453" s="156">
        <v>0.68</v>
      </c>
      <c r="H1453" s="156">
        <v>-0.037</v>
      </c>
      <c r="I1453" s="156">
        <v>0.926</v>
      </c>
      <c r="J1453" s="156">
        <v>0.715</v>
      </c>
      <c r="K1453" s="156">
        <v>0.251</v>
      </c>
    </row>
    <row r="1454" hidden="1">
      <c r="A1454" s="155" t="s">
        <v>421</v>
      </c>
      <c r="B1454" s="156">
        <v>2016.0</v>
      </c>
      <c r="C1454" s="156">
        <v>5.22</v>
      </c>
      <c r="D1454" s="156">
        <v>8.558</v>
      </c>
      <c r="E1454" s="156">
        <v>0.805</v>
      </c>
      <c r="F1454" s="156">
        <v>53.425</v>
      </c>
      <c r="G1454" s="156">
        <v>0.798</v>
      </c>
      <c r="H1454" s="156">
        <v>0.042</v>
      </c>
      <c r="I1454" s="156">
        <v>0.905</v>
      </c>
      <c r="J1454" s="156">
        <v>0.745</v>
      </c>
      <c r="K1454" s="156">
        <v>0.252</v>
      </c>
    </row>
    <row r="1455" hidden="1">
      <c r="A1455" s="155" t="s">
        <v>421</v>
      </c>
      <c r="B1455" s="156">
        <v>2017.0</v>
      </c>
      <c r="C1455" s="156">
        <v>5.322</v>
      </c>
      <c r="D1455" s="156">
        <v>8.541</v>
      </c>
      <c r="E1455" s="156">
        <v>0.733</v>
      </c>
      <c r="F1455" s="156">
        <v>53.75</v>
      </c>
      <c r="G1455" s="156">
        <v>0.826</v>
      </c>
      <c r="H1455" s="156">
        <v>0.123</v>
      </c>
      <c r="I1455" s="156">
        <v>0.835</v>
      </c>
      <c r="J1455" s="156">
        <v>0.682</v>
      </c>
      <c r="K1455" s="156">
        <v>0.236</v>
      </c>
    </row>
    <row r="1456" hidden="1">
      <c r="A1456" s="155" t="s">
        <v>421</v>
      </c>
      <c r="B1456" s="156">
        <v>2018.0</v>
      </c>
      <c r="C1456" s="156">
        <v>5.252</v>
      </c>
      <c r="D1456" s="156">
        <v>8.535</v>
      </c>
      <c r="E1456" s="156">
        <v>0.741</v>
      </c>
      <c r="F1456" s="156">
        <v>54.075</v>
      </c>
      <c r="G1456" s="156">
        <v>0.79</v>
      </c>
      <c r="H1456" s="156">
        <v>-0.012</v>
      </c>
      <c r="I1456" s="156">
        <v>0.866</v>
      </c>
      <c r="J1456" s="156">
        <v>0.762</v>
      </c>
      <c r="K1456" s="156">
        <v>0.256</v>
      </c>
    </row>
    <row r="1457" hidden="1">
      <c r="A1457" s="155" t="s">
        <v>421</v>
      </c>
      <c r="B1457" s="156">
        <v>2019.0</v>
      </c>
      <c r="C1457" s="156">
        <v>4.266</v>
      </c>
      <c r="D1457" s="156">
        <v>8.532</v>
      </c>
      <c r="E1457" s="156">
        <v>0.735</v>
      </c>
      <c r="F1457" s="156">
        <v>54.4</v>
      </c>
      <c r="G1457" s="156">
        <v>0.746</v>
      </c>
      <c r="H1457" s="156">
        <v>0.022</v>
      </c>
      <c r="I1457" s="156">
        <v>0.873</v>
      </c>
      <c r="J1457" s="156">
        <v>0.698</v>
      </c>
      <c r="K1457" s="156">
        <v>0.229</v>
      </c>
    </row>
    <row r="1458" hidden="1">
      <c r="A1458" s="155" t="s">
        <v>421</v>
      </c>
      <c r="B1458" s="156">
        <v>2020.0</v>
      </c>
      <c r="C1458" s="156">
        <v>5.503</v>
      </c>
      <c r="D1458" s="156">
        <v>8.49</v>
      </c>
      <c r="E1458" s="156">
        <v>0.739</v>
      </c>
      <c r="F1458" s="156">
        <v>54.725</v>
      </c>
      <c r="G1458" s="156">
        <v>0.713</v>
      </c>
      <c r="H1458" s="156">
        <v>0.097</v>
      </c>
      <c r="I1458" s="156">
        <v>0.913</v>
      </c>
      <c r="J1458" s="156">
        <v>0.737</v>
      </c>
      <c r="K1458" s="156">
        <v>0.316</v>
      </c>
    </row>
    <row r="1459" hidden="1">
      <c r="A1459" s="155" t="s">
        <v>421</v>
      </c>
      <c r="B1459" s="156">
        <v>2021.0</v>
      </c>
      <c r="C1459" s="156">
        <v>4.479</v>
      </c>
      <c r="D1459" s="156">
        <v>8.502</v>
      </c>
      <c r="E1459" s="156">
        <v>0.742</v>
      </c>
      <c r="F1459" s="156">
        <v>55.05</v>
      </c>
      <c r="G1459" s="156">
        <v>0.726</v>
      </c>
      <c r="H1459" s="156">
        <v>0.05</v>
      </c>
      <c r="I1459" s="156">
        <v>0.912</v>
      </c>
      <c r="J1459" s="156">
        <v>0.666</v>
      </c>
      <c r="K1459" s="156">
        <v>0.188</v>
      </c>
    </row>
    <row r="1460" hidden="1">
      <c r="A1460" s="155" t="s">
        <v>422</v>
      </c>
      <c r="B1460" s="156">
        <v>2007.0</v>
      </c>
      <c r="C1460" s="156">
        <v>4.494</v>
      </c>
      <c r="D1460" s="156">
        <v>9.435</v>
      </c>
      <c r="E1460" s="156">
        <v>0.811</v>
      </c>
      <c r="F1460" s="156">
        <v>64.66</v>
      </c>
      <c r="G1460" s="156">
        <v>0.439</v>
      </c>
      <c r="H1460" s="156">
        <v>0.075</v>
      </c>
      <c r="I1460" s="156">
        <v>0.87</v>
      </c>
      <c r="J1460" s="156">
        <v>0.558</v>
      </c>
      <c r="K1460" s="156">
        <v>0.251</v>
      </c>
    </row>
    <row r="1461" hidden="1">
      <c r="A1461" s="155" t="s">
        <v>422</v>
      </c>
      <c r="B1461" s="156">
        <v>2009.0</v>
      </c>
      <c r="C1461" s="156">
        <v>4.428</v>
      </c>
      <c r="D1461" s="156">
        <v>9.481</v>
      </c>
      <c r="E1461" s="156">
        <v>0.734</v>
      </c>
      <c r="F1461" s="156">
        <v>64.82</v>
      </c>
      <c r="G1461" s="156">
        <v>0.552</v>
      </c>
      <c r="H1461" s="156">
        <v>-0.046</v>
      </c>
      <c r="I1461" s="156">
        <v>0.844</v>
      </c>
      <c r="J1461" s="156">
        <v>0.488</v>
      </c>
      <c r="K1461" s="156">
        <v>0.37</v>
      </c>
    </row>
    <row r="1462" hidden="1">
      <c r="A1462" s="155" t="s">
        <v>422</v>
      </c>
      <c r="B1462" s="156">
        <v>2010.0</v>
      </c>
      <c r="C1462" s="156">
        <v>4.18</v>
      </c>
      <c r="D1462" s="156">
        <v>9.512</v>
      </c>
      <c r="E1462" s="156">
        <v>0.687</v>
      </c>
      <c r="F1462" s="156">
        <v>64.9</v>
      </c>
      <c r="G1462" s="156">
        <v>0.513</v>
      </c>
      <c r="H1462" s="156">
        <v>-0.063</v>
      </c>
      <c r="I1462" s="156">
        <v>0.856</v>
      </c>
      <c r="J1462" s="156">
        <v>0.473</v>
      </c>
      <c r="K1462" s="156">
        <v>0.314</v>
      </c>
    </row>
    <row r="1463" hidden="1">
      <c r="A1463" s="155" t="s">
        <v>422</v>
      </c>
      <c r="B1463" s="156">
        <v>2011.0</v>
      </c>
      <c r="C1463" s="156">
        <v>4.898</v>
      </c>
      <c r="D1463" s="156">
        <v>9.533</v>
      </c>
      <c r="E1463" s="156">
        <v>0.784</v>
      </c>
      <c r="F1463" s="156">
        <v>64.98</v>
      </c>
      <c r="G1463" s="156">
        <v>0.607</v>
      </c>
      <c r="H1463" s="156">
        <v>-0.092</v>
      </c>
      <c r="I1463" s="156">
        <v>0.865</v>
      </c>
      <c r="J1463" s="156">
        <v>0.503</v>
      </c>
      <c r="K1463" s="156">
        <v>0.363</v>
      </c>
    </row>
    <row r="1464" hidden="1">
      <c r="A1464" s="155" t="s">
        <v>422</v>
      </c>
      <c r="B1464" s="156">
        <v>2012.0</v>
      </c>
      <c r="C1464" s="156">
        <v>4.64</v>
      </c>
      <c r="D1464" s="156">
        <v>9.527</v>
      </c>
      <c r="E1464" s="156">
        <v>0.798</v>
      </c>
      <c r="F1464" s="156">
        <v>65.06</v>
      </c>
      <c r="G1464" s="156">
        <v>0.613</v>
      </c>
      <c r="H1464" s="156">
        <v>-0.089</v>
      </c>
      <c r="I1464" s="156">
        <v>0.92</v>
      </c>
      <c r="J1464" s="156">
        <v>0.551</v>
      </c>
      <c r="K1464" s="156">
        <v>0.422</v>
      </c>
    </row>
    <row r="1465" hidden="1">
      <c r="A1465" s="155" t="s">
        <v>422</v>
      </c>
      <c r="B1465" s="156">
        <v>2013.0</v>
      </c>
      <c r="C1465" s="156">
        <v>5.186</v>
      </c>
      <c r="D1465" s="156">
        <v>9.555</v>
      </c>
      <c r="E1465" s="156">
        <v>0.832</v>
      </c>
      <c r="F1465" s="156">
        <v>65.14</v>
      </c>
      <c r="G1465" s="156">
        <v>0.641</v>
      </c>
      <c r="H1465" s="156">
        <v>0.02</v>
      </c>
      <c r="I1465" s="156">
        <v>0.861</v>
      </c>
      <c r="J1465" s="156">
        <v>0.521</v>
      </c>
      <c r="K1465" s="156">
        <v>0.331</v>
      </c>
    </row>
    <row r="1466" hidden="1">
      <c r="A1466" s="155" t="s">
        <v>422</v>
      </c>
      <c r="B1466" s="156">
        <v>2014.0</v>
      </c>
      <c r="C1466" s="156">
        <v>5.204</v>
      </c>
      <c r="D1466" s="156">
        <v>9.589</v>
      </c>
      <c r="E1466" s="156">
        <v>0.793</v>
      </c>
      <c r="F1466" s="156">
        <v>65.22</v>
      </c>
      <c r="G1466" s="156">
        <v>0.645</v>
      </c>
      <c r="H1466" s="156">
        <v>0.03</v>
      </c>
      <c r="I1466" s="156">
        <v>0.861</v>
      </c>
      <c r="J1466" s="156">
        <v>0.583</v>
      </c>
      <c r="K1466" s="156">
        <v>0.307</v>
      </c>
    </row>
    <row r="1467" hidden="1">
      <c r="A1467" s="155" t="s">
        <v>422</v>
      </c>
      <c r="B1467" s="156">
        <v>2015.0</v>
      </c>
      <c r="C1467" s="156">
        <v>4.976</v>
      </c>
      <c r="D1467" s="156">
        <v>9.625</v>
      </c>
      <c r="E1467" s="156">
        <v>0.766</v>
      </c>
      <c r="F1467" s="156">
        <v>65.3</v>
      </c>
      <c r="G1467" s="156">
        <v>0.66</v>
      </c>
      <c r="H1467" s="156">
        <v>-0.051</v>
      </c>
      <c r="I1467" s="156">
        <v>0.824</v>
      </c>
      <c r="J1467" s="156">
        <v>0.551</v>
      </c>
      <c r="K1467" s="156">
        <v>0.299</v>
      </c>
    </row>
    <row r="1468" hidden="1">
      <c r="A1468" s="155" t="s">
        <v>422</v>
      </c>
      <c r="B1468" s="156">
        <v>2016.0</v>
      </c>
      <c r="C1468" s="156">
        <v>5.346</v>
      </c>
      <c r="D1468" s="156">
        <v>9.652</v>
      </c>
      <c r="E1468" s="156">
        <v>0.871</v>
      </c>
      <c r="F1468" s="156">
        <v>65.5</v>
      </c>
      <c r="G1468" s="156">
        <v>0.706</v>
      </c>
      <c r="H1468" s="156">
        <v>0.076</v>
      </c>
      <c r="I1468" s="156">
        <v>0.87</v>
      </c>
      <c r="J1468" s="156">
        <v>0.587</v>
      </c>
      <c r="K1468" s="156">
        <v>0.292</v>
      </c>
    </row>
    <row r="1469" hidden="1">
      <c r="A1469" s="155" t="s">
        <v>422</v>
      </c>
      <c r="B1469" s="156">
        <v>2017.0</v>
      </c>
      <c r="C1469" s="156">
        <v>5.234</v>
      </c>
      <c r="D1469" s="156">
        <v>9.662</v>
      </c>
      <c r="E1469" s="156">
        <v>0.8</v>
      </c>
      <c r="F1469" s="156">
        <v>65.7</v>
      </c>
      <c r="G1469" s="156">
        <v>0.752</v>
      </c>
      <c r="H1469" s="156">
        <v>-0.063</v>
      </c>
      <c r="I1469" s="156">
        <v>0.856</v>
      </c>
      <c r="J1469" s="156">
        <v>0.447</v>
      </c>
      <c r="K1469" s="156">
        <v>0.299</v>
      </c>
    </row>
    <row r="1470" hidden="1">
      <c r="A1470" s="155" t="s">
        <v>422</v>
      </c>
      <c r="B1470" s="156">
        <v>2018.0</v>
      </c>
      <c r="C1470" s="156">
        <v>5.24</v>
      </c>
      <c r="D1470" s="156">
        <v>9.69</v>
      </c>
      <c r="E1470" s="156">
        <v>0.849</v>
      </c>
      <c r="F1470" s="156">
        <v>65.9</v>
      </c>
      <c r="G1470" s="156">
        <v>0.745</v>
      </c>
      <c r="H1470" s="156">
        <v>-0.046</v>
      </c>
      <c r="I1470" s="156">
        <v>0.91</v>
      </c>
      <c r="J1470" s="156">
        <v>0.512</v>
      </c>
      <c r="K1470" s="156">
        <v>0.298</v>
      </c>
    </row>
    <row r="1471" hidden="1">
      <c r="A1471" s="155" t="s">
        <v>422</v>
      </c>
      <c r="B1471" s="156">
        <v>2019.0</v>
      </c>
      <c r="C1471" s="156">
        <v>5.015</v>
      </c>
      <c r="D1471" s="156">
        <v>9.728</v>
      </c>
      <c r="E1471" s="156">
        <v>0.815</v>
      </c>
      <c r="F1471" s="156">
        <v>66.1</v>
      </c>
      <c r="G1471" s="156">
        <v>0.725</v>
      </c>
      <c r="H1471" s="156">
        <v>0.02</v>
      </c>
      <c r="I1471" s="156">
        <v>0.923</v>
      </c>
      <c r="J1471" s="156">
        <v>0.515</v>
      </c>
      <c r="K1471" s="156">
        <v>0.304</v>
      </c>
    </row>
    <row r="1472" hidden="1">
      <c r="A1472" s="155" t="s">
        <v>422</v>
      </c>
      <c r="B1472" s="156">
        <v>2020.0</v>
      </c>
      <c r="C1472" s="156">
        <v>5.054</v>
      </c>
      <c r="D1472" s="156">
        <v>9.667</v>
      </c>
      <c r="E1472" s="156">
        <v>0.75</v>
      </c>
      <c r="F1472" s="156">
        <v>66.3</v>
      </c>
      <c r="G1472" s="156">
        <v>0.787</v>
      </c>
      <c r="H1472" s="156">
        <v>0.13</v>
      </c>
      <c r="I1472" s="156">
        <v>0.877</v>
      </c>
      <c r="J1472" s="156">
        <v>0.542</v>
      </c>
      <c r="K1472" s="156">
        <v>0.365</v>
      </c>
    </row>
    <row r="1473" hidden="1">
      <c r="A1473" s="155" t="s">
        <v>422</v>
      </c>
      <c r="B1473" s="156">
        <v>2021.0</v>
      </c>
      <c r="C1473" s="156">
        <v>5.535</v>
      </c>
      <c r="D1473" s="156">
        <v>9.709</v>
      </c>
      <c r="E1473" s="156">
        <v>0.809</v>
      </c>
      <c r="F1473" s="156">
        <v>66.5</v>
      </c>
      <c r="G1473" s="156">
        <v>0.793</v>
      </c>
      <c r="H1473" s="156">
        <v>0.191</v>
      </c>
      <c r="I1473" s="156">
        <v>0.884</v>
      </c>
      <c r="J1473" s="156">
        <v>0.563</v>
      </c>
      <c r="K1473" s="156">
        <v>0.303</v>
      </c>
    </row>
    <row r="1474">
      <c r="A1474" s="155" t="s">
        <v>422</v>
      </c>
      <c r="B1474" s="156">
        <v>2022.0</v>
      </c>
      <c r="C1474" s="156">
        <v>5.167</v>
      </c>
      <c r="D1474" s="156">
        <v>9.733</v>
      </c>
      <c r="E1474" s="156">
        <v>0.85</v>
      </c>
      <c r="F1474" s="156">
        <v>66.7</v>
      </c>
      <c r="G1474" s="156">
        <v>0.723</v>
      </c>
      <c r="H1474" s="156">
        <v>0.072</v>
      </c>
      <c r="I1474" s="156">
        <v>0.937</v>
      </c>
      <c r="J1474" s="156">
        <v>0.555</v>
      </c>
      <c r="K1474" s="156">
        <v>0.277</v>
      </c>
    </row>
    <row r="1475" hidden="1">
      <c r="A1475" s="155" t="s">
        <v>423</v>
      </c>
      <c r="B1475" s="156">
        <v>2006.0</v>
      </c>
      <c r="C1475" s="156">
        <v>7.416</v>
      </c>
      <c r="D1475" s="156">
        <v>11.048</v>
      </c>
      <c r="E1475" s="156">
        <v>0.959</v>
      </c>
      <c r="F1475" s="156">
        <v>69.4</v>
      </c>
      <c r="G1475" s="156">
        <v>0.96</v>
      </c>
      <c r="H1475" s="156">
        <v>0.103</v>
      </c>
      <c r="I1475" s="156">
        <v>0.397</v>
      </c>
      <c r="J1475" s="156">
        <v>0.767</v>
      </c>
      <c r="K1475" s="156">
        <v>0.197</v>
      </c>
    </row>
    <row r="1476" hidden="1">
      <c r="A1476" s="155" t="s">
        <v>423</v>
      </c>
      <c r="B1476" s="156">
        <v>2008.0</v>
      </c>
      <c r="C1476" s="156">
        <v>7.632</v>
      </c>
      <c r="D1476" s="156">
        <v>11.06</v>
      </c>
      <c r="E1476" s="156">
        <v>0.936</v>
      </c>
      <c r="F1476" s="156">
        <v>69.8</v>
      </c>
      <c r="G1476" s="156">
        <v>0.947</v>
      </c>
      <c r="H1476" s="156">
        <v>0.012</v>
      </c>
      <c r="I1476" s="156">
        <v>0.503</v>
      </c>
      <c r="J1476" s="156">
        <v>0.763</v>
      </c>
      <c r="K1476" s="156">
        <v>0.155</v>
      </c>
    </row>
    <row r="1477" hidden="1">
      <c r="A1477" s="155" t="s">
        <v>423</v>
      </c>
      <c r="B1477" s="156">
        <v>2012.0</v>
      </c>
      <c r="C1477" s="156">
        <v>7.678</v>
      </c>
      <c r="D1477" s="156">
        <v>11.035</v>
      </c>
      <c r="E1477" s="156">
        <v>0.948</v>
      </c>
      <c r="F1477" s="156">
        <v>70.6</v>
      </c>
      <c r="G1477" s="156">
        <v>0.947</v>
      </c>
      <c r="H1477" s="156">
        <v>0.141</v>
      </c>
      <c r="I1477" s="156">
        <v>0.368</v>
      </c>
      <c r="J1477" s="156">
        <v>0.798</v>
      </c>
      <c r="K1477" s="156">
        <v>0.213</v>
      </c>
    </row>
    <row r="1478" hidden="1">
      <c r="A1478" s="155" t="s">
        <v>423</v>
      </c>
      <c r="B1478" s="156">
        <v>2014.0</v>
      </c>
      <c r="C1478" s="156">
        <v>7.444</v>
      </c>
      <c r="D1478" s="156">
        <v>11.041</v>
      </c>
      <c r="E1478" s="156">
        <v>0.941</v>
      </c>
      <c r="F1478" s="156">
        <v>71.0</v>
      </c>
      <c r="G1478" s="156">
        <v>0.956</v>
      </c>
      <c r="H1478" s="156">
        <v>0.175</v>
      </c>
      <c r="I1478" s="156">
        <v>0.405</v>
      </c>
      <c r="J1478" s="156">
        <v>0.802</v>
      </c>
      <c r="K1478" s="156">
        <v>0.194</v>
      </c>
    </row>
    <row r="1479" hidden="1">
      <c r="A1479" s="155" t="s">
        <v>423</v>
      </c>
      <c r="B1479" s="156">
        <v>2015.0</v>
      </c>
      <c r="C1479" s="156">
        <v>7.603</v>
      </c>
      <c r="D1479" s="156">
        <v>11.051</v>
      </c>
      <c r="E1479" s="156">
        <v>0.947</v>
      </c>
      <c r="F1479" s="156">
        <v>71.2</v>
      </c>
      <c r="G1479" s="156">
        <v>0.948</v>
      </c>
      <c r="H1479" s="156">
        <v>0.251</v>
      </c>
      <c r="I1479" s="156">
        <v>0.299</v>
      </c>
      <c r="J1479" s="156">
        <v>0.796</v>
      </c>
      <c r="K1479" s="156">
        <v>0.209</v>
      </c>
    </row>
    <row r="1480" hidden="1">
      <c r="A1480" s="155" t="s">
        <v>423</v>
      </c>
      <c r="B1480" s="156">
        <v>2016.0</v>
      </c>
      <c r="C1480" s="156">
        <v>7.596</v>
      </c>
      <c r="D1480" s="156">
        <v>11.053</v>
      </c>
      <c r="E1480" s="156">
        <v>0.96</v>
      </c>
      <c r="F1480" s="156">
        <v>71.25</v>
      </c>
      <c r="G1480" s="156">
        <v>0.954</v>
      </c>
      <c r="H1480" s="156">
        <v>0.127</v>
      </c>
      <c r="I1480" s="156">
        <v>0.41</v>
      </c>
      <c r="J1480" s="156">
        <v>0.809</v>
      </c>
      <c r="K1480" s="156">
        <v>0.209</v>
      </c>
    </row>
    <row r="1481" hidden="1">
      <c r="A1481" s="155" t="s">
        <v>423</v>
      </c>
      <c r="B1481" s="156">
        <v>2017.0</v>
      </c>
      <c r="C1481" s="156">
        <v>7.579</v>
      </c>
      <c r="D1481" s="156">
        <v>11.067</v>
      </c>
      <c r="E1481" s="156">
        <v>0.95</v>
      </c>
      <c r="F1481" s="156">
        <v>71.3</v>
      </c>
      <c r="G1481" s="156">
        <v>0.953</v>
      </c>
      <c r="H1481" s="156">
        <v>0.231</v>
      </c>
      <c r="I1481" s="156">
        <v>0.25</v>
      </c>
      <c r="J1481" s="156">
        <v>0.8</v>
      </c>
      <c r="K1481" s="156">
        <v>0.203</v>
      </c>
    </row>
    <row r="1482" hidden="1">
      <c r="A1482" s="155" t="s">
        <v>423</v>
      </c>
      <c r="B1482" s="156">
        <v>2018.0</v>
      </c>
      <c r="C1482" s="156">
        <v>7.444</v>
      </c>
      <c r="D1482" s="156">
        <v>11.072</v>
      </c>
      <c r="E1482" s="156">
        <v>0.966</v>
      </c>
      <c r="F1482" s="156">
        <v>71.35</v>
      </c>
      <c r="G1482" s="156">
        <v>0.96</v>
      </c>
      <c r="H1482" s="156">
        <v>0.088</v>
      </c>
      <c r="I1482" s="156">
        <v>0.268</v>
      </c>
      <c r="J1482" s="156">
        <v>0.786</v>
      </c>
      <c r="K1482" s="156">
        <v>0.212</v>
      </c>
    </row>
    <row r="1483" hidden="1">
      <c r="A1483" s="155" t="s">
        <v>423</v>
      </c>
      <c r="B1483" s="156">
        <v>2019.0</v>
      </c>
      <c r="C1483" s="156">
        <v>7.442</v>
      </c>
      <c r="D1483" s="156">
        <v>11.073</v>
      </c>
      <c r="E1483" s="156">
        <v>0.942</v>
      </c>
      <c r="F1483" s="156">
        <v>71.4</v>
      </c>
      <c r="G1483" s="156">
        <v>0.954</v>
      </c>
      <c r="H1483" s="156">
        <v>0.105</v>
      </c>
      <c r="I1483" s="156">
        <v>0.271</v>
      </c>
      <c r="J1483" s="156">
        <v>0.782</v>
      </c>
      <c r="K1483" s="156">
        <v>0.195</v>
      </c>
    </row>
    <row r="1484" hidden="1">
      <c r="A1484" s="155" t="s">
        <v>423</v>
      </c>
      <c r="B1484" s="156">
        <v>2020.0</v>
      </c>
      <c r="C1484" s="156">
        <v>7.29</v>
      </c>
      <c r="D1484" s="156">
        <v>11.06</v>
      </c>
      <c r="E1484" s="156">
        <v>0.956</v>
      </c>
      <c r="F1484" s="156">
        <v>71.45</v>
      </c>
      <c r="G1484" s="156">
        <v>0.965</v>
      </c>
      <c r="H1484" s="156">
        <v>0.069</v>
      </c>
      <c r="I1484" s="156">
        <v>0.271</v>
      </c>
      <c r="J1484" s="156">
        <v>0.777</v>
      </c>
      <c r="K1484" s="156">
        <v>0.216</v>
      </c>
    </row>
    <row r="1485" hidden="1">
      <c r="A1485" s="155" t="s">
        <v>423</v>
      </c>
      <c r="B1485" s="156">
        <v>2021.0</v>
      </c>
      <c r="C1485" s="156">
        <v>7.362</v>
      </c>
      <c r="D1485" s="156">
        <v>11.092</v>
      </c>
      <c r="E1485" s="156">
        <v>0.948</v>
      </c>
      <c r="F1485" s="156">
        <v>71.5</v>
      </c>
      <c r="G1485" s="156">
        <v>0.936</v>
      </c>
      <c r="H1485" s="156">
        <v>0.168</v>
      </c>
      <c r="I1485" s="156">
        <v>0.263</v>
      </c>
      <c r="J1485" s="156">
        <v>0.769</v>
      </c>
      <c r="K1485" s="156">
        <v>0.207</v>
      </c>
    </row>
    <row r="1486">
      <c r="A1486" s="155" t="s">
        <v>423</v>
      </c>
      <c r="B1486" s="156">
        <v>2022.0</v>
      </c>
      <c r="C1486" s="156">
        <v>7.295</v>
      </c>
      <c r="D1486" s="156">
        <v>11.111</v>
      </c>
      <c r="E1486" s="156">
        <v>0.927</v>
      </c>
      <c r="F1486" s="156">
        <v>71.55</v>
      </c>
      <c r="G1486" s="156">
        <v>0.939</v>
      </c>
      <c r="H1486" s="156">
        <v>0.185</v>
      </c>
      <c r="I1486" s="156">
        <v>0.314</v>
      </c>
      <c r="J1486" s="156">
        <v>0.759</v>
      </c>
      <c r="K1486" s="156">
        <v>0.211</v>
      </c>
    </row>
    <row r="1487" hidden="1">
      <c r="A1487" s="155" t="s">
        <v>424</v>
      </c>
      <c r="B1487" s="156">
        <v>2011.0</v>
      </c>
      <c r="C1487" s="156">
        <v>6.853</v>
      </c>
      <c r="D1487" s="156">
        <v>10.539</v>
      </c>
      <c r="E1487" s="157"/>
      <c r="F1487" s="156">
        <v>62.34</v>
      </c>
      <c r="G1487" s="156">
        <v>0.916</v>
      </c>
      <c r="H1487" s="156">
        <v>0.01</v>
      </c>
      <c r="I1487" s="157"/>
      <c r="J1487" s="157"/>
      <c r="K1487" s="156">
        <v>0.295</v>
      </c>
    </row>
    <row r="1488" hidden="1">
      <c r="A1488" s="155" t="s">
        <v>425</v>
      </c>
      <c r="B1488" s="156">
        <v>2005.0</v>
      </c>
      <c r="C1488" s="156">
        <v>5.225</v>
      </c>
      <c r="D1488" s="156">
        <v>8.252</v>
      </c>
      <c r="E1488" s="156">
        <v>0.591</v>
      </c>
      <c r="F1488" s="156">
        <v>53.2</v>
      </c>
      <c r="G1488" s="156">
        <v>0.63</v>
      </c>
      <c r="H1488" s="157"/>
      <c r="I1488" s="156">
        <v>0.844</v>
      </c>
      <c r="J1488" s="157"/>
      <c r="K1488" s="156">
        <v>0.237</v>
      </c>
    </row>
    <row r="1489" hidden="1">
      <c r="A1489" s="155" t="s">
        <v>425</v>
      </c>
      <c r="B1489" s="156">
        <v>2007.0</v>
      </c>
      <c r="C1489" s="156">
        <v>5.671</v>
      </c>
      <c r="D1489" s="156">
        <v>8.314</v>
      </c>
      <c r="E1489" s="156">
        <v>0.479</v>
      </c>
      <c r="F1489" s="156">
        <v>53.72</v>
      </c>
      <c r="G1489" s="156">
        <v>0.396</v>
      </c>
      <c r="H1489" s="156">
        <v>0.084</v>
      </c>
      <c r="I1489" s="156">
        <v>0.794</v>
      </c>
      <c r="J1489" s="156">
        <v>0.583</v>
      </c>
      <c r="K1489" s="156">
        <v>0.31</v>
      </c>
    </row>
    <row r="1490" hidden="1">
      <c r="A1490" s="155" t="s">
        <v>425</v>
      </c>
      <c r="B1490" s="156">
        <v>2008.0</v>
      </c>
      <c r="C1490" s="156">
        <v>4.414</v>
      </c>
      <c r="D1490" s="156">
        <v>8.309</v>
      </c>
      <c r="E1490" s="156">
        <v>0.373</v>
      </c>
      <c r="F1490" s="156">
        <v>53.98</v>
      </c>
      <c r="G1490" s="156">
        <v>0.335</v>
      </c>
      <c r="H1490" s="156">
        <v>0.095</v>
      </c>
      <c r="I1490" s="156">
        <v>0.848</v>
      </c>
      <c r="J1490" s="156">
        <v>0.533</v>
      </c>
      <c r="K1490" s="156">
        <v>0.321</v>
      </c>
    </row>
    <row r="1491" hidden="1">
      <c r="A1491" s="155" t="s">
        <v>425</v>
      </c>
      <c r="B1491" s="156">
        <v>2009.0</v>
      </c>
      <c r="C1491" s="156">
        <v>5.208</v>
      </c>
      <c r="D1491" s="156">
        <v>8.315</v>
      </c>
      <c r="E1491" s="156">
        <v>0.522</v>
      </c>
      <c r="F1491" s="156">
        <v>54.24</v>
      </c>
      <c r="G1491" s="156">
        <v>0.388</v>
      </c>
      <c r="H1491" s="156">
        <v>0.072</v>
      </c>
      <c r="I1491" s="156">
        <v>0.874</v>
      </c>
      <c r="J1491" s="156">
        <v>0.516</v>
      </c>
      <c r="K1491" s="156">
        <v>0.349</v>
      </c>
    </row>
    <row r="1492" hidden="1">
      <c r="A1492" s="155" t="s">
        <v>425</v>
      </c>
      <c r="B1492" s="156">
        <v>2010.0</v>
      </c>
      <c r="C1492" s="156">
        <v>5.786</v>
      </c>
      <c r="D1492" s="156">
        <v>8.308</v>
      </c>
      <c r="E1492" s="156">
        <v>0.571</v>
      </c>
      <c r="F1492" s="156">
        <v>54.5</v>
      </c>
      <c r="G1492" s="156">
        <v>0.364</v>
      </c>
      <c r="H1492" s="156">
        <v>0.295</v>
      </c>
      <c r="I1492" s="156">
        <v>0.852</v>
      </c>
      <c r="J1492" s="156">
        <v>0.527</v>
      </c>
      <c r="K1492" s="156">
        <v>0.372</v>
      </c>
    </row>
    <row r="1493" hidden="1">
      <c r="A1493" s="155" t="s">
        <v>425</v>
      </c>
      <c r="B1493" s="156">
        <v>2011.0</v>
      </c>
      <c r="C1493" s="156">
        <v>5.267</v>
      </c>
      <c r="D1493" s="156">
        <v>8.314</v>
      </c>
      <c r="E1493" s="156">
        <v>0.51</v>
      </c>
      <c r="F1493" s="156">
        <v>54.76</v>
      </c>
      <c r="G1493" s="156">
        <v>0.376</v>
      </c>
      <c r="H1493" s="156">
        <v>0.025</v>
      </c>
      <c r="I1493" s="156">
        <v>0.857</v>
      </c>
      <c r="J1493" s="156">
        <v>0.473</v>
      </c>
      <c r="K1493" s="156">
        <v>0.358</v>
      </c>
    </row>
    <row r="1494" hidden="1">
      <c r="A1494" s="155" t="s">
        <v>425</v>
      </c>
      <c r="B1494" s="156">
        <v>2012.0</v>
      </c>
      <c r="C1494" s="156">
        <v>5.132</v>
      </c>
      <c r="D1494" s="156">
        <v>8.331</v>
      </c>
      <c r="E1494" s="156">
        <v>0.542</v>
      </c>
      <c r="F1494" s="156">
        <v>55.02</v>
      </c>
      <c r="G1494" s="156">
        <v>0.367</v>
      </c>
      <c r="H1494" s="156">
        <v>0.16</v>
      </c>
      <c r="I1494" s="156">
        <v>0.842</v>
      </c>
      <c r="J1494" s="156">
        <v>0.51</v>
      </c>
      <c r="K1494" s="156">
        <v>0.332</v>
      </c>
    </row>
    <row r="1495" hidden="1">
      <c r="A1495" s="155" t="s">
        <v>425</v>
      </c>
      <c r="B1495" s="156">
        <v>2013.0</v>
      </c>
      <c r="C1495" s="156">
        <v>5.138</v>
      </c>
      <c r="D1495" s="156">
        <v>8.359</v>
      </c>
      <c r="E1495" s="156">
        <v>0.607</v>
      </c>
      <c r="F1495" s="156">
        <v>55.28</v>
      </c>
      <c r="G1495" s="156">
        <v>0.448</v>
      </c>
      <c r="H1495" s="156">
        <v>0.094</v>
      </c>
      <c r="I1495" s="156">
        <v>0.792</v>
      </c>
      <c r="J1495" s="156">
        <v>0.474</v>
      </c>
      <c r="K1495" s="156">
        <v>0.274</v>
      </c>
    </row>
    <row r="1496" hidden="1">
      <c r="A1496" s="155" t="s">
        <v>425</v>
      </c>
      <c r="B1496" s="156">
        <v>2014.0</v>
      </c>
      <c r="C1496" s="156">
        <v>5.436</v>
      </c>
      <c r="D1496" s="156">
        <v>8.39</v>
      </c>
      <c r="E1496" s="156">
        <v>0.552</v>
      </c>
      <c r="F1496" s="156">
        <v>55.54</v>
      </c>
      <c r="G1496" s="156">
        <v>0.543</v>
      </c>
      <c r="H1496" s="156">
        <v>0.134</v>
      </c>
      <c r="I1496" s="156">
        <v>0.677</v>
      </c>
      <c r="J1496" s="156">
        <v>0.475</v>
      </c>
      <c r="K1496" s="156">
        <v>0.295</v>
      </c>
    </row>
    <row r="1497" hidden="1">
      <c r="A1497" s="155" t="s">
        <v>425</v>
      </c>
      <c r="B1497" s="156">
        <v>2015.0</v>
      </c>
      <c r="C1497" s="156">
        <v>4.823</v>
      </c>
      <c r="D1497" s="156">
        <v>8.423</v>
      </c>
      <c r="E1497" s="156">
        <v>0.562</v>
      </c>
      <c r="F1497" s="156">
        <v>55.8</v>
      </c>
      <c r="G1497" s="156">
        <v>0.587</v>
      </c>
      <c r="H1497" s="156">
        <v>0.079</v>
      </c>
      <c r="I1497" s="156">
        <v>0.717</v>
      </c>
      <c r="J1497" s="156">
        <v>0.469</v>
      </c>
      <c r="K1497" s="156">
        <v>0.329</v>
      </c>
    </row>
    <row r="1498" hidden="1">
      <c r="A1498" s="155" t="s">
        <v>425</v>
      </c>
      <c r="B1498" s="156">
        <v>2016.0</v>
      </c>
      <c r="C1498" s="156">
        <v>5.549</v>
      </c>
      <c r="D1498" s="156">
        <v>8.465</v>
      </c>
      <c r="E1498" s="156">
        <v>0.627</v>
      </c>
      <c r="F1498" s="156">
        <v>56.075</v>
      </c>
      <c r="G1498" s="156">
        <v>0.634</v>
      </c>
      <c r="H1498" s="156">
        <v>0.087</v>
      </c>
      <c r="I1498" s="156">
        <v>0.793</v>
      </c>
      <c r="J1498" s="156">
        <v>0.503</v>
      </c>
      <c r="K1498" s="156">
        <v>0.332</v>
      </c>
    </row>
    <row r="1499" hidden="1">
      <c r="A1499" s="155" t="s">
        <v>425</v>
      </c>
      <c r="B1499" s="156">
        <v>2017.0</v>
      </c>
      <c r="C1499" s="156">
        <v>5.831</v>
      </c>
      <c r="D1499" s="156">
        <v>8.495</v>
      </c>
      <c r="E1499" s="156">
        <v>0.69</v>
      </c>
      <c r="F1499" s="156">
        <v>56.35</v>
      </c>
      <c r="G1499" s="156">
        <v>0.713</v>
      </c>
      <c r="H1499" s="156">
        <v>0.038</v>
      </c>
      <c r="I1499" s="156">
        <v>0.714</v>
      </c>
      <c r="J1499" s="156">
        <v>0.489</v>
      </c>
      <c r="K1499" s="156">
        <v>0.308</v>
      </c>
    </row>
    <row r="1500" hidden="1">
      <c r="A1500" s="155" t="s">
        <v>425</v>
      </c>
      <c r="B1500" s="156">
        <v>2018.0</v>
      </c>
      <c r="C1500" s="156">
        <v>5.472</v>
      </c>
      <c r="D1500" s="156">
        <v>8.54</v>
      </c>
      <c r="E1500" s="156">
        <v>0.685</v>
      </c>
      <c r="F1500" s="156">
        <v>56.625</v>
      </c>
      <c r="G1500" s="156">
        <v>0.773</v>
      </c>
      <c r="H1500" s="156">
        <v>0.061</v>
      </c>
      <c r="I1500" s="156">
        <v>0.799</v>
      </c>
      <c r="J1500" s="156">
        <v>0.47</v>
      </c>
      <c r="K1500" s="156">
        <v>0.377</v>
      </c>
    </row>
    <row r="1501" hidden="1">
      <c r="A1501" s="155" t="s">
        <v>425</v>
      </c>
      <c r="B1501" s="156">
        <v>2019.0</v>
      </c>
      <c r="C1501" s="156">
        <v>4.443</v>
      </c>
      <c r="D1501" s="156">
        <v>8.548</v>
      </c>
      <c r="E1501" s="156">
        <v>0.617</v>
      </c>
      <c r="F1501" s="156">
        <v>56.9</v>
      </c>
      <c r="G1501" s="156">
        <v>0.685</v>
      </c>
      <c r="H1501" s="156">
        <v>0.115</v>
      </c>
      <c r="I1501" s="156">
        <v>0.776</v>
      </c>
      <c r="J1501" s="156">
        <v>0.489</v>
      </c>
      <c r="K1501" s="156">
        <v>0.424</v>
      </c>
    </row>
    <row r="1502" hidden="1">
      <c r="A1502" s="155" t="s">
        <v>425</v>
      </c>
      <c r="B1502" s="156">
        <v>2020.0</v>
      </c>
      <c r="C1502" s="156">
        <v>4.624</v>
      </c>
      <c r="D1502" s="156">
        <v>8.518</v>
      </c>
      <c r="E1502" s="156">
        <v>0.594</v>
      </c>
      <c r="F1502" s="156">
        <v>57.175</v>
      </c>
      <c r="G1502" s="156">
        <v>0.767</v>
      </c>
      <c r="H1502" s="156">
        <v>0.006</v>
      </c>
      <c r="I1502" s="156">
        <v>0.833</v>
      </c>
      <c r="J1502" s="156">
        <v>0.47</v>
      </c>
      <c r="K1502" s="156">
        <v>0.376</v>
      </c>
    </row>
    <row r="1503" hidden="1">
      <c r="A1503" s="155" t="s">
        <v>425</v>
      </c>
      <c r="B1503" s="156">
        <v>2021.0</v>
      </c>
      <c r="C1503" s="156">
        <v>4.487</v>
      </c>
      <c r="D1503" s="156">
        <v>8.563</v>
      </c>
      <c r="E1503" s="156">
        <v>0.608</v>
      </c>
      <c r="F1503" s="156">
        <v>57.45</v>
      </c>
      <c r="G1503" s="156">
        <v>0.764</v>
      </c>
      <c r="H1503" s="156">
        <v>0.01</v>
      </c>
      <c r="I1503" s="156">
        <v>0.743</v>
      </c>
      <c r="J1503" s="156">
        <v>0.518</v>
      </c>
      <c r="K1503" s="156">
        <v>0.307</v>
      </c>
    </row>
    <row r="1504" hidden="1">
      <c r="A1504" s="155" t="s">
        <v>426</v>
      </c>
      <c r="B1504" s="156">
        <v>2006.0</v>
      </c>
      <c r="C1504" s="156">
        <v>6.128</v>
      </c>
      <c r="D1504" s="156">
        <v>9.771</v>
      </c>
      <c r="E1504" s="156">
        <v>0.951</v>
      </c>
      <c r="F1504" s="156">
        <v>66.86</v>
      </c>
      <c r="G1504" s="156">
        <v>0.882</v>
      </c>
      <c r="H1504" s="156">
        <v>-0.051</v>
      </c>
      <c r="I1504" s="156">
        <v>0.912</v>
      </c>
      <c r="J1504" s="156">
        <v>0.826</v>
      </c>
      <c r="K1504" s="156">
        <v>0.232</v>
      </c>
    </row>
    <row r="1505" hidden="1">
      <c r="A1505" s="155" t="s">
        <v>426</v>
      </c>
      <c r="B1505" s="156">
        <v>2007.0</v>
      </c>
      <c r="C1505" s="156">
        <v>6.894</v>
      </c>
      <c r="D1505" s="156">
        <v>9.865</v>
      </c>
      <c r="E1505" s="156">
        <v>0.937</v>
      </c>
      <c r="F1505" s="156">
        <v>67.02</v>
      </c>
      <c r="G1505" s="156">
        <v>0.64</v>
      </c>
      <c r="H1505" s="156">
        <v>0.079</v>
      </c>
      <c r="I1505" s="156">
        <v>0.915</v>
      </c>
      <c r="J1505" s="156">
        <v>0.789</v>
      </c>
      <c r="K1505" s="156">
        <v>0.149</v>
      </c>
    </row>
    <row r="1506" hidden="1">
      <c r="A1506" s="155" t="s">
        <v>426</v>
      </c>
      <c r="B1506" s="156">
        <v>2008.0</v>
      </c>
      <c r="C1506" s="156">
        <v>6.931</v>
      </c>
      <c r="D1506" s="156">
        <v>9.941</v>
      </c>
      <c r="E1506" s="156">
        <v>0.922</v>
      </c>
      <c r="F1506" s="156">
        <v>67.18</v>
      </c>
      <c r="G1506" s="156">
        <v>0.707</v>
      </c>
      <c r="H1506" s="156">
        <v>0.056</v>
      </c>
      <c r="I1506" s="156">
        <v>0.881</v>
      </c>
      <c r="J1506" s="156">
        <v>0.776</v>
      </c>
      <c r="K1506" s="156">
        <v>0.15</v>
      </c>
    </row>
    <row r="1507" hidden="1">
      <c r="A1507" s="155" t="s">
        <v>426</v>
      </c>
      <c r="B1507" s="156">
        <v>2009.0</v>
      </c>
      <c r="C1507" s="156">
        <v>7.034</v>
      </c>
      <c r="D1507" s="156">
        <v>9.935</v>
      </c>
      <c r="E1507" s="156">
        <v>0.905</v>
      </c>
      <c r="F1507" s="156">
        <v>67.34</v>
      </c>
      <c r="G1507" s="156">
        <v>0.721</v>
      </c>
      <c r="H1507" s="156">
        <v>0.01</v>
      </c>
      <c r="I1507" s="156">
        <v>0.889</v>
      </c>
      <c r="J1507" s="156">
        <v>0.839</v>
      </c>
      <c r="K1507" s="156">
        <v>0.144</v>
      </c>
    </row>
    <row r="1508" hidden="1">
      <c r="A1508" s="155" t="s">
        <v>426</v>
      </c>
      <c r="B1508" s="156">
        <v>2010.0</v>
      </c>
      <c r="C1508" s="156">
        <v>7.321</v>
      </c>
      <c r="D1508" s="156">
        <v>9.974</v>
      </c>
      <c r="E1508" s="156">
        <v>0.928</v>
      </c>
      <c r="F1508" s="156">
        <v>67.5</v>
      </c>
      <c r="G1508" s="156">
        <v>0.755</v>
      </c>
      <c r="H1508" s="156">
        <v>-0.013</v>
      </c>
      <c r="I1508" s="156">
        <v>0.88</v>
      </c>
      <c r="J1508" s="156">
        <v>0.841</v>
      </c>
      <c r="K1508" s="156">
        <v>0.146</v>
      </c>
    </row>
    <row r="1509" hidden="1">
      <c r="A1509" s="155" t="s">
        <v>426</v>
      </c>
      <c r="B1509" s="156">
        <v>2011.0</v>
      </c>
      <c r="C1509" s="156">
        <v>7.248</v>
      </c>
      <c r="D1509" s="156">
        <v>10.063</v>
      </c>
      <c r="E1509" s="156">
        <v>0.876</v>
      </c>
      <c r="F1509" s="156">
        <v>67.66</v>
      </c>
      <c r="G1509" s="156">
        <v>0.829</v>
      </c>
      <c r="H1509" s="156">
        <v>0.005</v>
      </c>
      <c r="I1509" s="156">
        <v>0.84</v>
      </c>
      <c r="J1509" s="156">
        <v>0.853</v>
      </c>
      <c r="K1509" s="156">
        <v>0.18</v>
      </c>
    </row>
    <row r="1510" hidden="1">
      <c r="A1510" s="155" t="s">
        <v>426</v>
      </c>
      <c r="B1510" s="156">
        <v>2012.0</v>
      </c>
      <c r="C1510" s="156">
        <v>6.86</v>
      </c>
      <c r="D1510" s="156">
        <v>10.139</v>
      </c>
      <c r="E1510" s="156">
        <v>0.897</v>
      </c>
      <c r="F1510" s="156">
        <v>67.82</v>
      </c>
      <c r="G1510" s="156">
        <v>0.783</v>
      </c>
      <c r="H1510" s="156">
        <v>-0.006</v>
      </c>
      <c r="I1510" s="156">
        <v>0.796</v>
      </c>
      <c r="J1510" s="156">
        <v>0.838</v>
      </c>
      <c r="K1510" s="156">
        <v>0.207</v>
      </c>
    </row>
    <row r="1511" hidden="1">
      <c r="A1511" s="155" t="s">
        <v>426</v>
      </c>
      <c r="B1511" s="156">
        <v>2013.0</v>
      </c>
      <c r="C1511" s="156">
        <v>6.866</v>
      </c>
      <c r="D1511" s="156">
        <v>10.188</v>
      </c>
      <c r="E1511" s="156">
        <v>0.896</v>
      </c>
      <c r="F1511" s="156">
        <v>67.98</v>
      </c>
      <c r="G1511" s="156">
        <v>0.811</v>
      </c>
      <c r="H1511" s="156">
        <v>0.014</v>
      </c>
      <c r="I1511" s="156">
        <v>0.814</v>
      </c>
      <c r="J1511" s="156">
        <v>0.86</v>
      </c>
      <c r="K1511" s="156">
        <v>0.226</v>
      </c>
    </row>
    <row r="1512" hidden="1">
      <c r="A1512" s="155" t="s">
        <v>426</v>
      </c>
      <c r="B1512" s="156">
        <v>2014.0</v>
      </c>
      <c r="C1512" s="156">
        <v>6.631</v>
      </c>
      <c r="D1512" s="156">
        <v>10.22</v>
      </c>
      <c r="E1512" s="156">
        <v>0.873</v>
      </c>
      <c r="F1512" s="156">
        <v>68.14</v>
      </c>
      <c r="G1512" s="156">
        <v>0.894</v>
      </c>
      <c r="H1512" s="156">
        <v>-0.002</v>
      </c>
      <c r="I1512" s="156">
        <v>0.847</v>
      </c>
      <c r="J1512" s="156">
        <v>0.799</v>
      </c>
      <c r="K1512" s="156">
        <v>0.254</v>
      </c>
    </row>
    <row r="1513" hidden="1">
      <c r="A1513" s="155" t="s">
        <v>426</v>
      </c>
      <c r="B1513" s="156">
        <v>2015.0</v>
      </c>
      <c r="C1513" s="156">
        <v>6.606</v>
      </c>
      <c r="D1513" s="156">
        <v>10.258</v>
      </c>
      <c r="E1513" s="156">
        <v>0.883</v>
      </c>
      <c r="F1513" s="156">
        <v>68.3</v>
      </c>
      <c r="G1513" s="156">
        <v>0.847</v>
      </c>
      <c r="H1513" s="156">
        <v>-0.011</v>
      </c>
      <c r="I1513" s="156">
        <v>0.81</v>
      </c>
      <c r="J1513" s="156">
        <v>0.777</v>
      </c>
      <c r="K1513" s="156">
        <v>0.264</v>
      </c>
    </row>
    <row r="1514" hidden="1">
      <c r="A1514" s="155" t="s">
        <v>426</v>
      </c>
      <c r="B1514" s="156">
        <v>2016.0</v>
      </c>
      <c r="C1514" s="156">
        <v>6.118</v>
      </c>
      <c r="D1514" s="156">
        <v>10.289</v>
      </c>
      <c r="E1514" s="156">
        <v>0.882</v>
      </c>
      <c r="F1514" s="156">
        <v>68.4</v>
      </c>
      <c r="G1514" s="156">
        <v>0.884</v>
      </c>
      <c r="H1514" s="156">
        <v>-0.107</v>
      </c>
      <c r="I1514" s="156">
        <v>0.837</v>
      </c>
      <c r="J1514" s="156">
        <v>0.813</v>
      </c>
      <c r="K1514" s="156">
        <v>0.244</v>
      </c>
    </row>
    <row r="1515" hidden="1">
      <c r="A1515" s="155" t="s">
        <v>426</v>
      </c>
      <c r="B1515" s="156">
        <v>2017.0</v>
      </c>
      <c r="C1515" s="156">
        <v>6.568</v>
      </c>
      <c r="D1515" s="156">
        <v>10.326</v>
      </c>
      <c r="E1515" s="156">
        <v>0.912</v>
      </c>
      <c r="F1515" s="156">
        <v>68.5</v>
      </c>
      <c r="G1515" s="156">
        <v>0.9</v>
      </c>
      <c r="H1515" s="156">
        <v>-0.174</v>
      </c>
      <c r="I1515" s="156">
        <v>0.841</v>
      </c>
      <c r="J1515" s="156">
        <v>0.795</v>
      </c>
      <c r="K1515" s="156">
        <v>0.242</v>
      </c>
    </row>
    <row r="1516" hidden="1">
      <c r="A1516" s="155" t="s">
        <v>426</v>
      </c>
      <c r="B1516" s="156">
        <v>2018.0</v>
      </c>
      <c r="C1516" s="156">
        <v>6.281</v>
      </c>
      <c r="D1516" s="156">
        <v>10.346</v>
      </c>
      <c r="E1516" s="156">
        <v>0.904</v>
      </c>
      <c r="F1516" s="156">
        <v>68.6</v>
      </c>
      <c r="G1516" s="156">
        <v>0.861</v>
      </c>
      <c r="H1516" s="156">
        <v>-0.135</v>
      </c>
      <c r="I1516" s="156">
        <v>0.837</v>
      </c>
      <c r="J1516" s="156">
        <v>0.841</v>
      </c>
      <c r="K1516" s="156">
        <v>0.223</v>
      </c>
    </row>
    <row r="1517" hidden="1">
      <c r="A1517" s="155" t="s">
        <v>426</v>
      </c>
      <c r="B1517" s="156">
        <v>2019.0</v>
      </c>
      <c r="C1517" s="156">
        <v>6.086</v>
      </c>
      <c r="D1517" s="156">
        <v>10.359</v>
      </c>
      <c r="E1517" s="156">
        <v>0.886</v>
      </c>
      <c r="F1517" s="156">
        <v>68.7</v>
      </c>
      <c r="G1517" s="156">
        <v>0.883</v>
      </c>
      <c r="H1517" s="156">
        <v>-0.203</v>
      </c>
      <c r="I1517" s="156">
        <v>0.869</v>
      </c>
      <c r="J1517" s="156">
        <v>0.841</v>
      </c>
      <c r="K1517" s="156">
        <v>0.244</v>
      </c>
    </row>
    <row r="1518" hidden="1">
      <c r="A1518" s="155" t="s">
        <v>426</v>
      </c>
      <c r="B1518" s="156">
        <v>2021.0</v>
      </c>
      <c r="C1518" s="156">
        <v>6.553</v>
      </c>
      <c r="D1518" s="156">
        <v>10.276</v>
      </c>
      <c r="E1518" s="156">
        <v>0.899</v>
      </c>
      <c r="F1518" s="156">
        <v>68.9</v>
      </c>
      <c r="G1518" s="156">
        <v>0.811</v>
      </c>
      <c r="H1518" s="156">
        <v>-0.146</v>
      </c>
      <c r="I1518" s="156">
        <v>0.861</v>
      </c>
      <c r="J1518" s="156">
        <v>0.834</v>
      </c>
      <c r="K1518" s="156">
        <v>0.218</v>
      </c>
    </row>
    <row r="1519">
      <c r="A1519" s="155" t="s">
        <v>426</v>
      </c>
      <c r="B1519" s="156">
        <v>2022.0</v>
      </c>
      <c r="C1519" s="156">
        <v>5.979</v>
      </c>
      <c r="D1519" s="156">
        <v>10.333</v>
      </c>
      <c r="E1519" s="156">
        <v>0.891</v>
      </c>
      <c r="F1519" s="156">
        <v>69.0</v>
      </c>
      <c r="G1519" s="156">
        <v>0.899</v>
      </c>
      <c r="H1519" s="156">
        <v>-0.121</v>
      </c>
      <c r="I1519" s="156">
        <v>0.887</v>
      </c>
      <c r="J1519" s="156">
        <v>0.821</v>
      </c>
      <c r="K1519" s="156">
        <v>0.259</v>
      </c>
    </row>
    <row r="1520" hidden="1">
      <c r="A1520" s="155" t="s">
        <v>427</v>
      </c>
      <c r="B1520" s="156">
        <v>2006.0</v>
      </c>
      <c r="C1520" s="156">
        <v>4.73</v>
      </c>
      <c r="D1520" s="156">
        <v>9.154</v>
      </c>
      <c r="E1520" s="156">
        <v>0.895</v>
      </c>
      <c r="F1520" s="156">
        <v>64.88</v>
      </c>
      <c r="G1520" s="156">
        <v>0.691</v>
      </c>
      <c r="H1520" s="156">
        <v>0.058</v>
      </c>
      <c r="I1520" s="156">
        <v>0.841</v>
      </c>
      <c r="J1520" s="156">
        <v>0.752</v>
      </c>
      <c r="K1520" s="156">
        <v>0.303</v>
      </c>
    </row>
    <row r="1521" hidden="1">
      <c r="A1521" s="155" t="s">
        <v>427</v>
      </c>
      <c r="B1521" s="156">
        <v>2007.0</v>
      </c>
      <c r="C1521" s="156">
        <v>5.272</v>
      </c>
      <c r="D1521" s="156">
        <v>9.197</v>
      </c>
      <c r="E1521" s="156">
        <v>0.863</v>
      </c>
      <c r="F1521" s="156">
        <v>64.96</v>
      </c>
      <c r="G1521" s="156">
        <v>0.699</v>
      </c>
      <c r="H1521" s="156">
        <v>0.124</v>
      </c>
      <c r="I1521" s="156">
        <v>0.93</v>
      </c>
      <c r="J1521" s="156">
        <v>0.812</v>
      </c>
      <c r="K1521" s="156">
        <v>0.219</v>
      </c>
    </row>
    <row r="1522" hidden="1">
      <c r="A1522" s="155" t="s">
        <v>427</v>
      </c>
      <c r="B1522" s="156">
        <v>2008.0</v>
      </c>
      <c r="C1522" s="156">
        <v>5.57</v>
      </c>
      <c r="D1522" s="156">
        <v>9.25</v>
      </c>
      <c r="E1522" s="156">
        <v>0.889</v>
      </c>
      <c r="F1522" s="156">
        <v>65.04</v>
      </c>
      <c r="G1522" s="156">
        <v>0.649</v>
      </c>
      <c r="H1522" s="156">
        <v>0.048</v>
      </c>
      <c r="I1522" s="156">
        <v>0.891</v>
      </c>
      <c r="J1522" s="156">
        <v>0.798</v>
      </c>
      <c r="K1522" s="156">
        <v>0.259</v>
      </c>
    </row>
    <row r="1523" hidden="1">
      <c r="A1523" s="155" t="s">
        <v>427</v>
      </c>
      <c r="B1523" s="156">
        <v>2009.0</v>
      </c>
      <c r="C1523" s="156">
        <v>5.576</v>
      </c>
      <c r="D1523" s="156">
        <v>9.237</v>
      </c>
      <c r="E1523" s="156">
        <v>0.9</v>
      </c>
      <c r="F1523" s="156">
        <v>65.12</v>
      </c>
      <c r="G1523" s="156">
        <v>0.718</v>
      </c>
      <c r="H1523" s="156">
        <v>0.019</v>
      </c>
      <c r="I1523" s="156">
        <v>0.857</v>
      </c>
      <c r="J1523" s="156">
        <v>0.803</v>
      </c>
      <c r="K1523" s="156">
        <v>0.186</v>
      </c>
    </row>
    <row r="1524" hidden="1">
      <c r="A1524" s="155" t="s">
        <v>427</v>
      </c>
      <c r="B1524" s="156">
        <v>2010.0</v>
      </c>
      <c r="C1524" s="156">
        <v>5.841</v>
      </c>
      <c r="D1524" s="156">
        <v>9.331</v>
      </c>
      <c r="E1524" s="156">
        <v>0.889</v>
      </c>
      <c r="F1524" s="156">
        <v>65.2</v>
      </c>
      <c r="G1524" s="156">
        <v>0.726</v>
      </c>
      <c r="H1524" s="156">
        <v>0.068</v>
      </c>
      <c r="I1524" s="156">
        <v>0.78</v>
      </c>
      <c r="J1524" s="156">
        <v>0.826</v>
      </c>
      <c r="K1524" s="156">
        <v>0.176</v>
      </c>
    </row>
    <row r="1525" hidden="1">
      <c r="A1525" s="155" t="s">
        <v>427</v>
      </c>
      <c r="B1525" s="156">
        <v>2011.0</v>
      </c>
      <c r="C1525" s="156">
        <v>5.677</v>
      </c>
      <c r="D1525" s="156">
        <v>9.36</v>
      </c>
      <c r="E1525" s="156">
        <v>0.869</v>
      </c>
      <c r="F1525" s="156">
        <v>65.28</v>
      </c>
      <c r="G1525" s="156">
        <v>0.666</v>
      </c>
      <c r="H1525" s="156">
        <v>0.182</v>
      </c>
      <c r="I1525" s="156">
        <v>0.756</v>
      </c>
      <c r="J1525" s="156">
        <v>0.823</v>
      </c>
      <c r="K1525" s="156">
        <v>0.19</v>
      </c>
    </row>
    <row r="1526" hidden="1">
      <c r="A1526" s="155" t="s">
        <v>427</v>
      </c>
      <c r="B1526" s="156">
        <v>2012.0</v>
      </c>
      <c r="C1526" s="156">
        <v>5.82</v>
      </c>
      <c r="D1526" s="156">
        <v>9.339</v>
      </c>
      <c r="E1526" s="156">
        <v>0.931</v>
      </c>
      <c r="F1526" s="156">
        <v>65.36</v>
      </c>
      <c r="G1526" s="156">
        <v>0.748</v>
      </c>
      <c r="H1526" s="156">
        <v>0.191</v>
      </c>
      <c r="I1526" s="156">
        <v>0.774</v>
      </c>
      <c r="J1526" s="156">
        <v>0.849</v>
      </c>
      <c r="K1526" s="156">
        <v>0.213</v>
      </c>
    </row>
    <row r="1527" hidden="1">
      <c r="A1527" s="155" t="s">
        <v>427</v>
      </c>
      <c r="B1527" s="156">
        <v>2013.0</v>
      </c>
      <c r="C1527" s="156">
        <v>5.936</v>
      </c>
      <c r="D1527" s="156">
        <v>9.405</v>
      </c>
      <c r="E1527" s="156">
        <v>0.939</v>
      </c>
      <c r="F1527" s="156">
        <v>65.44</v>
      </c>
      <c r="G1527" s="156">
        <v>0.909</v>
      </c>
      <c r="H1527" s="156">
        <v>0.037</v>
      </c>
      <c r="I1527" s="156">
        <v>0.903</v>
      </c>
      <c r="J1527" s="156">
        <v>0.874</v>
      </c>
      <c r="K1527" s="156">
        <v>0.224</v>
      </c>
    </row>
    <row r="1528" hidden="1">
      <c r="A1528" s="155" t="s">
        <v>427</v>
      </c>
      <c r="B1528" s="156">
        <v>2014.0</v>
      </c>
      <c r="C1528" s="156">
        <v>5.119</v>
      </c>
      <c r="D1528" s="156">
        <v>9.443</v>
      </c>
      <c r="E1528" s="156">
        <v>0.959</v>
      </c>
      <c r="F1528" s="156">
        <v>65.52</v>
      </c>
      <c r="G1528" s="156">
        <v>0.759</v>
      </c>
      <c r="H1528" s="156">
        <v>-0.011</v>
      </c>
      <c r="I1528" s="156">
        <v>0.762</v>
      </c>
      <c r="J1528" s="156">
        <v>0.876</v>
      </c>
      <c r="K1528" s="156">
        <v>0.216</v>
      </c>
    </row>
    <row r="1529" hidden="1">
      <c r="A1529" s="155" t="s">
        <v>427</v>
      </c>
      <c r="B1529" s="156">
        <v>2015.0</v>
      </c>
      <c r="C1529" s="156">
        <v>5.56</v>
      </c>
      <c r="D1529" s="156">
        <v>9.458</v>
      </c>
      <c r="E1529" s="156">
        <v>0.914</v>
      </c>
      <c r="F1529" s="156">
        <v>65.6</v>
      </c>
      <c r="G1529" s="156">
        <v>0.806</v>
      </c>
      <c r="H1529" s="156">
        <v>-0.017</v>
      </c>
      <c r="I1529" s="156">
        <v>0.863</v>
      </c>
      <c r="J1529" s="156">
        <v>0.832</v>
      </c>
      <c r="K1529" s="156">
        <v>0.219</v>
      </c>
    </row>
    <row r="1530" hidden="1">
      <c r="A1530" s="155" t="s">
        <v>427</v>
      </c>
      <c r="B1530" s="156">
        <v>2016.0</v>
      </c>
      <c r="C1530" s="156">
        <v>5.801</v>
      </c>
      <c r="D1530" s="156">
        <v>9.485</v>
      </c>
      <c r="E1530" s="156">
        <v>0.94</v>
      </c>
      <c r="F1530" s="156">
        <v>65.65</v>
      </c>
      <c r="G1530" s="156">
        <v>0.854</v>
      </c>
      <c r="H1530" s="156">
        <v>-0.08</v>
      </c>
      <c r="I1530" s="156">
        <v>0.756</v>
      </c>
      <c r="J1530" s="156">
        <v>0.833</v>
      </c>
      <c r="K1530" s="156">
        <v>0.197</v>
      </c>
    </row>
    <row r="1531" hidden="1">
      <c r="A1531" s="155" t="s">
        <v>427</v>
      </c>
      <c r="B1531" s="156">
        <v>2017.0</v>
      </c>
      <c r="C1531" s="156">
        <v>5.713</v>
      </c>
      <c r="D1531" s="156">
        <v>9.518</v>
      </c>
      <c r="E1531" s="156">
        <v>0.902</v>
      </c>
      <c r="F1531" s="156">
        <v>65.7</v>
      </c>
      <c r="G1531" s="156">
        <v>0.891</v>
      </c>
      <c r="H1531" s="156">
        <v>-0.006</v>
      </c>
      <c r="I1531" s="156">
        <v>0.81</v>
      </c>
      <c r="J1531" s="156">
        <v>0.82</v>
      </c>
      <c r="K1531" s="156">
        <v>0.232</v>
      </c>
    </row>
    <row r="1532" hidden="1">
      <c r="A1532" s="155" t="s">
        <v>427</v>
      </c>
      <c r="B1532" s="156">
        <v>2019.0</v>
      </c>
      <c r="C1532" s="156">
        <v>5.653</v>
      </c>
      <c r="D1532" s="156">
        <v>9.519</v>
      </c>
      <c r="E1532" s="156">
        <v>0.892</v>
      </c>
      <c r="F1532" s="156">
        <v>65.8</v>
      </c>
      <c r="G1532" s="156">
        <v>0.876</v>
      </c>
      <c r="H1532" s="156">
        <v>0.02</v>
      </c>
      <c r="I1532" s="156">
        <v>0.882</v>
      </c>
      <c r="J1532" s="156">
        <v>0.79</v>
      </c>
      <c r="K1532" s="156">
        <v>0.275</v>
      </c>
    </row>
    <row r="1533" hidden="1">
      <c r="A1533" s="155" t="s">
        <v>427</v>
      </c>
      <c r="B1533" s="156">
        <v>2020.0</v>
      </c>
      <c r="C1533" s="156">
        <v>5.501</v>
      </c>
      <c r="D1533" s="156">
        <v>9.497</v>
      </c>
      <c r="E1533" s="156">
        <v>0.907</v>
      </c>
      <c r="F1533" s="156">
        <v>65.85</v>
      </c>
      <c r="G1533" s="156">
        <v>0.865</v>
      </c>
      <c r="H1533" s="156">
        <v>0.056</v>
      </c>
      <c r="I1533" s="156">
        <v>0.829</v>
      </c>
      <c r="J1533" s="156">
        <v>0.767</v>
      </c>
      <c r="K1533" s="156">
        <v>0.269</v>
      </c>
    </row>
    <row r="1534" hidden="1">
      <c r="A1534" s="155" t="s">
        <v>427</v>
      </c>
      <c r="B1534" s="156">
        <v>2021.0</v>
      </c>
      <c r="C1534" s="156">
        <v>5.576</v>
      </c>
      <c r="D1534" s="156">
        <v>9.524</v>
      </c>
      <c r="E1534" s="156">
        <v>0.908</v>
      </c>
      <c r="F1534" s="156">
        <v>65.9</v>
      </c>
      <c r="G1534" s="156">
        <v>0.888</v>
      </c>
      <c r="H1534" s="156">
        <v>0.017</v>
      </c>
      <c r="I1534" s="156">
        <v>0.857</v>
      </c>
      <c r="J1534" s="156">
        <v>0.806</v>
      </c>
      <c r="K1534" s="156">
        <v>0.248</v>
      </c>
    </row>
    <row r="1535">
      <c r="A1535" s="155" t="s">
        <v>427</v>
      </c>
      <c r="B1535" s="156">
        <v>2022.0</v>
      </c>
      <c r="C1535" s="156">
        <v>6.138</v>
      </c>
      <c r="D1535" s="156">
        <v>9.508</v>
      </c>
      <c r="E1535" s="156">
        <v>0.899</v>
      </c>
      <c r="F1535" s="156">
        <v>65.95</v>
      </c>
      <c r="G1535" s="156">
        <v>0.922</v>
      </c>
      <c r="H1535" s="156">
        <v>-0.011</v>
      </c>
      <c r="I1535" s="156">
        <v>0.839</v>
      </c>
      <c r="J1535" s="156">
        <v>0.821</v>
      </c>
      <c r="K1535" s="156">
        <v>0.238</v>
      </c>
    </row>
    <row r="1536" hidden="1">
      <c r="A1536" s="155" t="s">
        <v>428</v>
      </c>
      <c r="B1536" s="156">
        <v>2006.0</v>
      </c>
      <c r="C1536" s="156">
        <v>4.811</v>
      </c>
      <c r="D1536" s="156">
        <v>8.979</v>
      </c>
      <c r="E1536" s="156">
        <v>0.875</v>
      </c>
      <c r="F1536" s="156">
        <v>66.46</v>
      </c>
      <c r="G1536" s="156">
        <v>0.668</v>
      </c>
      <c r="H1536" s="156">
        <v>-0.073</v>
      </c>
      <c r="I1536" s="156">
        <v>0.895</v>
      </c>
      <c r="J1536" s="156">
        <v>0.675</v>
      </c>
      <c r="K1536" s="156">
        <v>0.42</v>
      </c>
    </row>
    <row r="1537" hidden="1">
      <c r="A1537" s="155" t="s">
        <v>428</v>
      </c>
      <c r="B1537" s="156">
        <v>2007.0</v>
      </c>
      <c r="C1537" s="156">
        <v>5.214</v>
      </c>
      <c r="D1537" s="156">
        <v>9.054</v>
      </c>
      <c r="E1537" s="156">
        <v>0.756</v>
      </c>
      <c r="F1537" s="156">
        <v>66.72</v>
      </c>
      <c r="G1537" s="156">
        <v>0.638</v>
      </c>
      <c r="H1537" s="156">
        <v>-0.08</v>
      </c>
      <c r="I1537" s="156">
        <v>0.931</v>
      </c>
      <c r="J1537" s="156">
        <v>0.73</v>
      </c>
      <c r="K1537" s="156">
        <v>0.361</v>
      </c>
    </row>
    <row r="1538" hidden="1">
      <c r="A1538" s="155" t="s">
        <v>428</v>
      </c>
      <c r="B1538" s="156">
        <v>2008.0</v>
      </c>
      <c r="C1538" s="156">
        <v>5.129</v>
      </c>
      <c r="D1538" s="156">
        <v>9.134</v>
      </c>
      <c r="E1538" s="156">
        <v>0.777</v>
      </c>
      <c r="F1538" s="156">
        <v>66.98</v>
      </c>
      <c r="G1538" s="156">
        <v>0.638</v>
      </c>
      <c r="H1538" s="156">
        <v>-0.069</v>
      </c>
      <c r="I1538" s="156">
        <v>0.896</v>
      </c>
      <c r="J1538" s="156">
        <v>0.701</v>
      </c>
      <c r="K1538" s="156">
        <v>0.354</v>
      </c>
    </row>
    <row r="1539" hidden="1">
      <c r="A1539" s="155" t="s">
        <v>428</v>
      </c>
      <c r="B1539" s="156">
        <v>2009.0</v>
      </c>
      <c r="C1539" s="156">
        <v>5.519</v>
      </c>
      <c r="D1539" s="156">
        <v>9.138</v>
      </c>
      <c r="E1539" s="156">
        <v>0.799</v>
      </c>
      <c r="F1539" s="156">
        <v>67.24</v>
      </c>
      <c r="G1539" s="156">
        <v>0.638</v>
      </c>
      <c r="H1539" s="156">
        <v>-0.082</v>
      </c>
      <c r="I1539" s="156">
        <v>0.88</v>
      </c>
      <c r="J1539" s="156">
        <v>0.758</v>
      </c>
      <c r="K1539" s="156">
        <v>0.32</v>
      </c>
    </row>
    <row r="1540" hidden="1">
      <c r="A1540" s="155" t="s">
        <v>428</v>
      </c>
      <c r="B1540" s="156">
        <v>2010.0</v>
      </c>
      <c r="C1540" s="156">
        <v>5.613</v>
      </c>
      <c r="D1540" s="156">
        <v>9.21</v>
      </c>
      <c r="E1540" s="156">
        <v>0.812</v>
      </c>
      <c r="F1540" s="156">
        <v>67.5</v>
      </c>
      <c r="G1540" s="156">
        <v>0.757</v>
      </c>
      <c r="H1540" s="156">
        <v>-0.063</v>
      </c>
      <c r="I1540" s="156">
        <v>0.881</v>
      </c>
      <c r="J1540" s="156">
        <v>0.744</v>
      </c>
      <c r="K1540" s="156">
        <v>0.33</v>
      </c>
    </row>
    <row r="1541" hidden="1">
      <c r="A1541" s="155" t="s">
        <v>428</v>
      </c>
      <c r="B1541" s="156">
        <v>2011.0</v>
      </c>
      <c r="C1541" s="156">
        <v>5.892</v>
      </c>
      <c r="D1541" s="156">
        <v>9.263</v>
      </c>
      <c r="E1541" s="156">
        <v>0.756</v>
      </c>
      <c r="F1541" s="156">
        <v>67.76</v>
      </c>
      <c r="G1541" s="156">
        <v>0.773</v>
      </c>
      <c r="H1541" s="156">
        <v>-0.126</v>
      </c>
      <c r="I1541" s="156">
        <v>0.824</v>
      </c>
      <c r="J1541" s="156">
        <v>0.742</v>
      </c>
      <c r="K1541" s="156">
        <v>0.331</v>
      </c>
    </row>
    <row r="1542" hidden="1">
      <c r="A1542" s="155" t="s">
        <v>428</v>
      </c>
      <c r="B1542" s="156">
        <v>2012.0</v>
      </c>
      <c r="C1542" s="156">
        <v>5.825</v>
      </c>
      <c r="D1542" s="156">
        <v>9.313</v>
      </c>
      <c r="E1542" s="156">
        <v>0.764</v>
      </c>
      <c r="F1542" s="156">
        <v>68.02</v>
      </c>
      <c r="G1542" s="156">
        <v>0.703</v>
      </c>
      <c r="H1542" s="156">
        <v>-0.082</v>
      </c>
      <c r="I1542" s="156">
        <v>0.867</v>
      </c>
      <c r="J1542" s="156">
        <v>0.705</v>
      </c>
      <c r="K1542" s="156">
        <v>0.398</v>
      </c>
    </row>
    <row r="1543" hidden="1">
      <c r="A1543" s="155" t="s">
        <v>428</v>
      </c>
      <c r="B1543" s="156">
        <v>2013.0</v>
      </c>
      <c r="C1543" s="156">
        <v>5.783</v>
      </c>
      <c r="D1543" s="156">
        <v>9.361</v>
      </c>
      <c r="E1543" s="156">
        <v>0.797</v>
      </c>
      <c r="F1543" s="156">
        <v>68.28</v>
      </c>
      <c r="G1543" s="156">
        <v>0.703</v>
      </c>
      <c r="H1543" s="156">
        <v>-0.069</v>
      </c>
      <c r="I1543" s="156">
        <v>0.87</v>
      </c>
      <c r="J1543" s="156">
        <v>0.741</v>
      </c>
      <c r="K1543" s="156">
        <v>0.39</v>
      </c>
    </row>
    <row r="1544" hidden="1">
      <c r="A1544" s="155" t="s">
        <v>428</v>
      </c>
      <c r="B1544" s="156">
        <v>2014.0</v>
      </c>
      <c r="C1544" s="156">
        <v>5.866</v>
      </c>
      <c r="D1544" s="156">
        <v>9.374</v>
      </c>
      <c r="E1544" s="156">
        <v>0.819</v>
      </c>
      <c r="F1544" s="156">
        <v>68.54</v>
      </c>
      <c r="G1544" s="156">
        <v>0.722</v>
      </c>
      <c r="H1544" s="156">
        <v>-0.139</v>
      </c>
      <c r="I1544" s="156">
        <v>0.878</v>
      </c>
      <c r="J1544" s="156">
        <v>0.743</v>
      </c>
      <c r="K1544" s="156">
        <v>0.319</v>
      </c>
    </row>
    <row r="1545" hidden="1">
      <c r="A1545" s="155" t="s">
        <v>428</v>
      </c>
      <c r="B1545" s="156">
        <v>2015.0</v>
      </c>
      <c r="C1545" s="156">
        <v>5.577</v>
      </c>
      <c r="D1545" s="156">
        <v>9.394</v>
      </c>
      <c r="E1545" s="156">
        <v>0.798</v>
      </c>
      <c r="F1545" s="156">
        <v>68.8</v>
      </c>
      <c r="G1545" s="156">
        <v>0.802</v>
      </c>
      <c r="H1545" s="156">
        <v>-0.093</v>
      </c>
      <c r="I1545" s="156">
        <v>0.884</v>
      </c>
      <c r="J1545" s="156">
        <v>0.744</v>
      </c>
      <c r="K1545" s="156">
        <v>0.378</v>
      </c>
    </row>
    <row r="1546" hidden="1">
      <c r="A1546" s="155" t="s">
        <v>428</v>
      </c>
      <c r="B1546" s="156">
        <v>2016.0</v>
      </c>
      <c r="C1546" s="156">
        <v>5.701</v>
      </c>
      <c r="D1546" s="156">
        <v>9.419</v>
      </c>
      <c r="E1546" s="156">
        <v>0.803</v>
      </c>
      <c r="F1546" s="156">
        <v>68.975</v>
      </c>
      <c r="G1546" s="156">
        <v>0.83</v>
      </c>
      <c r="H1546" s="156">
        <v>-0.137</v>
      </c>
      <c r="I1546" s="156">
        <v>0.866</v>
      </c>
      <c r="J1546" s="156">
        <v>0.791</v>
      </c>
      <c r="K1546" s="156">
        <v>0.338</v>
      </c>
    </row>
    <row r="1547" hidden="1">
      <c r="A1547" s="155" t="s">
        <v>428</v>
      </c>
      <c r="B1547" s="156">
        <v>2017.0</v>
      </c>
      <c r="C1547" s="156">
        <v>5.711</v>
      </c>
      <c r="D1547" s="156">
        <v>9.429</v>
      </c>
      <c r="E1547" s="156">
        <v>0.83</v>
      </c>
      <c r="F1547" s="156">
        <v>69.15</v>
      </c>
      <c r="G1547" s="156">
        <v>0.827</v>
      </c>
      <c r="H1547" s="156">
        <v>-0.157</v>
      </c>
      <c r="I1547" s="156">
        <v>0.895</v>
      </c>
      <c r="J1547" s="156">
        <v>0.768</v>
      </c>
      <c r="K1547" s="156">
        <v>0.394</v>
      </c>
    </row>
    <row r="1548" hidden="1">
      <c r="A1548" s="155" t="s">
        <v>428</v>
      </c>
      <c r="B1548" s="156">
        <v>2018.0</v>
      </c>
      <c r="C1548" s="156">
        <v>5.68</v>
      </c>
      <c r="D1548" s="156">
        <v>9.449</v>
      </c>
      <c r="E1548" s="156">
        <v>0.845</v>
      </c>
      <c r="F1548" s="156">
        <v>69.325</v>
      </c>
      <c r="G1548" s="156">
        <v>0.83</v>
      </c>
      <c r="H1548" s="156">
        <v>-0.181</v>
      </c>
      <c r="I1548" s="156">
        <v>0.906</v>
      </c>
      <c r="J1548" s="156">
        <v>0.783</v>
      </c>
      <c r="K1548" s="156">
        <v>0.38</v>
      </c>
    </row>
    <row r="1549" hidden="1">
      <c r="A1549" s="155" t="s">
        <v>428</v>
      </c>
      <c r="B1549" s="156">
        <v>2019.0</v>
      </c>
      <c r="C1549" s="156">
        <v>5.999</v>
      </c>
      <c r="D1549" s="156">
        <v>9.452</v>
      </c>
      <c r="E1549" s="156">
        <v>0.809</v>
      </c>
      <c r="F1549" s="156">
        <v>69.5</v>
      </c>
      <c r="G1549" s="156">
        <v>0.815</v>
      </c>
      <c r="H1549" s="156">
        <v>-0.132</v>
      </c>
      <c r="I1549" s="156">
        <v>0.874</v>
      </c>
      <c r="J1549" s="156">
        <v>0.794</v>
      </c>
      <c r="K1549" s="156">
        <v>0.375</v>
      </c>
    </row>
    <row r="1550" hidden="1">
      <c r="A1550" s="155" t="s">
        <v>428</v>
      </c>
      <c r="B1550" s="156">
        <v>2020.0</v>
      </c>
      <c r="C1550" s="156">
        <v>4.994</v>
      </c>
      <c r="D1550" s="156">
        <v>9.322</v>
      </c>
      <c r="E1550" s="156">
        <v>0.749</v>
      </c>
      <c r="F1550" s="156">
        <v>69.675</v>
      </c>
      <c r="G1550" s="156">
        <v>0.806</v>
      </c>
      <c r="H1550" s="156">
        <v>-0.091</v>
      </c>
      <c r="I1550" s="156">
        <v>0.912</v>
      </c>
      <c r="J1550" s="156">
        <v>0.736</v>
      </c>
      <c r="K1550" s="156">
        <v>0.481</v>
      </c>
    </row>
    <row r="1551" hidden="1">
      <c r="A1551" s="155" t="s">
        <v>428</v>
      </c>
      <c r="B1551" s="156">
        <v>2021.0</v>
      </c>
      <c r="C1551" s="156">
        <v>5.694</v>
      </c>
      <c r="D1551" s="156">
        <v>9.435</v>
      </c>
      <c r="E1551" s="156">
        <v>0.819</v>
      </c>
      <c r="F1551" s="156">
        <v>69.85</v>
      </c>
      <c r="G1551" s="156">
        <v>0.812</v>
      </c>
      <c r="H1551" s="156">
        <v>-0.087</v>
      </c>
      <c r="I1551" s="156">
        <v>0.88</v>
      </c>
      <c r="J1551" s="156">
        <v>0.784</v>
      </c>
      <c r="K1551" s="156">
        <v>0.369</v>
      </c>
    </row>
    <row r="1552">
      <c r="A1552" s="155" t="s">
        <v>428</v>
      </c>
      <c r="B1552" s="156">
        <v>2022.0</v>
      </c>
      <c r="C1552" s="156">
        <v>5.892</v>
      </c>
      <c r="D1552" s="156">
        <v>9.449</v>
      </c>
      <c r="E1552" s="156">
        <v>0.823</v>
      </c>
      <c r="F1552" s="156">
        <v>70.025</v>
      </c>
      <c r="G1552" s="156">
        <v>0.764</v>
      </c>
      <c r="H1552" s="156">
        <v>-0.178</v>
      </c>
      <c r="I1552" s="156">
        <v>0.884</v>
      </c>
      <c r="J1552" s="156">
        <v>0.755</v>
      </c>
      <c r="K1552" s="156">
        <v>0.378</v>
      </c>
    </row>
    <row r="1553" hidden="1">
      <c r="A1553" s="155" t="s">
        <v>429</v>
      </c>
      <c r="B1553" s="156">
        <v>2006.0</v>
      </c>
      <c r="C1553" s="156">
        <v>4.67</v>
      </c>
      <c r="D1553" s="156">
        <v>8.562</v>
      </c>
      <c r="E1553" s="156">
        <v>0.795</v>
      </c>
      <c r="F1553" s="156">
        <v>61.36</v>
      </c>
      <c r="G1553" s="156">
        <v>0.828</v>
      </c>
      <c r="H1553" s="156">
        <v>0.061</v>
      </c>
      <c r="I1553" s="156">
        <v>0.841</v>
      </c>
      <c r="J1553" s="156">
        <v>0.756</v>
      </c>
      <c r="K1553" s="157"/>
    </row>
    <row r="1554" hidden="1">
      <c r="A1554" s="155" t="s">
        <v>429</v>
      </c>
      <c r="B1554" s="156">
        <v>2007.0</v>
      </c>
      <c r="C1554" s="156">
        <v>5.074</v>
      </c>
      <c r="D1554" s="156">
        <v>8.606</v>
      </c>
      <c r="E1554" s="156">
        <v>0.801</v>
      </c>
      <c r="F1554" s="156">
        <v>61.42</v>
      </c>
      <c r="G1554" s="156">
        <v>0.852</v>
      </c>
      <c r="H1554" s="156">
        <v>-0.024</v>
      </c>
      <c r="I1554" s="156">
        <v>0.88</v>
      </c>
      <c r="J1554" s="156">
        <v>0.736</v>
      </c>
      <c r="K1554" s="156">
        <v>0.378</v>
      </c>
    </row>
    <row r="1555" hidden="1">
      <c r="A1555" s="155" t="s">
        <v>429</v>
      </c>
      <c r="B1555" s="156">
        <v>2008.0</v>
      </c>
      <c r="C1555" s="156">
        <v>4.589</v>
      </c>
      <c r="D1555" s="156">
        <v>8.63</v>
      </c>
      <c r="E1555" s="156">
        <v>0.798</v>
      </c>
      <c r="F1555" s="156">
        <v>61.48</v>
      </c>
      <c r="G1555" s="156">
        <v>0.861</v>
      </c>
      <c r="H1555" s="156">
        <v>0.081</v>
      </c>
      <c r="I1555" s="156">
        <v>0.817</v>
      </c>
      <c r="J1555" s="156">
        <v>0.774</v>
      </c>
      <c r="K1555" s="156">
        <v>0.384</v>
      </c>
    </row>
    <row r="1556" hidden="1">
      <c r="A1556" s="155" t="s">
        <v>429</v>
      </c>
      <c r="B1556" s="156">
        <v>2009.0</v>
      </c>
      <c r="C1556" s="156">
        <v>4.88</v>
      </c>
      <c r="D1556" s="156">
        <v>8.626</v>
      </c>
      <c r="E1556" s="156">
        <v>0.775</v>
      </c>
      <c r="F1556" s="156">
        <v>61.54</v>
      </c>
      <c r="G1556" s="156">
        <v>0.874</v>
      </c>
      <c r="H1556" s="156">
        <v>0.002</v>
      </c>
      <c r="I1556" s="156">
        <v>0.805</v>
      </c>
      <c r="J1556" s="156">
        <v>0.791</v>
      </c>
      <c r="K1556" s="156">
        <v>0.311</v>
      </c>
    </row>
    <row r="1557" hidden="1">
      <c r="A1557" s="155" t="s">
        <v>429</v>
      </c>
      <c r="B1557" s="156">
        <v>2010.0</v>
      </c>
      <c r="C1557" s="156">
        <v>4.942</v>
      </c>
      <c r="D1557" s="156">
        <v>8.679</v>
      </c>
      <c r="E1557" s="156">
        <v>0.805</v>
      </c>
      <c r="F1557" s="156">
        <v>61.6</v>
      </c>
      <c r="G1557" s="156">
        <v>0.893</v>
      </c>
      <c r="H1557" s="156">
        <v>0.031</v>
      </c>
      <c r="I1557" s="156">
        <v>0.812</v>
      </c>
      <c r="J1557" s="156">
        <v>0.829</v>
      </c>
      <c r="K1557" s="156">
        <v>0.294</v>
      </c>
    </row>
    <row r="1558" hidden="1">
      <c r="A1558" s="155" t="s">
        <v>429</v>
      </c>
      <c r="B1558" s="156">
        <v>2011.0</v>
      </c>
      <c r="C1558" s="156">
        <v>4.994</v>
      </c>
      <c r="D1558" s="156">
        <v>8.699</v>
      </c>
      <c r="E1558" s="156">
        <v>0.789</v>
      </c>
      <c r="F1558" s="156">
        <v>61.66</v>
      </c>
      <c r="G1558" s="156">
        <v>0.883</v>
      </c>
      <c r="H1558" s="156">
        <v>0.071</v>
      </c>
      <c r="I1558" s="156">
        <v>0.783</v>
      </c>
      <c r="J1558" s="156">
        <v>0.808</v>
      </c>
      <c r="K1558" s="156">
        <v>0.358</v>
      </c>
    </row>
    <row r="1559" hidden="1">
      <c r="A1559" s="155" t="s">
        <v>429</v>
      </c>
      <c r="B1559" s="156">
        <v>2012.0</v>
      </c>
      <c r="C1559" s="156">
        <v>5.002</v>
      </c>
      <c r="D1559" s="156">
        <v>8.748</v>
      </c>
      <c r="E1559" s="156">
        <v>0.813</v>
      </c>
      <c r="F1559" s="156">
        <v>61.72</v>
      </c>
      <c r="G1559" s="156">
        <v>0.914</v>
      </c>
      <c r="H1559" s="156">
        <v>0.051</v>
      </c>
      <c r="I1559" s="156">
        <v>0.771</v>
      </c>
      <c r="J1559" s="156">
        <v>0.811</v>
      </c>
      <c r="K1559" s="156">
        <v>0.351</v>
      </c>
    </row>
    <row r="1560" hidden="1">
      <c r="A1560" s="155" t="s">
        <v>429</v>
      </c>
      <c r="B1560" s="156">
        <v>2013.0</v>
      </c>
      <c r="C1560" s="156">
        <v>4.977</v>
      </c>
      <c r="D1560" s="156">
        <v>8.796</v>
      </c>
      <c r="E1560" s="156">
        <v>0.846</v>
      </c>
      <c r="F1560" s="156">
        <v>61.78</v>
      </c>
      <c r="G1560" s="156">
        <v>0.907</v>
      </c>
      <c r="H1560" s="156">
        <v>0.019</v>
      </c>
      <c r="I1560" s="156">
        <v>0.756</v>
      </c>
      <c r="J1560" s="156">
        <v>0.796</v>
      </c>
      <c r="K1560" s="156">
        <v>0.332</v>
      </c>
    </row>
    <row r="1561" hidden="1">
      <c r="A1561" s="155" t="s">
        <v>429</v>
      </c>
      <c r="B1561" s="156">
        <v>2014.0</v>
      </c>
      <c r="C1561" s="156">
        <v>5.313</v>
      </c>
      <c r="D1561" s="156">
        <v>8.842</v>
      </c>
      <c r="E1561" s="156">
        <v>0.813</v>
      </c>
      <c r="F1561" s="156">
        <v>61.84</v>
      </c>
      <c r="G1561" s="156">
        <v>0.902</v>
      </c>
      <c r="H1561" s="156">
        <v>-0.017</v>
      </c>
      <c r="I1561" s="156">
        <v>0.787</v>
      </c>
      <c r="J1561" s="156">
        <v>0.787</v>
      </c>
      <c r="K1561" s="156">
        <v>0.334</v>
      </c>
    </row>
    <row r="1562" hidden="1">
      <c r="A1562" s="155" t="s">
        <v>429</v>
      </c>
      <c r="B1562" s="156">
        <v>2015.0</v>
      </c>
      <c r="C1562" s="156">
        <v>5.547</v>
      </c>
      <c r="D1562" s="156">
        <v>8.887</v>
      </c>
      <c r="E1562" s="156">
        <v>0.854</v>
      </c>
      <c r="F1562" s="156">
        <v>61.9</v>
      </c>
      <c r="G1562" s="156">
        <v>0.912</v>
      </c>
      <c r="H1562" s="156">
        <v>-0.053</v>
      </c>
      <c r="I1562" s="156">
        <v>0.755</v>
      </c>
      <c r="J1562" s="156">
        <v>0.796</v>
      </c>
      <c r="K1562" s="156">
        <v>0.351</v>
      </c>
    </row>
    <row r="1563" hidden="1">
      <c r="A1563" s="155" t="s">
        <v>429</v>
      </c>
      <c r="B1563" s="156">
        <v>2016.0</v>
      </c>
      <c r="C1563" s="156">
        <v>5.431</v>
      </c>
      <c r="D1563" s="156">
        <v>8.938</v>
      </c>
      <c r="E1563" s="156">
        <v>0.821</v>
      </c>
      <c r="F1563" s="156">
        <v>61.925</v>
      </c>
      <c r="G1563" s="156">
        <v>0.908</v>
      </c>
      <c r="H1563" s="156">
        <v>-0.073</v>
      </c>
      <c r="I1563" s="156">
        <v>0.792</v>
      </c>
      <c r="J1563" s="156">
        <v>0.807</v>
      </c>
      <c r="K1563" s="156">
        <v>0.29</v>
      </c>
    </row>
    <row r="1564" hidden="1">
      <c r="A1564" s="155" t="s">
        <v>429</v>
      </c>
      <c r="B1564" s="156">
        <v>2017.0</v>
      </c>
      <c r="C1564" s="156">
        <v>5.594</v>
      </c>
      <c r="D1564" s="156">
        <v>8.987</v>
      </c>
      <c r="E1564" s="156">
        <v>0.851</v>
      </c>
      <c r="F1564" s="156">
        <v>61.95</v>
      </c>
      <c r="G1564" s="156">
        <v>0.926</v>
      </c>
      <c r="H1564" s="156">
        <v>-0.143</v>
      </c>
      <c r="I1564" s="156">
        <v>0.711</v>
      </c>
      <c r="J1564" s="156">
        <v>0.753</v>
      </c>
      <c r="K1564" s="156">
        <v>0.341</v>
      </c>
    </row>
    <row r="1565" hidden="1">
      <c r="A1565" s="155" t="s">
        <v>429</v>
      </c>
      <c r="B1565" s="156">
        <v>2018.0</v>
      </c>
      <c r="C1565" s="156">
        <v>5.869</v>
      </c>
      <c r="D1565" s="156">
        <v>9.032</v>
      </c>
      <c r="E1565" s="156">
        <v>0.846</v>
      </c>
      <c r="F1565" s="156">
        <v>61.975</v>
      </c>
      <c r="G1565" s="156">
        <v>0.918</v>
      </c>
      <c r="H1565" s="156">
        <v>-0.11</v>
      </c>
      <c r="I1565" s="156">
        <v>0.726</v>
      </c>
      <c r="J1565" s="156">
        <v>0.756</v>
      </c>
      <c r="K1565" s="156">
        <v>0.393</v>
      </c>
    </row>
    <row r="1566" hidden="1">
      <c r="A1566" s="155" t="s">
        <v>429</v>
      </c>
      <c r="B1566" s="156">
        <v>2019.0</v>
      </c>
      <c r="C1566" s="156">
        <v>6.268</v>
      </c>
      <c r="D1566" s="156">
        <v>9.075</v>
      </c>
      <c r="E1566" s="156">
        <v>0.845</v>
      </c>
      <c r="F1566" s="156">
        <v>62.0</v>
      </c>
      <c r="G1566" s="156">
        <v>0.91</v>
      </c>
      <c r="H1566" s="156">
        <v>-0.084</v>
      </c>
      <c r="I1566" s="156">
        <v>0.748</v>
      </c>
      <c r="J1566" s="156">
        <v>0.765</v>
      </c>
      <c r="K1566" s="156">
        <v>0.341</v>
      </c>
    </row>
    <row r="1567" hidden="1">
      <c r="A1567" s="155" t="s">
        <v>429</v>
      </c>
      <c r="B1567" s="156">
        <v>2020.0</v>
      </c>
      <c r="C1567" s="156">
        <v>5.08</v>
      </c>
      <c r="D1567" s="156">
        <v>8.958</v>
      </c>
      <c r="E1567" s="156">
        <v>0.781</v>
      </c>
      <c r="F1567" s="156">
        <v>62.025</v>
      </c>
      <c r="G1567" s="156">
        <v>0.932</v>
      </c>
      <c r="H1567" s="156">
        <v>-0.111</v>
      </c>
      <c r="I1567" s="156">
        <v>0.744</v>
      </c>
      <c r="J1567" s="156">
        <v>0.793</v>
      </c>
      <c r="K1567" s="156">
        <v>0.327</v>
      </c>
    </row>
    <row r="1568" hidden="1">
      <c r="A1568" s="155" t="s">
        <v>429</v>
      </c>
      <c r="B1568" s="156">
        <v>2021.0</v>
      </c>
      <c r="C1568" s="156">
        <v>5.965</v>
      </c>
      <c r="D1568" s="156">
        <v>8.999</v>
      </c>
      <c r="E1568" s="156">
        <v>0.778</v>
      </c>
      <c r="F1568" s="156">
        <v>62.05</v>
      </c>
      <c r="G1568" s="156">
        <v>0.905</v>
      </c>
      <c r="H1568" s="156">
        <v>-0.009</v>
      </c>
      <c r="I1568" s="156">
        <v>0.721</v>
      </c>
      <c r="J1568" s="156">
        <v>0.79</v>
      </c>
      <c r="K1568" s="156">
        <v>0.323</v>
      </c>
    </row>
    <row r="1569" hidden="1">
      <c r="A1569" s="155" t="s">
        <v>430</v>
      </c>
      <c r="B1569" s="156">
        <v>2005.0</v>
      </c>
      <c r="C1569" s="156">
        <v>5.587</v>
      </c>
      <c r="D1569" s="156">
        <v>9.844</v>
      </c>
      <c r="E1569" s="156">
        <v>0.922</v>
      </c>
      <c r="F1569" s="156">
        <v>66.2</v>
      </c>
      <c r="G1569" s="156">
        <v>0.782</v>
      </c>
      <c r="H1569" s="157"/>
      <c r="I1569" s="156">
        <v>0.983</v>
      </c>
      <c r="J1569" s="156">
        <v>0.611</v>
      </c>
      <c r="K1569" s="156">
        <v>0.282</v>
      </c>
    </row>
    <row r="1570" hidden="1">
      <c r="A1570" s="155" t="s">
        <v>430</v>
      </c>
      <c r="B1570" s="156">
        <v>2007.0</v>
      </c>
      <c r="C1570" s="156">
        <v>5.886</v>
      </c>
      <c r="D1570" s="156">
        <v>9.973</v>
      </c>
      <c r="E1570" s="156">
        <v>0.913</v>
      </c>
      <c r="F1570" s="156">
        <v>66.56</v>
      </c>
      <c r="G1570" s="156">
        <v>0.772</v>
      </c>
      <c r="H1570" s="156">
        <v>-0.051</v>
      </c>
      <c r="I1570" s="156">
        <v>0.925</v>
      </c>
      <c r="J1570" s="156">
        <v>0.665</v>
      </c>
      <c r="K1570" s="156">
        <v>0.238</v>
      </c>
    </row>
    <row r="1571" hidden="1">
      <c r="A1571" s="155" t="s">
        <v>430</v>
      </c>
      <c r="B1571" s="156">
        <v>2009.0</v>
      </c>
      <c r="C1571" s="156">
        <v>5.772</v>
      </c>
      <c r="D1571" s="156">
        <v>10.041</v>
      </c>
      <c r="E1571" s="156">
        <v>0.917</v>
      </c>
      <c r="F1571" s="156">
        <v>66.92</v>
      </c>
      <c r="G1571" s="156">
        <v>0.821</v>
      </c>
      <c r="H1571" s="156">
        <v>0.07</v>
      </c>
      <c r="I1571" s="156">
        <v>0.898</v>
      </c>
      <c r="J1571" s="156">
        <v>0.649</v>
      </c>
      <c r="K1571" s="156">
        <v>0.246</v>
      </c>
    </row>
    <row r="1572" hidden="1">
      <c r="A1572" s="155" t="s">
        <v>430</v>
      </c>
      <c r="B1572" s="156">
        <v>2010.0</v>
      </c>
      <c r="C1572" s="156">
        <v>5.887</v>
      </c>
      <c r="D1572" s="156">
        <v>10.073</v>
      </c>
      <c r="E1572" s="156">
        <v>0.955</v>
      </c>
      <c r="F1572" s="156">
        <v>67.1</v>
      </c>
      <c r="G1572" s="156">
        <v>0.795</v>
      </c>
      <c r="H1572" s="156">
        <v>-0.001</v>
      </c>
      <c r="I1572" s="156">
        <v>0.905</v>
      </c>
      <c r="J1572" s="156">
        <v>0.686</v>
      </c>
      <c r="K1572" s="156">
        <v>0.234</v>
      </c>
    </row>
    <row r="1573" hidden="1">
      <c r="A1573" s="155" t="s">
        <v>430</v>
      </c>
      <c r="B1573" s="156">
        <v>2011.0</v>
      </c>
      <c r="C1573" s="156">
        <v>5.646</v>
      </c>
      <c r="D1573" s="156">
        <v>10.122</v>
      </c>
      <c r="E1573" s="156">
        <v>0.905</v>
      </c>
      <c r="F1573" s="156">
        <v>67.28</v>
      </c>
      <c r="G1573" s="156">
        <v>0.868</v>
      </c>
      <c r="H1573" s="156">
        <v>-0.07</v>
      </c>
      <c r="I1573" s="156">
        <v>0.908</v>
      </c>
      <c r="J1573" s="156">
        <v>0.659</v>
      </c>
      <c r="K1573" s="156">
        <v>0.224</v>
      </c>
    </row>
    <row r="1574" hidden="1">
      <c r="A1574" s="155" t="s">
        <v>430</v>
      </c>
      <c r="B1574" s="156">
        <v>2012.0</v>
      </c>
      <c r="C1574" s="156">
        <v>5.876</v>
      </c>
      <c r="D1574" s="156">
        <v>10.137</v>
      </c>
      <c r="E1574" s="156">
        <v>0.936</v>
      </c>
      <c r="F1574" s="156">
        <v>67.46</v>
      </c>
      <c r="G1574" s="156">
        <v>0.811</v>
      </c>
      <c r="H1574" s="156">
        <v>-0.029</v>
      </c>
      <c r="I1574" s="156">
        <v>0.888</v>
      </c>
      <c r="J1574" s="156">
        <v>0.711</v>
      </c>
      <c r="K1574" s="156">
        <v>0.267</v>
      </c>
    </row>
    <row r="1575" hidden="1">
      <c r="A1575" s="155" t="s">
        <v>430</v>
      </c>
      <c r="B1575" s="156">
        <v>2013.0</v>
      </c>
      <c r="C1575" s="156">
        <v>5.746</v>
      </c>
      <c r="D1575" s="156">
        <v>10.146</v>
      </c>
      <c r="E1575" s="156">
        <v>0.912</v>
      </c>
      <c r="F1575" s="156">
        <v>67.64</v>
      </c>
      <c r="G1575" s="156">
        <v>0.776</v>
      </c>
      <c r="H1575" s="156">
        <v>-0.14</v>
      </c>
      <c r="I1575" s="156">
        <v>0.916</v>
      </c>
      <c r="J1575" s="156">
        <v>0.675</v>
      </c>
      <c r="K1575" s="156">
        <v>0.242</v>
      </c>
    </row>
    <row r="1576" hidden="1">
      <c r="A1576" s="155" t="s">
        <v>430</v>
      </c>
      <c r="B1576" s="156">
        <v>2014.0</v>
      </c>
      <c r="C1576" s="156">
        <v>5.75</v>
      </c>
      <c r="D1576" s="156">
        <v>10.184</v>
      </c>
      <c r="E1576" s="156">
        <v>0.924</v>
      </c>
      <c r="F1576" s="156">
        <v>67.82</v>
      </c>
      <c r="G1576" s="156">
        <v>0.875</v>
      </c>
      <c r="H1576" s="156">
        <v>-0.067</v>
      </c>
      <c r="I1576" s="156">
        <v>0.898</v>
      </c>
      <c r="J1576" s="156">
        <v>0.681</v>
      </c>
      <c r="K1576" s="156">
        <v>0.223</v>
      </c>
    </row>
    <row r="1577" hidden="1">
      <c r="A1577" s="155" t="s">
        <v>430</v>
      </c>
      <c r="B1577" s="156">
        <v>2015.0</v>
      </c>
      <c r="C1577" s="156">
        <v>6.007</v>
      </c>
      <c r="D1577" s="156">
        <v>10.228</v>
      </c>
      <c r="E1577" s="156">
        <v>0.893</v>
      </c>
      <c r="F1577" s="156">
        <v>68.0</v>
      </c>
      <c r="G1577" s="156">
        <v>0.793</v>
      </c>
      <c r="H1577" s="156">
        <v>-0.096</v>
      </c>
      <c r="I1577" s="156">
        <v>0.81</v>
      </c>
      <c r="J1577" s="156">
        <v>0.631</v>
      </c>
      <c r="K1577" s="156">
        <v>0.24</v>
      </c>
    </row>
    <row r="1578" hidden="1">
      <c r="A1578" s="155" t="s">
        <v>430</v>
      </c>
      <c r="B1578" s="156">
        <v>2016.0</v>
      </c>
      <c r="C1578" s="156">
        <v>6.162</v>
      </c>
      <c r="D1578" s="156">
        <v>10.258</v>
      </c>
      <c r="E1578" s="156">
        <v>0.917</v>
      </c>
      <c r="F1578" s="156">
        <v>68.175</v>
      </c>
      <c r="G1578" s="156">
        <v>0.871</v>
      </c>
      <c r="H1578" s="156">
        <v>-0.094</v>
      </c>
      <c r="I1578" s="156">
        <v>0.848</v>
      </c>
      <c r="J1578" s="156">
        <v>0.666</v>
      </c>
      <c r="K1578" s="156">
        <v>0.224</v>
      </c>
    </row>
    <row r="1579" hidden="1">
      <c r="A1579" s="155" t="s">
        <v>430</v>
      </c>
      <c r="B1579" s="156">
        <v>2017.0</v>
      </c>
      <c r="C1579" s="156">
        <v>6.201</v>
      </c>
      <c r="D1579" s="156">
        <v>10.308</v>
      </c>
      <c r="E1579" s="156">
        <v>0.882</v>
      </c>
      <c r="F1579" s="156">
        <v>68.35</v>
      </c>
      <c r="G1579" s="156">
        <v>0.831</v>
      </c>
      <c r="H1579" s="156">
        <v>-0.125</v>
      </c>
      <c r="I1579" s="156">
        <v>0.639</v>
      </c>
      <c r="J1579" s="156">
        <v>0.566</v>
      </c>
      <c r="K1579" s="156">
        <v>0.203</v>
      </c>
    </row>
    <row r="1580" hidden="1">
      <c r="A1580" s="155" t="s">
        <v>430</v>
      </c>
      <c r="B1580" s="156">
        <v>2018.0</v>
      </c>
      <c r="C1580" s="156">
        <v>6.111</v>
      </c>
      <c r="D1580" s="156">
        <v>10.365</v>
      </c>
      <c r="E1580" s="156">
        <v>0.863</v>
      </c>
      <c r="F1580" s="156">
        <v>68.525</v>
      </c>
      <c r="G1580" s="156">
        <v>0.87</v>
      </c>
      <c r="H1580" s="156">
        <v>-0.258</v>
      </c>
      <c r="I1580" s="156">
        <v>0.72</v>
      </c>
      <c r="J1580" s="156">
        <v>0.622</v>
      </c>
      <c r="K1580" s="156">
        <v>0.176</v>
      </c>
    </row>
    <row r="1581" hidden="1">
      <c r="A1581" s="155" t="s">
        <v>430</v>
      </c>
      <c r="B1581" s="156">
        <v>2019.0</v>
      </c>
      <c r="C1581" s="156">
        <v>6.242</v>
      </c>
      <c r="D1581" s="156">
        <v>10.409</v>
      </c>
      <c r="E1581" s="156">
        <v>0.878</v>
      </c>
      <c r="F1581" s="156">
        <v>68.7</v>
      </c>
      <c r="G1581" s="156">
        <v>0.883</v>
      </c>
      <c r="H1581" s="156">
        <v>-0.235</v>
      </c>
      <c r="I1581" s="156">
        <v>0.696</v>
      </c>
      <c r="J1581" s="156">
        <v>0.613</v>
      </c>
      <c r="K1581" s="156">
        <v>0.168</v>
      </c>
    </row>
    <row r="1582" hidden="1">
      <c r="A1582" s="155" t="s">
        <v>430</v>
      </c>
      <c r="B1582" s="156">
        <v>2020.0</v>
      </c>
      <c r="C1582" s="156">
        <v>6.139</v>
      </c>
      <c r="D1582" s="156">
        <v>10.39</v>
      </c>
      <c r="E1582" s="156">
        <v>0.953</v>
      </c>
      <c r="F1582" s="156">
        <v>68.875</v>
      </c>
      <c r="G1582" s="156">
        <v>0.767</v>
      </c>
      <c r="H1582" s="156">
        <v>-0.012</v>
      </c>
      <c r="I1582" s="156">
        <v>0.787</v>
      </c>
      <c r="J1582" s="156">
        <v>0.677</v>
      </c>
      <c r="K1582" s="156">
        <v>0.329</v>
      </c>
    </row>
    <row r="1583" hidden="1">
      <c r="A1583" s="155" t="s">
        <v>430</v>
      </c>
      <c r="B1583" s="156">
        <v>2021.0</v>
      </c>
      <c r="C1583" s="156">
        <v>5.978</v>
      </c>
      <c r="D1583" s="156">
        <v>10.461</v>
      </c>
      <c r="E1583" s="156">
        <v>0.936</v>
      </c>
      <c r="F1583" s="156">
        <v>69.05</v>
      </c>
      <c r="G1583" s="156">
        <v>0.732</v>
      </c>
      <c r="H1583" s="156">
        <v>0.124</v>
      </c>
      <c r="I1583" s="156">
        <v>0.744</v>
      </c>
      <c r="J1583" s="156">
        <v>0.7</v>
      </c>
      <c r="K1583" s="156">
        <v>0.277</v>
      </c>
    </row>
    <row r="1584">
      <c r="A1584" s="155" t="s">
        <v>430</v>
      </c>
      <c r="B1584" s="156">
        <v>2022.0</v>
      </c>
      <c r="C1584" s="156">
        <v>6.666</v>
      </c>
      <c r="D1584" s="156">
        <v>10.509</v>
      </c>
      <c r="E1584" s="156">
        <v>0.886</v>
      </c>
      <c r="F1584" s="156">
        <v>69.225</v>
      </c>
      <c r="G1584" s="156">
        <v>0.8</v>
      </c>
      <c r="H1584" s="156">
        <v>-0.207</v>
      </c>
      <c r="I1584" s="156">
        <v>0.667</v>
      </c>
      <c r="J1584" s="156">
        <v>0.594</v>
      </c>
      <c r="K1584" s="156">
        <v>0.14</v>
      </c>
    </row>
    <row r="1585" hidden="1">
      <c r="A1585" s="155" t="s">
        <v>431</v>
      </c>
      <c r="B1585" s="156">
        <v>2006.0</v>
      </c>
      <c r="C1585" s="156">
        <v>5.405</v>
      </c>
      <c r="D1585" s="156">
        <v>10.359</v>
      </c>
      <c r="E1585" s="156">
        <v>0.905</v>
      </c>
      <c r="F1585" s="156">
        <v>68.34</v>
      </c>
      <c r="G1585" s="156">
        <v>0.882</v>
      </c>
      <c r="H1585" s="156">
        <v>-0.182</v>
      </c>
      <c r="I1585" s="156">
        <v>0.88</v>
      </c>
      <c r="J1585" s="156">
        <v>0.647</v>
      </c>
      <c r="K1585" s="156">
        <v>0.333</v>
      </c>
    </row>
    <row r="1586" hidden="1">
      <c r="A1586" s="155" t="s">
        <v>431</v>
      </c>
      <c r="B1586" s="156">
        <v>2008.0</v>
      </c>
      <c r="C1586" s="156">
        <v>5.717</v>
      </c>
      <c r="D1586" s="156">
        <v>10.383</v>
      </c>
      <c r="E1586" s="156">
        <v>0.886</v>
      </c>
      <c r="F1586" s="156">
        <v>68.82</v>
      </c>
      <c r="G1586" s="156">
        <v>0.646</v>
      </c>
      <c r="H1586" s="156">
        <v>-0.221</v>
      </c>
      <c r="I1586" s="156">
        <v>0.933</v>
      </c>
      <c r="J1586" s="156">
        <v>0.667</v>
      </c>
      <c r="K1586" s="156">
        <v>0.309</v>
      </c>
    </row>
    <row r="1587" hidden="1">
      <c r="A1587" s="155" t="s">
        <v>431</v>
      </c>
      <c r="B1587" s="156">
        <v>2010.0</v>
      </c>
      <c r="C1587" s="156">
        <v>5.095</v>
      </c>
      <c r="D1587" s="156">
        <v>10.367</v>
      </c>
      <c r="E1587" s="156">
        <v>0.864</v>
      </c>
      <c r="F1587" s="156">
        <v>69.3</v>
      </c>
      <c r="G1587" s="156">
        <v>0.721</v>
      </c>
      <c r="H1587" s="156">
        <v>-0.11</v>
      </c>
      <c r="I1587" s="156">
        <v>0.948</v>
      </c>
      <c r="J1587" s="156">
        <v>0.681</v>
      </c>
      <c r="K1587" s="156">
        <v>0.265</v>
      </c>
    </row>
    <row r="1588" hidden="1">
      <c r="A1588" s="155" t="s">
        <v>431</v>
      </c>
      <c r="B1588" s="156">
        <v>2011.0</v>
      </c>
      <c r="C1588" s="156">
        <v>5.22</v>
      </c>
      <c r="D1588" s="156">
        <v>10.352</v>
      </c>
      <c r="E1588" s="156">
        <v>0.856</v>
      </c>
      <c r="F1588" s="156">
        <v>69.54</v>
      </c>
      <c r="G1588" s="156">
        <v>0.875</v>
      </c>
      <c r="H1588" s="156">
        <v>-0.177</v>
      </c>
      <c r="I1588" s="156">
        <v>0.962</v>
      </c>
      <c r="J1588" s="156">
        <v>0.671</v>
      </c>
      <c r="K1588" s="156">
        <v>0.279</v>
      </c>
    </row>
    <row r="1589" hidden="1">
      <c r="A1589" s="155" t="s">
        <v>431</v>
      </c>
      <c r="B1589" s="156">
        <v>2012.0</v>
      </c>
      <c r="C1589" s="156">
        <v>4.994</v>
      </c>
      <c r="D1589" s="156">
        <v>10.314</v>
      </c>
      <c r="E1589" s="156">
        <v>0.866</v>
      </c>
      <c r="F1589" s="156">
        <v>69.78</v>
      </c>
      <c r="G1589" s="156">
        <v>0.774</v>
      </c>
      <c r="H1589" s="156">
        <v>-0.101</v>
      </c>
      <c r="I1589" s="156">
        <v>0.959</v>
      </c>
      <c r="J1589" s="156">
        <v>0.631</v>
      </c>
      <c r="K1589" s="156">
        <v>0.37</v>
      </c>
    </row>
    <row r="1590" hidden="1">
      <c r="A1590" s="155" t="s">
        <v>431</v>
      </c>
      <c r="B1590" s="156">
        <v>2013.0</v>
      </c>
      <c r="C1590" s="156">
        <v>5.158</v>
      </c>
      <c r="D1590" s="156">
        <v>10.31</v>
      </c>
      <c r="E1590" s="156">
        <v>0.867</v>
      </c>
      <c r="F1590" s="156">
        <v>70.02</v>
      </c>
      <c r="G1590" s="156">
        <v>0.788</v>
      </c>
      <c r="H1590" s="156">
        <v>-0.122</v>
      </c>
      <c r="I1590" s="156">
        <v>0.946</v>
      </c>
      <c r="J1590" s="156">
        <v>0.665</v>
      </c>
      <c r="K1590" s="156">
        <v>0.348</v>
      </c>
    </row>
    <row r="1591" hidden="1">
      <c r="A1591" s="155" t="s">
        <v>431</v>
      </c>
      <c r="B1591" s="156">
        <v>2014.0</v>
      </c>
      <c r="C1591" s="156">
        <v>5.127</v>
      </c>
      <c r="D1591" s="156">
        <v>10.324</v>
      </c>
      <c r="E1591" s="156">
        <v>0.862</v>
      </c>
      <c r="F1591" s="156">
        <v>70.26</v>
      </c>
      <c r="G1591" s="156">
        <v>0.847</v>
      </c>
      <c r="H1591" s="156">
        <v>-0.13</v>
      </c>
      <c r="I1591" s="156">
        <v>0.941</v>
      </c>
      <c r="J1591" s="156">
        <v>0.663</v>
      </c>
      <c r="K1591" s="156">
        <v>0.358</v>
      </c>
    </row>
    <row r="1592" hidden="1">
      <c r="A1592" s="155" t="s">
        <v>431</v>
      </c>
      <c r="B1592" s="156">
        <v>2015.0</v>
      </c>
      <c r="C1592" s="156">
        <v>5.081</v>
      </c>
      <c r="D1592" s="156">
        <v>10.346</v>
      </c>
      <c r="E1592" s="156">
        <v>0.866</v>
      </c>
      <c r="F1592" s="156">
        <v>70.5</v>
      </c>
      <c r="G1592" s="156">
        <v>0.8</v>
      </c>
      <c r="H1592" s="156">
        <v>-0.167</v>
      </c>
      <c r="I1592" s="156">
        <v>0.941</v>
      </c>
      <c r="J1592" s="156">
        <v>0.629</v>
      </c>
      <c r="K1592" s="156">
        <v>0.371</v>
      </c>
    </row>
    <row r="1593" hidden="1">
      <c r="A1593" s="155" t="s">
        <v>431</v>
      </c>
      <c r="B1593" s="156">
        <v>2016.0</v>
      </c>
      <c r="C1593" s="156">
        <v>5.447</v>
      </c>
      <c r="D1593" s="156">
        <v>10.369</v>
      </c>
      <c r="E1593" s="156">
        <v>0.905</v>
      </c>
      <c r="F1593" s="156">
        <v>70.625</v>
      </c>
      <c r="G1593" s="156">
        <v>0.838</v>
      </c>
      <c r="H1593" s="156">
        <v>-0.229</v>
      </c>
      <c r="I1593" s="156">
        <v>0.922</v>
      </c>
      <c r="J1593" s="156">
        <v>0.659</v>
      </c>
      <c r="K1593" s="156">
        <v>0.326</v>
      </c>
    </row>
    <row r="1594" hidden="1">
      <c r="A1594" s="155" t="s">
        <v>431</v>
      </c>
      <c r="B1594" s="156">
        <v>2017.0</v>
      </c>
      <c r="C1594" s="156">
        <v>5.711</v>
      </c>
      <c r="D1594" s="156">
        <v>10.406</v>
      </c>
      <c r="E1594" s="156">
        <v>0.9</v>
      </c>
      <c r="F1594" s="156">
        <v>70.75</v>
      </c>
      <c r="G1594" s="156">
        <v>0.905</v>
      </c>
      <c r="H1594" s="156">
        <v>-0.18</v>
      </c>
      <c r="I1594" s="156">
        <v>0.881</v>
      </c>
      <c r="J1594" s="156">
        <v>0.608</v>
      </c>
      <c r="K1594" s="156">
        <v>0.294</v>
      </c>
    </row>
    <row r="1595" hidden="1">
      <c r="A1595" s="155" t="s">
        <v>431</v>
      </c>
      <c r="B1595" s="156">
        <v>2018.0</v>
      </c>
      <c r="C1595" s="156">
        <v>5.92</v>
      </c>
      <c r="D1595" s="156">
        <v>10.435</v>
      </c>
      <c r="E1595" s="156">
        <v>0.887</v>
      </c>
      <c r="F1595" s="156">
        <v>70.875</v>
      </c>
      <c r="G1595" s="156">
        <v>0.877</v>
      </c>
      <c r="H1595" s="156">
        <v>-0.265</v>
      </c>
      <c r="I1595" s="156">
        <v>0.88</v>
      </c>
      <c r="J1595" s="156">
        <v>0.646</v>
      </c>
      <c r="K1595" s="156">
        <v>0.318</v>
      </c>
    </row>
    <row r="1596" hidden="1">
      <c r="A1596" s="155" t="s">
        <v>431</v>
      </c>
      <c r="B1596" s="156">
        <v>2019.0</v>
      </c>
      <c r="C1596" s="156">
        <v>6.095</v>
      </c>
      <c r="D1596" s="156">
        <v>10.462</v>
      </c>
      <c r="E1596" s="156">
        <v>0.876</v>
      </c>
      <c r="F1596" s="156">
        <v>71.0</v>
      </c>
      <c r="G1596" s="156">
        <v>0.882</v>
      </c>
      <c r="H1596" s="156">
        <v>-0.238</v>
      </c>
      <c r="I1596" s="156">
        <v>0.915</v>
      </c>
      <c r="J1596" s="156">
        <v>0.675</v>
      </c>
      <c r="K1596" s="156">
        <v>0.3</v>
      </c>
    </row>
    <row r="1597" hidden="1">
      <c r="A1597" s="155" t="s">
        <v>431</v>
      </c>
      <c r="B1597" s="156">
        <v>2020.0</v>
      </c>
      <c r="C1597" s="156">
        <v>5.768</v>
      </c>
      <c r="D1597" s="156">
        <v>10.374</v>
      </c>
      <c r="E1597" s="156">
        <v>0.875</v>
      </c>
      <c r="F1597" s="156">
        <v>71.125</v>
      </c>
      <c r="G1597" s="156">
        <v>0.913</v>
      </c>
      <c r="H1597" s="156">
        <v>-0.242</v>
      </c>
      <c r="I1597" s="156">
        <v>0.867</v>
      </c>
      <c r="J1597" s="156">
        <v>0.614</v>
      </c>
      <c r="K1597" s="156">
        <v>0.383</v>
      </c>
    </row>
    <row r="1598" hidden="1">
      <c r="A1598" s="155" t="s">
        <v>431</v>
      </c>
      <c r="B1598" s="156">
        <v>2021.0</v>
      </c>
      <c r="C1598" s="156">
        <v>6.183</v>
      </c>
      <c r="D1598" s="156">
        <v>10.424</v>
      </c>
      <c r="E1598" s="156">
        <v>0.895</v>
      </c>
      <c r="F1598" s="156">
        <v>71.25</v>
      </c>
      <c r="G1598" s="156">
        <v>0.892</v>
      </c>
      <c r="H1598" s="156">
        <v>-0.209</v>
      </c>
      <c r="I1598" s="156">
        <v>0.872</v>
      </c>
      <c r="J1598" s="156">
        <v>0.629</v>
      </c>
      <c r="K1598" s="156">
        <v>0.284</v>
      </c>
    </row>
    <row r="1599">
      <c r="A1599" s="155" t="s">
        <v>431</v>
      </c>
      <c r="B1599" s="156">
        <v>2022.0</v>
      </c>
      <c r="C1599" s="156">
        <v>5.953</v>
      </c>
      <c r="D1599" s="156">
        <v>10.487</v>
      </c>
      <c r="E1599" s="156">
        <v>0.862</v>
      </c>
      <c r="F1599" s="156">
        <v>71.375</v>
      </c>
      <c r="G1599" s="156">
        <v>0.903</v>
      </c>
      <c r="H1599" s="156">
        <v>-0.137</v>
      </c>
      <c r="I1599" s="156">
        <v>0.893</v>
      </c>
      <c r="J1599" s="156">
        <v>0.638</v>
      </c>
      <c r="K1599" s="156">
        <v>0.316</v>
      </c>
    </row>
    <row r="1600" hidden="1">
      <c r="A1600" s="155" t="s">
        <v>432</v>
      </c>
      <c r="B1600" s="156">
        <v>2009.0</v>
      </c>
      <c r="C1600" s="156">
        <v>6.418</v>
      </c>
      <c r="D1600" s="156">
        <v>11.434</v>
      </c>
      <c r="E1600" s="156">
        <v>0.894</v>
      </c>
      <c r="F1600" s="156">
        <v>64.36</v>
      </c>
      <c r="G1600" s="156">
        <v>0.865</v>
      </c>
      <c r="H1600" s="156">
        <v>0.232</v>
      </c>
      <c r="I1600" s="156">
        <v>0.184</v>
      </c>
      <c r="J1600" s="156">
        <v>0.673</v>
      </c>
      <c r="K1600" s="156">
        <v>0.258</v>
      </c>
    </row>
    <row r="1601" hidden="1">
      <c r="A1601" s="155" t="s">
        <v>432</v>
      </c>
      <c r="B1601" s="156">
        <v>2010.0</v>
      </c>
      <c r="C1601" s="156">
        <v>6.85</v>
      </c>
      <c r="D1601" s="156">
        <v>11.551</v>
      </c>
      <c r="E1601" s="157"/>
      <c r="F1601" s="156">
        <v>64.7</v>
      </c>
      <c r="G1601" s="157"/>
      <c r="H1601" s="156">
        <v>0.097</v>
      </c>
      <c r="I1601" s="157"/>
      <c r="J1601" s="157"/>
      <c r="K1601" s="157"/>
    </row>
    <row r="1602" hidden="1">
      <c r="A1602" s="155" t="s">
        <v>432</v>
      </c>
      <c r="B1602" s="156">
        <v>2011.0</v>
      </c>
      <c r="C1602" s="156">
        <v>6.592</v>
      </c>
      <c r="D1602" s="156">
        <v>11.625</v>
      </c>
      <c r="E1602" s="156">
        <v>0.857</v>
      </c>
      <c r="F1602" s="156">
        <v>65.04</v>
      </c>
      <c r="G1602" s="156">
        <v>0.905</v>
      </c>
      <c r="H1602" s="156">
        <v>0.002</v>
      </c>
      <c r="I1602" s="157"/>
      <c r="J1602" s="156">
        <v>0.661</v>
      </c>
      <c r="K1602" s="156">
        <v>0.328</v>
      </c>
    </row>
    <row r="1603" hidden="1">
      <c r="A1603" s="155" t="s">
        <v>432</v>
      </c>
      <c r="B1603" s="156">
        <v>2012.0</v>
      </c>
      <c r="C1603" s="156">
        <v>6.611</v>
      </c>
      <c r="D1603" s="156">
        <v>11.617</v>
      </c>
      <c r="E1603" s="156">
        <v>0.838</v>
      </c>
      <c r="F1603" s="156">
        <v>65.38</v>
      </c>
      <c r="G1603" s="156">
        <v>0.924</v>
      </c>
      <c r="H1603" s="156">
        <v>0.15</v>
      </c>
      <c r="I1603" s="157"/>
      <c r="J1603" s="156">
        <v>0.683</v>
      </c>
      <c r="K1603" s="156">
        <v>0.322</v>
      </c>
    </row>
    <row r="1604" hidden="1">
      <c r="A1604" s="155" t="s">
        <v>432</v>
      </c>
      <c r="B1604" s="156">
        <v>2015.0</v>
      </c>
      <c r="C1604" s="156">
        <v>6.375</v>
      </c>
      <c r="D1604" s="156">
        <v>11.532</v>
      </c>
      <c r="E1604" s="157"/>
      <c r="F1604" s="156">
        <v>66.4</v>
      </c>
      <c r="G1604" s="157"/>
      <c r="H1604" s="157"/>
      <c r="I1604" s="157"/>
      <c r="J1604" s="157"/>
      <c r="K1604" s="157"/>
    </row>
    <row r="1605" hidden="1">
      <c r="A1605" s="155" t="s">
        <v>433</v>
      </c>
      <c r="B1605" s="156">
        <v>2005.0</v>
      </c>
      <c r="C1605" s="156">
        <v>5.049</v>
      </c>
      <c r="D1605" s="156">
        <v>9.733</v>
      </c>
      <c r="E1605" s="156">
        <v>0.838</v>
      </c>
      <c r="F1605" s="156">
        <v>64.5</v>
      </c>
      <c r="G1605" s="156">
        <v>0.8</v>
      </c>
      <c r="H1605" s="157"/>
      <c r="I1605" s="156">
        <v>0.957</v>
      </c>
      <c r="J1605" s="156">
        <v>0.576</v>
      </c>
      <c r="K1605" s="156">
        <v>0.346</v>
      </c>
    </row>
    <row r="1606" hidden="1">
      <c r="A1606" s="155" t="s">
        <v>433</v>
      </c>
      <c r="B1606" s="156">
        <v>2007.0</v>
      </c>
      <c r="C1606" s="156">
        <v>5.394</v>
      </c>
      <c r="D1606" s="156">
        <v>9.901</v>
      </c>
      <c r="E1606" s="156">
        <v>0.736</v>
      </c>
      <c r="F1606" s="156">
        <v>64.86</v>
      </c>
      <c r="G1606" s="156">
        <v>0.686</v>
      </c>
      <c r="H1606" s="156">
        <v>-0.192</v>
      </c>
      <c r="I1606" s="156">
        <v>0.949</v>
      </c>
      <c r="J1606" s="156">
        <v>0.575</v>
      </c>
      <c r="K1606" s="156">
        <v>0.277</v>
      </c>
    </row>
    <row r="1607" hidden="1">
      <c r="A1607" s="155" t="s">
        <v>433</v>
      </c>
      <c r="B1607" s="156">
        <v>2009.0</v>
      </c>
      <c r="C1607" s="156">
        <v>5.368</v>
      </c>
      <c r="D1607" s="156">
        <v>9.958</v>
      </c>
      <c r="E1607" s="156">
        <v>0.812</v>
      </c>
      <c r="F1607" s="156">
        <v>65.22</v>
      </c>
      <c r="G1607" s="156">
        <v>0.606</v>
      </c>
      <c r="H1607" s="156">
        <v>-0.2</v>
      </c>
      <c r="I1607" s="156">
        <v>0.967</v>
      </c>
      <c r="J1607" s="156">
        <v>0.545</v>
      </c>
      <c r="K1607" s="156">
        <v>0.27</v>
      </c>
    </row>
    <row r="1608" hidden="1">
      <c r="A1608" s="155" t="s">
        <v>433</v>
      </c>
      <c r="B1608" s="156">
        <v>2010.0</v>
      </c>
      <c r="C1608" s="156">
        <v>4.909</v>
      </c>
      <c r="D1608" s="156">
        <v>9.924</v>
      </c>
      <c r="E1608" s="156">
        <v>0.689</v>
      </c>
      <c r="F1608" s="156">
        <v>65.4</v>
      </c>
      <c r="G1608" s="156">
        <v>0.566</v>
      </c>
      <c r="H1608" s="156">
        <v>-0.089</v>
      </c>
      <c r="I1608" s="156">
        <v>0.974</v>
      </c>
      <c r="J1608" s="156">
        <v>0.539</v>
      </c>
      <c r="K1608" s="156">
        <v>0.344</v>
      </c>
    </row>
    <row r="1609" hidden="1">
      <c r="A1609" s="155" t="s">
        <v>433</v>
      </c>
      <c r="B1609" s="156">
        <v>2011.0</v>
      </c>
      <c r="C1609" s="156">
        <v>5.023</v>
      </c>
      <c r="D1609" s="156">
        <v>9.973</v>
      </c>
      <c r="E1609" s="156">
        <v>0.753</v>
      </c>
      <c r="F1609" s="156">
        <v>65.58</v>
      </c>
      <c r="G1609" s="156">
        <v>0.65</v>
      </c>
      <c r="H1609" s="156">
        <v>-0.146</v>
      </c>
      <c r="I1609" s="156">
        <v>0.964</v>
      </c>
      <c r="J1609" s="156">
        <v>0.501</v>
      </c>
      <c r="K1609" s="156">
        <v>0.294</v>
      </c>
    </row>
    <row r="1610" hidden="1">
      <c r="A1610" s="155" t="s">
        <v>433</v>
      </c>
      <c r="B1610" s="156">
        <v>2012.0</v>
      </c>
      <c r="C1610" s="156">
        <v>5.167</v>
      </c>
      <c r="D1610" s="156">
        <v>9.997</v>
      </c>
      <c r="E1610" s="156">
        <v>0.74</v>
      </c>
      <c r="F1610" s="156">
        <v>65.76</v>
      </c>
      <c r="G1610" s="156">
        <v>0.645</v>
      </c>
      <c r="H1610" s="156">
        <v>-0.117</v>
      </c>
      <c r="I1610" s="156">
        <v>0.959</v>
      </c>
      <c r="J1610" s="156">
        <v>0.52</v>
      </c>
      <c r="K1610" s="156">
        <v>0.343</v>
      </c>
    </row>
    <row r="1611" hidden="1">
      <c r="A1611" s="155" t="s">
        <v>433</v>
      </c>
      <c r="B1611" s="156">
        <v>2013.0</v>
      </c>
      <c r="C1611" s="156">
        <v>5.082</v>
      </c>
      <c r="D1611" s="156">
        <v>10.003</v>
      </c>
      <c r="E1611" s="156">
        <v>0.778</v>
      </c>
      <c r="F1611" s="156">
        <v>65.94</v>
      </c>
      <c r="G1611" s="156">
        <v>0.655</v>
      </c>
      <c r="H1611" s="156">
        <v>-0.133</v>
      </c>
      <c r="I1611" s="156">
        <v>0.952</v>
      </c>
      <c r="J1611" s="156">
        <v>0.541</v>
      </c>
      <c r="K1611" s="156">
        <v>0.329</v>
      </c>
    </row>
    <row r="1612" hidden="1">
      <c r="A1612" s="155" t="s">
        <v>433</v>
      </c>
      <c r="B1612" s="156">
        <v>2014.0</v>
      </c>
      <c r="C1612" s="156">
        <v>5.727</v>
      </c>
      <c r="D1612" s="156">
        <v>10.047</v>
      </c>
      <c r="E1612" s="156">
        <v>0.753</v>
      </c>
      <c r="F1612" s="156">
        <v>66.12</v>
      </c>
      <c r="G1612" s="156">
        <v>0.754</v>
      </c>
      <c r="H1612" s="156">
        <v>-0.105</v>
      </c>
      <c r="I1612" s="156">
        <v>0.958</v>
      </c>
      <c r="J1612" s="156">
        <v>0.565</v>
      </c>
      <c r="K1612" s="156">
        <v>0.331</v>
      </c>
    </row>
    <row r="1613" hidden="1">
      <c r="A1613" s="155" t="s">
        <v>433</v>
      </c>
      <c r="B1613" s="156">
        <v>2015.0</v>
      </c>
      <c r="C1613" s="156">
        <v>5.777</v>
      </c>
      <c r="D1613" s="156">
        <v>10.083</v>
      </c>
      <c r="E1613" s="156">
        <v>0.787</v>
      </c>
      <c r="F1613" s="156">
        <v>66.3</v>
      </c>
      <c r="G1613" s="156">
        <v>0.796</v>
      </c>
      <c r="H1613" s="156">
        <v>-0.145</v>
      </c>
      <c r="I1613" s="156">
        <v>0.962</v>
      </c>
      <c r="J1613" s="156">
        <v>0.627</v>
      </c>
      <c r="K1613" s="156">
        <v>0.312</v>
      </c>
    </row>
    <row r="1614" hidden="1">
      <c r="A1614" s="155" t="s">
        <v>433</v>
      </c>
      <c r="B1614" s="156">
        <v>2016.0</v>
      </c>
      <c r="C1614" s="156">
        <v>5.969</v>
      </c>
      <c r="D1614" s="156">
        <v>10.117</v>
      </c>
      <c r="E1614" s="156">
        <v>0.809</v>
      </c>
      <c r="F1614" s="156">
        <v>66.425</v>
      </c>
      <c r="G1614" s="156">
        <v>0.822</v>
      </c>
      <c r="H1614" s="156">
        <v>-0.118</v>
      </c>
      <c r="I1614" s="156">
        <v>0.949</v>
      </c>
      <c r="J1614" s="156">
        <v>0.607</v>
      </c>
      <c r="K1614" s="156">
        <v>0.258</v>
      </c>
    </row>
    <row r="1615" hidden="1">
      <c r="A1615" s="155" t="s">
        <v>433</v>
      </c>
      <c r="B1615" s="156">
        <v>2017.0</v>
      </c>
      <c r="C1615" s="156">
        <v>6.09</v>
      </c>
      <c r="D1615" s="156">
        <v>10.202</v>
      </c>
      <c r="E1615" s="156">
        <v>0.811</v>
      </c>
      <c r="F1615" s="156">
        <v>66.55</v>
      </c>
      <c r="G1615" s="156">
        <v>0.839</v>
      </c>
      <c r="H1615" s="156">
        <v>-0.163</v>
      </c>
      <c r="I1615" s="156">
        <v>0.926</v>
      </c>
      <c r="J1615" s="156">
        <v>0.632</v>
      </c>
      <c r="K1615" s="156">
        <v>0.231</v>
      </c>
    </row>
    <row r="1616" hidden="1">
      <c r="A1616" s="155" t="s">
        <v>433</v>
      </c>
      <c r="B1616" s="156">
        <v>2018.0</v>
      </c>
      <c r="C1616" s="156">
        <v>6.151</v>
      </c>
      <c r="D1616" s="156">
        <v>10.266</v>
      </c>
      <c r="E1616" s="156">
        <v>0.818</v>
      </c>
      <c r="F1616" s="156">
        <v>66.675</v>
      </c>
      <c r="G1616" s="156">
        <v>0.845</v>
      </c>
      <c r="H1616" s="156">
        <v>-0.222</v>
      </c>
      <c r="I1616" s="156">
        <v>0.921</v>
      </c>
      <c r="J1616" s="156">
        <v>0.649</v>
      </c>
      <c r="K1616" s="156">
        <v>0.298</v>
      </c>
    </row>
    <row r="1617" hidden="1">
      <c r="A1617" s="155" t="s">
        <v>433</v>
      </c>
      <c r="B1617" s="156">
        <v>2019.0</v>
      </c>
      <c r="C1617" s="156">
        <v>6.13</v>
      </c>
      <c r="D1617" s="156">
        <v>10.309</v>
      </c>
      <c r="E1617" s="156">
        <v>0.842</v>
      </c>
      <c r="F1617" s="156">
        <v>66.8</v>
      </c>
      <c r="G1617" s="156">
        <v>0.848</v>
      </c>
      <c r="H1617" s="156">
        <v>-0.226</v>
      </c>
      <c r="I1617" s="156">
        <v>0.954</v>
      </c>
      <c r="J1617" s="156">
        <v>0.605</v>
      </c>
      <c r="K1617" s="156">
        <v>0.244</v>
      </c>
    </row>
    <row r="1618" hidden="1">
      <c r="A1618" s="155" t="s">
        <v>433</v>
      </c>
      <c r="B1618" s="156">
        <v>2020.0</v>
      </c>
      <c r="C1618" s="156">
        <v>6.785</v>
      </c>
      <c r="D1618" s="156">
        <v>10.277</v>
      </c>
      <c r="E1618" s="156">
        <v>0.869</v>
      </c>
      <c r="F1618" s="156">
        <v>66.925</v>
      </c>
      <c r="G1618" s="156">
        <v>0.863</v>
      </c>
      <c r="H1618" s="156">
        <v>-0.159</v>
      </c>
      <c r="I1618" s="156">
        <v>0.918</v>
      </c>
      <c r="J1618" s="156">
        <v>0.668</v>
      </c>
      <c r="K1618" s="156">
        <v>0.256</v>
      </c>
    </row>
    <row r="1619" hidden="1">
      <c r="A1619" s="155" t="s">
        <v>433</v>
      </c>
      <c r="B1619" s="156">
        <v>2021.0</v>
      </c>
      <c r="C1619" s="156">
        <v>6.549</v>
      </c>
      <c r="D1619" s="156">
        <v>10.335</v>
      </c>
      <c r="E1619" s="156">
        <v>0.835</v>
      </c>
      <c r="F1619" s="156">
        <v>67.05</v>
      </c>
      <c r="G1619" s="156">
        <v>0.871</v>
      </c>
      <c r="H1619" s="156">
        <v>-0.184</v>
      </c>
      <c r="I1619" s="156">
        <v>0.928</v>
      </c>
      <c r="J1619" s="156">
        <v>0.674</v>
      </c>
      <c r="K1619" s="156">
        <v>0.264</v>
      </c>
    </row>
    <row r="1620">
      <c r="A1620" s="155" t="s">
        <v>433</v>
      </c>
      <c r="B1620" s="156">
        <v>2022.0</v>
      </c>
      <c r="C1620" s="156">
        <v>6.437</v>
      </c>
      <c r="D1620" s="156">
        <v>10.404</v>
      </c>
      <c r="E1620" s="156">
        <v>0.83</v>
      </c>
      <c r="F1620" s="156">
        <v>67.175</v>
      </c>
      <c r="G1620" s="156">
        <v>0.836</v>
      </c>
      <c r="H1620" s="156">
        <v>-0.172</v>
      </c>
      <c r="I1620" s="156">
        <v>0.941</v>
      </c>
      <c r="J1620" s="156">
        <v>0.615</v>
      </c>
      <c r="K1620" s="156">
        <v>0.258</v>
      </c>
    </row>
    <row r="1621" hidden="1">
      <c r="A1621" s="155" t="s">
        <v>434</v>
      </c>
      <c r="B1621" s="156">
        <v>2006.0</v>
      </c>
      <c r="C1621" s="156">
        <v>4.964</v>
      </c>
      <c r="D1621" s="156">
        <v>9.988</v>
      </c>
      <c r="E1621" s="156">
        <v>0.895</v>
      </c>
      <c r="F1621" s="156">
        <v>58.74</v>
      </c>
      <c r="G1621" s="156">
        <v>0.643</v>
      </c>
      <c r="H1621" s="156">
        <v>-0.31</v>
      </c>
      <c r="I1621" s="156">
        <v>0.935</v>
      </c>
      <c r="J1621" s="156">
        <v>0.534</v>
      </c>
      <c r="K1621" s="156">
        <v>0.232</v>
      </c>
    </row>
    <row r="1622" hidden="1">
      <c r="A1622" s="155" t="s">
        <v>434</v>
      </c>
      <c r="B1622" s="156">
        <v>2007.0</v>
      </c>
      <c r="C1622" s="156">
        <v>5.223</v>
      </c>
      <c r="D1622" s="156">
        <v>10.071</v>
      </c>
      <c r="E1622" s="156">
        <v>0.885</v>
      </c>
      <c r="F1622" s="156">
        <v>59.18</v>
      </c>
      <c r="G1622" s="156">
        <v>0.593</v>
      </c>
      <c r="H1622" s="156">
        <v>-0.287</v>
      </c>
      <c r="I1622" s="156">
        <v>0.933</v>
      </c>
      <c r="J1622" s="156">
        <v>0.546</v>
      </c>
      <c r="K1622" s="156">
        <v>0.193</v>
      </c>
    </row>
    <row r="1623" hidden="1">
      <c r="A1623" s="155" t="s">
        <v>434</v>
      </c>
      <c r="B1623" s="156">
        <v>2008.0</v>
      </c>
      <c r="C1623" s="156">
        <v>5.619</v>
      </c>
      <c r="D1623" s="156">
        <v>10.122</v>
      </c>
      <c r="E1623" s="156">
        <v>0.882</v>
      </c>
      <c r="F1623" s="156">
        <v>59.62</v>
      </c>
      <c r="G1623" s="156">
        <v>0.643</v>
      </c>
      <c r="H1623" s="156">
        <v>-0.309</v>
      </c>
      <c r="I1623" s="156">
        <v>0.924</v>
      </c>
      <c r="J1623" s="156">
        <v>0.57</v>
      </c>
      <c r="K1623" s="156">
        <v>0.166</v>
      </c>
    </row>
    <row r="1624" hidden="1">
      <c r="A1624" s="155" t="s">
        <v>434</v>
      </c>
      <c r="B1624" s="156">
        <v>2009.0</v>
      </c>
      <c r="C1624" s="156">
        <v>5.158</v>
      </c>
      <c r="D1624" s="156">
        <v>10.041</v>
      </c>
      <c r="E1624" s="156">
        <v>0.908</v>
      </c>
      <c r="F1624" s="156">
        <v>60.06</v>
      </c>
      <c r="G1624" s="156">
        <v>0.617</v>
      </c>
      <c r="H1624" s="156">
        <v>-0.287</v>
      </c>
      <c r="I1624" s="156">
        <v>0.954</v>
      </c>
      <c r="J1624" s="156">
        <v>0.54</v>
      </c>
      <c r="K1624" s="156">
        <v>0.169</v>
      </c>
    </row>
    <row r="1625" hidden="1">
      <c r="A1625" s="155" t="s">
        <v>434</v>
      </c>
      <c r="B1625" s="156">
        <v>2010.0</v>
      </c>
      <c r="C1625" s="156">
        <v>5.385</v>
      </c>
      <c r="D1625" s="156">
        <v>10.084</v>
      </c>
      <c r="E1625" s="156">
        <v>0.909</v>
      </c>
      <c r="F1625" s="156">
        <v>60.5</v>
      </c>
      <c r="G1625" s="156">
        <v>0.613</v>
      </c>
      <c r="H1625" s="156">
        <v>-0.3</v>
      </c>
      <c r="I1625" s="156">
        <v>0.937</v>
      </c>
      <c r="J1625" s="156">
        <v>0.567</v>
      </c>
      <c r="K1625" s="156">
        <v>0.171</v>
      </c>
    </row>
    <row r="1626" hidden="1">
      <c r="A1626" s="155" t="s">
        <v>434</v>
      </c>
      <c r="B1626" s="156">
        <v>2011.0</v>
      </c>
      <c r="C1626" s="156">
        <v>5.389</v>
      </c>
      <c r="D1626" s="156">
        <v>10.126</v>
      </c>
      <c r="E1626" s="156">
        <v>0.883</v>
      </c>
      <c r="F1626" s="156">
        <v>60.94</v>
      </c>
      <c r="G1626" s="156">
        <v>0.626</v>
      </c>
      <c r="H1626" s="156">
        <v>-0.282</v>
      </c>
      <c r="I1626" s="156">
        <v>0.935</v>
      </c>
      <c r="J1626" s="156">
        <v>0.564</v>
      </c>
      <c r="K1626" s="156">
        <v>0.165</v>
      </c>
    </row>
    <row r="1627" hidden="1">
      <c r="A1627" s="155" t="s">
        <v>434</v>
      </c>
      <c r="B1627" s="156">
        <v>2012.0</v>
      </c>
      <c r="C1627" s="156">
        <v>5.621</v>
      </c>
      <c r="D1627" s="156">
        <v>10.163</v>
      </c>
      <c r="E1627" s="156">
        <v>0.901</v>
      </c>
      <c r="F1627" s="156">
        <v>61.38</v>
      </c>
      <c r="G1627" s="156">
        <v>0.609</v>
      </c>
      <c r="H1627" s="156">
        <v>-0.296</v>
      </c>
      <c r="I1627" s="156">
        <v>0.938</v>
      </c>
      <c r="J1627" s="156">
        <v>0.563</v>
      </c>
      <c r="K1627" s="156">
        <v>0.174</v>
      </c>
    </row>
    <row r="1628" hidden="1">
      <c r="A1628" s="155" t="s">
        <v>434</v>
      </c>
      <c r="B1628" s="156">
        <v>2013.0</v>
      </c>
      <c r="C1628" s="156">
        <v>5.537</v>
      </c>
      <c r="D1628" s="156">
        <v>10.179</v>
      </c>
      <c r="E1628" s="156">
        <v>0.881</v>
      </c>
      <c r="F1628" s="156">
        <v>61.82</v>
      </c>
      <c r="G1628" s="156">
        <v>0.661</v>
      </c>
      <c r="H1628" s="156">
        <v>-0.293</v>
      </c>
      <c r="I1628" s="156">
        <v>0.934</v>
      </c>
      <c r="J1628" s="156">
        <v>0.592</v>
      </c>
      <c r="K1628" s="156">
        <v>0.18</v>
      </c>
    </row>
    <row r="1629" hidden="1">
      <c r="A1629" s="155" t="s">
        <v>434</v>
      </c>
      <c r="B1629" s="156">
        <v>2014.0</v>
      </c>
      <c r="C1629" s="156">
        <v>6.037</v>
      </c>
      <c r="D1629" s="156">
        <v>10.168</v>
      </c>
      <c r="E1629" s="156">
        <v>0.932</v>
      </c>
      <c r="F1629" s="156">
        <v>62.26</v>
      </c>
      <c r="G1629" s="156">
        <v>0.744</v>
      </c>
      <c r="H1629" s="156">
        <v>-0.268</v>
      </c>
      <c r="I1629" s="156">
        <v>0.869</v>
      </c>
      <c r="J1629" s="156">
        <v>0.617</v>
      </c>
      <c r="K1629" s="156">
        <v>0.151</v>
      </c>
    </row>
    <row r="1630" hidden="1">
      <c r="A1630" s="155" t="s">
        <v>434</v>
      </c>
      <c r="B1630" s="156">
        <v>2015.0</v>
      </c>
      <c r="C1630" s="156">
        <v>5.996</v>
      </c>
      <c r="D1630" s="156">
        <v>10.146</v>
      </c>
      <c r="E1630" s="156">
        <v>0.924</v>
      </c>
      <c r="F1630" s="156">
        <v>62.7</v>
      </c>
      <c r="G1630" s="156">
        <v>0.685</v>
      </c>
      <c r="H1630" s="156">
        <v>-0.175</v>
      </c>
      <c r="I1630" s="156">
        <v>0.913</v>
      </c>
      <c r="J1630" s="156">
        <v>0.609</v>
      </c>
      <c r="K1630" s="156">
        <v>0.13</v>
      </c>
    </row>
    <row r="1631" hidden="1">
      <c r="A1631" s="155" t="s">
        <v>434</v>
      </c>
      <c r="B1631" s="156">
        <v>2016.0</v>
      </c>
      <c r="C1631" s="156">
        <v>5.855</v>
      </c>
      <c r="D1631" s="156">
        <v>10.146</v>
      </c>
      <c r="E1631" s="156">
        <v>0.911</v>
      </c>
      <c r="F1631" s="156">
        <v>63.075</v>
      </c>
      <c r="G1631" s="156">
        <v>0.714</v>
      </c>
      <c r="H1631" s="156">
        <v>-0.185</v>
      </c>
      <c r="I1631" s="156">
        <v>0.925</v>
      </c>
      <c r="J1631" s="156">
        <v>0.587</v>
      </c>
      <c r="K1631" s="156">
        <v>0.142</v>
      </c>
    </row>
    <row r="1632" hidden="1">
      <c r="A1632" s="155" t="s">
        <v>434</v>
      </c>
      <c r="B1632" s="156">
        <v>2017.0</v>
      </c>
      <c r="C1632" s="156">
        <v>5.579</v>
      </c>
      <c r="D1632" s="156">
        <v>10.163</v>
      </c>
      <c r="E1632" s="156">
        <v>0.896</v>
      </c>
      <c r="F1632" s="156">
        <v>63.45</v>
      </c>
      <c r="G1632" s="156">
        <v>0.731</v>
      </c>
      <c r="H1632" s="156">
        <v>-0.149</v>
      </c>
      <c r="I1632" s="156">
        <v>0.862</v>
      </c>
      <c r="J1632" s="156">
        <v>0.651</v>
      </c>
      <c r="K1632" s="156">
        <v>0.195</v>
      </c>
    </row>
    <row r="1633" hidden="1">
      <c r="A1633" s="155" t="s">
        <v>434</v>
      </c>
      <c r="B1633" s="156">
        <v>2018.0</v>
      </c>
      <c r="C1633" s="156">
        <v>5.514</v>
      </c>
      <c r="D1633" s="156">
        <v>10.191</v>
      </c>
      <c r="E1633" s="156">
        <v>0.909</v>
      </c>
      <c r="F1633" s="156">
        <v>63.825</v>
      </c>
      <c r="G1633" s="156">
        <v>0.729</v>
      </c>
      <c r="H1633" s="156">
        <v>-0.151</v>
      </c>
      <c r="I1633" s="156">
        <v>0.865</v>
      </c>
      <c r="J1633" s="156">
        <v>0.615</v>
      </c>
      <c r="K1633" s="156">
        <v>0.199</v>
      </c>
    </row>
    <row r="1634" hidden="1">
      <c r="A1634" s="155" t="s">
        <v>434</v>
      </c>
      <c r="B1634" s="156">
        <v>2019.0</v>
      </c>
      <c r="C1634" s="156">
        <v>5.441</v>
      </c>
      <c r="D1634" s="156">
        <v>10.213</v>
      </c>
      <c r="E1634" s="156">
        <v>0.91</v>
      </c>
      <c r="F1634" s="156">
        <v>64.2</v>
      </c>
      <c r="G1634" s="156">
        <v>0.715</v>
      </c>
      <c r="H1634" s="156">
        <v>-0.12</v>
      </c>
      <c r="I1634" s="156">
        <v>0.848</v>
      </c>
      <c r="J1634" s="156">
        <v>0.632</v>
      </c>
      <c r="K1634" s="156">
        <v>0.2</v>
      </c>
    </row>
    <row r="1635" hidden="1">
      <c r="A1635" s="155" t="s">
        <v>434</v>
      </c>
      <c r="B1635" s="156">
        <v>2020.0</v>
      </c>
      <c r="C1635" s="156">
        <v>5.495</v>
      </c>
      <c r="D1635" s="156">
        <v>10.188</v>
      </c>
      <c r="E1635" s="156">
        <v>0.887</v>
      </c>
      <c r="F1635" s="156">
        <v>64.575</v>
      </c>
      <c r="G1635" s="156">
        <v>0.714</v>
      </c>
      <c r="H1635" s="156">
        <v>-0.076</v>
      </c>
      <c r="I1635" s="156">
        <v>0.823</v>
      </c>
      <c r="J1635" s="156">
        <v>0.621</v>
      </c>
      <c r="K1635" s="156">
        <v>0.19</v>
      </c>
    </row>
    <row r="1636" hidden="1">
      <c r="A1636" s="155" t="s">
        <v>434</v>
      </c>
      <c r="B1636" s="156">
        <v>2021.0</v>
      </c>
      <c r="C1636" s="156">
        <v>5.448</v>
      </c>
      <c r="D1636" s="156">
        <v>10.239</v>
      </c>
      <c r="E1636" s="156">
        <v>0.862</v>
      </c>
      <c r="F1636" s="156">
        <v>64.95</v>
      </c>
      <c r="G1636" s="156">
        <v>0.671</v>
      </c>
      <c r="H1636" s="156">
        <v>0.056</v>
      </c>
      <c r="I1636" s="156">
        <v>0.808</v>
      </c>
      <c r="J1636" s="156">
        <v>0.59</v>
      </c>
      <c r="K1636" s="156">
        <v>0.19</v>
      </c>
    </row>
    <row r="1637">
      <c r="A1637" s="155" t="s">
        <v>434</v>
      </c>
      <c r="B1637" s="156">
        <v>2022.0</v>
      </c>
      <c r="C1637" s="156">
        <v>6.044</v>
      </c>
      <c r="D1637" s="156">
        <v>10.203</v>
      </c>
      <c r="E1637" s="156">
        <v>0.92</v>
      </c>
      <c r="F1637" s="156">
        <v>65.325</v>
      </c>
      <c r="G1637" s="156">
        <v>0.776</v>
      </c>
      <c r="H1637" s="156">
        <v>-0.07</v>
      </c>
      <c r="I1637" s="156">
        <v>0.767</v>
      </c>
      <c r="J1637" s="156">
        <v>0.614</v>
      </c>
      <c r="K1637" s="156">
        <v>0.211</v>
      </c>
    </row>
    <row r="1638" hidden="1">
      <c r="A1638" s="155" t="s">
        <v>435</v>
      </c>
      <c r="B1638" s="156">
        <v>2006.0</v>
      </c>
      <c r="C1638" s="156">
        <v>4.215</v>
      </c>
      <c r="D1638" s="156">
        <v>7.087</v>
      </c>
      <c r="E1638" s="156">
        <v>0.718</v>
      </c>
      <c r="F1638" s="156">
        <v>53.5</v>
      </c>
      <c r="G1638" s="156">
        <v>0.915</v>
      </c>
      <c r="H1638" s="157"/>
      <c r="I1638" s="156">
        <v>0.299</v>
      </c>
      <c r="J1638" s="156">
        <v>0.701</v>
      </c>
      <c r="K1638" s="156">
        <v>0.189</v>
      </c>
    </row>
    <row r="1639" hidden="1">
      <c r="A1639" s="155" t="s">
        <v>435</v>
      </c>
      <c r="B1639" s="156">
        <v>2008.0</v>
      </c>
      <c r="C1639" s="156">
        <v>4.363</v>
      </c>
      <c r="D1639" s="156">
        <v>7.213</v>
      </c>
      <c r="E1639" s="156">
        <v>0.486</v>
      </c>
      <c r="F1639" s="156">
        <v>54.7</v>
      </c>
      <c r="G1639" s="156">
        <v>0.752</v>
      </c>
      <c r="H1639" s="156">
        <v>0.018</v>
      </c>
      <c r="I1639" s="156">
        <v>0.286</v>
      </c>
      <c r="J1639" s="156">
        <v>0.633</v>
      </c>
      <c r="K1639" s="156">
        <v>0.221</v>
      </c>
    </row>
    <row r="1640" hidden="1">
      <c r="A1640" s="155" t="s">
        <v>435</v>
      </c>
      <c r="B1640" s="156">
        <v>2009.0</v>
      </c>
      <c r="C1640" s="156">
        <v>4.03</v>
      </c>
      <c r="D1640" s="156">
        <v>7.247</v>
      </c>
      <c r="E1640" s="156">
        <v>0.559</v>
      </c>
      <c r="F1640" s="156">
        <v>55.3</v>
      </c>
      <c r="G1640" s="156">
        <v>0.766</v>
      </c>
      <c r="H1640" s="156">
        <v>0.0</v>
      </c>
      <c r="I1640" s="156">
        <v>0.41</v>
      </c>
      <c r="J1640" s="156">
        <v>0.658</v>
      </c>
      <c r="K1640" s="156">
        <v>0.112</v>
      </c>
    </row>
    <row r="1641" hidden="1">
      <c r="A1641" s="155" t="s">
        <v>435</v>
      </c>
      <c r="B1641" s="156">
        <v>2011.0</v>
      </c>
      <c r="C1641" s="156">
        <v>4.097</v>
      </c>
      <c r="D1641" s="156">
        <v>7.342</v>
      </c>
      <c r="E1641" s="156">
        <v>0.57</v>
      </c>
      <c r="F1641" s="156">
        <v>56.5</v>
      </c>
      <c r="G1641" s="156">
        <v>0.829</v>
      </c>
      <c r="H1641" s="156">
        <v>-0.038</v>
      </c>
      <c r="I1641" s="156">
        <v>0.161</v>
      </c>
      <c r="J1641" s="156">
        <v>0.608</v>
      </c>
      <c r="K1641" s="156">
        <v>0.154</v>
      </c>
    </row>
    <row r="1642" hidden="1">
      <c r="A1642" s="155" t="s">
        <v>435</v>
      </c>
      <c r="B1642" s="156">
        <v>2012.0</v>
      </c>
      <c r="C1642" s="156">
        <v>3.333</v>
      </c>
      <c r="D1642" s="156">
        <v>7.401</v>
      </c>
      <c r="E1642" s="156">
        <v>0.637</v>
      </c>
      <c r="F1642" s="156">
        <v>57.1</v>
      </c>
      <c r="G1642" s="156">
        <v>0.835</v>
      </c>
      <c r="H1642" s="156">
        <v>-0.011</v>
      </c>
      <c r="I1642" s="156">
        <v>0.081</v>
      </c>
      <c r="J1642" s="156">
        <v>0.624</v>
      </c>
      <c r="K1642" s="156">
        <v>0.132</v>
      </c>
    </row>
    <row r="1643" hidden="1">
      <c r="A1643" s="155" t="s">
        <v>435</v>
      </c>
      <c r="B1643" s="156">
        <v>2013.0</v>
      </c>
      <c r="C1643" s="156">
        <v>3.466</v>
      </c>
      <c r="D1643" s="156">
        <v>7.423</v>
      </c>
      <c r="E1643" s="156">
        <v>0.75</v>
      </c>
      <c r="F1643" s="156">
        <v>57.7</v>
      </c>
      <c r="G1643" s="156">
        <v>0.904</v>
      </c>
      <c r="H1643" s="156">
        <v>-0.027</v>
      </c>
      <c r="I1643" s="156">
        <v>0.117</v>
      </c>
      <c r="J1643" s="156">
        <v>0.728</v>
      </c>
      <c r="K1643" s="156">
        <v>0.167</v>
      </c>
    </row>
    <row r="1644" hidden="1">
      <c r="A1644" s="155" t="s">
        <v>435</v>
      </c>
      <c r="B1644" s="156">
        <v>2014.0</v>
      </c>
      <c r="C1644" s="156">
        <v>3.596</v>
      </c>
      <c r="D1644" s="156">
        <v>7.459</v>
      </c>
      <c r="E1644" s="156">
        <v>0.748</v>
      </c>
      <c r="F1644" s="156">
        <v>58.3</v>
      </c>
      <c r="G1644" s="156">
        <v>0.894</v>
      </c>
      <c r="H1644" s="156">
        <v>-0.022</v>
      </c>
      <c r="I1644" s="156">
        <v>0.078</v>
      </c>
      <c r="J1644" s="156">
        <v>0.748</v>
      </c>
      <c r="K1644" s="156">
        <v>0.134</v>
      </c>
    </row>
    <row r="1645" hidden="1">
      <c r="A1645" s="155" t="s">
        <v>435</v>
      </c>
      <c r="B1645" s="156">
        <v>2015.0</v>
      </c>
      <c r="C1645" s="156">
        <v>3.483</v>
      </c>
      <c r="D1645" s="156">
        <v>7.52</v>
      </c>
      <c r="E1645" s="156">
        <v>0.678</v>
      </c>
      <c r="F1645" s="156">
        <v>58.9</v>
      </c>
      <c r="G1645" s="156">
        <v>0.908</v>
      </c>
      <c r="H1645" s="156">
        <v>0.025</v>
      </c>
      <c r="I1645" s="156">
        <v>0.095</v>
      </c>
      <c r="J1645" s="156">
        <v>0.692</v>
      </c>
      <c r="K1645" s="156">
        <v>0.206</v>
      </c>
    </row>
    <row r="1646" hidden="1">
      <c r="A1646" s="155" t="s">
        <v>435</v>
      </c>
      <c r="B1646" s="156">
        <v>2016.0</v>
      </c>
      <c r="C1646" s="156">
        <v>3.333</v>
      </c>
      <c r="D1646" s="156">
        <v>7.554</v>
      </c>
      <c r="E1646" s="156">
        <v>0.665</v>
      </c>
      <c r="F1646" s="156">
        <v>59.225</v>
      </c>
      <c r="G1646" s="156">
        <v>0.911</v>
      </c>
      <c r="H1646" s="156">
        <v>0.025</v>
      </c>
      <c r="I1646" s="156">
        <v>0.159</v>
      </c>
      <c r="J1646" s="156">
        <v>0.715</v>
      </c>
      <c r="K1646" s="156">
        <v>0.285</v>
      </c>
    </row>
    <row r="1647" hidden="1">
      <c r="A1647" s="155" t="s">
        <v>435</v>
      </c>
      <c r="B1647" s="156">
        <v>2017.0</v>
      </c>
      <c r="C1647" s="156">
        <v>3.108</v>
      </c>
      <c r="D1647" s="156">
        <v>7.568</v>
      </c>
      <c r="E1647" s="156">
        <v>0.517</v>
      </c>
      <c r="F1647" s="156">
        <v>59.55</v>
      </c>
      <c r="G1647" s="156">
        <v>0.908</v>
      </c>
      <c r="H1647" s="156">
        <v>0.051</v>
      </c>
      <c r="I1647" s="156">
        <v>0.214</v>
      </c>
      <c r="J1647" s="156">
        <v>0.724</v>
      </c>
      <c r="K1647" s="156">
        <v>0.358</v>
      </c>
    </row>
    <row r="1648" hidden="1">
      <c r="A1648" s="155" t="s">
        <v>435</v>
      </c>
      <c r="B1648" s="156">
        <v>2018.0</v>
      </c>
      <c r="C1648" s="156">
        <v>3.561</v>
      </c>
      <c r="D1648" s="156">
        <v>7.626</v>
      </c>
      <c r="E1648" s="156">
        <v>0.616</v>
      </c>
      <c r="F1648" s="156">
        <v>59.875</v>
      </c>
      <c r="G1648" s="156">
        <v>0.924</v>
      </c>
      <c r="H1648" s="156">
        <v>0.057</v>
      </c>
      <c r="I1648" s="156">
        <v>0.164</v>
      </c>
      <c r="J1648" s="156">
        <v>0.765</v>
      </c>
      <c r="K1648" s="156">
        <v>0.308</v>
      </c>
    </row>
    <row r="1649" hidden="1">
      <c r="A1649" s="155" t="s">
        <v>435</v>
      </c>
      <c r="B1649" s="156">
        <v>2019.0</v>
      </c>
      <c r="C1649" s="156">
        <v>3.268</v>
      </c>
      <c r="D1649" s="156">
        <v>7.692</v>
      </c>
      <c r="E1649" s="156">
        <v>0.489</v>
      </c>
      <c r="F1649" s="156">
        <v>60.2</v>
      </c>
      <c r="G1649" s="156">
        <v>0.869</v>
      </c>
      <c r="H1649" s="156">
        <v>0.064</v>
      </c>
      <c r="I1649" s="156">
        <v>0.168</v>
      </c>
      <c r="J1649" s="156">
        <v>0.717</v>
      </c>
      <c r="K1649" s="156">
        <v>0.418</v>
      </c>
    </row>
    <row r="1650" hidden="1">
      <c r="A1650" s="155" t="s">
        <v>436</v>
      </c>
      <c r="B1650" s="156">
        <v>2005.0</v>
      </c>
      <c r="C1650" s="156">
        <v>7.08</v>
      </c>
      <c r="D1650" s="156">
        <v>10.675</v>
      </c>
      <c r="E1650" s="156">
        <v>0.868</v>
      </c>
      <c r="F1650" s="156">
        <v>61.2</v>
      </c>
      <c r="G1650" s="157"/>
      <c r="H1650" s="157"/>
      <c r="I1650" s="156">
        <v>0.505</v>
      </c>
      <c r="J1650" s="156">
        <v>0.681</v>
      </c>
      <c r="K1650" s="156">
        <v>0.243</v>
      </c>
    </row>
    <row r="1651" hidden="1">
      <c r="A1651" s="155" t="s">
        <v>436</v>
      </c>
      <c r="B1651" s="156">
        <v>2007.0</v>
      </c>
      <c r="C1651" s="156">
        <v>7.267</v>
      </c>
      <c r="D1651" s="156">
        <v>10.642</v>
      </c>
      <c r="E1651" s="156">
        <v>0.892</v>
      </c>
      <c r="F1651" s="156">
        <v>61.6</v>
      </c>
      <c r="G1651" s="156">
        <v>0.622</v>
      </c>
      <c r="H1651" s="156">
        <v>0.004</v>
      </c>
      <c r="I1651" s="157"/>
      <c r="J1651" s="156">
        <v>0.718</v>
      </c>
      <c r="K1651" s="156">
        <v>0.232</v>
      </c>
    </row>
    <row r="1652" hidden="1">
      <c r="A1652" s="155" t="s">
        <v>436</v>
      </c>
      <c r="B1652" s="156">
        <v>2008.0</v>
      </c>
      <c r="C1652" s="156">
        <v>6.811</v>
      </c>
      <c r="D1652" s="156">
        <v>10.664</v>
      </c>
      <c r="E1652" s="156">
        <v>0.823</v>
      </c>
      <c r="F1652" s="156">
        <v>61.8</v>
      </c>
      <c r="G1652" s="156">
        <v>0.532</v>
      </c>
      <c r="H1652" s="156">
        <v>-0.022</v>
      </c>
      <c r="I1652" s="156">
        <v>0.508</v>
      </c>
      <c r="J1652" s="156">
        <v>0.607</v>
      </c>
      <c r="K1652" s="156">
        <v>0.202</v>
      </c>
    </row>
    <row r="1653" hidden="1">
      <c r="A1653" s="155" t="s">
        <v>436</v>
      </c>
      <c r="B1653" s="156">
        <v>2009.0</v>
      </c>
      <c r="C1653" s="156">
        <v>6.148</v>
      </c>
      <c r="D1653" s="156">
        <v>10.606</v>
      </c>
      <c r="E1653" s="156">
        <v>0.921</v>
      </c>
      <c r="F1653" s="156">
        <v>62.0</v>
      </c>
      <c r="G1653" s="156">
        <v>0.639</v>
      </c>
      <c r="H1653" s="156">
        <v>-0.109</v>
      </c>
      <c r="I1653" s="156">
        <v>0.445</v>
      </c>
      <c r="J1653" s="156">
        <v>0.683</v>
      </c>
      <c r="K1653" s="156">
        <v>0.319</v>
      </c>
    </row>
    <row r="1654" hidden="1">
      <c r="A1654" s="155" t="s">
        <v>436</v>
      </c>
      <c r="B1654" s="156">
        <v>2010.0</v>
      </c>
      <c r="C1654" s="156">
        <v>6.307</v>
      </c>
      <c r="D1654" s="156">
        <v>10.623</v>
      </c>
      <c r="E1654" s="156">
        <v>0.88</v>
      </c>
      <c r="F1654" s="156">
        <v>62.2</v>
      </c>
      <c r="G1654" s="156">
        <v>0.678</v>
      </c>
      <c r="H1654" s="156">
        <v>-0.032</v>
      </c>
      <c r="I1654" s="157"/>
      <c r="J1654" s="156">
        <v>0.645</v>
      </c>
      <c r="K1654" s="156">
        <v>0.297</v>
      </c>
    </row>
    <row r="1655" hidden="1">
      <c r="A1655" s="155" t="s">
        <v>436</v>
      </c>
      <c r="B1655" s="156">
        <v>2011.0</v>
      </c>
      <c r="C1655" s="156">
        <v>6.7</v>
      </c>
      <c r="D1655" s="156">
        <v>10.693</v>
      </c>
      <c r="E1655" s="156">
        <v>0.83</v>
      </c>
      <c r="F1655" s="156">
        <v>62.4</v>
      </c>
      <c r="G1655" s="156">
        <v>0.603</v>
      </c>
      <c r="H1655" s="156">
        <v>-0.142</v>
      </c>
      <c r="I1655" s="157"/>
      <c r="J1655" s="156">
        <v>0.699</v>
      </c>
      <c r="K1655" s="156">
        <v>0.24</v>
      </c>
    </row>
    <row r="1656" hidden="1">
      <c r="A1656" s="155" t="s">
        <v>436</v>
      </c>
      <c r="B1656" s="156">
        <v>2012.0</v>
      </c>
      <c r="C1656" s="156">
        <v>6.396</v>
      </c>
      <c r="D1656" s="156">
        <v>10.724</v>
      </c>
      <c r="E1656" s="156">
        <v>0.867</v>
      </c>
      <c r="F1656" s="156">
        <v>62.6</v>
      </c>
      <c r="G1656" s="156">
        <v>0.56</v>
      </c>
      <c r="H1656" s="156">
        <v>-0.12</v>
      </c>
      <c r="I1656" s="157"/>
      <c r="J1656" s="156">
        <v>0.692</v>
      </c>
      <c r="K1656" s="156">
        <v>0.225</v>
      </c>
    </row>
    <row r="1657" hidden="1">
      <c r="A1657" s="155" t="s">
        <v>436</v>
      </c>
      <c r="B1657" s="156">
        <v>2013.0</v>
      </c>
      <c r="C1657" s="156">
        <v>6.495</v>
      </c>
      <c r="D1657" s="156">
        <v>10.729</v>
      </c>
      <c r="E1657" s="156">
        <v>0.827</v>
      </c>
      <c r="F1657" s="156">
        <v>62.8</v>
      </c>
      <c r="G1657" s="156">
        <v>0.661</v>
      </c>
      <c r="H1657" s="156">
        <v>-0.082</v>
      </c>
      <c r="I1657" s="157"/>
      <c r="J1657" s="156">
        <v>0.691</v>
      </c>
      <c r="K1657" s="156">
        <v>0.276</v>
      </c>
    </row>
    <row r="1658" hidden="1">
      <c r="A1658" s="155" t="s">
        <v>436</v>
      </c>
      <c r="B1658" s="156">
        <v>2014.0</v>
      </c>
      <c r="C1658" s="156">
        <v>6.278</v>
      </c>
      <c r="D1658" s="156">
        <v>10.745</v>
      </c>
      <c r="E1658" s="156">
        <v>0.818</v>
      </c>
      <c r="F1658" s="156">
        <v>63.0</v>
      </c>
      <c r="G1658" s="156">
        <v>0.762</v>
      </c>
      <c r="H1658" s="156">
        <v>-0.074</v>
      </c>
      <c r="I1658" s="157"/>
      <c r="J1658" s="156">
        <v>0.663</v>
      </c>
      <c r="K1658" s="156">
        <v>0.313</v>
      </c>
    </row>
    <row r="1659" hidden="1">
      <c r="A1659" s="155" t="s">
        <v>436</v>
      </c>
      <c r="B1659" s="156">
        <v>2015.0</v>
      </c>
      <c r="C1659" s="156">
        <v>6.345</v>
      </c>
      <c r="D1659" s="156">
        <v>10.766</v>
      </c>
      <c r="E1659" s="156">
        <v>0.82</v>
      </c>
      <c r="F1659" s="156">
        <v>63.2</v>
      </c>
      <c r="G1659" s="156">
        <v>0.82</v>
      </c>
      <c r="H1659" s="156">
        <v>-0.047</v>
      </c>
      <c r="I1659" s="157"/>
      <c r="J1659" s="156">
        <v>0.668</v>
      </c>
      <c r="K1659" s="156">
        <v>0.327</v>
      </c>
    </row>
    <row r="1660" hidden="1">
      <c r="A1660" s="155" t="s">
        <v>436</v>
      </c>
      <c r="B1660" s="156">
        <v>2016.0</v>
      </c>
      <c r="C1660" s="156">
        <v>6.474</v>
      </c>
      <c r="D1660" s="156">
        <v>10.762</v>
      </c>
      <c r="E1660" s="156">
        <v>0.89</v>
      </c>
      <c r="F1660" s="156">
        <v>63.4</v>
      </c>
      <c r="G1660" s="156">
        <v>0.774</v>
      </c>
      <c r="H1660" s="156">
        <v>-0.134</v>
      </c>
      <c r="I1660" s="157"/>
      <c r="J1660" s="156">
        <v>0.725</v>
      </c>
      <c r="K1660" s="156">
        <v>0.266</v>
      </c>
    </row>
    <row r="1661" hidden="1">
      <c r="A1661" s="155" t="s">
        <v>436</v>
      </c>
      <c r="B1661" s="156">
        <v>2017.0</v>
      </c>
      <c r="C1661" s="156">
        <v>6.294</v>
      </c>
      <c r="D1661" s="156">
        <v>10.732</v>
      </c>
      <c r="E1661" s="156">
        <v>0.84</v>
      </c>
      <c r="F1661" s="156">
        <v>63.6</v>
      </c>
      <c r="G1661" s="156">
        <v>0.814</v>
      </c>
      <c r="H1661" s="156">
        <v>-0.133</v>
      </c>
      <c r="I1661" s="157"/>
      <c r="J1661" s="156">
        <v>0.703</v>
      </c>
      <c r="K1661" s="156">
        <v>0.306</v>
      </c>
    </row>
    <row r="1662" hidden="1">
      <c r="A1662" s="155" t="s">
        <v>436</v>
      </c>
      <c r="B1662" s="156">
        <v>2018.0</v>
      </c>
      <c r="C1662" s="156">
        <v>6.356</v>
      </c>
      <c r="D1662" s="156">
        <v>10.733</v>
      </c>
      <c r="E1662" s="156">
        <v>0.868</v>
      </c>
      <c r="F1662" s="156">
        <v>63.8</v>
      </c>
      <c r="G1662" s="156">
        <v>0.855</v>
      </c>
      <c r="H1662" s="156">
        <v>-0.194</v>
      </c>
      <c r="I1662" s="157"/>
      <c r="J1662" s="156">
        <v>0.696</v>
      </c>
      <c r="K1662" s="156">
        <v>0.288</v>
      </c>
    </row>
    <row r="1663" hidden="1">
      <c r="A1663" s="155" t="s">
        <v>436</v>
      </c>
      <c r="B1663" s="156">
        <v>2019.0</v>
      </c>
      <c r="C1663" s="156">
        <v>6.561</v>
      </c>
      <c r="D1663" s="156">
        <v>10.713</v>
      </c>
      <c r="E1663" s="156">
        <v>0.912</v>
      </c>
      <c r="F1663" s="156">
        <v>64.0</v>
      </c>
      <c r="G1663" s="156">
        <v>0.891</v>
      </c>
      <c r="H1663" s="156">
        <v>-0.148</v>
      </c>
      <c r="I1663" s="157"/>
      <c r="J1663" s="156">
        <v>0.674</v>
      </c>
      <c r="K1663" s="156">
        <v>0.238</v>
      </c>
    </row>
    <row r="1664" hidden="1">
      <c r="A1664" s="155" t="s">
        <v>436</v>
      </c>
      <c r="B1664" s="156">
        <v>2020.0</v>
      </c>
      <c r="C1664" s="156">
        <v>6.56</v>
      </c>
      <c r="D1664" s="156">
        <v>10.666</v>
      </c>
      <c r="E1664" s="156">
        <v>0.89</v>
      </c>
      <c r="F1664" s="156">
        <v>64.2</v>
      </c>
      <c r="G1664" s="156">
        <v>0.884</v>
      </c>
      <c r="H1664" s="156">
        <v>-0.112</v>
      </c>
      <c r="I1664" s="157"/>
      <c r="J1664" s="156">
        <v>0.702</v>
      </c>
      <c r="K1664" s="156">
        <v>0.251</v>
      </c>
    </row>
    <row r="1665" hidden="1">
      <c r="A1665" s="155" t="s">
        <v>436</v>
      </c>
      <c r="B1665" s="156">
        <v>2021.0</v>
      </c>
      <c r="C1665" s="156">
        <v>6.445</v>
      </c>
      <c r="D1665" s="156">
        <v>10.7</v>
      </c>
      <c r="E1665" s="156">
        <v>0.859</v>
      </c>
      <c r="F1665" s="156">
        <v>64.4</v>
      </c>
      <c r="G1665" s="156">
        <v>0.902</v>
      </c>
      <c r="H1665" s="156">
        <v>-0.102</v>
      </c>
      <c r="I1665" s="157"/>
      <c r="J1665" s="156">
        <v>0.728</v>
      </c>
      <c r="K1665" s="156">
        <v>0.228</v>
      </c>
    </row>
    <row r="1666">
      <c r="A1666" s="155" t="s">
        <v>436</v>
      </c>
      <c r="B1666" s="156">
        <v>2022.0</v>
      </c>
      <c r="C1666" s="156">
        <v>6.382</v>
      </c>
      <c r="D1666" s="156">
        <v>10.781</v>
      </c>
      <c r="E1666" s="156">
        <v>0.9</v>
      </c>
      <c r="F1666" s="156">
        <v>64.6</v>
      </c>
      <c r="G1666" s="157"/>
      <c r="H1666" s="156">
        <v>-0.027</v>
      </c>
      <c r="I1666" s="157"/>
      <c r="J1666" s="156">
        <v>0.677</v>
      </c>
      <c r="K1666" s="156">
        <v>0.205</v>
      </c>
    </row>
    <row r="1667" hidden="1">
      <c r="A1667" s="155" t="s">
        <v>437</v>
      </c>
      <c r="B1667" s="156">
        <v>2006.0</v>
      </c>
      <c r="C1667" s="156">
        <v>4.417</v>
      </c>
      <c r="D1667" s="156">
        <v>7.93</v>
      </c>
      <c r="E1667" s="156">
        <v>0.76</v>
      </c>
      <c r="F1667" s="156">
        <v>55.5</v>
      </c>
      <c r="G1667" s="156">
        <v>0.736</v>
      </c>
      <c r="H1667" s="156">
        <v>-0.056</v>
      </c>
      <c r="I1667" s="156">
        <v>0.805</v>
      </c>
      <c r="J1667" s="156">
        <v>0.687</v>
      </c>
      <c r="K1667" s="156">
        <v>0.225</v>
      </c>
    </row>
    <row r="1668" hidden="1">
      <c r="A1668" s="155" t="s">
        <v>437</v>
      </c>
      <c r="B1668" s="156">
        <v>2007.0</v>
      </c>
      <c r="C1668" s="156">
        <v>4.68</v>
      </c>
      <c r="D1668" s="156">
        <v>7.931</v>
      </c>
      <c r="E1668" s="156">
        <v>0.718</v>
      </c>
      <c r="F1668" s="156">
        <v>55.8</v>
      </c>
      <c r="G1668" s="156">
        <v>0.698</v>
      </c>
      <c r="H1668" s="156">
        <v>-0.006</v>
      </c>
      <c r="I1668" s="156">
        <v>0.827</v>
      </c>
      <c r="J1668" s="156">
        <v>0.718</v>
      </c>
      <c r="K1668" s="156">
        <v>0.199</v>
      </c>
    </row>
    <row r="1669" hidden="1">
      <c r="A1669" s="155" t="s">
        <v>437</v>
      </c>
      <c r="B1669" s="156">
        <v>2008.0</v>
      </c>
      <c r="C1669" s="156">
        <v>4.683</v>
      </c>
      <c r="D1669" s="156">
        <v>7.941</v>
      </c>
      <c r="E1669" s="156">
        <v>0.756</v>
      </c>
      <c r="F1669" s="156">
        <v>56.1</v>
      </c>
      <c r="G1669" s="156">
        <v>0.612</v>
      </c>
      <c r="H1669" s="156">
        <v>-0.034</v>
      </c>
      <c r="I1669" s="156">
        <v>0.879</v>
      </c>
      <c r="J1669" s="156">
        <v>0.669</v>
      </c>
      <c r="K1669" s="156">
        <v>0.252</v>
      </c>
    </row>
    <row r="1670" hidden="1">
      <c r="A1670" s="155" t="s">
        <v>437</v>
      </c>
      <c r="B1670" s="156">
        <v>2009.0</v>
      </c>
      <c r="C1670" s="156">
        <v>4.335</v>
      </c>
      <c r="D1670" s="156">
        <v>7.942</v>
      </c>
      <c r="E1670" s="156">
        <v>0.81</v>
      </c>
      <c r="F1670" s="156">
        <v>56.4</v>
      </c>
      <c r="G1670" s="156">
        <v>0.557</v>
      </c>
      <c r="H1670" s="156">
        <v>-0.04</v>
      </c>
      <c r="I1670" s="156">
        <v>0.918</v>
      </c>
      <c r="J1670" s="156">
        <v>0.708</v>
      </c>
      <c r="K1670" s="156">
        <v>0.228</v>
      </c>
    </row>
    <row r="1671" hidden="1">
      <c r="A1671" s="155" t="s">
        <v>437</v>
      </c>
      <c r="B1671" s="156">
        <v>2010.0</v>
      </c>
      <c r="C1671" s="156">
        <v>4.372</v>
      </c>
      <c r="D1671" s="156">
        <v>7.948</v>
      </c>
      <c r="E1671" s="156">
        <v>0.76</v>
      </c>
      <c r="F1671" s="156">
        <v>56.7</v>
      </c>
      <c r="G1671" s="156">
        <v>0.777</v>
      </c>
      <c r="H1671" s="156">
        <v>-0.081</v>
      </c>
      <c r="I1671" s="156">
        <v>0.851</v>
      </c>
      <c r="J1671" s="156">
        <v>0.67</v>
      </c>
      <c r="K1671" s="156">
        <v>0.143</v>
      </c>
    </row>
    <row r="1672" hidden="1">
      <c r="A1672" s="155" t="s">
        <v>437</v>
      </c>
      <c r="B1672" s="156">
        <v>2011.0</v>
      </c>
      <c r="C1672" s="156">
        <v>3.834</v>
      </c>
      <c r="D1672" s="156">
        <v>7.934</v>
      </c>
      <c r="E1672" s="156">
        <v>0.602</v>
      </c>
      <c r="F1672" s="156">
        <v>57.0</v>
      </c>
      <c r="G1672" s="156">
        <v>0.641</v>
      </c>
      <c r="H1672" s="156">
        <v>-0.165</v>
      </c>
      <c r="I1672" s="156">
        <v>0.87</v>
      </c>
      <c r="J1672" s="156">
        <v>0.696</v>
      </c>
      <c r="K1672" s="156">
        <v>0.18</v>
      </c>
    </row>
    <row r="1673" hidden="1">
      <c r="A1673" s="155" t="s">
        <v>437</v>
      </c>
      <c r="B1673" s="156">
        <v>2012.0</v>
      </c>
      <c r="C1673" s="156">
        <v>3.669</v>
      </c>
      <c r="D1673" s="156">
        <v>7.946</v>
      </c>
      <c r="E1673" s="156">
        <v>0.711</v>
      </c>
      <c r="F1673" s="156">
        <v>57.3</v>
      </c>
      <c r="G1673" s="156">
        <v>0.668</v>
      </c>
      <c r="H1673" s="156">
        <v>-0.039</v>
      </c>
      <c r="I1673" s="156">
        <v>0.852</v>
      </c>
      <c r="J1673" s="156">
        <v>0.722</v>
      </c>
      <c r="K1673" s="156">
        <v>0.214</v>
      </c>
    </row>
    <row r="1674" hidden="1">
      <c r="A1674" s="155" t="s">
        <v>437</v>
      </c>
      <c r="B1674" s="156">
        <v>2013.0</v>
      </c>
      <c r="C1674" s="156">
        <v>3.647</v>
      </c>
      <c r="D1674" s="156">
        <v>7.943</v>
      </c>
      <c r="E1674" s="156">
        <v>0.823</v>
      </c>
      <c r="F1674" s="156">
        <v>57.6</v>
      </c>
      <c r="G1674" s="156">
        <v>0.636</v>
      </c>
      <c r="H1674" s="156">
        <v>-0.055</v>
      </c>
      <c r="I1674" s="156">
        <v>0.837</v>
      </c>
      <c r="J1674" s="156">
        <v>0.694</v>
      </c>
      <c r="K1674" s="156">
        <v>0.165</v>
      </c>
    </row>
    <row r="1675" hidden="1">
      <c r="A1675" s="155" t="s">
        <v>437</v>
      </c>
      <c r="B1675" s="156">
        <v>2014.0</v>
      </c>
      <c r="C1675" s="156">
        <v>4.395</v>
      </c>
      <c r="D1675" s="156">
        <v>7.976</v>
      </c>
      <c r="E1675" s="156">
        <v>0.856</v>
      </c>
      <c r="F1675" s="156">
        <v>57.9</v>
      </c>
      <c r="G1675" s="156">
        <v>0.692</v>
      </c>
      <c r="H1675" s="156">
        <v>-0.048</v>
      </c>
      <c r="I1675" s="156">
        <v>0.7</v>
      </c>
      <c r="J1675" s="156">
        <v>0.696</v>
      </c>
      <c r="K1675" s="156">
        <v>0.157</v>
      </c>
    </row>
    <row r="1676" hidden="1">
      <c r="A1676" s="155" t="s">
        <v>437</v>
      </c>
      <c r="B1676" s="156">
        <v>2015.0</v>
      </c>
      <c r="C1676" s="156">
        <v>4.617</v>
      </c>
      <c r="D1676" s="156">
        <v>8.01</v>
      </c>
      <c r="E1676" s="156">
        <v>0.702</v>
      </c>
      <c r="F1676" s="156">
        <v>58.2</v>
      </c>
      <c r="G1676" s="156">
        <v>0.72</v>
      </c>
      <c r="H1676" s="156">
        <v>-0.114</v>
      </c>
      <c r="I1676" s="156">
        <v>0.765</v>
      </c>
      <c r="J1676" s="156">
        <v>0.71</v>
      </c>
      <c r="K1676" s="156">
        <v>0.208</v>
      </c>
    </row>
    <row r="1677" hidden="1">
      <c r="A1677" s="155" t="s">
        <v>437</v>
      </c>
      <c r="B1677" s="156">
        <v>2016.0</v>
      </c>
      <c r="C1677" s="156">
        <v>4.595</v>
      </c>
      <c r="D1677" s="156">
        <v>8.045</v>
      </c>
      <c r="E1677" s="156">
        <v>0.839</v>
      </c>
      <c r="F1677" s="156">
        <v>58.5</v>
      </c>
      <c r="G1677" s="156">
        <v>0.744</v>
      </c>
      <c r="H1677" s="156">
        <v>-0.089</v>
      </c>
      <c r="I1677" s="156">
        <v>0.794</v>
      </c>
      <c r="J1677" s="156">
        <v>0.781</v>
      </c>
      <c r="K1677" s="156">
        <v>0.245</v>
      </c>
    </row>
    <row r="1678" hidden="1">
      <c r="A1678" s="155" t="s">
        <v>437</v>
      </c>
      <c r="B1678" s="156">
        <v>2017.0</v>
      </c>
      <c r="C1678" s="156">
        <v>4.683</v>
      </c>
      <c r="D1678" s="156">
        <v>8.089</v>
      </c>
      <c r="E1678" s="156">
        <v>0.744</v>
      </c>
      <c r="F1678" s="156">
        <v>58.8</v>
      </c>
      <c r="G1678" s="156">
        <v>0.687</v>
      </c>
      <c r="H1678" s="156">
        <v>-0.047</v>
      </c>
      <c r="I1678" s="156">
        <v>0.825</v>
      </c>
      <c r="J1678" s="156">
        <v>0.751</v>
      </c>
      <c r="K1678" s="156">
        <v>0.291</v>
      </c>
    </row>
    <row r="1679" hidden="1">
      <c r="A1679" s="155" t="s">
        <v>437</v>
      </c>
      <c r="B1679" s="156">
        <v>2018.0</v>
      </c>
      <c r="C1679" s="156">
        <v>4.769</v>
      </c>
      <c r="D1679" s="156">
        <v>8.122</v>
      </c>
      <c r="E1679" s="156">
        <v>0.739</v>
      </c>
      <c r="F1679" s="156">
        <v>59.1</v>
      </c>
      <c r="G1679" s="156">
        <v>0.629</v>
      </c>
      <c r="H1679" s="156">
        <v>-0.077</v>
      </c>
      <c r="I1679" s="156">
        <v>0.805</v>
      </c>
      <c r="J1679" s="156">
        <v>0.724</v>
      </c>
      <c r="K1679" s="156">
        <v>0.247</v>
      </c>
    </row>
    <row r="1680" hidden="1">
      <c r="A1680" s="155" t="s">
        <v>437</v>
      </c>
      <c r="B1680" s="156">
        <v>2019.0</v>
      </c>
      <c r="C1680" s="156">
        <v>5.489</v>
      </c>
      <c r="D1680" s="156">
        <v>8.14</v>
      </c>
      <c r="E1680" s="156">
        <v>0.688</v>
      </c>
      <c r="F1680" s="156">
        <v>59.4</v>
      </c>
      <c r="G1680" s="156">
        <v>0.759</v>
      </c>
      <c r="H1680" s="156">
        <v>-0.022</v>
      </c>
      <c r="I1680" s="156">
        <v>0.796</v>
      </c>
      <c r="J1680" s="156">
        <v>0.768</v>
      </c>
      <c r="K1680" s="156">
        <v>0.332</v>
      </c>
    </row>
    <row r="1681" hidden="1">
      <c r="A1681" s="155" t="s">
        <v>437</v>
      </c>
      <c r="B1681" s="156">
        <v>2020.0</v>
      </c>
      <c r="C1681" s="156">
        <v>4.757</v>
      </c>
      <c r="D1681" s="156">
        <v>8.127</v>
      </c>
      <c r="E1681" s="156">
        <v>0.621</v>
      </c>
      <c r="F1681" s="156">
        <v>59.7</v>
      </c>
      <c r="G1681" s="156">
        <v>0.797</v>
      </c>
      <c r="H1681" s="156">
        <v>-0.049</v>
      </c>
      <c r="I1681" s="156">
        <v>0.855</v>
      </c>
      <c r="J1681" s="156">
        <v>0.816</v>
      </c>
      <c r="K1681" s="156">
        <v>0.268</v>
      </c>
    </row>
    <row r="1682" hidden="1">
      <c r="A1682" s="155" t="s">
        <v>437</v>
      </c>
      <c r="B1682" s="156">
        <v>2021.0</v>
      </c>
      <c r="C1682" s="156">
        <v>4.903</v>
      </c>
      <c r="D1682" s="156">
        <v>8.159</v>
      </c>
      <c r="E1682" s="156">
        <v>0.645</v>
      </c>
      <c r="F1682" s="156">
        <v>60.0</v>
      </c>
      <c r="G1682" s="156">
        <v>0.759</v>
      </c>
      <c r="H1682" s="156">
        <v>0.03</v>
      </c>
      <c r="I1682" s="156">
        <v>0.821</v>
      </c>
      <c r="J1682" s="156">
        <v>0.812</v>
      </c>
      <c r="K1682" s="156">
        <v>0.265</v>
      </c>
    </row>
    <row r="1683">
      <c r="A1683" s="155" t="s">
        <v>437</v>
      </c>
      <c r="B1683" s="156">
        <v>2022.0</v>
      </c>
      <c r="C1683" s="156">
        <v>4.907</v>
      </c>
      <c r="D1683" s="156">
        <v>8.18</v>
      </c>
      <c r="E1683" s="156">
        <v>0.609</v>
      </c>
      <c r="F1683" s="156">
        <v>60.3</v>
      </c>
      <c r="G1683" s="156">
        <v>0.758</v>
      </c>
      <c r="H1683" s="156">
        <v>0.052</v>
      </c>
      <c r="I1683" s="156">
        <v>0.854</v>
      </c>
      <c r="J1683" s="156">
        <v>0.813</v>
      </c>
      <c r="K1683" s="156">
        <v>0.287</v>
      </c>
    </row>
    <row r="1684" hidden="1">
      <c r="A1684" s="155" t="s">
        <v>438</v>
      </c>
      <c r="B1684" s="156">
        <v>2007.0</v>
      </c>
      <c r="C1684" s="156">
        <v>4.75</v>
      </c>
      <c r="D1684" s="156">
        <v>9.536</v>
      </c>
      <c r="E1684" s="156">
        <v>0.844</v>
      </c>
      <c r="F1684" s="156">
        <v>65.28</v>
      </c>
      <c r="G1684" s="156">
        <v>0.453</v>
      </c>
      <c r="H1684" s="156">
        <v>-0.169</v>
      </c>
      <c r="I1684" s="156">
        <v>0.905</v>
      </c>
      <c r="J1684" s="156">
        <v>0.528</v>
      </c>
      <c r="K1684" s="156">
        <v>0.334</v>
      </c>
    </row>
    <row r="1685" hidden="1">
      <c r="A1685" s="155" t="s">
        <v>438</v>
      </c>
      <c r="B1685" s="156">
        <v>2009.0</v>
      </c>
      <c r="C1685" s="156">
        <v>4.38</v>
      </c>
      <c r="D1685" s="156">
        <v>9.572</v>
      </c>
      <c r="E1685" s="156">
        <v>0.77</v>
      </c>
      <c r="F1685" s="156">
        <v>65.56</v>
      </c>
      <c r="G1685" s="156">
        <v>0.373</v>
      </c>
      <c r="H1685" s="156">
        <v>-0.181</v>
      </c>
      <c r="I1685" s="156">
        <v>0.961</v>
      </c>
      <c r="J1685" s="156">
        <v>0.466</v>
      </c>
      <c r="K1685" s="156">
        <v>0.435</v>
      </c>
    </row>
    <row r="1686" hidden="1">
      <c r="A1686" s="155" t="s">
        <v>438</v>
      </c>
      <c r="B1686" s="156">
        <v>2010.0</v>
      </c>
      <c r="C1686" s="156">
        <v>4.461</v>
      </c>
      <c r="D1686" s="156">
        <v>9.583</v>
      </c>
      <c r="E1686" s="156">
        <v>0.726</v>
      </c>
      <c r="F1686" s="156">
        <v>65.7</v>
      </c>
      <c r="G1686" s="156">
        <v>0.463</v>
      </c>
      <c r="H1686" s="156">
        <v>-0.174</v>
      </c>
      <c r="I1686" s="156">
        <v>0.965</v>
      </c>
      <c r="J1686" s="156">
        <v>0.446</v>
      </c>
      <c r="K1686" s="156">
        <v>0.415</v>
      </c>
    </row>
    <row r="1687" hidden="1">
      <c r="A1687" s="155" t="s">
        <v>438</v>
      </c>
      <c r="B1687" s="156">
        <v>2011.0</v>
      </c>
      <c r="C1687" s="156">
        <v>4.815</v>
      </c>
      <c r="D1687" s="156">
        <v>9.611</v>
      </c>
      <c r="E1687" s="156">
        <v>0.773</v>
      </c>
      <c r="F1687" s="156">
        <v>65.84</v>
      </c>
      <c r="G1687" s="156">
        <v>0.44</v>
      </c>
      <c r="H1687" s="156">
        <v>-0.188</v>
      </c>
      <c r="I1687" s="156">
        <v>0.977</v>
      </c>
      <c r="J1687" s="156">
        <v>0.458</v>
      </c>
      <c r="K1687" s="156">
        <v>0.41</v>
      </c>
    </row>
    <row r="1688" hidden="1">
      <c r="A1688" s="155" t="s">
        <v>438</v>
      </c>
      <c r="B1688" s="156">
        <v>2012.0</v>
      </c>
      <c r="C1688" s="156">
        <v>5.155</v>
      </c>
      <c r="D1688" s="156">
        <v>9.609</v>
      </c>
      <c r="E1688" s="156">
        <v>0.819</v>
      </c>
      <c r="F1688" s="156">
        <v>65.98</v>
      </c>
      <c r="G1688" s="156">
        <v>0.461</v>
      </c>
      <c r="H1688" s="156">
        <v>-0.134</v>
      </c>
      <c r="I1688" s="156">
        <v>0.952</v>
      </c>
      <c r="J1688" s="156">
        <v>0.447</v>
      </c>
      <c r="K1688" s="156">
        <v>0.371</v>
      </c>
    </row>
    <row r="1689" hidden="1">
      <c r="A1689" s="155" t="s">
        <v>438</v>
      </c>
      <c r="B1689" s="156">
        <v>2013.0</v>
      </c>
      <c r="C1689" s="156">
        <v>5.102</v>
      </c>
      <c r="D1689" s="156">
        <v>9.642</v>
      </c>
      <c r="E1689" s="156">
        <v>0.828</v>
      </c>
      <c r="F1689" s="156">
        <v>66.12</v>
      </c>
      <c r="G1689" s="156">
        <v>0.533</v>
      </c>
      <c r="H1689" s="156">
        <v>-0.103</v>
      </c>
      <c r="I1689" s="156">
        <v>0.908</v>
      </c>
      <c r="J1689" s="156">
        <v>0.505</v>
      </c>
      <c r="K1689" s="156">
        <v>0.403</v>
      </c>
    </row>
    <row r="1690" hidden="1">
      <c r="A1690" s="155" t="s">
        <v>438</v>
      </c>
      <c r="B1690" s="156">
        <v>2014.0</v>
      </c>
      <c r="C1690" s="156">
        <v>5.113</v>
      </c>
      <c r="D1690" s="156">
        <v>9.631</v>
      </c>
      <c r="E1690" s="156">
        <v>0.783</v>
      </c>
      <c r="F1690" s="156">
        <v>66.26</v>
      </c>
      <c r="G1690" s="156">
        <v>0.532</v>
      </c>
      <c r="H1690" s="156">
        <v>0.068</v>
      </c>
      <c r="I1690" s="156">
        <v>0.912</v>
      </c>
      <c r="J1690" s="156">
        <v>0.473</v>
      </c>
      <c r="K1690" s="156">
        <v>0.326</v>
      </c>
    </row>
    <row r="1691" hidden="1">
      <c r="A1691" s="155" t="s">
        <v>438</v>
      </c>
      <c r="B1691" s="156">
        <v>2015.0</v>
      </c>
      <c r="C1691" s="156">
        <v>5.318</v>
      </c>
      <c r="D1691" s="156">
        <v>9.654</v>
      </c>
      <c r="E1691" s="156">
        <v>0.816</v>
      </c>
      <c r="F1691" s="156">
        <v>66.4</v>
      </c>
      <c r="G1691" s="156">
        <v>0.546</v>
      </c>
      <c r="H1691" s="156">
        <v>-0.066</v>
      </c>
      <c r="I1691" s="156">
        <v>0.859</v>
      </c>
      <c r="J1691" s="156">
        <v>0.472</v>
      </c>
      <c r="K1691" s="156">
        <v>0.303</v>
      </c>
    </row>
    <row r="1692" hidden="1">
      <c r="A1692" s="155" t="s">
        <v>438</v>
      </c>
      <c r="B1692" s="156">
        <v>2016.0</v>
      </c>
      <c r="C1692" s="156">
        <v>5.753</v>
      </c>
      <c r="D1692" s="156">
        <v>9.692</v>
      </c>
      <c r="E1692" s="156">
        <v>0.895</v>
      </c>
      <c r="F1692" s="156">
        <v>66.525</v>
      </c>
      <c r="G1692" s="156">
        <v>0.614</v>
      </c>
      <c r="H1692" s="156">
        <v>-0.072</v>
      </c>
      <c r="I1692" s="156">
        <v>0.89</v>
      </c>
      <c r="J1692" s="156">
        <v>0.492</v>
      </c>
      <c r="K1692" s="156">
        <v>0.298</v>
      </c>
    </row>
    <row r="1693" hidden="1">
      <c r="A1693" s="155" t="s">
        <v>438</v>
      </c>
      <c r="B1693" s="156">
        <v>2017.0</v>
      </c>
      <c r="C1693" s="156">
        <v>5.122</v>
      </c>
      <c r="D1693" s="156">
        <v>9.718</v>
      </c>
      <c r="E1693" s="156">
        <v>0.884</v>
      </c>
      <c r="F1693" s="156">
        <v>66.65</v>
      </c>
      <c r="G1693" s="156">
        <v>0.685</v>
      </c>
      <c r="H1693" s="156">
        <v>-0.081</v>
      </c>
      <c r="I1693" s="156">
        <v>0.851</v>
      </c>
      <c r="J1693" s="156">
        <v>0.485</v>
      </c>
      <c r="K1693" s="156">
        <v>0.326</v>
      </c>
    </row>
    <row r="1694" hidden="1">
      <c r="A1694" s="155" t="s">
        <v>438</v>
      </c>
      <c r="B1694" s="156">
        <v>2018.0</v>
      </c>
      <c r="C1694" s="156">
        <v>5.936</v>
      </c>
      <c r="D1694" s="156">
        <v>9.767</v>
      </c>
      <c r="E1694" s="156">
        <v>0.853</v>
      </c>
      <c r="F1694" s="156">
        <v>66.775</v>
      </c>
      <c r="G1694" s="156">
        <v>0.74</v>
      </c>
      <c r="H1694" s="156">
        <v>-0.103</v>
      </c>
      <c r="I1694" s="156">
        <v>0.864</v>
      </c>
      <c r="J1694" s="156">
        <v>0.527</v>
      </c>
      <c r="K1694" s="156">
        <v>0.296</v>
      </c>
    </row>
    <row r="1695" hidden="1">
      <c r="A1695" s="155" t="s">
        <v>438</v>
      </c>
      <c r="B1695" s="156">
        <v>2019.0</v>
      </c>
      <c r="C1695" s="156">
        <v>6.241</v>
      </c>
      <c r="D1695" s="156">
        <v>9.815</v>
      </c>
      <c r="E1695" s="156">
        <v>0.903</v>
      </c>
      <c r="F1695" s="156">
        <v>66.9</v>
      </c>
      <c r="G1695" s="156">
        <v>0.753</v>
      </c>
      <c r="H1695" s="156">
        <v>-0.044</v>
      </c>
      <c r="I1695" s="156">
        <v>0.813</v>
      </c>
      <c r="J1695" s="156">
        <v>0.474</v>
      </c>
      <c r="K1695" s="156">
        <v>0.242</v>
      </c>
    </row>
    <row r="1696" hidden="1">
      <c r="A1696" s="155" t="s">
        <v>438</v>
      </c>
      <c r="B1696" s="156">
        <v>2020.0</v>
      </c>
      <c r="C1696" s="156">
        <v>6.042</v>
      </c>
      <c r="D1696" s="156">
        <v>9.813</v>
      </c>
      <c r="E1696" s="156">
        <v>0.852</v>
      </c>
      <c r="F1696" s="156">
        <v>67.025</v>
      </c>
      <c r="G1696" s="156">
        <v>0.843</v>
      </c>
      <c r="H1696" s="156">
        <v>0.144</v>
      </c>
      <c r="I1696" s="156">
        <v>0.824</v>
      </c>
      <c r="J1696" s="156">
        <v>0.579</v>
      </c>
      <c r="K1696" s="156">
        <v>0.358</v>
      </c>
    </row>
    <row r="1697" hidden="1">
      <c r="A1697" s="155" t="s">
        <v>438</v>
      </c>
      <c r="B1697" s="156">
        <v>2021.0</v>
      </c>
      <c r="C1697" s="156">
        <v>6.245</v>
      </c>
      <c r="D1697" s="156">
        <v>9.895</v>
      </c>
      <c r="E1697" s="156">
        <v>0.89</v>
      </c>
      <c r="F1697" s="156">
        <v>67.15</v>
      </c>
      <c r="G1697" s="156">
        <v>0.85</v>
      </c>
      <c r="H1697" s="156">
        <v>0.264</v>
      </c>
      <c r="I1697" s="156">
        <v>0.806</v>
      </c>
      <c r="J1697" s="156">
        <v>0.568</v>
      </c>
      <c r="K1697" s="156">
        <v>0.311</v>
      </c>
    </row>
    <row r="1698" hidden="1">
      <c r="A1698" s="155" t="s">
        <v>439</v>
      </c>
      <c r="B1698" s="156">
        <v>2006.0</v>
      </c>
      <c r="C1698" s="156">
        <v>3.628</v>
      </c>
      <c r="D1698" s="156">
        <v>7.134</v>
      </c>
      <c r="E1698" s="156">
        <v>0.561</v>
      </c>
      <c r="F1698" s="156">
        <v>46.28</v>
      </c>
      <c r="G1698" s="156">
        <v>0.679</v>
      </c>
      <c r="H1698" s="156">
        <v>0.1</v>
      </c>
      <c r="I1698" s="156">
        <v>0.836</v>
      </c>
      <c r="J1698" s="156">
        <v>0.535</v>
      </c>
      <c r="K1698" s="156">
        <v>0.381</v>
      </c>
    </row>
    <row r="1699" hidden="1">
      <c r="A1699" s="155" t="s">
        <v>439</v>
      </c>
      <c r="B1699" s="156">
        <v>2007.0</v>
      </c>
      <c r="C1699" s="156">
        <v>3.585</v>
      </c>
      <c r="D1699" s="156">
        <v>7.19</v>
      </c>
      <c r="E1699" s="156">
        <v>0.686</v>
      </c>
      <c r="F1699" s="156">
        <v>46.66</v>
      </c>
      <c r="G1699" s="156">
        <v>0.72</v>
      </c>
      <c r="H1699" s="156">
        <v>0.246</v>
      </c>
      <c r="I1699" s="156">
        <v>0.83</v>
      </c>
      <c r="J1699" s="156">
        <v>0.635</v>
      </c>
      <c r="K1699" s="156">
        <v>0.29</v>
      </c>
    </row>
    <row r="1700" hidden="1">
      <c r="A1700" s="155" t="s">
        <v>439</v>
      </c>
      <c r="B1700" s="156">
        <v>2008.0</v>
      </c>
      <c r="C1700" s="156">
        <v>2.997</v>
      </c>
      <c r="D1700" s="156">
        <v>7.217</v>
      </c>
      <c r="E1700" s="156">
        <v>0.591</v>
      </c>
      <c r="F1700" s="156">
        <v>47.04</v>
      </c>
      <c r="G1700" s="156">
        <v>0.716</v>
      </c>
      <c r="H1700" s="156">
        <v>0.147</v>
      </c>
      <c r="I1700" s="156">
        <v>0.925</v>
      </c>
      <c r="J1700" s="156">
        <v>0.588</v>
      </c>
      <c r="K1700" s="156">
        <v>0.37</v>
      </c>
    </row>
    <row r="1701" hidden="1">
      <c r="A1701" s="155" t="s">
        <v>439</v>
      </c>
      <c r="B1701" s="156">
        <v>2010.0</v>
      </c>
      <c r="C1701" s="156">
        <v>4.134</v>
      </c>
      <c r="D1701" s="156">
        <v>7.245</v>
      </c>
      <c r="E1701" s="156">
        <v>0.812</v>
      </c>
      <c r="F1701" s="156">
        <v>47.8</v>
      </c>
      <c r="G1701" s="156">
        <v>0.726</v>
      </c>
      <c r="H1701" s="156">
        <v>0.011</v>
      </c>
      <c r="I1701" s="156">
        <v>0.91</v>
      </c>
      <c r="J1701" s="156">
        <v>0.497</v>
      </c>
      <c r="K1701" s="156">
        <v>0.29</v>
      </c>
    </row>
    <row r="1702" hidden="1">
      <c r="A1702" s="155" t="s">
        <v>439</v>
      </c>
      <c r="B1702" s="156">
        <v>2011.0</v>
      </c>
      <c r="C1702" s="156">
        <v>4.502</v>
      </c>
      <c r="D1702" s="156">
        <v>7.28</v>
      </c>
      <c r="E1702" s="156">
        <v>0.782</v>
      </c>
      <c r="F1702" s="156">
        <v>48.18</v>
      </c>
      <c r="G1702" s="156">
        <v>0.77</v>
      </c>
      <c r="H1702" s="156">
        <v>0.004</v>
      </c>
      <c r="I1702" s="156">
        <v>0.855</v>
      </c>
      <c r="J1702" s="156">
        <v>0.495</v>
      </c>
      <c r="K1702" s="156">
        <v>0.3</v>
      </c>
    </row>
    <row r="1703" hidden="1">
      <c r="A1703" s="155" t="s">
        <v>439</v>
      </c>
      <c r="B1703" s="156">
        <v>2013.0</v>
      </c>
      <c r="C1703" s="156">
        <v>4.514</v>
      </c>
      <c r="D1703" s="156">
        <v>7.557</v>
      </c>
      <c r="E1703" s="156">
        <v>0.708</v>
      </c>
      <c r="F1703" s="156">
        <v>48.94</v>
      </c>
      <c r="G1703" s="156">
        <v>0.72</v>
      </c>
      <c r="H1703" s="156">
        <v>-0.072</v>
      </c>
      <c r="I1703" s="156">
        <v>0.856</v>
      </c>
      <c r="J1703" s="156">
        <v>0.54</v>
      </c>
      <c r="K1703" s="156">
        <v>0.423</v>
      </c>
    </row>
    <row r="1704" hidden="1">
      <c r="A1704" s="155" t="s">
        <v>439</v>
      </c>
      <c r="B1704" s="156">
        <v>2014.0</v>
      </c>
      <c r="C1704" s="156">
        <v>4.5</v>
      </c>
      <c r="D1704" s="156">
        <v>7.577</v>
      </c>
      <c r="E1704" s="156">
        <v>0.869</v>
      </c>
      <c r="F1704" s="156">
        <v>49.32</v>
      </c>
      <c r="G1704" s="156">
        <v>0.681</v>
      </c>
      <c r="H1704" s="156">
        <v>0.034</v>
      </c>
      <c r="I1704" s="156">
        <v>0.786</v>
      </c>
      <c r="J1704" s="156">
        <v>0.622</v>
      </c>
      <c r="K1704" s="156">
        <v>0.334</v>
      </c>
    </row>
    <row r="1705" hidden="1">
      <c r="A1705" s="155" t="s">
        <v>439</v>
      </c>
      <c r="B1705" s="156">
        <v>2015.0</v>
      </c>
      <c r="C1705" s="156">
        <v>4.909</v>
      </c>
      <c r="D1705" s="156">
        <v>7.322</v>
      </c>
      <c r="E1705" s="156">
        <v>0.611</v>
      </c>
      <c r="F1705" s="156">
        <v>49.7</v>
      </c>
      <c r="G1705" s="156">
        <v>0.624</v>
      </c>
      <c r="H1705" s="156">
        <v>0.051</v>
      </c>
      <c r="I1705" s="156">
        <v>0.825</v>
      </c>
      <c r="J1705" s="156">
        <v>0.626</v>
      </c>
      <c r="K1705" s="156">
        <v>0.414</v>
      </c>
    </row>
    <row r="1706" hidden="1">
      <c r="A1706" s="155" t="s">
        <v>439</v>
      </c>
      <c r="B1706" s="156">
        <v>2016.0</v>
      </c>
      <c r="C1706" s="156">
        <v>4.733</v>
      </c>
      <c r="D1706" s="156">
        <v>7.357</v>
      </c>
      <c r="E1706" s="156">
        <v>0.657</v>
      </c>
      <c r="F1706" s="156">
        <v>50.5</v>
      </c>
      <c r="G1706" s="156">
        <v>0.681</v>
      </c>
      <c r="H1706" s="156">
        <v>0.107</v>
      </c>
      <c r="I1706" s="156">
        <v>0.863</v>
      </c>
      <c r="J1706" s="156">
        <v>0.616</v>
      </c>
      <c r="K1706" s="156">
        <v>0.456</v>
      </c>
    </row>
    <row r="1707" hidden="1">
      <c r="A1707" s="155" t="s">
        <v>439</v>
      </c>
      <c r="B1707" s="156">
        <v>2017.0</v>
      </c>
      <c r="C1707" s="156">
        <v>4.09</v>
      </c>
      <c r="D1707" s="156">
        <v>7.374</v>
      </c>
      <c r="E1707" s="156">
        <v>0.652</v>
      </c>
      <c r="F1707" s="156">
        <v>51.3</v>
      </c>
      <c r="G1707" s="156">
        <v>0.711</v>
      </c>
      <c r="H1707" s="156">
        <v>0.08</v>
      </c>
      <c r="I1707" s="156">
        <v>0.848</v>
      </c>
      <c r="J1707" s="156">
        <v>0.607</v>
      </c>
      <c r="K1707" s="156">
        <v>0.495</v>
      </c>
    </row>
    <row r="1708" hidden="1">
      <c r="A1708" s="155" t="s">
        <v>439</v>
      </c>
      <c r="B1708" s="156">
        <v>2018.0</v>
      </c>
      <c r="C1708" s="156">
        <v>4.306</v>
      </c>
      <c r="D1708" s="156">
        <v>7.384</v>
      </c>
      <c r="E1708" s="156">
        <v>0.65</v>
      </c>
      <c r="F1708" s="156">
        <v>52.1</v>
      </c>
      <c r="G1708" s="156">
        <v>0.716</v>
      </c>
      <c r="H1708" s="156">
        <v>0.096</v>
      </c>
      <c r="I1708" s="156">
        <v>0.856</v>
      </c>
      <c r="J1708" s="156">
        <v>0.533</v>
      </c>
      <c r="K1708" s="156">
        <v>0.466</v>
      </c>
    </row>
    <row r="1709" hidden="1">
      <c r="A1709" s="155" t="s">
        <v>439</v>
      </c>
      <c r="B1709" s="156">
        <v>2019.0</v>
      </c>
      <c r="C1709" s="156">
        <v>3.447</v>
      </c>
      <c r="D1709" s="156">
        <v>7.412</v>
      </c>
      <c r="E1709" s="156">
        <v>0.611</v>
      </c>
      <c r="F1709" s="156">
        <v>52.9</v>
      </c>
      <c r="G1709" s="156">
        <v>0.718</v>
      </c>
      <c r="H1709" s="156">
        <v>0.075</v>
      </c>
      <c r="I1709" s="156">
        <v>0.874</v>
      </c>
      <c r="J1709" s="156">
        <v>0.521</v>
      </c>
      <c r="K1709" s="156">
        <v>0.438</v>
      </c>
    </row>
    <row r="1710" hidden="1">
      <c r="A1710" s="155" t="s">
        <v>439</v>
      </c>
      <c r="B1710" s="156">
        <v>2021.0</v>
      </c>
      <c r="C1710" s="156">
        <v>3.714</v>
      </c>
      <c r="D1710" s="156">
        <v>7.387</v>
      </c>
      <c r="E1710" s="156">
        <v>0.609</v>
      </c>
      <c r="F1710" s="156">
        <v>54.5</v>
      </c>
      <c r="G1710" s="156">
        <v>0.659</v>
      </c>
      <c r="H1710" s="156">
        <v>0.109</v>
      </c>
      <c r="I1710" s="156">
        <v>0.851</v>
      </c>
      <c r="J1710" s="156">
        <v>0.538</v>
      </c>
      <c r="K1710" s="156">
        <v>0.448</v>
      </c>
    </row>
    <row r="1711">
      <c r="A1711" s="155" t="s">
        <v>439</v>
      </c>
      <c r="B1711" s="156">
        <v>2022.0</v>
      </c>
      <c r="C1711" s="156">
        <v>2.56</v>
      </c>
      <c r="D1711" s="156">
        <v>7.401</v>
      </c>
      <c r="E1711" s="156">
        <v>0.502</v>
      </c>
      <c r="F1711" s="156">
        <v>55.3</v>
      </c>
      <c r="G1711" s="156">
        <v>0.66</v>
      </c>
      <c r="H1711" s="156">
        <v>0.101</v>
      </c>
      <c r="I1711" s="156">
        <v>0.862</v>
      </c>
      <c r="J1711" s="156">
        <v>0.494</v>
      </c>
      <c r="K1711" s="156">
        <v>0.505</v>
      </c>
    </row>
    <row r="1712" hidden="1">
      <c r="A1712" s="155" t="s">
        <v>440</v>
      </c>
      <c r="B1712" s="156">
        <v>2006.0</v>
      </c>
      <c r="C1712" s="156">
        <v>6.463</v>
      </c>
      <c r="D1712" s="156">
        <v>11.167</v>
      </c>
      <c r="E1712" s="156">
        <v>0.904</v>
      </c>
      <c r="F1712" s="156">
        <v>71.58</v>
      </c>
      <c r="G1712" s="156">
        <v>0.757</v>
      </c>
      <c r="H1712" s="156">
        <v>0.134</v>
      </c>
      <c r="I1712" s="157"/>
      <c r="J1712" s="156">
        <v>0.689</v>
      </c>
      <c r="K1712" s="156">
        <v>0.267</v>
      </c>
    </row>
    <row r="1713" hidden="1">
      <c r="A1713" s="155" t="s">
        <v>440</v>
      </c>
      <c r="B1713" s="156">
        <v>2007.0</v>
      </c>
      <c r="C1713" s="156">
        <v>6.834</v>
      </c>
      <c r="D1713" s="156">
        <v>11.212</v>
      </c>
      <c r="E1713" s="156">
        <v>0.921</v>
      </c>
      <c r="F1713" s="156">
        <v>71.76</v>
      </c>
      <c r="G1713" s="156">
        <v>0.867</v>
      </c>
      <c r="H1713" s="156">
        <v>0.289</v>
      </c>
      <c r="I1713" s="156">
        <v>0.064</v>
      </c>
      <c r="J1713" s="156">
        <v>0.588</v>
      </c>
      <c r="K1713" s="156">
        <v>0.114</v>
      </c>
    </row>
    <row r="1714" hidden="1">
      <c r="A1714" s="155" t="s">
        <v>440</v>
      </c>
      <c r="B1714" s="156">
        <v>2008.0</v>
      </c>
      <c r="C1714" s="156">
        <v>6.642</v>
      </c>
      <c r="D1714" s="156">
        <v>11.177</v>
      </c>
      <c r="E1714" s="156">
        <v>0.845</v>
      </c>
      <c r="F1714" s="156">
        <v>71.94</v>
      </c>
      <c r="G1714" s="156">
        <v>0.661</v>
      </c>
      <c r="H1714" s="156">
        <v>0.041</v>
      </c>
      <c r="I1714" s="156">
        <v>0.066</v>
      </c>
      <c r="J1714" s="156">
        <v>0.627</v>
      </c>
      <c r="K1714" s="156">
        <v>0.256</v>
      </c>
    </row>
    <row r="1715" hidden="1">
      <c r="A1715" s="155" t="s">
        <v>440</v>
      </c>
      <c r="B1715" s="156">
        <v>2009.0</v>
      </c>
      <c r="C1715" s="156">
        <v>6.145</v>
      </c>
      <c r="D1715" s="156">
        <v>11.148</v>
      </c>
      <c r="E1715" s="156">
        <v>0.866</v>
      </c>
      <c r="F1715" s="156">
        <v>72.12</v>
      </c>
      <c r="G1715" s="156">
        <v>0.776</v>
      </c>
      <c r="H1715" s="156">
        <v>-0.079</v>
      </c>
      <c r="I1715" s="156">
        <v>0.035</v>
      </c>
      <c r="J1715" s="156">
        <v>0.45</v>
      </c>
      <c r="K1715" s="156">
        <v>0.208</v>
      </c>
    </row>
    <row r="1716" hidden="1">
      <c r="A1716" s="155" t="s">
        <v>440</v>
      </c>
      <c r="B1716" s="156">
        <v>2010.0</v>
      </c>
      <c r="C1716" s="156">
        <v>6.531</v>
      </c>
      <c r="D1716" s="156">
        <v>11.266</v>
      </c>
      <c r="E1716" s="156">
        <v>0.864</v>
      </c>
      <c r="F1716" s="156">
        <v>72.3</v>
      </c>
      <c r="G1716" s="156">
        <v>0.846</v>
      </c>
      <c r="H1716" s="156">
        <v>-0.023</v>
      </c>
      <c r="I1716" s="156">
        <v>0.06</v>
      </c>
      <c r="J1716" s="156">
        <v>0.527</v>
      </c>
      <c r="K1716" s="156">
        <v>0.131</v>
      </c>
    </row>
    <row r="1717" hidden="1">
      <c r="A1717" s="155" t="s">
        <v>440</v>
      </c>
      <c r="B1717" s="156">
        <v>2011.0</v>
      </c>
      <c r="C1717" s="156">
        <v>6.561</v>
      </c>
      <c r="D1717" s="156">
        <v>11.305</v>
      </c>
      <c r="E1717" s="156">
        <v>0.904</v>
      </c>
      <c r="F1717" s="156">
        <v>72.48</v>
      </c>
      <c r="G1717" s="156">
        <v>0.822</v>
      </c>
      <c r="H1717" s="156">
        <v>-0.153</v>
      </c>
      <c r="I1717" s="156">
        <v>0.099</v>
      </c>
      <c r="J1717" s="156">
        <v>0.404</v>
      </c>
      <c r="K1717" s="156">
        <v>0.144</v>
      </c>
    </row>
    <row r="1718" hidden="1">
      <c r="A1718" s="155" t="s">
        <v>440</v>
      </c>
      <c r="B1718" s="156">
        <v>2013.0</v>
      </c>
      <c r="C1718" s="156">
        <v>6.533</v>
      </c>
      <c r="D1718" s="156">
        <v>11.355</v>
      </c>
      <c r="E1718" s="156">
        <v>0.808</v>
      </c>
      <c r="F1718" s="156">
        <v>72.84</v>
      </c>
      <c r="G1718" s="156">
        <v>0.827</v>
      </c>
      <c r="H1718" s="156">
        <v>0.11</v>
      </c>
      <c r="I1718" s="156">
        <v>0.242</v>
      </c>
      <c r="J1718" s="156">
        <v>0.663</v>
      </c>
      <c r="K1718" s="156">
        <v>0.148</v>
      </c>
    </row>
    <row r="1719" hidden="1">
      <c r="A1719" s="155" t="s">
        <v>440</v>
      </c>
      <c r="B1719" s="156">
        <v>2014.0</v>
      </c>
      <c r="C1719" s="156">
        <v>7.062</v>
      </c>
      <c r="D1719" s="156">
        <v>11.381</v>
      </c>
      <c r="E1719" s="156">
        <v>0.822</v>
      </c>
      <c r="F1719" s="156">
        <v>73.02</v>
      </c>
      <c r="G1719" s="156">
        <v>0.835</v>
      </c>
      <c r="H1719" s="156">
        <v>0.149</v>
      </c>
      <c r="I1719" s="156">
        <v>0.133</v>
      </c>
      <c r="J1719" s="156">
        <v>0.774</v>
      </c>
      <c r="K1719" s="156">
        <v>0.18</v>
      </c>
    </row>
    <row r="1720" hidden="1">
      <c r="A1720" s="155" t="s">
        <v>440</v>
      </c>
      <c r="B1720" s="156">
        <v>2015.0</v>
      </c>
      <c r="C1720" s="156">
        <v>6.62</v>
      </c>
      <c r="D1720" s="156">
        <v>11.398</v>
      </c>
      <c r="E1720" s="156">
        <v>0.866</v>
      </c>
      <c r="F1720" s="156">
        <v>73.2</v>
      </c>
      <c r="G1720" s="156">
        <v>0.887</v>
      </c>
      <c r="H1720" s="156">
        <v>0.145</v>
      </c>
      <c r="I1720" s="156">
        <v>0.099</v>
      </c>
      <c r="J1720" s="156">
        <v>0.736</v>
      </c>
      <c r="K1720" s="156">
        <v>0.142</v>
      </c>
    </row>
    <row r="1721" hidden="1">
      <c r="A1721" s="155" t="s">
        <v>440</v>
      </c>
      <c r="B1721" s="156">
        <v>2016.0</v>
      </c>
      <c r="C1721" s="156">
        <v>6.033</v>
      </c>
      <c r="D1721" s="156">
        <v>11.42</v>
      </c>
      <c r="E1721" s="156">
        <v>0.925</v>
      </c>
      <c r="F1721" s="156">
        <v>73.3</v>
      </c>
      <c r="G1721" s="156">
        <v>0.904</v>
      </c>
      <c r="H1721" s="156">
        <v>0.138</v>
      </c>
      <c r="I1721" s="156">
        <v>0.047</v>
      </c>
      <c r="J1721" s="156">
        <v>0.745</v>
      </c>
      <c r="K1721" s="156">
        <v>0.111</v>
      </c>
    </row>
    <row r="1722" hidden="1">
      <c r="A1722" s="155" t="s">
        <v>440</v>
      </c>
      <c r="B1722" s="156">
        <v>2017.0</v>
      </c>
      <c r="C1722" s="156">
        <v>6.378</v>
      </c>
      <c r="D1722" s="156">
        <v>11.465</v>
      </c>
      <c r="E1722" s="156">
        <v>0.897</v>
      </c>
      <c r="F1722" s="156">
        <v>73.4</v>
      </c>
      <c r="G1722" s="156">
        <v>0.926</v>
      </c>
      <c r="H1722" s="156">
        <v>0.13</v>
      </c>
      <c r="I1722" s="156">
        <v>0.162</v>
      </c>
      <c r="J1722" s="156">
        <v>0.75</v>
      </c>
      <c r="K1722" s="156">
        <v>0.179</v>
      </c>
    </row>
    <row r="1723" hidden="1">
      <c r="A1723" s="155" t="s">
        <v>440</v>
      </c>
      <c r="B1723" s="156">
        <v>2018.0</v>
      </c>
      <c r="C1723" s="156">
        <v>6.375</v>
      </c>
      <c r="D1723" s="156">
        <v>11.496</v>
      </c>
      <c r="E1723" s="156">
        <v>0.903</v>
      </c>
      <c r="F1723" s="156">
        <v>73.5</v>
      </c>
      <c r="G1723" s="156">
        <v>0.916</v>
      </c>
      <c r="H1723" s="156">
        <v>-0.071</v>
      </c>
      <c r="I1723" s="156">
        <v>0.097</v>
      </c>
      <c r="J1723" s="156">
        <v>0.731</v>
      </c>
      <c r="K1723" s="156">
        <v>0.107</v>
      </c>
    </row>
    <row r="1724" hidden="1">
      <c r="A1724" s="155" t="s">
        <v>440</v>
      </c>
      <c r="B1724" s="156">
        <v>2019.0</v>
      </c>
      <c r="C1724" s="156">
        <v>6.378</v>
      </c>
      <c r="D1724" s="156">
        <v>11.496</v>
      </c>
      <c r="E1724" s="156">
        <v>0.925</v>
      </c>
      <c r="F1724" s="156">
        <v>73.6</v>
      </c>
      <c r="G1724" s="156">
        <v>0.938</v>
      </c>
      <c r="H1724" s="156">
        <v>0.022</v>
      </c>
      <c r="I1724" s="156">
        <v>0.07</v>
      </c>
      <c r="J1724" s="156">
        <v>0.674</v>
      </c>
      <c r="K1724" s="156">
        <v>0.138</v>
      </c>
    </row>
    <row r="1725" hidden="1">
      <c r="A1725" s="155" t="s">
        <v>440</v>
      </c>
      <c r="B1725" s="156">
        <v>2021.0</v>
      </c>
      <c r="C1725" s="156">
        <v>6.587</v>
      </c>
      <c r="D1725" s="156">
        <v>11.571</v>
      </c>
      <c r="E1725" s="156">
        <v>0.876</v>
      </c>
      <c r="F1725" s="156">
        <v>73.8</v>
      </c>
      <c r="G1725" s="156">
        <v>0.879</v>
      </c>
      <c r="H1725" s="156">
        <v>0.063</v>
      </c>
      <c r="I1725" s="156">
        <v>0.145</v>
      </c>
      <c r="J1725" s="156">
        <v>0.697</v>
      </c>
      <c r="K1725" s="156">
        <v>0.16</v>
      </c>
    </row>
    <row r="1726" hidden="1">
      <c r="A1726" s="155" t="s">
        <v>441</v>
      </c>
      <c r="B1726" s="156">
        <v>2006.0</v>
      </c>
      <c r="C1726" s="156">
        <v>5.265</v>
      </c>
      <c r="D1726" s="156">
        <v>9.986</v>
      </c>
      <c r="E1726" s="156">
        <v>0.954</v>
      </c>
      <c r="F1726" s="156">
        <v>65.62</v>
      </c>
      <c r="G1726" s="156">
        <v>0.542</v>
      </c>
      <c r="H1726" s="156">
        <v>-0.051</v>
      </c>
      <c r="I1726" s="156">
        <v>0.946</v>
      </c>
      <c r="J1726" s="156">
        <v>0.586</v>
      </c>
      <c r="K1726" s="156">
        <v>0.308</v>
      </c>
    </row>
    <row r="1727" hidden="1">
      <c r="A1727" s="155" t="s">
        <v>441</v>
      </c>
      <c r="B1727" s="156">
        <v>2010.0</v>
      </c>
      <c r="C1727" s="156">
        <v>6.052</v>
      </c>
      <c r="D1727" s="156">
        <v>10.149</v>
      </c>
      <c r="E1727" s="156">
        <v>0.92</v>
      </c>
      <c r="F1727" s="156">
        <v>66.5</v>
      </c>
      <c r="G1727" s="156">
        <v>0.636</v>
      </c>
      <c r="H1727" s="156">
        <v>-0.104</v>
      </c>
      <c r="I1727" s="156">
        <v>0.907</v>
      </c>
      <c r="J1727" s="156">
        <v>0.603</v>
      </c>
      <c r="K1727" s="156">
        <v>0.277</v>
      </c>
    </row>
    <row r="1728" hidden="1">
      <c r="A1728" s="155" t="s">
        <v>441</v>
      </c>
      <c r="B1728" s="156">
        <v>2011.0</v>
      </c>
      <c r="C1728" s="156">
        <v>5.945</v>
      </c>
      <c r="D1728" s="156">
        <v>10.174</v>
      </c>
      <c r="E1728" s="156">
        <v>0.917</v>
      </c>
      <c r="F1728" s="156">
        <v>66.72</v>
      </c>
      <c r="G1728" s="156">
        <v>0.727</v>
      </c>
      <c r="H1728" s="156">
        <v>0.008</v>
      </c>
      <c r="I1728" s="156">
        <v>0.907</v>
      </c>
      <c r="J1728" s="156">
        <v>0.588</v>
      </c>
      <c r="K1728" s="156">
        <v>0.287</v>
      </c>
    </row>
    <row r="1729" hidden="1">
      <c r="A1729" s="155" t="s">
        <v>441</v>
      </c>
      <c r="B1729" s="156">
        <v>2012.0</v>
      </c>
      <c r="C1729" s="156">
        <v>5.911</v>
      </c>
      <c r="D1729" s="156">
        <v>10.185</v>
      </c>
      <c r="E1729" s="156">
        <v>0.926</v>
      </c>
      <c r="F1729" s="156">
        <v>66.94</v>
      </c>
      <c r="G1729" s="156">
        <v>0.62</v>
      </c>
      <c r="H1729" s="156">
        <v>-0.03</v>
      </c>
      <c r="I1729" s="156">
        <v>0.907</v>
      </c>
      <c r="J1729" s="156">
        <v>0.585</v>
      </c>
      <c r="K1729" s="156">
        <v>0.302</v>
      </c>
    </row>
    <row r="1730" hidden="1">
      <c r="A1730" s="155" t="s">
        <v>441</v>
      </c>
      <c r="B1730" s="156">
        <v>2013.0</v>
      </c>
      <c r="C1730" s="156">
        <v>5.937</v>
      </c>
      <c r="D1730" s="156">
        <v>10.191</v>
      </c>
      <c r="E1730" s="156">
        <v>0.909</v>
      </c>
      <c r="F1730" s="156">
        <v>67.16</v>
      </c>
      <c r="G1730" s="156">
        <v>0.598</v>
      </c>
      <c r="H1730" s="156">
        <v>-0.053</v>
      </c>
      <c r="I1730" s="156">
        <v>0.915</v>
      </c>
      <c r="J1730" s="156">
        <v>0.612</v>
      </c>
      <c r="K1730" s="156">
        <v>0.277</v>
      </c>
    </row>
    <row r="1731" hidden="1">
      <c r="A1731" s="155" t="s">
        <v>441</v>
      </c>
      <c r="B1731" s="156">
        <v>2014.0</v>
      </c>
      <c r="C1731" s="156">
        <v>6.139</v>
      </c>
      <c r="D1731" s="156">
        <v>10.216</v>
      </c>
      <c r="E1731" s="156">
        <v>0.924</v>
      </c>
      <c r="F1731" s="156">
        <v>67.38</v>
      </c>
      <c r="G1731" s="156">
        <v>0.635</v>
      </c>
      <c r="H1731" s="156">
        <v>-0.127</v>
      </c>
      <c r="I1731" s="156">
        <v>0.914</v>
      </c>
      <c r="J1731" s="156">
        <v>0.619</v>
      </c>
      <c r="K1731" s="156">
        <v>0.267</v>
      </c>
    </row>
    <row r="1732" hidden="1">
      <c r="A1732" s="155" t="s">
        <v>441</v>
      </c>
      <c r="B1732" s="156">
        <v>2015.0</v>
      </c>
      <c r="C1732" s="156">
        <v>6.162</v>
      </c>
      <c r="D1732" s="156">
        <v>10.266</v>
      </c>
      <c r="E1732" s="156">
        <v>0.943</v>
      </c>
      <c r="F1732" s="156">
        <v>67.6</v>
      </c>
      <c r="G1732" s="156">
        <v>0.587</v>
      </c>
      <c r="H1732" s="156">
        <v>-0.13</v>
      </c>
      <c r="I1732" s="156">
        <v>0.928</v>
      </c>
      <c r="J1732" s="156">
        <v>0.632</v>
      </c>
      <c r="K1732" s="156">
        <v>0.269</v>
      </c>
    </row>
    <row r="1733" hidden="1">
      <c r="A1733" s="155" t="s">
        <v>441</v>
      </c>
      <c r="B1733" s="156">
        <v>2016.0</v>
      </c>
      <c r="C1733" s="156">
        <v>5.993</v>
      </c>
      <c r="D1733" s="156">
        <v>10.284</v>
      </c>
      <c r="E1733" s="156">
        <v>0.945</v>
      </c>
      <c r="F1733" s="156">
        <v>67.825</v>
      </c>
      <c r="G1733" s="156">
        <v>0.7</v>
      </c>
      <c r="H1733" s="156">
        <v>-0.063</v>
      </c>
      <c r="I1733" s="156">
        <v>0.917</v>
      </c>
      <c r="J1733" s="156">
        <v>0.688</v>
      </c>
      <c r="K1733" s="156">
        <v>0.232</v>
      </c>
    </row>
    <row r="1734" hidden="1">
      <c r="A1734" s="155" t="s">
        <v>441</v>
      </c>
      <c r="B1734" s="156">
        <v>2017.0</v>
      </c>
      <c r="C1734" s="156">
        <v>6.366</v>
      </c>
      <c r="D1734" s="156">
        <v>10.311</v>
      </c>
      <c r="E1734" s="156">
        <v>0.913</v>
      </c>
      <c r="F1734" s="156">
        <v>68.05</v>
      </c>
      <c r="G1734" s="156">
        <v>0.714</v>
      </c>
      <c r="H1734" s="156">
        <v>-0.056</v>
      </c>
      <c r="I1734" s="156">
        <v>0.92</v>
      </c>
      <c r="J1734" s="156">
        <v>0.709</v>
      </c>
      <c r="K1734" s="156">
        <v>0.213</v>
      </c>
    </row>
    <row r="1735" hidden="1">
      <c r="A1735" s="155" t="s">
        <v>441</v>
      </c>
      <c r="B1735" s="156">
        <v>2018.0</v>
      </c>
      <c r="C1735" s="156">
        <v>6.235</v>
      </c>
      <c r="D1735" s="156">
        <v>10.349</v>
      </c>
      <c r="E1735" s="156">
        <v>0.922</v>
      </c>
      <c r="F1735" s="156">
        <v>68.275</v>
      </c>
      <c r="G1735" s="156">
        <v>0.758</v>
      </c>
      <c r="H1735" s="156">
        <v>-0.169</v>
      </c>
      <c r="I1735" s="156">
        <v>0.91</v>
      </c>
      <c r="J1735" s="156">
        <v>0.67</v>
      </c>
      <c r="K1735" s="156">
        <v>0.253</v>
      </c>
    </row>
    <row r="1736" hidden="1">
      <c r="A1736" s="155" t="s">
        <v>441</v>
      </c>
      <c r="B1736" s="156">
        <v>2019.0</v>
      </c>
      <c r="C1736" s="156">
        <v>6.243</v>
      </c>
      <c r="D1736" s="156">
        <v>10.373</v>
      </c>
      <c r="E1736" s="156">
        <v>0.933</v>
      </c>
      <c r="F1736" s="156">
        <v>68.5</v>
      </c>
      <c r="G1736" s="156">
        <v>0.771</v>
      </c>
      <c r="H1736" s="156">
        <v>-0.131</v>
      </c>
      <c r="I1736" s="156">
        <v>0.926</v>
      </c>
      <c r="J1736" s="156">
        <v>0.676</v>
      </c>
      <c r="K1736" s="156">
        <v>0.252</v>
      </c>
    </row>
    <row r="1737" hidden="1">
      <c r="A1737" s="155" t="s">
        <v>441</v>
      </c>
      <c r="B1737" s="156">
        <v>2020.0</v>
      </c>
      <c r="C1737" s="156">
        <v>6.519</v>
      </c>
      <c r="D1737" s="156">
        <v>10.337</v>
      </c>
      <c r="E1737" s="156">
        <v>0.954</v>
      </c>
      <c r="F1737" s="156">
        <v>68.725</v>
      </c>
      <c r="G1737" s="156">
        <v>0.762</v>
      </c>
      <c r="H1737" s="156">
        <v>-0.079</v>
      </c>
      <c r="I1737" s="156">
        <v>0.901</v>
      </c>
      <c r="J1737" s="156">
        <v>0.695</v>
      </c>
      <c r="K1737" s="156">
        <v>0.274</v>
      </c>
    </row>
    <row r="1738" hidden="1">
      <c r="A1738" s="155" t="s">
        <v>441</v>
      </c>
      <c r="B1738" s="156">
        <v>2021.0</v>
      </c>
      <c r="C1738" s="156">
        <v>6.419</v>
      </c>
      <c r="D1738" s="156">
        <v>10.369</v>
      </c>
      <c r="E1738" s="156">
        <v>0.951</v>
      </c>
      <c r="F1738" s="156">
        <v>68.95</v>
      </c>
      <c r="G1738" s="156">
        <v>0.742</v>
      </c>
      <c r="H1738" s="156">
        <v>0.046</v>
      </c>
      <c r="I1738" s="156">
        <v>0.896</v>
      </c>
      <c r="J1738" s="156">
        <v>0.692</v>
      </c>
      <c r="K1738" s="156">
        <v>0.241</v>
      </c>
    </row>
    <row r="1739" hidden="1">
      <c r="A1739" s="155" t="s">
        <v>442</v>
      </c>
      <c r="B1739" s="156">
        <v>2006.0</v>
      </c>
      <c r="C1739" s="156">
        <v>5.811</v>
      </c>
      <c r="D1739" s="156">
        <v>10.399</v>
      </c>
      <c r="E1739" s="156">
        <v>0.936</v>
      </c>
      <c r="F1739" s="156">
        <v>68.56</v>
      </c>
      <c r="G1739" s="156">
        <v>0.936</v>
      </c>
      <c r="H1739" s="156">
        <v>0.039</v>
      </c>
      <c r="I1739" s="156">
        <v>0.708</v>
      </c>
      <c r="J1739" s="156">
        <v>0.608</v>
      </c>
      <c r="K1739" s="156">
        <v>0.307</v>
      </c>
    </row>
    <row r="1740" hidden="1">
      <c r="A1740" s="155" t="s">
        <v>442</v>
      </c>
      <c r="B1740" s="156">
        <v>2009.0</v>
      </c>
      <c r="C1740" s="156">
        <v>5.83</v>
      </c>
      <c r="D1740" s="156">
        <v>10.406</v>
      </c>
      <c r="E1740" s="156">
        <v>0.919</v>
      </c>
      <c r="F1740" s="156">
        <v>69.04</v>
      </c>
      <c r="G1740" s="156">
        <v>0.896</v>
      </c>
      <c r="H1740" s="156">
        <v>-0.023</v>
      </c>
      <c r="I1740" s="156">
        <v>0.804</v>
      </c>
      <c r="J1740" s="156">
        <v>0.583</v>
      </c>
      <c r="K1740" s="156">
        <v>0.303</v>
      </c>
    </row>
    <row r="1741" hidden="1">
      <c r="A1741" s="155" t="s">
        <v>442</v>
      </c>
      <c r="B1741" s="156">
        <v>2010.0</v>
      </c>
      <c r="C1741" s="156">
        <v>6.083</v>
      </c>
      <c r="D1741" s="156">
        <v>10.415</v>
      </c>
      <c r="E1741" s="156">
        <v>0.917</v>
      </c>
      <c r="F1741" s="156">
        <v>69.2</v>
      </c>
      <c r="G1741" s="156">
        <v>0.896</v>
      </c>
      <c r="H1741" s="156">
        <v>0.026</v>
      </c>
      <c r="I1741" s="156">
        <v>0.845</v>
      </c>
      <c r="J1741" s="156">
        <v>0.592</v>
      </c>
      <c r="K1741" s="156">
        <v>0.295</v>
      </c>
    </row>
    <row r="1742" hidden="1">
      <c r="A1742" s="155" t="s">
        <v>442</v>
      </c>
      <c r="B1742" s="156">
        <v>2011.0</v>
      </c>
      <c r="C1742" s="156">
        <v>6.036</v>
      </c>
      <c r="D1742" s="156">
        <v>10.421</v>
      </c>
      <c r="E1742" s="156">
        <v>0.931</v>
      </c>
      <c r="F1742" s="156">
        <v>69.36</v>
      </c>
      <c r="G1742" s="156">
        <v>0.907</v>
      </c>
      <c r="H1742" s="156">
        <v>-0.029</v>
      </c>
      <c r="I1742" s="156">
        <v>0.893</v>
      </c>
      <c r="J1742" s="156">
        <v>0.587</v>
      </c>
      <c r="K1742" s="156">
        <v>0.285</v>
      </c>
    </row>
    <row r="1743" hidden="1">
      <c r="A1743" s="155" t="s">
        <v>442</v>
      </c>
      <c r="B1743" s="156">
        <v>2012.0</v>
      </c>
      <c r="C1743" s="156">
        <v>6.063</v>
      </c>
      <c r="D1743" s="156">
        <v>10.392</v>
      </c>
      <c r="E1743" s="156">
        <v>0.925</v>
      </c>
      <c r="F1743" s="156">
        <v>69.52</v>
      </c>
      <c r="G1743" s="156">
        <v>0.904</v>
      </c>
      <c r="H1743" s="156">
        <v>-0.023</v>
      </c>
      <c r="I1743" s="156">
        <v>0.891</v>
      </c>
      <c r="J1743" s="156">
        <v>0.598</v>
      </c>
      <c r="K1743" s="156">
        <v>0.284</v>
      </c>
    </row>
    <row r="1744" hidden="1">
      <c r="A1744" s="155" t="s">
        <v>442</v>
      </c>
      <c r="B1744" s="156">
        <v>2013.0</v>
      </c>
      <c r="C1744" s="156">
        <v>5.975</v>
      </c>
      <c r="D1744" s="156">
        <v>10.381</v>
      </c>
      <c r="E1744" s="156">
        <v>0.932</v>
      </c>
      <c r="F1744" s="156">
        <v>69.68</v>
      </c>
      <c r="G1744" s="156">
        <v>0.89</v>
      </c>
      <c r="H1744" s="156">
        <v>0.032</v>
      </c>
      <c r="I1744" s="156">
        <v>0.918</v>
      </c>
      <c r="J1744" s="156">
        <v>0.625</v>
      </c>
      <c r="K1744" s="156">
        <v>0.274</v>
      </c>
    </row>
    <row r="1745" hidden="1">
      <c r="A1745" s="155" t="s">
        <v>442</v>
      </c>
      <c r="B1745" s="156">
        <v>2014.0</v>
      </c>
      <c r="C1745" s="156">
        <v>5.678</v>
      </c>
      <c r="D1745" s="156">
        <v>10.407</v>
      </c>
      <c r="E1745" s="156">
        <v>0.908</v>
      </c>
      <c r="F1745" s="156">
        <v>69.84</v>
      </c>
      <c r="G1745" s="156">
        <v>0.888</v>
      </c>
      <c r="H1745" s="156">
        <v>0.049</v>
      </c>
      <c r="I1745" s="156">
        <v>0.909</v>
      </c>
      <c r="J1745" s="156">
        <v>0.594</v>
      </c>
      <c r="K1745" s="156">
        <v>0.291</v>
      </c>
    </row>
    <row r="1746" hidden="1">
      <c r="A1746" s="155" t="s">
        <v>442</v>
      </c>
      <c r="B1746" s="156">
        <v>2015.0</v>
      </c>
      <c r="C1746" s="156">
        <v>5.741</v>
      </c>
      <c r="D1746" s="156">
        <v>10.428</v>
      </c>
      <c r="E1746" s="156">
        <v>0.901</v>
      </c>
      <c r="F1746" s="156">
        <v>70.0</v>
      </c>
      <c r="G1746" s="156">
        <v>0.896</v>
      </c>
      <c r="H1746" s="156">
        <v>0.004</v>
      </c>
      <c r="I1746" s="156">
        <v>0.892</v>
      </c>
      <c r="J1746" s="156">
        <v>0.644</v>
      </c>
      <c r="K1746" s="156">
        <v>0.261</v>
      </c>
    </row>
    <row r="1747" hidden="1">
      <c r="A1747" s="155" t="s">
        <v>442</v>
      </c>
      <c r="B1747" s="156">
        <v>2016.0</v>
      </c>
      <c r="C1747" s="156">
        <v>5.937</v>
      </c>
      <c r="D1747" s="156">
        <v>10.459</v>
      </c>
      <c r="E1747" s="156">
        <v>0.934</v>
      </c>
      <c r="F1747" s="156">
        <v>70.175</v>
      </c>
      <c r="G1747" s="156">
        <v>0.904</v>
      </c>
      <c r="H1747" s="156">
        <v>-0.058</v>
      </c>
      <c r="I1747" s="156">
        <v>0.838</v>
      </c>
      <c r="J1747" s="156">
        <v>0.597</v>
      </c>
      <c r="K1747" s="156">
        <v>0.272</v>
      </c>
    </row>
    <row r="1748" hidden="1">
      <c r="A1748" s="155" t="s">
        <v>442</v>
      </c>
      <c r="B1748" s="156">
        <v>2017.0</v>
      </c>
      <c r="C1748" s="156">
        <v>6.167</v>
      </c>
      <c r="D1748" s="156">
        <v>10.505</v>
      </c>
      <c r="E1748" s="156">
        <v>0.928</v>
      </c>
      <c r="F1748" s="156">
        <v>70.35</v>
      </c>
      <c r="G1748" s="156">
        <v>0.921</v>
      </c>
      <c r="H1748" s="156">
        <v>-0.029</v>
      </c>
      <c r="I1748" s="156">
        <v>0.829</v>
      </c>
      <c r="J1748" s="156">
        <v>0.582</v>
      </c>
      <c r="K1748" s="156">
        <v>0.286</v>
      </c>
    </row>
    <row r="1749" hidden="1">
      <c r="A1749" s="155" t="s">
        <v>442</v>
      </c>
      <c r="B1749" s="156">
        <v>2018.0</v>
      </c>
      <c r="C1749" s="156">
        <v>6.249</v>
      </c>
      <c r="D1749" s="156">
        <v>10.545</v>
      </c>
      <c r="E1749" s="156">
        <v>0.941</v>
      </c>
      <c r="F1749" s="156">
        <v>70.525</v>
      </c>
      <c r="G1749" s="156">
        <v>0.942</v>
      </c>
      <c r="H1749" s="156">
        <v>-0.123</v>
      </c>
      <c r="I1749" s="156">
        <v>0.839</v>
      </c>
      <c r="J1749" s="156">
        <v>0.601</v>
      </c>
      <c r="K1749" s="156">
        <v>0.275</v>
      </c>
    </row>
    <row r="1750" hidden="1">
      <c r="A1750" s="155" t="s">
        <v>442</v>
      </c>
      <c r="B1750" s="156">
        <v>2019.0</v>
      </c>
      <c r="C1750" s="156">
        <v>6.665</v>
      </c>
      <c r="D1750" s="156">
        <v>10.572</v>
      </c>
      <c r="E1750" s="156">
        <v>0.949</v>
      </c>
      <c r="F1750" s="156">
        <v>70.7</v>
      </c>
      <c r="G1750" s="156">
        <v>0.945</v>
      </c>
      <c r="H1750" s="156">
        <v>-0.106</v>
      </c>
      <c r="I1750" s="156">
        <v>0.785</v>
      </c>
      <c r="J1750" s="156">
        <v>0.622</v>
      </c>
      <c r="K1750" s="156">
        <v>0.228</v>
      </c>
    </row>
    <row r="1751" hidden="1">
      <c r="A1751" s="155" t="s">
        <v>442</v>
      </c>
      <c r="B1751" s="156">
        <v>2020.0</v>
      </c>
      <c r="C1751" s="156">
        <v>6.462</v>
      </c>
      <c r="D1751" s="156">
        <v>10.521</v>
      </c>
      <c r="E1751" s="156">
        <v>0.953</v>
      </c>
      <c r="F1751" s="156">
        <v>70.875</v>
      </c>
      <c r="G1751" s="156">
        <v>0.958</v>
      </c>
      <c r="H1751" s="156">
        <v>-0.089</v>
      </c>
      <c r="I1751" s="156">
        <v>0.797</v>
      </c>
      <c r="J1751" s="156">
        <v>0.575</v>
      </c>
      <c r="K1751" s="156">
        <v>0.314</v>
      </c>
    </row>
    <row r="1752" hidden="1">
      <c r="A1752" s="155" t="s">
        <v>442</v>
      </c>
      <c r="B1752" s="156">
        <v>2021.0</v>
      </c>
      <c r="C1752" s="156">
        <v>6.761</v>
      </c>
      <c r="D1752" s="156">
        <v>10.598</v>
      </c>
      <c r="E1752" s="156">
        <v>0.955</v>
      </c>
      <c r="F1752" s="156">
        <v>71.05</v>
      </c>
      <c r="G1752" s="156">
        <v>0.851</v>
      </c>
      <c r="H1752" s="156">
        <v>0.027</v>
      </c>
      <c r="I1752" s="156">
        <v>0.754</v>
      </c>
      <c r="J1752" s="156">
        <v>0.643</v>
      </c>
      <c r="K1752" s="156">
        <v>0.261</v>
      </c>
    </row>
    <row r="1753">
      <c r="A1753" s="155" t="s">
        <v>442</v>
      </c>
      <c r="B1753" s="156">
        <v>2022.0</v>
      </c>
      <c r="C1753" s="156">
        <v>6.723</v>
      </c>
      <c r="D1753" s="156">
        <v>10.644</v>
      </c>
      <c r="E1753" s="156">
        <v>0.942</v>
      </c>
      <c r="F1753" s="156">
        <v>71.225</v>
      </c>
      <c r="G1753" s="156">
        <v>0.93</v>
      </c>
      <c r="H1753" s="156">
        <v>0.101</v>
      </c>
      <c r="I1753" s="156">
        <v>0.762</v>
      </c>
      <c r="J1753" s="156">
        <v>0.625</v>
      </c>
      <c r="K1753" s="156">
        <v>0.242</v>
      </c>
    </row>
    <row r="1754" hidden="1">
      <c r="A1754" s="155" t="s">
        <v>443</v>
      </c>
      <c r="B1754" s="156">
        <v>2014.0</v>
      </c>
      <c r="C1754" s="156">
        <v>5.528</v>
      </c>
      <c r="D1754" s="156">
        <v>6.83</v>
      </c>
      <c r="E1754" s="156">
        <v>0.611</v>
      </c>
      <c r="F1754" s="156">
        <v>47.66</v>
      </c>
      <c r="G1754" s="156">
        <v>0.874</v>
      </c>
      <c r="H1754" s="156">
        <v>0.024</v>
      </c>
      <c r="I1754" s="156">
        <v>0.456</v>
      </c>
      <c r="J1754" s="156">
        <v>0.689</v>
      </c>
      <c r="K1754" s="156">
        <v>0.207</v>
      </c>
    </row>
    <row r="1755" hidden="1">
      <c r="A1755" s="155" t="s">
        <v>443</v>
      </c>
      <c r="B1755" s="156">
        <v>2015.0</v>
      </c>
      <c r="C1755" s="156">
        <v>5.354</v>
      </c>
      <c r="D1755" s="156">
        <v>6.937</v>
      </c>
      <c r="E1755" s="156">
        <v>0.599</v>
      </c>
      <c r="F1755" s="156">
        <v>48.1</v>
      </c>
      <c r="G1755" s="156">
        <v>0.968</v>
      </c>
      <c r="H1755" s="156">
        <v>0.02</v>
      </c>
      <c r="I1755" s="156">
        <v>0.41</v>
      </c>
      <c r="J1755" s="156">
        <v>0.764</v>
      </c>
      <c r="K1755" s="156">
        <v>0.187</v>
      </c>
    </row>
    <row r="1756" hidden="1">
      <c r="A1756" s="155" t="s">
        <v>443</v>
      </c>
      <c r="B1756" s="156">
        <v>2016.0</v>
      </c>
      <c r="C1756" s="156">
        <v>4.668</v>
      </c>
      <c r="D1756" s="156">
        <v>6.981</v>
      </c>
      <c r="E1756" s="156">
        <v>0.594</v>
      </c>
      <c r="F1756" s="156">
        <v>48.5</v>
      </c>
      <c r="G1756" s="156">
        <v>0.917</v>
      </c>
      <c r="H1756" s="156">
        <v>0.073</v>
      </c>
      <c r="I1756" s="156">
        <v>0.441</v>
      </c>
      <c r="J1756" s="156">
        <v>0.773</v>
      </c>
      <c r="K1756" s="156">
        <v>0.193</v>
      </c>
    </row>
    <row r="1757" hidden="1">
      <c r="A1757" s="155" t="s">
        <v>444</v>
      </c>
      <c r="B1757" s="156">
        <v>2009.0</v>
      </c>
      <c r="C1757" s="156">
        <v>4.991</v>
      </c>
      <c r="D1757" s="157"/>
      <c r="E1757" s="156">
        <v>0.88</v>
      </c>
      <c r="F1757" s="157"/>
      <c r="G1757" s="156">
        <v>0.746</v>
      </c>
      <c r="H1757" s="157"/>
      <c r="I1757" s="156">
        <v>0.513</v>
      </c>
      <c r="J1757" s="156">
        <v>0.708</v>
      </c>
      <c r="K1757" s="156">
        <v>0.112</v>
      </c>
    </row>
    <row r="1758" hidden="1">
      <c r="A1758" s="155" t="s">
        <v>444</v>
      </c>
      <c r="B1758" s="156">
        <v>2010.0</v>
      </c>
      <c r="C1758" s="156">
        <v>4.657</v>
      </c>
      <c r="D1758" s="157"/>
      <c r="E1758" s="156">
        <v>0.829</v>
      </c>
      <c r="F1758" s="157"/>
      <c r="G1758" s="156">
        <v>0.82</v>
      </c>
      <c r="H1758" s="157"/>
      <c r="I1758" s="156">
        <v>0.471</v>
      </c>
      <c r="J1758" s="156">
        <v>0.632</v>
      </c>
      <c r="K1758" s="156">
        <v>0.083</v>
      </c>
    </row>
    <row r="1759" hidden="1">
      <c r="A1759" s="155" t="s">
        <v>444</v>
      </c>
      <c r="B1759" s="156">
        <v>2011.0</v>
      </c>
      <c r="C1759" s="156">
        <v>4.931</v>
      </c>
      <c r="D1759" s="157"/>
      <c r="E1759" s="156">
        <v>0.788</v>
      </c>
      <c r="F1759" s="157"/>
      <c r="G1759" s="156">
        <v>0.858</v>
      </c>
      <c r="H1759" s="157"/>
      <c r="I1759" s="156">
        <v>0.357</v>
      </c>
      <c r="J1759" s="156">
        <v>0.691</v>
      </c>
      <c r="K1759" s="156">
        <v>0.122</v>
      </c>
    </row>
    <row r="1760" hidden="1">
      <c r="A1760" s="155" t="s">
        <v>444</v>
      </c>
      <c r="B1760" s="156">
        <v>2012.0</v>
      </c>
      <c r="C1760" s="156">
        <v>5.057</v>
      </c>
      <c r="D1760" s="157"/>
      <c r="E1760" s="156">
        <v>0.786</v>
      </c>
      <c r="F1760" s="157"/>
      <c r="G1760" s="156">
        <v>0.758</v>
      </c>
      <c r="H1760" s="157"/>
      <c r="I1760" s="156">
        <v>0.334</v>
      </c>
      <c r="J1760" s="156">
        <v>0.687</v>
      </c>
      <c r="K1760" s="156">
        <v>0.152</v>
      </c>
    </row>
    <row r="1761" hidden="1">
      <c r="A1761" s="155" t="s">
        <v>445</v>
      </c>
      <c r="B1761" s="156">
        <v>2006.0</v>
      </c>
      <c r="C1761" s="156">
        <v>5.084</v>
      </c>
      <c r="D1761" s="156">
        <v>9.455</v>
      </c>
      <c r="E1761" s="156">
        <v>0.913</v>
      </c>
      <c r="F1761" s="156">
        <v>46.0</v>
      </c>
      <c r="G1761" s="156">
        <v>0.649</v>
      </c>
      <c r="H1761" s="156">
        <v>-0.092</v>
      </c>
      <c r="I1761" s="157"/>
      <c r="J1761" s="156">
        <v>0.724</v>
      </c>
      <c r="K1761" s="156">
        <v>0.223</v>
      </c>
    </row>
    <row r="1762" hidden="1">
      <c r="A1762" s="155" t="s">
        <v>445</v>
      </c>
      <c r="B1762" s="156">
        <v>2007.0</v>
      </c>
      <c r="C1762" s="156">
        <v>5.204</v>
      </c>
      <c r="D1762" s="156">
        <v>9.497</v>
      </c>
      <c r="E1762" s="156">
        <v>0.788</v>
      </c>
      <c r="F1762" s="156">
        <v>46.9</v>
      </c>
      <c r="G1762" s="156">
        <v>0.69</v>
      </c>
      <c r="H1762" s="156">
        <v>-0.166</v>
      </c>
      <c r="I1762" s="156">
        <v>0.859</v>
      </c>
      <c r="J1762" s="156">
        <v>0.658</v>
      </c>
      <c r="K1762" s="156">
        <v>0.21</v>
      </c>
    </row>
    <row r="1763" hidden="1">
      <c r="A1763" s="155" t="s">
        <v>445</v>
      </c>
      <c r="B1763" s="156">
        <v>2008.0</v>
      </c>
      <c r="C1763" s="156">
        <v>5.346</v>
      </c>
      <c r="D1763" s="156">
        <v>9.518</v>
      </c>
      <c r="E1763" s="156">
        <v>0.81</v>
      </c>
      <c r="F1763" s="156">
        <v>47.8</v>
      </c>
      <c r="G1763" s="156">
        <v>0.749</v>
      </c>
      <c r="H1763" s="156">
        <v>-0.104</v>
      </c>
      <c r="I1763" s="156">
        <v>0.866</v>
      </c>
      <c r="J1763" s="156">
        <v>0.712</v>
      </c>
      <c r="K1763" s="156">
        <v>0.206</v>
      </c>
    </row>
    <row r="1764" hidden="1">
      <c r="A1764" s="155" t="s">
        <v>445</v>
      </c>
      <c r="B1764" s="156">
        <v>2009.0</v>
      </c>
      <c r="C1764" s="156">
        <v>5.218</v>
      </c>
      <c r="D1764" s="156">
        <v>9.49</v>
      </c>
      <c r="E1764" s="156">
        <v>0.877</v>
      </c>
      <c r="F1764" s="156">
        <v>48.7</v>
      </c>
      <c r="G1764" s="156">
        <v>0.739</v>
      </c>
      <c r="H1764" s="156">
        <v>-0.162</v>
      </c>
      <c r="I1764" s="156">
        <v>0.904</v>
      </c>
      <c r="J1764" s="156">
        <v>0.656</v>
      </c>
      <c r="K1764" s="156">
        <v>0.231</v>
      </c>
    </row>
    <row r="1765" hidden="1">
      <c r="A1765" s="155" t="s">
        <v>445</v>
      </c>
      <c r="B1765" s="156">
        <v>2010.0</v>
      </c>
      <c r="C1765" s="156">
        <v>4.652</v>
      </c>
      <c r="D1765" s="156">
        <v>9.508</v>
      </c>
      <c r="E1765" s="156">
        <v>0.917</v>
      </c>
      <c r="F1765" s="156">
        <v>49.6</v>
      </c>
      <c r="G1765" s="156">
        <v>0.739</v>
      </c>
      <c r="H1765" s="156">
        <v>-0.211</v>
      </c>
      <c r="I1765" s="156">
        <v>0.791</v>
      </c>
      <c r="J1765" s="156">
        <v>0.698</v>
      </c>
      <c r="K1765" s="156">
        <v>0.124</v>
      </c>
    </row>
    <row r="1766" hidden="1">
      <c r="A1766" s="155" t="s">
        <v>445</v>
      </c>
      <c r="B1766" s="156">
        <v>2011.0</v>
      </c>
      <c r="C1766" s="156">
        <v>4.931</v>
      </c>
      <c r="D1766" s="156">
        <v>9.527</v>
      </c>
      <c r="E1766" s="156">
        <v>0.858</v>
      </c>
      <c r="F1766" s="156">
        <v>50.5</v>
      </c>
      <c r="G1766" s="156">
        <v>0.835</v>
      </c>
      <c r="H1766" s="156">
        <v>-0.163</v>
      </c>
      <c r="I1766" s="156">
        <v>0.819</v>
      </c>
      <c r="J1766" s="156">
        <v>0.72</v>
      </c>
      <c r="K1766" s="156">
        <v>0.23</v>
      </c>
    </row>
    <row r="1767" hidden="1">
      <c r="A1767" s="155" t="s">
        <v>445</v>
      </c>
      <c r="B1767" s="156">
        <v>2012.0</v>
      </c>
      <c r="C1767" s="156">
        <v>5.134</v>
      </c>
      <c r="D1767" s="156">
        <v>9.537</v>
      </c>
      <c r="E1767" s="156">
        <v>0.907</v>
      </c>
      <c r="F1767" s="156">
        <v>51.4</v>
      </c>
      <c r="G1767" s="156">
        <v>0.59</v>
      </c>
      <c r="H1767" s="156">
        <v>-0.172</v>
      </c>
      <c r="I1767" s="156">
        <v>0.838</v>
      </c>
      <c r="J1767" s="156">
        <v>0.711</v>
      </c>
      <c r="K1767" s="156">
        <v>0.178</v>
      </c>
    </row>
    <row r="1768" hidden="1">
      <c r="A1768" s="155" t="s">
        <v>445</v>
      </c>
      <c r="B1768" s="156">
        <v>2013.0</v>
      </c>
      <c r="C1768" s="156">
        <v>3.661</v>
      </c>
      <c r="D1768" s="156">
        <v>9.548</v>
      </c>
      <c r="E1768" s="156">
        <v>0.839</v>
      </c>
      <c r="F1768" s="156">
        <v>52.3</v>
      </c>
      <c r="G1768" s="156">
        <v>0.714</v>
      </c>
      <c r="H1768" s="156">
        <v>-0.086</v>
      </c>
      <c r="I1768" s="156">
        <v>0.8</v>
      </c>
      <c r="J1768" s="156">
        <v>0.74</v>
      </c>
      <c r="K1768" s="156">
        <v>0.167</v>
      </c>
    </row>
    <row r="1769" hidden="1">
      <c r="A1769" s="155" t="s">
        <v>445</v>
      </c>
      <c r="B1769" s="156">
        <v>2014.0</v>
      </c>
      <c r="C1769" s="156">
        <v>4.828</v>
      </c>
      <c r="D1769" s="156">
        <v>9.546</v>
      </c>
      <c r="E1769" s="156">
        <v>0.881</v>
      </c>
      <c r="F1769" s="156">
        <v>53.2</v>
      </c>
      <c r="G1769" s="156">
        <v>0.794</v>
      </c>
      <c r="H1769" s="156">
        <v>-0.126</v>
      </c>
      <c r="I1769" s="156">
        <v>0.82</v>
      </c>
      <c r="J1769" s="156">
        <v>0.73</v>
      </c>
      <c r="K1769" s="156">
        <v>0.243</v>
      </c>
    </row>
    <row r="1770" hidden="1">
      <c r="A1770" s="155" t="s">
        <v>445</v>
      </c>
      <c r="B1770" s="156">
        <v>2015.0</v>
      </c>
      <c r="C1770" s="156">
        <v>4.887</v>
      </c>
      <c r="D1770" s="156">
        <v>9.539</v>
      </c>
      <c r="E1770" s="156">
        <v>0.898</v>
      </c>
      <c r="F1770" s="156">
        <v>54.1</v>
      </c>
      <c r="G1770" s="156">
        <v>0.862</v>
      </c>
      <c r="H1770" s="156">
        <v>-0.136</v>
      </c>
      <c r="I1770" s="156">
        <v>0.853</v>
      </c>
      <c r="J1770" s="156">
        <v>0.717</v>
      </c>
      <c r="K1770" s="156">
        <v>0.161</v>
      </c>
    </row>
    <row r="1771" hidden="1">
      <c r="A1771" s="155" t="s">
        <v>445</v>
      </c>
      <c r="B1771" s="156">
        <v>2016.0</v>
      </c>
      <c r="C1771" s="156">
        <v>4.77</v>
      </c>
      <c r="D1771" s="156">
        <v>9.536</v>
      </c>
      <c r="E1771" s="156">
        <v>0.875</v>
      </c>
      <c r="F1771" s="156">
        <v>54.625</v>
      </c>
      <c r="G1771" s="156">
        <v>0.774</v>
      </c>
      <c r="H1771" s="156">
        <v>-0.08</v>
      </c>
      <c r="I1771" s="156">
        <v>0.813</v>
      </c>
      <c r="J1771" s="156">
        <v>0.743</v>
      </c>
      <c r="K1771" s="156">
        <v>0.301</v>
      </c>
    </row>
    <row r="1772" hidden="1">
      <c r="A1772" s="155" t="s">
        <v>445</v>
      </c>
      <c r="B1772" s="156">
        <v>2017.0</v>
      </c>
      <c r="C1772" s="156">
        <v>4.514</v>
      </c>
      <c r="D1772" s="156">
        <v>9.543</v>
      </c>
      <c r="E1772" s="156">
        <v>0.87</v>
      </c>
      <c r="F1772" s="156">
        <v>55.15</v>
      </c>
      <c r="G1772" s="156">
        <v>0.787</v>
      </c>
      <c r="H1772" s="156">
        <v>-0.139</v>
      </c>
      <c r="I1772" s="156">
        <v>0.865</v>
      </c>
      <c r="J1772" s="156">
        <v>0.709</v>
      </c>
      <c r="K1772" s="156">
        <v>0.268</v>
      </c>
    </row>
    <row r="1773" hidden="1">
      <c r="A1773" s="155" t="s">
        <v>445</v>
      </c>
      <c r="B1773" s="156">
        <v>2018.0</v>
      </c>
      <c r="C1773" s="156">
        <v>4.884</v>
      </c>
      <c r="D1773" s="156">
        <v>9.546</v>
      </c>
      <c r="E1773" s="156">
        <v>0.841</v>
      </c>
      <c r="F1773" s="156">
        <v>55.675</v>
      </c>
      <c r="G1773" s="156">
        <v>0.753</v>
      </c>
      <c r="H1773" s="156">
        <v>-0.061</v>
      </c>
      <c r="I1773" s="156">
        <v>0.841</v>
      </c>
      <c r="J1773" s="156">
        <v>0.736</v>
      </c>
      <c r="K1773" s="156">
        <v>0.283</v>
      </c>
    </row>
    <row r="1774" hidden="1">
      <c r="A1774" s="155" t="s">
        <v>445</v>
      </c>
      <c r="B1774" s="156">
        <v>2019.0</v>
      </c>
      <c r="C1774" s="156">
        <v>5.035</v>
      </c>
      <c r="D1774" s="156">
        <v>9.536</v>
      </c>
      <c r="E1774" s="156">
        <v>0.848</v>
      </c>
      <c r="F1774" s="156">
        <v>56.2</v>
      </c>
      <c r="G1774" s="156">
        <v>0.738</v>
      </c>
      <c r="H1774" s="156">
        <v>-0.145</v>
      </c>
      <c r="I1774" s="156">
        <v>0.82</v>
      </c>
      <c r="J1774" s="156">
        <v>0.727</v>
      </c>
      <c r="K1774" s="156">
        <v>0.268</v>
      </c>
    </row>
    <row r="1775" hidden="1">
      <c r="A1775" s="155" t="s">
        <v>445</v>
      </c>
      <c r="B1775" s="156">
        <v>2020.0</v>
      </c>
      <c r="C1775" s="156">
        <v>4.947</v>
      </c>
      <c r="D1775" s="156">
        <v>9.458</v>
      </c>
      <c r="E1775" s="156">
        <v>0.891</v>
      </c>
      <c r="F1775" s="156">
        <v>56.725</v>
      </c>
      <c r="G1775" s="156">
        <v>0.757</v>
      </c>
      <c r="H1775" s="156">
        <v>-0.027</v>
      </c>
      <c r="I1775" s="156">
        <v>0.912</v>
      </c>
      <c r="J1775" s="156">
        <v>0.761</v>
      </c>
      <c r="K1775" s="156">
        <v>0.294</v>
      </c>
    </row>
    <row r="1776" hidden="1">
      <c r="A1776" s="155" t="s">
        <v>445</v>
      </c>
      <c r="B1776" s="156">
        <v>2021.0</v>
      </c>
      <c r="C1776" s="156">
        <v>5.599</v>
      </c>
      <c r="D1776" s="156">
        <v>9.496</v>
      </c>
      <c r="E1776" s="156">
        <v>0.922</v>
      </c>
      <c r="F1776" s="156">
        <v>57.25</v>
      </c>
      <c r="G1776" s="156">
        <v>0.704</v>
      </c>
      <c r="H1776" s="156">
        <v>-0.145</v>
      </c>
      <c r="I1776" s="156">
        <v>0.892</v>
      </c>
      <c r="J1776" s="156">
        <v>0.784</v>
      </c>
      <c r="K1776" s="156">
        <v>0.173</v>
      </c>
    </row>
    <row r="1777" hidden="1">
      <c r="A1777" s="155" t="s">
        <v>446</v>
      </c>
      <c r="B1777" s="156">
        <v>2006.0</v>
      </c>
      <c r="C1777" s="156">
        <v>5.332</v>
      </c>
      <c r="D1777" s="156">
        <v>10.309</v>
      </c>
      <c r="E1777" s="156">
        <v>0.775</v>
      </c>
      <c r="F1777" s="156">
        <v>70.02</v>
      </c>
      <c r="G1777" s="156">
        <v>0.715</v>
      </c>
      <c r="H1777" s="156">
        <v>-0.056</v>
      </c>
      <c r="I1777" s="156">
        <v>0.799</v>
      </c>
      <c r="J1777" s="156">
        <v>0.545</v>
      </c>
      <c r="K1777" s="156">
        <v>0.338</v>
      </c>
    </row>
    <row r="1778" hidden="1">
      <c r="A1778" s="155" t="s">
        <v>446</v>
      </c>
      <c r="B1778" s="156">
        <v>2007.0</v>
      </c>
      <c r="C1778" s="156">
        <v>5.767</v>
      </c>
      <c r="D1778" s="156">
        <v>10.36</v>
      </c>
      <c r="E1778" s="156">
        <v>0.827</v>
      </c>
      <c r="F1778" s="156">
        <v>70.24</v>
      </c>
      <c r="G1778" s="156">
        <v>0.656</v>
      </c>
      <c r="H1778" s="156">
        <v>-0.063</v>
      </c>
      <c r="I1778" s="156">
        <v>0.803</v>
      </c>
      <c r="J1778" s="156">
        <v>0.612</v>
      </c>
      <c r="K1778" s="156">
        <v>0.226</v>
      </c>
    </row>
    <row r="1779" hidden="1">
      <c r="A1779" s="155" t="s">
        <v>446</v>
      </c>
      <c r="B1779" s="156">
        <v>2008.0</v>
      </c>
      <c r="C1779" s="156">
        <v>5.39</v>
      </c>
      <c r="D1779" s="156">
        <v>10.382</v>
      </c>
      <c r="E1779" s="156">
        <v>0.754</v>
      </c>
      <c r="F1779" s="156">
        <v>70.46</v>
      </c>
      <c r="G1779" s="156">
        <v>0.524</v>
      </c>
      <c r="H1779" s="156">
        <v>-0.106</v>
      </c>
      <c r="I1779" s="156">
        <v>0.771</v>
      </c>
      <c r="J1779" s="156">
        <v>0.554</v>
      </c>
      <c r="K1779" s="156">
        <v>0.239</v>
      </c>
    </row>
    <row r="1780" hidden="1">
      <c r="A1780" s="155" t="s">
        <v>446</v>
      </c>
      <c r="B1780" s="156">
        <v>2009.0</v>
      </c>
      <c r="C1780" s="156">
        <v>5.648</v>
      </c>
      <c r="D1780" s="156">
        <v>10.385</v>
      </c>
      <c r="E1780" s="156">
        <v>0.811</v>
      </c>
      <c r="F1780" s="156">
        <v>70.68</v>
      </c>
      <c r="G1780" s="156">
        <v>0.6</v>
      </c>
      <c r="H1780" s="156">
        <v>-0.1</v>
      </c>
      <c r="I1780" s="156">
        <v>0.787</v>
      </c>
      <c r="J1780" s="156">
        <v>0.596</v>
      </c>
      <c r="K1780" s="156">
        <v>0.209</v>
      </c>
    </row>
    <row r="1781" hidden="1">
      <c r="A1781" s="155" t="s">
        <v>446</v>
      </c>
      <c r="B1781" s="156">
        <v>2010.0</v>
      </c>
      <c r="C1781" s="156">
        <v>6.116</v>
      </c>
      <c r="D1781" s="156">
        <v>10.446</v>
      </c>
      <c r="E1781" s="156">
        <v>0.816</v>
      </c>
      <c r="F1781" s="156">
        <v>70.9</v>
      </c>
      <c r="G1781" s="156">
        <v>0.677</v>
      </c>
      <c r="H1781" s="156">
        <v>-0.037</v>
      </c>
      <c r="I1781" s="156">
        <v>0.752</v>
      </c>
      <c r="J1781" s="156">
        <v>0.626</v>
      </c>
      <c r="K1781" s="156">
        <v>0.13</v>
      </c>
    </row>
    <row r="1782" hidden="1">
      <c r="A1782" s="155" t="s">
        <v>446</v>
      </c>
      <c r="B1782" s="156">
        <v>2011.0</v>
      </c>
      <c r="C1782" s="156">
        <v>6.947</v>
      </c>
      <c r="D1782" s="156">
        <v>10.474</v>
      </c>
      <c r="E1782" s="156">
        <v>0.809</v>
      </c>
      <c r="F1782" s="156">
        <v>71.12</v>
      </c>
      <c r="G1782" s="156">
        <v>0.682</v>
      </c>
      <c r="H1782" s="156">
        <v>-0.052</v>
      </c>
      <c r="I1782" s="156">
        <v>0.827</v>
      </c>
      <c r="J1782" s="156">
        <v>0.587</v>
      </c>
      <c r="K1782" s="156">
        <v>0.168</v>
      </c>
    </row>
    <row r="1783" hidden="1">
      <c r="A1783" s="155" t="s">
        <v>446</v>
      </c>
      <c r="B1783" s="156">
        <v>2012.0</v>
      </c>
      <c r="C1783" s="156">
        <v>6.003</v>
      </c>
      <c r="D1783" s="156">
        <v>10.493</v>
      </c>
      <c r="E1783" s="156">
        <v>0.775</v>
      </c>
      <c r="F1783" s="156">
        <v>71.34</v>
      </c>
      <c r="G1783" s="156">
        <v>0.618</v>
      </c>
      <c r="H1783" s="157"/>
      <c r="I1783" s="156">
        <v>0.844</v>
      </c>
      <c r="J1783" s="156">
        <v>0.61</v>
      </c>
      <c r="K1783" s="156">
        <v>0.206</v>
      </c>
    </row>
    <row r="1784" hidden="1">
      <c r="A1784" s="155" t="s">
        <v>446</v>
      </c>
      <c r="B1784" s="156">
        <v>2013.0</v>
      </c>
      <c r="C1784" s="156">
        <v>5.959</v>
      </c>
      <c r="D1784" s="156">
        <v>10.519</v>
      </c>
      <c r="E1784" s="156">
        <v>0.797</v>
      </c>
      <c r="F1784" s="156">
        <v>71.56</v>
      </c>
      <c r="G1784" s="156">
        <v>0.642</v>
      </c>
      <c r="H1784" s="156">
        <v>-0.054</v>
      </c>
      <c r="I1784" s="156">
        <v>0.832</v>
      </c>
      <c r="J1784" s="156">
        <v>0.589</v>
      </c>
      <c r="K1784" s="156">
        <v>0.189</v>
      </c>
    </row>
    <row r="1785" hidden="1">
      <c r="A1785" s="155" t="s">
        <v>446</v>
      </c>
      <c r="B1785" s="156">
        <v>2014.0</v>
      </c>
      <c r="C1785" s="156">
        <v>5.801</v>
      </c>
      <c r="D1785" s="156">
        <v>10.544</v>
      </c>
      <c r="E1785" s="156">
        <v>0.738</v>
      </c>
      <c r="F1785" s="156">
        <v>71.78</v>
      </c>
      <c r="G1785" s="156">
        <v>0.623</v>
      </c>
      <c r="H1785" s="156">
        <v>-0.047</v>
      </c>
      <c r="I1785" s="156">
        <v>0.834</v>
      </c>
      <c r="J1785" s="156">
        <v>0.575</v>
      </c>
      <c r="K1785" s="156">
        <v>0.283</v>
      </c>
    </row>
    <row r="1786" hidden="1">
      <c r="A1786" s="155" t="s">
        <v>446</v>
      </c>
      <c r="B1786" s="156">
        <v>2015.0</v>
      </c>
      <c r="C1786" s="156">
        <v>5.78</v>
      </c>
      <c r="D1786" s="156">
        <v>10.567</v>
      </c>
      <c r="E1786" s="156">
        <v>0.768</v>
      </c>
      <c r="F1786" s="156">
        <v>72.0</v>
      </c>
      <c r="G1786" s="156">
        <v>0.616</v>
      </c>
      <c r="H1786" s="156">
        <v>-0.04</v>
      </c>
      <c r="I1786" s="156">
        <v>0.841</v>
      </c>
      <c r="J1786" s="156">
        <v>0.561</v>
      </c>
      <c r="K1786" s="156">
        <v>0.244</v>
      </c>
    </row>
    <row r="1787" hidden="1">
      <c r="A1787" s="155" t="s">
        <v>446</v>
      </c>
      <c r="B1787" s="156">
        <v>2016.0</v>
      </c>
      <c r="C1787" s="156">
        <v>5.971</v>
      </c>
      <c r="D1787" s="156">
        <v>10.592</v>
      </c>
      <c r="E1787" s="156">
        <v>0.811</v>
      </c>
      <c r="F1787" s="156">
        <v>72.275</v>
      </c>
      <c r="G1787" s="156">
        <v>0.591</v>
      </c>
      <c r="H1787" s="156">
        <v>0.022</v>
      </c>
      <c r="I1787" s="156">
        <v>0.862</v>
      </c>
      <c r="J1787" s="156">
        <v>0.583</v>
      </c>
      <c r="K1787" s="156">
        <v>0.233</v>
      </c>
    </row>
    <row r="1788" hidden="1">
      <c r="A1788" s="155" t="s">
        <v>446</v>
      </c>
      <c r="B1788" s="156">
        <v>2017.0</v>
      </c>
      <c r="C1788" s="156">
        <v>5.874</v>
      </c>
      <c r="D1788" s="156">
        <v>10.62</v>
      </c>
      <c r="E1788" s="156">
        <v>0.807</v>
      </c>
      <c r="F1788" s="156">
        <v>72.55</v>
      </c>
      <c r="G1788" s="156">
        <v>0.538</v>
      </c>
      <c r="H1788" s="156">
        <v>0.01</v>
      </c>
      <c r="I1788" s="156">
        <v>0.851</v>
      </c>
      <c r="J1788" s="156">
        <v>0.546</v>
      </c>
      <c r="K1788" s="156">
        <v>0.235</v>
      </c>
    </row>
    <row r="1789" hidden="1">
      <c r="A1789" s="155" t="s">
        <v>446</v>
      </c>
      <c r="B1789" s="156">
        <v>2018.0</v>
      </c>
      <c r="C1789" s="156">
        <v>5.84</v>
      </c>
      <c r="D1789" s="156">
        <v>10.645</v>
      </c>
      <c r="E1789" s="156">
        <v>0.798</v>
      </c>
      <c r="F1789" s="156">
        <v>72.825</v>
      </c>
      <c r="G1789" s="156">
        <v>0.6</v>
      </c>
      <c r="H1789" s="156">
        <v>-0.093</v>
      </c>
      <c r="I1789" s="156">
        <v>0.797</v>
      </c>
      <c r="J1789" s="156">
        <v>0.579</v>
      </c>
      <c r="K1789" s="156">
        <v>0.217</v>
      </c>
    </row>
    <row r="1790" hidden="1">
      <c r="A1790" s="155" t="s">
        <v>446</v>
      </c>
      <c r="B1790" s="156">
        <v>2019.0</v>
      </c>
      <c r="C1790" s="156">
        <v>5.903</v>
      </c>
      <c r="D1790" s="156">
        <v>10.663</v>
      </c>
      <c r="E1790" s="156">
        <v>0.783</v>
      </c>
      <c r="F1790" s="156">
        <v>73.1</v>
      </c>
      <c r="G1790" s="156">
        <v>0.706</v>
      </c>
      <c r="H1790" s="156">
        <v>-0.06</v>
      </c>
      <c r="I1790" s="156">
        <v>0.718</v>
      </c>
      <c r="J1790" s="156">
        <v>0.593</v>
      </c>
      <c r="K1790" s="156">
        <v>0.236</v>
      </c>
    </row>
    <row r="1791" hidden="1">
      <c r="A1791" s="155" t="s">
        <v>446</v>
      </c>
      <c r="B1791" s="156">
        <v>2020.0</v>
      </c>
      <c r="C1791" s="156">
        <v>5.793</v>
      </c>
      <c r="D1791" s="156">
        <v>10.655</v>
      </c>
      <c r="E1791" s="156">
        <v>0.808</v>
      </c>
      <c r="F1791" s="156">
        <v>73.375</v>
      </c>
      <c r="G1791" s="156">
        <v>0.711</v>
      </c>
      <c r="H1791" s="156">
        <v>-0.111</v>
      </c>
      <c r="I1791" s="156">
        <v>0.665</v>
      </c>
      <c r="J1791" s="156">
        <v>0.55</v>
      </c>
      <c r="K1791" s="156">
        <v>0.247</v>
      </c>
    </row>
    <row r="1792" hidden="1">
      <c r="A1792" s="155" t="s">
        <v>446</v>
      </c>
      <c r="B1792" s="156">
        <v>2021.0</v>
      </c>
      <c r="C1792" s="156">
        <v>6.113</v>
      </c>
      <c r="D1792" s="156">
        <v>10.697</v>
      </c>
      <c r="E1792" s="156">
        <v>0.811</v>
      </c>
      <c r="F1792" s="156">
        <v>73.65</v>
      </c>
      <c r="G1792" s="156">
        <v>0.717</v>
      </c>
      <c r="H1792" s="156">
        <v>-0.031</v>
      </c>
      <c r="I1792" s="156">
        <v>0.685</v>
      </c>
      <c r="J1792" s="156">
        <v>0.566</v>
      </c>
      <c r="K1792" s="156">
        <v>0.221</v>
      </c>
    </row>
    <row r="1793">
      <c r="A1793" s="155" t="s">
        <v>446</v>
      </c>
      <c r="B1793" s="156">
        <v>2022.0</v>
      </c>
      <c r="C1793" s="156">
        <v>5.95</v>
      </c>
      <c r="D1793" s="156">
        <v>10.726</v>
      </c>
      <c r="E1793" s="156">
        <v>0.81</v>
      </c>
      <c r="F1793" s="156">
        <v>73.925</v>
      </c>
      <c r="G1793" s="156">
        <v>0.723</v>
      </c>
      <c r="H1793" s="156">
        <v>0.003</v>
      </c>
      <c r="I1793" s="156">
        <v>0.747</v>
      </c>
      <c r="J1793" s="156">
        <v>0.585</v>
      </c>
      <c r="K1793" s="156">
        <v>0.233</v>
      </c>
    </row>
    <row r="1794" hidden="1">
      <c r="A1794" s="155" t="s">
        <v>447</v>
      </c>
      <c r="B1794" s="156">
        <v>2014.0</v>
      </c>
      <c r="C1794" s="156">
        <v>3.832</v>
      </c>
      <c r="D1794" s="157"/>
      <c r="E1794" s="156">
        <v>0.545</v>
      </c>
      <c r="F1794" s="156">
        <v>52.88</v>
      </c>
      <c r="G1794" s="156">
        <v>0.567</v>
      </c>
      <c r="H1794" s="157"/>
      <c r="I1794" s="156">
        <v>0.742</v>
      </c>
      <c r="J1794" s="156">
        <v>0.578</v>
      </c>
      <c r="K1794" s="156">
        <v>0.428</v>
      </c>
    </row>
    <row r="1795" hidden="1">
      <c r="A1795" s="155" t="s">
        <v>447</v>
      </c>
      <c r="B1795" s="156">
        <v>2015.0</v>
      </c>
      <c r="C1795" s="156">
        <v>4.071</v>
      </c>
      <c r="D1795" s="157"/>
      <c r="E1795" s="156">
        <v>0.585</v>
      </c>
      <c r="F1795" s="156">
        <v>53.0</v>
      </c>
      <c r="G1795" s="156">
        <v>0.512</v>
      </c>
      <c r="H1795" s="157"/>
      <c r="I1795" s="156">
        <v>0.71</v>
      </c>
      <c r="J1795" s="156">
        <v>0.553</v>
      </c>
      <c r="K1795" s="156">
        <v>0.45</v>
      </c>
    </row>
    <row r="1796" hidden="1">
      <c r="A1796" s="155" t="s">
        <v>447</v>
      </c>
      <c r="B1796" s="156">
        <v>2016.0</v>
      </c>
      <c r="C1796" s="156">
        <v>2.888</v>
      </c>
      <c r="D1796" s="157"/>
      <c r="E1796" s="156">
        <v>0.532</v>
      </c>
      <c r="F1796" s="156">
        <v>53.175</v>
      </c>
      <c r="G1796" s="156">
        <v>0.44</v>
      </c>
      <c r="H1796" s="157"/>
      <c r="I1796" s="156">
        <v>0.785</v>
      </c>
      <c r="J1796" s="156">
        <v>0.594</v>
      </c>
      <c r="K1796" s="156">
        <v>0.549</v>
      </c>
    </row>
    <row r="1797" hidden="1">
      <c r="A1797" s="155" t="s">
        <v>447</v>
      </c>
      <c r="B1797" s="156">
        <v>2017.0</v>
      </c>
      <c r="C1797" s="156">
        <v>2.817</v>
      </c>
      <c r="D1797" s="157"/>
      <c r="E1797" s="156">
        <v>0.557</v>
      </c>
      <c r="F1797" s="156">
        <v>53.35</v>
      </c>
      <c r="G1797" s="156">
        <v>0.456</v>
      </c>
      <c r="H1797" s="157"/>
      <c r="I1797" s="156">
        <v>0.761</v>
      </c>
      <c r="J1797" s="156">
        <v>0.565</v>
      </c>
      <c r="K1797" s="156">
        <v>0.517</v>
      </c>
    </row>
    <row r="1798" hidden="1">
      <c r="A1798" s="155" t="s">
        <v>448</v>
      </c>
      <c r="B1798" s="156">
        <v>2005.0</v>
      </c>
      <c r="C1798" s="156">
        <v>7.153</v>
      </c>
      <c r="D1798" s="156">
        <v>10.544</v>
      </c>
      <c r="E1798" s="156">
        <v>0.961</v>
      </c>
      <c r="F1798" s="156">
        <v>70.4</v>
      </c>
      <c r="G1798" s="156">
        <v>0.916</v>
      </c>
      <c r="H1798" s="157"/>
      <c r="I1798" s="156">
        <v>0.777</v>
      </c>
      <c r="J1798" s="156">
        <v>0.694</v>
      </c>
      <c r="K1798" s="156">
        <v>0.241</v>
      </c>
    </row>
    <row r="1799" hidden="1">
      <c r="A1799" s="155" t="s">
        <v>448</v>
      </c>
      <c r="B1799" s="156">
        <v>2007.0</v>
      </c>
      <c r="C1799" s="156">
        <v>6.995</v>
      </c>
      <c r="D1799" s="156">
        <v>10.584</v>
      </c>
      <c r="E1799" s="156">
        <v>0.957</v>
      </c>
      <c r="F1799" s="156">
        <v>70.64</v>
      </c>
      <c r="G1799" s="156">
        <v>0.782</v>
      </c>
      <c r="H1799" s="156">
        <v>-0.097</v>
      </c>
      <c r="I1799" s="156">
        <v>0.784</v>
      </c>
      <c r="J1799" s="156">
        <v>0.717</v>
      </c>
      <c r="K1799" s="156">
        <v>0.264</v>
      </c>
    </row>
    <row r="1800" hidden="1">
      <c r="A1800" s="155" t="s">
        <v>448</v>
      </c>
      <c r="B1800" s="156">
        <v>2008.0</v>
      </c>
      <c r="C1800" s="156">
        <v>7.294</v>
      </c>
      <c r="D1800" s="156">
        <v>10.577</v>
      </c>
      <c r="E1800" s="156">
        <v>0.948</v>
      </c>
      <c r="F1800" s="156">
        <v>70.76</v>
      </c>
      <c r="G1800" s="156">
        <v>0.834</v>
      </c>
      <c r="H1800" s="156">
        <v>-0.154</v>
      </c>
      <c r="I1800" s="156">
        <v>0.683</v>
      </c>
      <c r="J1800" s="156">
        <v>0.649</v>
      </c>
      <c r="K1800" s="156">
        <v>0.26</v>
      </c>
    </row>
    <row r="1801" hidden="1">
      <c r="A1801" s="155" t="s">
        <v>448</v>
      </c>
      <c r="B1801" s="156">
        <v>2009.0</v>
      </c>
      <c r="C1801" s="156">
        <v>6.199</v>
      </c>
      <c r="D1801" s="156">
        <v>10.53</v>
      </c>
      <c r="E1801" s="156">
        <v>0.929</v>
      </c>
      <c r="F1801" s="156">
        <v>70.88</v>
      </c>
      <c r="G1801" s="156">
        <v>0.749</v>
      </c>
      <c r="H1801" s="156">
        <v>-0.131</v>
      </c>
      <c r="I1801" s="156">
        <v>0.798</v>
      </c>
      <c r="J1801" s="156">
        <v>0.645</v>
      </c>
      <c r="K1801" s="156">
        <v>0.336</v>
      </c>
    </row>
    <row r="1802" hidden="1">
      <c r="A1802" s="155" t="s">
        <v>448</v>
      </c>
      <c r="B1802" s="156">
        <v>2010.0</v>
      </c>
      <c r="C1802" s="156">
        <v>6.188</v>
      </c>
      <c r="D1802" s="156">
        <v>10.527</v>
      </c>
      <c r="E1802" s="156">
        <v>0.95</v>
      </c>
      <c r="F1802" s="156">
        <v>71.0</v>
      </c>
      <c r="G1802" s="156">
        <v>0.796</v>
      </c>
      <c r="H1802" s="156">
        <v>-0.142</v>
      </c>
      <c r="I1802" s="156">
        <v>0.84</v>
      </c>
      <c r="J1802" s="156">
        <v>0.645</v>
      </c>
      <c r="K1802" s="156">
        <v>0.322</v>
      </c>
    </row>
    <row r="1803" hidden="1">
      <c r="A1803" s="155" t="s">
        <v>448</v>
      </c>
      <c r="B1803" s="156">
        <v>2011.0</v>
      </c>
      <c r="C1803" s="156">
        <v>6.518</v>
      </c>
      <c r="D1803" s="156">
        <v>10.515</v>
      </c>
      <c r="E1803" s="156">
        <v>0.944</v>
      </c>
      <c r="F1803" s="156">
        <v>71.12</v>
      </c>
      <c r="G1803" s="156">
        <v>0.819</v>
      </c>
      <c r="H1803" s="156">
        <v>-0.126</v>
      </c>
      <c r="I1803" s="156">
        <v>0.846</v>
      </c>
      <c r="J1803" s="156">
        <v>0.667</v>
      </c>
      <c r="K1803" s="156">
        <v>0.356</v>
      </c>
    </row>
    <row r="1804" hidden="1">
      <c r="A1804" s="155" t="s">
        <v>448</v>
      </c>
      <c r="B1804" s="156">
        <v>2012.0</v>
      </c>
      <c r="C1804" s="156">
        <v>6.291</v>
      </c>
      <c r="D1804" s="156">
        <v>10.484</v>
      </c>
      <c r="E1804" s="156">
        <v>0.937</v>
      </c>
      <c r="F1804" s="156">
        <v>71.24</v>
      </c>
      <c r="G1804" s="156">
        <v>0.755</v>
      </c>
      <c r="H1804" s="156">
        <v>-0.063</v>
      </c>
      <c r="I1804" s="156">
        <v>0.844</v>
      </c>
      <c r="J1804" s="156">
        <v>0.644</v>
      </c>
      <c r="K1804" s="156">
        <v>0.366</v>
      </c>
    </row>
    <row r="1805" hidden="1">
      <c r="A1805" s="155" t="s">
        <v>448</v>
      </c>
      <c r="B1805" s="156">
        <v>2013.0</v>
      </c>
      <c r="C1805" s="156">
        <v>6.15</v>
      </c>
      <c r="D1805" s="156">
        <v>10.473</v>
      </c>
      <c r="E1805" s="156">
        <v>0.929</v>
      </c>
      <c r="F1805" s="156">
        <v>71.36</v>
      </c>
      <c r="G1805" s="156">
        <v>0.759</v>
      </c>
      <c r="H1805" s="156">
        <v>-0.105</v>
      </c>
      <c r="I1805" s="156">
        <v>0.916</v>
      </c>
      <c r="J1805" s="156">
        <v>0.663</v>
      </c>
      <c r="K1805" s="156">
        <v>0.372</v>
      </c>
    </row>
    <row r="1806" hidden="1">
      <c r="A1806" s="155" t="s">
        <v>448</v>
      </c>
      <c r="B1806" s="156">
        <v>2014.0</v>
      </c>
      <c r="C1806" s="156">
        <v>6.456</v>
      </c>
      <c r="D1806" s="156">
        <v>10.49</v>
      </c>
      <c r="E1806" s="156">
        <v>0.948</v>
      </c>
      <c r="F1806" s="156">
        <v>71.48</v>
      </c>
      <c r="G1806" s="156">
        <v>0.738</v>
      </c>
      <c r="H1806" s="156">
        <v>-0.032</v>
      </c>
      <c r="I1806" s="156">
        <v>0.854</v>
      </c>
      <c r="J1806" s="156">
        <v>0.683</v>
      </c>
      <c r="K1806" s="156">
        <v>0.335</v>
      </c>
    </row>
    <row r="1807" hidden="1">
      <c r="A1807" s="155" t="s">
        <v>448</v>
      </c>
      <c r="B1807" s="156">
        <v>2015.0</v>
      </c>
      <c r="C1807" s="156">
        <v>6.381</v>
      </c>
      <c r="D1807" s="156">
        <v>10.529</v>
      </c>
      <c r="E1807" s="156">
        <v>0.956</v>
      </c>
      <c r="F1807" s="156">
        <v>71.6</v>
      </c>
      <c r="G1807" s="156">
        <v>0.732</v>
      </c>
      <c r="H1807" s="156">
        <v>-0.076</v>
      </c>
      <c r="I1807" s="156">
        <v>0.822</v>
      </c>
      <c r="J1807" s="156">
        <v>0.705</v>
      </c>
      <c r="K1807" s="156">
        <v>0.285</v>
      </c>
    </row>
    <row r="1808" hidden="1">
      <c r="A1808" s="155" t="s">
        <v>448</v>
      </c>
      <c r="B1808" s="156">
        <v>2016.0</v>
      </c>
      <c r="C1808" s="156">
        <v>6.319</v>
      </c>
      <c r="D1808" s="156">
        <v>10.558</v>
      </c>
      <c r="E1808" s="156">
        <v>0.942</v>
      </c>
      <c r="F1808" s="156">
        <v>71.725</v>
      </c>
      <c r="G1808" s="156">
        <v>0.768</v>
      </c>
      <c r="H1808" s="156">
        <v>-0.052</v>
      </c>
      <c r="I1808" s="156">
        <v>0.819</v>
      </c>
      <c r="J1808" s="156">
        <v>0.63</v>
      </c>
      <c r="K1808" s="156">
        <v>0.301</v>
      </c>
    </row>
    <row r="1809" hidden="1">
      <c r="A1809" s="155" t="s">
        <v>448</v>
      </c>
      <c r="B1809" s="156">
        <v>2017.0</v>
      </c>
      <c r="C1809" s="156">
        <v>6.23</v>
      </c>
      <c r="D1809" s="156">
        <v>10.585</v>
      </c>
      <c r="E1809" s="156">
        <v>0.903</v>
      </c>
      <c r="F1809" s="156">
        <v>71.85</v>
      </c>
      <c r="G1809" s="156">
        <v>0.756</v>
      </c>
      <c r="H1809" s="156">
        <v>-0.036</v>
      </c>
      <c r="I1809" s="156">
        <v>0.791</v>
      </c>
      <c r="J1809" s="156">
        <v>0.601</v>
      </c>
      <c r="K1809" s="156">
        <v>0.302</v>
      </c>
    </row>
    <row r="1810" hidden="1">
      <c r="A1810" s="155" t="s">
        <v>448</v>
      </c>
      <c r="B1810" s="156">
        <v>2018.0</v>
      </c>
      <c r="C1810" s="156">
        <v>6.513</v>
      </c>
      <c r="D1810" s="156">
        <v>10.603</v>
      </c>
      <c r="E1810" s="156">
        <v>0.91</v>
      </c>
      <c r="F1810" s="156">
        <v>71.975</v>
      </c>
      <c r="G1810" s="156">
        <v>0.722</v>
      </c>
      <c r="H1810" s="156">
        <v>-0.079</v>
      </c>
      <c r="I1810" s="156">
        <v>0.777</v>
      </c>
      <c r="J1810" s="156">
        <v>0.636</v>
      </c>
      <c r="K1810" s="156">
        <v>0.357</v>
      </c>
    </row>
    <row r="1811" hidden="1">
      <c r="A1811" s="155" t="s">
        <v>448</v>
      </c>
      <c r="B1811" s="156">
        <v>2019.0</v>
      </c>
      <c r="C1811" s="156">
        <v>6.457</v>
      </c>
      <c r="D1811" s="156">
        <v>10.615</v>
      </c>
      <c r="E1811" s="156">
        <v>0.949</v>
      </c>
      <c r="F1811" s="156">
        <v>72.1</v>
      </c>
      <c r="G1811" s="156">
        <v>0.778</v>
      </c>
      <c r="H1811" s="156">
        <v>-0.053</v>
      </c>
      <c r="I1811" s="156">
        <v>0.73</v>
      </c>
      <c r="J1811" s="156">
        <v>0.636</v>
      </c>
      <c r="K1811" s="156">
        <v>0.316</v>
      </c>
    </row>
    <row r="1812" hidden="1">
      <c r="A1812" s="155" t="s">
        <v>448</v>
      </c>
      <c r="B1812" s="156">
        <v>2020.0</v>
      </c>
      <c r="C1812" s="156">
        <v>6.502</v>
      </c>
      <c r="D1812" s="156">
        <v>10.49</v>
      </c>
      <c r="E1812" s="156">
        <v>0.935</v>
      </c>
      <c r="F1812" s="156">
        <v>72.225</v>
      </c>
      <c r="G1812" s="156">
        <v>0.783</v>
      </c>
      <c r="H1812" s="156">
        <v>-0.125</v>
      </c>
      <c r="I1812" s="156">
        <v>0.73</v>
      </c>
      <c r="J1812" s="156">
        <v>0.671</v>
      </c>
      <c r="K1812" s="156">
        <v>0.317</v>
      </c>
    </row>
    <row r="1813" hidden="1">
      <c r="A1813" s="155" t="s">
        <v>448</v>
      </c>
      <c r="B1813" s="156">
        <v>2021.0</v>
      </c>
      <c r="C1813" s="156">
        <v>6.47</v>
      </c>
      <c r="D1813" s="156">
        <v>10.543</v>
      </c>
      <c r="E1813" s="156">
        <v>0.926</v>
      </c>
      <c r="F1813" s="156">
        <v>72.35</v>
      </c>
      <c r="G1813" s="156">
        <v>0.782</v>
      </c>
      <c r="H1813" s="156">
        <v>-0.074</v>
      </c>
      <c r="I1813" s="156">
        <v>0.729</v>
      </c>
      <c r="J1813" s="156">
        <v>0.639</v>
      </c>
      <c r="K1813" s="156">
        <v>0.324</v>
      </c>
    </row>
    <row r="1814">
      <c r="A1814" s="155" t="s">
        <v>448</v>
      </c>
      <c r="B1814" s="156">
        <v>2022.0</v>
      </c>
      <c r="C1814" s="156">
        <v>6.337</v>
      </c>
      <c r="D1814" s="156">
        <v>10.587</v>
      </c>
      <c r="E1814" s="156">
        <v>0.934</v>
      </c>
      <c r="F1814" s="156">
        <v>72.475</v>
      </c>
      <c r="G1814" s="156">
        <v>0.781</v>
      </c>
      <c r="H1814" s="156">
        <v>0.001</v>
      </c>
      <c r="I1814" s="156">
        <v>0.673</v>
      </c>
      <c r="J1814" s="156">
        <v>0.636</v>
      </c>
      <c r="K1814" s="156">
        <v>0.32</v>
      </c>
    </row>
    <row r="1815" hidden="1">
      <c r="A1815" s="155" t="s">
        <v>449</v>
      </c>
      <c r="B1815" s="156">
        <v>2006.0</v>
      </c>
      <c r="C1815" s="156">
        <v>4.345</v>
      </c>
      <c r="D1815" s="156">
        <v>8.946</v>
      </c>
      <c r="E1815" s="156">
        <v>0.864</v>
      </c>
      <c r="F1815" s="156">
        <v>62.28</v>
      </c>
      <c r="G1815" s="156">
        <v>0.724</v>
      </c>
      <c r="H1815" s="156">
        <v>0.057</v>
      </c>
      <c r="I1815" s="156">
        <v>0.838</v>
      </c>
      <c r="J1815" s="156">
        <v>0.639</v>
      </c>
      <c r="K1815" s="156">
        <v>0.216</v>
      </c>
    </row>
    <row r="1816" hidden="1">
      <c r="A1816" s="155" t="s">
        <v>449</v>
      </c>
      <c r="B1816" s="156">
        <v>2007.0</v>
      </c>
      <c r="C1816" s="156">
        <v>4.415</v>
      </c>
      <c r="D1816" s="156">
        <v>9.004</v>
      </c>
      <c r="E1816" s="156">
        <v>0.838</v>
      </c>
      <c r="F1816" s="156">
        <v>62.76</v>
      </c>
      <c r="G1816" s="156">
        <v>0.736</v>
      </c>
      <c r="H1816" s="156">
        <v>0.105</v>
      </c>
      <c r="I1816" s="156">
        <v>0.847</v>
      </c>
      <c r="J1816" s="156">
        <v>0.59</v>
      </c>
      <c r="K1816" s="156">
        <v>0.22</v>
      </c>
    </row>
    <row r="1817" hidden="1">
      <c r="A1817" s="155" t="s">
        <v>449</v>
      </c>
      <c r="B1817" s="156">
        <v>2008.0</v>
      </c>
      <c r="C1817" s="156">
        <v>4.431</v>
      </c>
      <c r="D1817" s="156">
        <v>9.055</v>
      </c>
      <c r="E1817" s="156">
        <v>0.816</v>
      </c>
      <c r="F1817" s="156">
        <v>63.24</v>
      </c>
      <c r="G1817" s="156">
        <v>0.834</v>
      </c>
      <c r="H1817" s="156">
        <v>0.157</v>
      </c>
      <c r="I1817" s="156">
        <v>0.861</v>
      </c>
      <c r="J1817" s="156">
        <v>0.656</v>
      </c>
      <c r="K1817" s="156">
        <v>0.153</v>
      </c>
    </row>
    <row r="1818" hidden="1">
      <c r="A1818" s="155" t="s">
        <v>449</v>
      </c>
      <c r="B1818" s="156">
        <v>2009.0</v>
      </c>
      <c r="C1818" s="156">
        <v>4.212</v>
      </c>
      <c r="D1818" s="156">
        <v>9.083</v>
      </c>
      <c r="E1818" s="156">
        <v>0.83</v>
      </c>
      <c r="F1818" s="156">
        <v>63.72</v>
      </c>
      <c r="G1818" s="156">
        <v>0.799</v>
      </c>
      <c r="H1818" s="156">
        <v>0.301</v>
      </c>
      <c r="I1818" s="156">
        <v>0.69</v>
      </c>
      <c r="J1818" s="156">
        <v>0.661</v>
      </c>
      <c r="K1818" s="156">
        <v>0.172</v>
      </c>
    </row>
    <row r="1819" hidden="1">
      <c r="A1819" s="155" t="s">
        <v>449</v>
      </c>
      <c r="B1819" s="156">
        <v>2010.0</v>
      </c>
      <c r="C1819" s="156">
        <v>3.977</v>
      </c>
      <c r="D1819" s="156">
        <v>9.153</v>
      </c>
      <c r="E1819" s="156">
        <v>0.814</v>
      </c>
      <c r="F1819" s="156">
        <v>64.2</v>
      </c>
      <c r="G1819" s="156">
        <v>0.738</v>
      </c>
      <c r="H1819" s="156">
        <v>0.253</v>
      </c>
      <c r="I1819" s="156">
        <v>0.769</v>
      </c>
      <c r="J1819" s="156">
        <v>0.704</v>
      </c>
      <c r="K1819" s="156">
        <v>0.163</v>
      </c>
    </row>
    <row r="1820" hidden="1">
      <c r="A1820" s="155" t="s">
        <v>449</v>
      </c>
      <c r="B1820" s="156">
        <v>2011.0</v>
      </c>
      <c r="C1820" s="156">
        <v>4.181</v>
      </c>
      <c r="D1820" s="156">
        <v>9.229</v>
      </c>
      <c r="E1820" s="156">
        <v>0.842</v>
      </c>
      <c r="F1820" s="156">
        <v>64.68</v>
      </c>
      <c r="G1820" s="156">
        <v>0.823</v>
      </c>
      <c r="H1820" s="156">
        <v>0.139</v>
      </c>
      <c r="I1820" s="156">
        <v>0.76</v>
      </c>
      <c r="J1820" s="156">
        <v>0.73</v>
      </c>
      <c r="K1820" s="156">
        <v>0.175</v>
      </c>
    </row>
    <row r="1821" hidden="1">
      <c r="A1821" s="155" t="s">
        <v>449</v>
      </c>
      <c r="B1821" s="156">
        <v>2012.0</v>
      </c>
      <c r="C1821" s="156">
        <v>4.225</v>
      </c>
      <c r="D1821" s="156">
        <v>9.311</v>
      </c>
      <c r="E1821" s="156">
        <v>0.824</v>
      </c>
      <c r="F1821" s="156">
        <v>65.16</v>
      </c>
      <c r="G1821" s="156">
        <v>0.8</v>
      </c>
      <c r="H1821" s="156">
        <v>0.155</v>
      </c>
      <c r="I1821" s="156">
        <v>0.823</v>
      </c>
      <c r="J1821" s="156">
        <v>0.761</v>
      </c>
      <c r="K1821" s="156">
        <v>0.197</v>
      </c>
    </row>
    <row r="1822" hidden="1">
      <c r="A1822" s="155" t="s">
        <v>449</v>
      </c>
      <c r="B1822" s="156">
        <v>2013.0</v>
      </c>
      <c r="C1822" s="156">
        <v>4.365</v>
      </c>
      <c r="D1822" s="156">
        <v>9.343</v>
      </c>
      <c r="E1822" s="156">
        <v>0.809</v>
      </c>
      <c r="F1822" s="156">
        <v>65.64</v>
      </c>
      <c r="G1822" s="156">
        <v>0.834</v>
      </c>
      <c r="H1822" s="156">
        <v>0.262</v>
      </c>
      <c r="I1822" s="156">
        <v>0.842</v>
      </c>
      <c r="J1822" s="156">
        <v>0.776</v>
      </c>
      <c r="K1822" s="156">
        <v>0.208</v>
      </c>
    </row>
    <row r="1823" hidden="1">
      <c r="A1823" s="155" t="s">
        <v>449</v>
      </c>
      <c r="B1823" s="156">
        <v>2014.0</v>
      </c>
      <c r="C1823" s="156">
        <v>4.268</v>
      </c>
      <c r="D1823" s="156">
        <v>9.395</v>
      </c>
      <c r="E1823" s="156">
        <v>0.805</v>
      </c>
      <c r="F1823" s="156">
        <v>66.12</v>
      </c>
      <c r="G1823" s="156">
        <v>0.868</v>
      </c>
      <c r="H1823" s="156">
        <v>0.292</v>
      </c>
      <c r="I1823" s="156">
        <v>0.791</v>
      </c>
      <c r="J1823" s="156">
        <v>0.785</v>
      </c>
      <c r="K1823" s="156">
        <v>0.187</v>
      </c>
    </row>
    <row r="1824" hidden="1">
      <c r="A1824" s="155" t="s">
        <v>449</v>
      </c>
      <c r="B1824" s="156">
        <v>2015.0</v>
      </c>
      <c r="C1824" s="156">
        <v>4.612</v>
      </c>
      <c r="D1824" s="156">
        <v>9.427</v>
      </c>
      <c r="E1824" s="156">
        <v>0.863</v>
      </c>
      <c r="F1824" s="156">
        <v>66.6</v>
      </c>
      <c r="G1824" s="156">
        <v>0.902</v>
      </c>
      <c r="H1824" s="156">
        <v>0.313</v>
      </c>
      <c r="I1824" s="156">
        <v>0.859</v>
      </c>
      <c r="J1824" s="156">
        <v>0.789</v>
      </c>
      <c r="K1824" s="156">
        <v>0.235</v>
      </c>
    </row>
    <row r="1825" hidden="1">
      <c r="A1825" s="155" t="s">
        <v>449</v>
      </c>
      <c r="B1825" s="156">
        <v>2017.0</v>
      </c>
      <c r="C1825" s="156">
        <v>4.331</v>
      </c>
      <c r="D1825" s="156">
        <v>9.517</v>
      </c>
      <c r="E1825" s="156">
        <v>0.823</v>
      </c>
      <c r="F1825" s="156">
        <v>66.8</v>
      </c>
      <c r="G1825" s="156">
        <v>0.827</v>
      </c>
      <c r="H1825" s="156">
        <v>0.085</v>
      </c>
      <c r="I1825" s="156">
        <v>0.844</v>
      </c>
      <c r="J1825" s="156">
        <v>0.729</v>
      </c>
      <c r="K1825" s="156">
        <v>0.27</v>
      </c>
    </row>
    <row r="1826" hidden="1">
      <c r="A1826" s="155" t="s">
        <v>449</v>
      </c>
      <c r="B1826" s="156">
        <v>2018.0</v>
      </c>
      <c r="C1826" s="156">
        <v>4.435</v>
      </c>
      <c r="D1826" s="156">
        <v>9.529</v>
      </c>
      <c r="E1826" s="156">
        <v>0.833</v>
      </c>
      <c r="F1826" s="156">
        <v>66.9</v>
      </c>
      <c r="G1826" s="156">
        <v>0.859</v>
      </c>
      <c r="H1826" s="156">
        <v>0.098</v>
      </c>
      <c r="I1826" s="156">
        <v>0.856</v>
      </c>
      <c r="J1826" s="156">
        <v>0.773</v>
      </c>
      <c r="K1826" s="156">
        <v>0.302</v>
      </c>
    </row>
    <row r="1827" hidden="1">
      <c r="A1827" s="155" t="s">
        <v>449</v>
      </c>
      <c r="B1827" s="156">
        <v>2019.0</v>
      </c>
      <c r="C1827" s="156">
        <v>4.213</v>
      </c>
      <c r="D1827" s="156">
        <v>9.521</v>
      </c>
      <c r="E1827" s="156">
        <v>0.815</v>
      </c>
      <c r="F1827" s="156">
        <v>67.0</v>
      </c>
      <c r="G1827" s="156">
        <v>0.824</v>
      </c>
      <c r="H1827" s="156">
        <v>0.045</v>
      </c>
      <c r="I1827" s="156">
        <v>0.863</v>
      </c>
      <c r="J1827" s="156">
        <v>0.753</v>
      </c>
      <c r="K1827" s="156">
        <v>0.315</v>
      </c>
    </row>
    <row r="1828" hidden="1">
      <c r="A1828" s="155" t="s">
        <v>449</v>
      </c>
      <c r="B1828" s="156">
        <v>2020.0</v>
      </c>
      <c r="C1828" s="156">
        <v>4.778</v>
      </c>
      <c r="D1828" s="156">
        <v>9.48</v>
      </c>
      <c r="E1828" s="156">
        <v>0.842</v>
      </c>
      <c r="F1828" s="156">
        <v>67.1</v>
      </c>
      <c r="G1828" s="156">
        <v>0.803</v>
      </c>
      <c r="H1828" s="156">
        <v>-0.048</v>
      </c>
      <c r="I1828" s="156">
        <v>0.768</v>
      </c>
      <c r="J1828" s="156">
        <v>0.758</v>
      </c>
      <c r="K1828" s="156">
        <v>0.285</v>
      </c>
    </row>
    <row r="1829" hidden="1">
      <c r="A1829" s="155" t="s">
        <v>449</v>
      </c>
      <c r="B1829" s="156">
        <v>2021.0</v>
      </c>
      <c r="C1829" s="156">
        <v>4.103</v>
      </c>
      <c r="D1829" s="156">
        <v>9.502</v>
      </c>
      <c r="E1829" s="156">
        <v>0.812</v>
      </c>
      <c r="F1829" s="156">
        <v>67.2</v>
      </c>
      <c r="G1829" s="156">
        <v>0.771</v>
      </c>
      <c r="H1829" s="156">
        <v>-0.012</v>
      </c>
      <c r="I1829" s="156">
        <v>0.849</v>
      </c>
      <c r="J1829" s="156">
        <v>0.733</v>
      </c>
      <c r="K1829" s="156">
        <v>0.312</v>
      </c>
    </row>
    <row r="1830" hidden="1">
      <c r="A1830" s="155" t="s">
        <v>450</v>
      </c>
      <c r="B1830" s="156">
        <v>2006.0</v>
      </c>
      <c r="C1830" s="156">
        <v>4.716</v>
      </c>
      <c r="D1830" s="156">
        <v>8.201</v>
      </c>
      <c r="E1830" s="156">
        <v>0.818</v>
      </c>
      <c r="F1830" s="156">
        <v>61.78</v>
      </c>
      <c r="G1830" s="156">
        <v>0.547</v>
      </c>
      <c r="H1830" s="157"/>
      <c r="I1830" s="156">
        <v>0.858</v>
      </c>
      <c r="J1830" s="156">
        <v>0.492</v>
      </c>
      <c r="K1830" s="156">
        <v>0.431</v>
      </c>
    </row>
    <row r="1831" hidden="1">
      <c r="A1831" s="155" t="s">
        <v>450</v>
      </c>
      <c r="B1831" s="156">
        <v>2007.0</v>
      </c>
      <c r="C1831" s="156">
        <v>4.151</v>
      </c>
      <c r="D1831" s="156">
        <v>8.181</v>
      </c>
      <c r="E1831" s="156">
        <v>0.712</v>
      </c>
      <c r="F1831" s="156">
        <v>61.897</v>
      </c>
      <c r="G1831" s="156">
        <v>0.365</v>
      </c>
      <c r="H1831" s="156">
        <v>-0.08</v>
      </c>
      <c r="I1831" s="156">
        <v>0.844</v>
      </c>
      <c r="J1831" s="156">
        <v>0.515</v>
      </c>
      <c r="K1831" s="156">
        <v>0.412</v>
      </c>
    </row>
    <row r="1832" hidden="1">
      <c r="A1832" s="155" t="s">
        <v>450</v>
      </c>
      <c r="B1832" s="156">
        <v>2008.0</v>
      </c>
      <c r="C1832" s="156">
        <v>4.386</v>
      </c>
      <c r="D1832" s="156">
        <v>8.275</v>
      </c>
      <c r="E1832" s="156">
        <v>0.666</v>
      </c>
      <c r="F1832" s="156">
        <v>62.015</v>
      </c>
      <c r="G1832" s="156">
        <v>0.358</v>
      </c>
      <c r="H1832" s="156">
        <v>-0.072</v>
      </c>
      <c r="I1832" s="156">
        <v>0.753</v>
      </c>
      <c r="J1832" s="156">
        <v>0.513</v>
      </c>
      <c r="K1832" s="156">
        <v>0.403</v>
      </c>
    </row>
    <row r="1833" hidden="1">
      <c r="A1833" s="155" t="s">
        <v>450</v>
      </c>
      <c r="B1833" s="156">
        <v>2009.0</v>
      </c>
      <c r="C1833" s="156">
        <v>4.47</v>
      </c>
      <c r="D1833" s="156">
        <v>8.337</v>
      </c>
      <c r="E1833" s="156">
        <v>0.738</v>
      </c>
      <c r="F1833" s="156">
        <v>62.132</v>
      </c>
      <c r="G1833" s="156">
        <v>0.468</v>
      </c>
      <c r="H1833" s="156">
        <v>-0.088</v>
      </c>
      <c r="I1833" s="156">
        <v>0.797</v>
      </c>
      <c r="J1833" s="156">
        <v>0.474</v>
      </c>
      <c r="K1833" s="156">
        <v>0.466</v>
      </c>
    </row>
    <row r="1834" hidden="1">
      <c r="A1834" s="155" t="s">
        <v>450</v>
      </c>
      <c r="B1834" s="156">
        <v>2010.0</v>
      </c>
      <c r="C1834" s="156">
        <v>4.703</v>
      </c>
      <c r="D1834" s="156">
        <v>8.363</v>
      </c>
      <c r="E1834" s="156">
        <v>0.822</v>
      </c>
      <c r="F1834" s="156">
        <v>62.25</v>
      </c>
      <c r="G1834" s="156">
        <v>0.504</v>
      </c>
      <c r="H1834" s="156">
        <v>-0.118</v>
      </c>
      <c r="I1834" s="156">
        <v>0.752</v>
      </c>
      <c r="J1834" s="156">
        <v>0.553</v>
      </c>
      <c r="K1834" s="156">
        <v>0.381</v>
      </c>
    </row>
    <row r="1835" hidden="1">
      <c r="A1835" s="155" t="s">
        <v>450</v>
      </c>
      <c r="B1835" s="156">
        <v>2011.0</v>
      </c>
      <c r="C1835" s="156">
        <v>4.751</v>
      </c>
      <c r="D1835" s="156">
        <v>8.452</v>
      </c>
      <c r="E1835" s="156">
        <v>0.751</v>
      </c>
      <c r="F1835" s="157"/>
      <c r="G1835" s="156">
        <v>0.522</v>
      </c>
      <c r="H1835" s="156">
        <v>-0.128</v>
      </c>
      <c r="I1835" s="156">
        <v>0.75</v>
      </c>
      <c r="J1835" s="156">
        <v>0.499</v>
      </c>
      <c r="K1835" s="156">
        <v>0.388</v>
      </c>
    </row>
    <row r="1836" hidden="1">
      <c r="A1836" s="155" t="s">
        <v>450</v>
      </c>
      <c r="B1836" s="156">
        <v>2012.0</v>
      </c>
      <c r="C1836" s="156">
        <v>4.647</v>
      </c>
      <c r="D1836" s="156">
        <v>8.598</v>
      </c>
      <c r="E1836" s="156">
        <v>0.782</v>
      </c>
      <c r="F1836" s="157"/>
      <c r="G1836" s="156">
        <v>0.542</v>
      </c>
      <c r="H1836" s="156">
        <v>-0.161</v>
      </c>
      <c r="I1836" s="156">
        <v>0.73</v>
      </c>
      <c r="J1836" s="156">
        <v>0.56</v>
      </c>
      <c r="K1836" s="156">
        <v>0.379</v>
      </c>
    </row>
    <row r="1837" hidden="1">
      <c r="A1837" s="155" t="s">
        <v>450</v>
      </c>
      <c r="B1837" s="156">
        <v>2013.0</v>
      </c>
      <c r="C1837" s="156">
        <v>4.844</v>
      </c>
      <c r="D1837" s="156">
        <v>8.595</v>
      </c>
      <c r="E1837" s="156">
        <v>0.761</v>
      </c>
      <c r="F1837" s="157"/>
      <c r="G1837" s="156">
        <v>0.454</v>
      </c>
      <c r="H1837" s="156">
        <v>-0.16</v>
      </c>
      <c r="I1837" s="156">
        <v>0.78</v>
      </c>
      <c r="J1837" s="156">
        <v>0.537</v>
      </c>
      <c r="K1837" s="156">
        <v>0.365</v>
      </c>
    </row>
    <row r="1838" hidden="1">
      <c r="A1838" s="155" t="s">
        <v>450</v>
      </c>
      <c r="B1838" s="156">
        <v>2014.0</v>
      </c>
      <c r="C1838" s="156">
        <v>4.722</v>
      </c>
      <c r="D1838" s="156">
        <v>8.618</v>
      </c>
      <c r="E1838" s="156">
        <v>0.775</v>
      </c>
      <c r="F1838" s="157"/>
      <c r="G1838" s="156">
        <v>0.657</v>
      </c>
      <c r="H1838" s="156">
        <v>-0.161</v>
      </c>
      <c r="I1838" s="156">
        <v>0.804</v>
      </c>
      <c r="J1838" s="156">
        <v>0.505</v>
      </c>
      <c r="K1838" s="156">
        <v>0.38</v>
      </c>
    </row>
    <row r="1839" hidden="1">
      <c r="A1839" s="155" t="s">
        <v>450</v>
      </c>
      <c r="B1839" s="156">
        <v>2015.0</v>
      </c>
      <c r="C1839" s="156">
        <v>4.695</v>
      </c>
      <c r="D1839" s="156">
        <v>8.683</v>
      </c>
      <c r="E1839" s="156">
        <v>0.766</v>
      </c>
      <c r="F1839" s="157"/>
      <c r="G1839" s="156">
        <v>0.556</v>
      </c>
      <c r="H1839" s="156">
        <v>-0.17</v>
      </c>
      <c r="I1839" s="156">
        <v>0.774</v>
      </c>
      <c r="J1839" s="156">
        <v>0.536</v>
      </c>
      <c r="K1839" s="156">
        <v>0.369</v>
      </c>
    </row>
    <row r="1840" hidden="1">
      <c r="A1840" s="155" t="s">
        <v>450</v>
      </c>
      <c r="B1840" s="156">
        <v>2016.0</v>
      </c>
      <c r="C1840" s="156">
        <v>4.907</v>
      </c>
      <c r="D1840" s="156">
        <v>8.738</v>
      </c>
      <c r="E1840" s="156">
        <v>0.818</v>
      </c>
      <c r="F1840" s="157"/>
      <c r="G1840" s="156">
        <v>0.608</v>
      </c>
      <c r="H1840" s="156">
        <v>-0.149</v>
      </c>
      <c r="I1840" s="156">
        <v>0.812</v>
      </c>
      <c r="J1840" s="156">
        <v>0.544</v>
      </c>
      <c r="K1840" s="156">
        <v>0.378</v>
      </c>
    </row>
    <row r="1841" hidden="1">
      <c r="A1841" s="155" t="s">
        <v>450</v>
      </c>
      <c r="B1841" s="156">
        <v>2017.0</v>
      </c>
      <c r="C1841" s="156">
        <v>4.628</v>
      </c>
      <c r="D1841" s="156">
        <v>8.734</v>
      </c>
      <c r="E1841" s="156">
        <v>0.824</v>
      </c>
      <c r="F1841" s="157"/>
      <c r="G1841" s="156">
        <v>0.632</v>
      </c>
      <c r="H1841" s="156">
        <v>-0.183</v>
      </c>
      <c r="I1841" s="156">
        <v>0.831</v>
      </c>
      <c r="J1841" s="156">
        <v>0.534</v>
      </c>
      <c r="K1841" s="156">
        <v>0.416</v>
      </c>
    </row>
    <row r="1842" hidden="1">
      <c r="A1842" s="155" t="s">
        <v>450</v>
      </c>
      <c r="B1842" s="156">
        <v>2018.0</v>
      </c>
      <c r="C1842" s="156">
        <v>4.554</v>
      </c>
      <c r="D1842" s="156">
        <v>8.718</v>
      </c>
      <c r="E1842" s="156">
        <v>0.819</v>
      </c>
      <c r="F1842" s="157"/>
      <c r="G1842" s="156">
        <v>0.655</v>
      </c>
      <c r="H1842" s="156">
        <v>-0.16</v>
      </c>
      <c r="I1842" s="156">
        <v>0.814</v>
      </c>
      <c r="J1842" s="156">
        <v>0.528</v>
      </c>
      <c r="K1842" s="156">
        <v>0.419</v>
      </c>
    </row>
    <row r="1843" hidden="1">
      <c r="A1843" s="155" t="s">
        <v>450</v>
      </c>
      <c r="B1843" s="156">
        <v>2019.0</v>
      </c>
      <c r="C1843" s="156">
        <v>4.483</v>
      </c>
      <c r="D1843" s="156">
        <v>8.716</v>
      </c>
      <c r="E1843" s="156">
        <v>0.833</v>
      </c>
      <c r="F1843" s="157"/>
      <c r="G1843" s="156">
        <v>0.653</v>
      </c>
      <c r="H1843" s="156">
        <v>-0.132</v>
      </c>
      <c r="I1843" s="156">
        <v>0.829</v>
      </c>
      <c r="J1843" s="156">
        <v>0.538</v>
      </c>
      <c r="K1843" s="156">
        <v>0.4</v>
      </c>
    </row>
    <row r="1844">
      <c r="A1844" s="155" t="s">
        <v>450</v>
      </c>
      <c r="B1844" s="156">
        <v>2022.0</v>
      </c>
      <c r="C1844" s="156">
        <v>4.908</v>
      </c>
      <c r="D1844" s="157"/>
      <c r="E1844" s="156">
        <v>0.86</v>
      </c>
      <c r="F1844" s="157"/>
      <c r="G1844" s="156">
        <v>0.695</v>
      </c>
      <c r="H1844" s="157"/>
      <c r="I1844" s="156">
        <v>0.836</v>
      </c>
      <c r="J1844" s="156">
        <v>0.584</v>
      </c>
      <c r="K1844" s="156">
        <v>0.362</v>
      </c>
    </row>
    <row r="1845" hidden="1">
      <c r="A1845" s="155" t="s">
        <v>451</v>
      </c>
      <c r="B1845" s="156">
        <v>2009.0</v>
      </c>
      <c r="C1845" s="156">
        <v>4.455</v>
      </c>
      <c r="D1845" s="156">
        <v>8.457</v>
      </c>
      <c r="E1845" s="156">
        <v>0.911</v>
      </c>
      <c r="F1845" s="156">
        <v>57.46</v>
      </c>
      <c r="G1845" s="156">
        <v>0.71</v>
      </c>
      <c r="H1845" s="156">
        <v>0.049</v>
      </c>
      <c r="I1845" s="156">
        <v>0.701</v>
      </c>
      <c r="J1845" s="156">
        <v>0.688</v>
      </c>
      <c r="K1845" s="156">
        <v>0.245</v>
      </c>
    </row>
    <row r="1846" hidden="1">
      <c r="A1846" s="155" t="s">
        <v>451</v>
      </c>
      <c r="B1846" s="156">
        <v>2010.0</v>
      </c>
      <c r="C1846" s="156">
        <v>4.435</v>
      </c>
      <c r="D1846" s="156">
        <v>8.465</v>
      </c>
      <c r="E1846" s="156">
        <v>0.855</v>
      </c>
      <c r="F1846" s="156">
        <v>57.7</v>
      </c>
      <c r="G1846" s="156">
        <v>0.648</v>
      </c>
      <c r="H1846" s="156">
        <v>-0.07</v>
      </c>
      <c r="I1846" s="156">
        <v>0.737</v>
      </c>
      <c r="J1846" s="156">
        <v>0.589</v>
      </c>
      <c r="K1846" s="156">
        <v>0.221</v>
      </c>
    </row>
    <row r="1847" hidden="1">
      <c r="A1847" s="155" t="s">
        <v>451</v>
      </c>
      <c r="B1847" s="156">
        <v>2011.0</v>
      </c>
      <c r="C1847" s="156">
        <v>4.314</v>
      </c>
      <c r="D1847" s="156">
        <v>8.527</v>
      </c>
      <c r="E1847" s="156">
        <v>0.818</v>
      </c>
      <c r="F1847" s="156">
        <v>57.94</v>
      </c>
      <c r="G1847" s="156">
        <v>0.583</v>
      </c>
      <c r="H1847" s="156">
        <v>-0.05</v>
      </c>
      <c r="I1847" s="156">
        <v>0.663</v>
      </c>
      <c r="J1847" s="156">
        <v>0.532</v>
      </c>
      <c r="K1847" s="156">
        <v>0.249</v>
      </c>
    </row>
    <row r="1848" hidden="1">
      <c r="A1848" s="155" t="s">
        <v>451</v>
      </c>
      <c r="B1848" s="156">
        <v>2012.0</v>
      </c>
      <c r="C1848" s="156">
        <v>4.55</v>
      </c>
      <c r="D1848" s="156">
        <v>8.458</v>
      </c>
      <c r="E1848" s="156">
        <v>0.813</v>
      </c>
      <c r="F1848" s="156">
        <v>58.18</v>
      </c>
      <c r="G1848" s="156">
        <v>0.412</v>
      </c>
      <c r="H1848" s="156">
        <v>-0.069</v>
      </c>
      <c r="I1848" s="156">
        <v>0.734</v>
      </c>
      <c r="J1848" s="156">
        <v>0.511</v>
      </c>
      <c r="K1848" s="156">
        <v>0.242</v>
      </c>
    </row>
    <row r="1849" hidden="1">
      <c r="A1849" s="155" t="s">
        <v>451</v>
      </c>
      <c r="B1849" s="156">
        <v>2014.0</v>
      </c>
      <c r="C1849" s="156">
        <v>4.139</v>
      </c>
      <c r="D1849" s="156">
        <v>8.471</v>
      </c>
      <c r="E1849" s="156">
        <v>0.811</v>
      </c>
      <c r="F1849" s="156">
        <v>58.66</v>
      </c>
      <c r="G1849" s="156">
        <v>0.39</v>
      </c>
      <c r="H1849" s="156">
        <v>-0.077</v>
      </c>
      <c r="I1849" s="156">
        <v>0.794</v>
      </c>
      <c r="J1849" s="156">
        <v>0.461</v>
      </c>
      <c r="K1849" s="156">
        <v>0.303</v>
      </c>
    </row>
    <row r="1850" hidden="1">
      <c r="A1850" s="155" t="s">
        <v>452</v>
      </c>
      <c r="B1850" s="156">
        <v>2012.0</v>
      </c>
      <c r="C1850" s="156">
        <v>6.269</v>
      </c>
      <c r="D1850" s="156">
        <v>9.874</v>
      </c>
      <c r="E1850" s="156">
        <v>0.797</v>
      </c>
      <c r="F1850" s="156">
        <v>62.84</v>
      </c>
      <c r="G1850" s="156">
        <v>0.885</v>
      </c>
      <c r="H1850" s="156">
        <v>-0.086</v>
      </c>
      <c r="I1850" s="156">
        <v>0.751</v>
      </c>
      <c r="J1850" s="156">
        <v>0.73</v>
      </c>
      <c r="K1850" s="156">
        <v>0.25</v>
      </c>
    </row>
    <row r="1851" hidden="1">
      <c r="A1851" s="155" t="s">
        <v>453</v>
      </c>
      <c r="B1851" s="156">
        <v>2005.0</v>
      </c>
      <c r="C1851" s="156">
        <v>7.376</v>
      </c>
      <c r="D1851" s="156">
        <v>10.724</v>
      </c>
      <c r="E1851" s="156">
        <v>0.951</v>
      </c>
      <c r="F1851" s="156">
        <v>71.0</v>
      </c>
      <c r="G1851" s="156">
        <v>0.964</v>
      </c>
      <c r="H1851" s="157"/>
      <c r="I1851" s="157"/>
      <c r="J1851" s="156">
        <v>0.742</v>
      </c>
      <c r="K1851" s="156">
        <v>0.151</v>
      </c>
    </row>
    <row r="1852" hidden="1">
      <c r="A1852" s="155" t="s">
        <v>453</v>
      </c>
      <c r="B1852" s="156">
        <v>2007.0</v>
      </c>
      <c r="C1852" s="156">
        <v>7.241</v>
      </c>
      <c r="D1852" s="156">
        <v>10.791</v>
      </c>
      <c r="E1852" s="156">
        <v>0.917</v>
      </c>
      <c r="F1852" s="156">
        <v>71.08</v>
      </c>
      <c r="G1852" s="156">
        <v>0.91</v>
      </c>
      <c r="H1852" s="156">
        <v>0.143</v>
      </c>
      <c r="I1852" s="156">
        <v>0.289</v>
      </c>
      <c r="J1852" s="156">
        <v>0.735</v>
      </c>
      <c r="K1852" s="156">
        <v>0.177</v>
      </c>
    </row>
    <row r="1853" hidden="1">
      <c r="A1853" s="155" t="s">
        <v>453</v>
      </c>
      <c r="B1853" s="156">
        <v>2008.0</v>
      </c>
      <c r="C1853" s="156">
        <v>7.516</v>
      </c>
      <c r="D1853" s="156">
        <v>10.778</v>
      </c>
      <c r="E1853" s="156">
        <v>0.923</v>
      </c>
      <c r="F1853" s="156">
        <v>71.12</v>
      </c>
      <c r="G1853" s="156">
        <v>0.912</v>
      </c>
      <c r="H1853" s="156">
        <v>0.122</v>
      </c>
      <c r="I1853" s="156">
        <v>0.314</v>
      </c>
      <c r="J1853" s="156">
        <v>0.763</v>
      </c>
      <c r="K1853" s="156">
        <v>0.134</v>
      </c>
    </row>
    <row r="1854" hidden="1">
      <c r="A1854" s="155" t="s">
        <v>453</v>
      </c>
      <c r="B1854" s="156">
        <v>2009.0</v>
      </c>
      <c r="C1854" s="156">
        <v>7.266</v>
      </c>
      <c r="D1854" s="156">
        <v>10.725</v>
      </c>
      <c r="E1854" s="156">
        <v>0.903</v>
      </c>
      <c r="F1854" s="156">
        <v>71.16</v>
      </c>
      <c r="G1854" s="156">
        <v>0.864</v>
      </c>
      <c r="H1854" s="156">
        <v>0.217</v>
      </c>
      <c r="I1854" s="156">
        <v>0.292</v>
      </c>
      <c r="J1854" s="156">
        <v>0.761</v>
      </c>
      <c r="K1854" s="156">
        <v>0.151</v>
      </c>
    </row>
    <row r="1855" hidden="1">
      <c r="A1855" s="155" t="s">
        <v>453</v>
      </c>
      <c r="B1855" s="156">
        <v>2010.0</v>
      </c>
      <c r="C1855" s="156">
        <v>7.496</v>
      </c>
      <c r="D1855" s="156">
        <v>10.775</v>
      </c>
      <c r="E1855" s="156">
        <v>0.97</v>
      </c>
      <c r="F1855" s="156">
        <v>71.2</v>
      </c>
      <c r="G1855" s="156">
        <v>0.905</v>
      </c>
      <c r="H1855" s="156">
        <v>0.138</v>
      </c>
      <c r="I1855" s="156">
        <v>0.253</v>
      </c>
      <c r="J1855" s="156">
        <v>0.788</v>
      </c>
      <c r="K1855" s="156">
        <v>0.2</v>
      </c>
    </row>
    <row r="1856" hidden="1">
      <c r="A1856" s="155" t="s">
        <v>453</v>
      </c>
      <c r="B1856" s="156">
        <v>2011.0</v>
      </c>
      <c r="C1856" s="156">
        <v>7.382</v>
      </c>
      <c r="D1856" s="156">
        <v>10.799</v>
      </c>
      <c r="E1856" s="156">
        <v>0.921</v>
      </c>
      <c r="F1856" s="156">
        <v>71.24</v>
      </c>
      <c r="G1856" s="156">
        <v>0.941</v>
      </c>
      <c r="H1856" s="156">
        <v>0.158</v>
      </c>
      <c r="I1856" s="156">
        <v>0.269</v>
      </c>
      <c r="J1856" s="156">
        <v>0.762</v>
      </c>
      <c r="K1856" s="156">
        <v>0.179</v>
      </c>
    </row>
    <row r="1857" hidden="1">
      <c r="A1857" s="155" t="s">
        <v>453</v>
      </c>
      <c r="B1857" s="156">
        <v>2012.0</v>
      </c>
      <c r="C1857" s="156">
        <v>7.56</v>
      </c>
      <c r="D1857" s="156">
        <v>10.785</v>
      </c>
      <c r="E1857" s="156">
        <v>0.929</v>
      </c>
      <c r="F1857" s="156">
        <v>71.28</v>
      </c>
      <c r="G1857" s="156">
        <v>0.944</v>
      </c>
      <c r="H1857" s="156">
        <v>0.129</v>
      </c>
      <c r="I1857" s="156">
        <v>0.254</v>
      </c>
      <c r="J1857" s="156">
        <v>0.796</v>
      </c>
      <c r="K1857" s="156">
        <v>0.17</v>
      </c>
    </row>
    <row r="1858" hidden="1">
      <c r="A1858" s="155" t="s">
        <v>453</v>
      </c>
      <c r="B1858" s="156">
        <v>2013.0</v>
      </c>
      <c r="C1858" s="156">
        <v>7.434</v>
      </c>
      <c r="D1858" s="156">
        <v>10.789</v>
      </c>
      <c r="E1858" s="156">
        <v>0.916</v>
      </c>
      <c r="F1858" s="156">
        <v>71.32</v>
      </c>
      <c r="G1858" s="156">
        <v>0.936</v>
      </c>
      <c r="H1858" s="156">
        <v>0.156</v>
      </c>
      <c r="I1858" s="156">
        <v>0.324</v>
      </c>
      <c r="J1858" s="156">
        <v>0.782</v>
      </c>
      <c r="K1858" s="156">
        <v>0.184</v>
      </c>
    </row>
    <row r="1859" hidden="1">
      <c r="A1859" s="155" t="s">
        <v>453</v>
      </c>
      <c r="B1859" s="156">
        <v>2014.0</v>
      </c>
      <c r="C1859" s="156">
        <v>7.239</v>
      </c>
      <c r="D1859" s="156">
        <v>10.805</v>
      </c>
      <c r="E1859" s="156">
        <v>0.933</v>
      </c>
      <c r="F1859" s="156">
        <v>71.36</v>
      </c>
      <c r="G1859" s="156">
        <v>0.945</v>
      </c>
      <c r="H1859" s="156">
        <v>0.198</v>
      </c>
      <c r="I1859" s="156">
        <v>0.25</v>
      </c>
      <c r="J1859" s="156">
        <v>0.793</v>
      </c>
      <c r="K1859" s="156">
        <v>0.208</v>
      </c>
    </row>
    <row r="1860" hidden="1">
      <c r="A1860" s="155" t="s">
        <v>453</v>
      </c>
      <c r="B1860" s="156">
        <v>2015.0</v>
      </c>
      <c r="C1860" s="156">
        <v>7.289</v>
      </c>
      <c r="D1860" s="156">
        <v>10.838</v>
      </c>
      <c r="E1860" s="156">
        <v>0.929</v>
      </c>
      <c r="F1860" s="156">
        <v>71.4</v>
      </c>
      <c r="G1860" s="156">
        <v>0.935</v>
      </c>
      <c r="H1860" s="156">
        <v>0.208</v>
      </c>
      <c r="I1860" s="156">
        <v>0.232</v>
      </c>
      <c r="J1860" s="156">
        <v>0.766</v>
      </c>
      <c r="K1860" s="156">
        <v>0.191</v>
      </c>
    </row>
    <row r="1861" hidden="1">
      <c r="A1861" s="155" t="s">
        <v>453</v>
      </c>
      <c r="B1861" s="156">
        <v>2016.0</v>
      </c>
      <c r="C1861" s="156">
        <v>7.369</v>
      </c>
      <c r="D1861" s="156">
        <v>10.846</v>
      </c>
      <c r="E1861" s="156">
        <v>0.912</v>
      </c>
      <c r="F1861" s="156">
        <v>71.525</v>
      </c>
      <c r="G1861" s="156">
        <v>0.918</v>
      </c>
      <c r="H1861" s="156">
        <v>0.142</v>
      </c>
      <c r="I1861" s="156">
        <v>0.246</v>
      </c>
      <c r="J1861" s="156">
        <v>0.752</v>
      </c>
      <c r="K1861" s="156">
        <v>0.201</v>
      </c>
    </row>
    <row r="1862" hidden="1">
      <c r="A1862" s="155" t="s">
        <v>453</v>
      </c>
      <c r="B1862" s="156">
        <v>2017.0</v>
      </c>
      <c r="C1862" s="156">
        <v>7.287</v>
      </c>
      <c r="D1862" s="156">
        <v>10.858</v>
      </c>
      <c r="E1862" s="156">
        <v>0.914</v>
      </c>
      <c r="F1862" s="156">
        <v>71.65</v>
      </c>
      <c r="G1862" s="156">
        <v>0.935</v>
      </c>
      <c r="H1862" s="156">
        <v>0.167</v>
      </c>
      <c r="I1862" s="156">
        <v>0.239</v>
      </c>
      <c r="J1862" s="156">
        <v>0.756</v>
      </c>
      <c r="K1862" s="156">
        <v>0.175</v>
      </c>
    </row>
    <row r="1863" hidden="1">
      <c r="A1863" s="155" t="s">
        <v>453</v>
      </c>
      <c r="B1863" s="156">
        <v>2018.0</v>
      </c>
      <c r="C1863" s="156">
        <v>7.375</v>
      </c>
      <c r="D1863" s="156">
        <v>10.866</v>
      </c>
      <c r="E1863" s="156">
        <v>0.931</v>
      </c>
      <c r="F1863" s="156">
        <v>71.775</v>
      </c>
      <c r="G1863" s="156">
        <v>0.942</v>
      </c>
      <c r="H1863" s="156">
        <v>0.073</v>
      </c>
      <c r="I1863" s="156">
        <v>0.263</v>
      </c>
      <c r="J1863" s="156">
        <v>0.747</v>
      </c>
      <c r="K1863" s="156">
        <v>0.161</v>
      </c>
    </row>
    <row r="1864" hidden="1">
      <c r="A1864" s="155" t="s">
        <v>453</v>
      </c>
      <c r="B1864" s="156">
        <v>2019.0</v>
      </c>
      <c r="C1864" s="156">
        <v>7.398</v>
      </c>
      <c r="D1864" s="156">
        <v>10.875</v>
      </c>
      <c r="E1864" s="156">
        <v>0.934</v>
      </c>
      <c r="F1864" s="156">
        <v>71.9</v>
      </c>
      <c r="G1864" s="156">
        <v>0.942</v>
      </c>
      <c r="H1864" s="156">
        <v>0.087</v>
      </c>
      <c r="I1864" s="156">
        <v>0.25</v>
      </c>
      <c r="J1864" s="156">
        <v>0.775</v>
      </c>
      <c r="K1864" s="156">
        <v>0.202</v>
      </c>
    </row>
    <row r="1865" hidden="1">
      <c r="A1865" s="155" t="s">
        <v>453</v>
      </c>
      <c r="B1865" s="156">
        <v>2020.0</v>
      </c>
      <c r="C1865" s="156">
        <v>7.314</v>
      </c>
      <c r="D1865" s="156">
        <v>10.846</v>
      </c>
      <c r="E1865" s="156">
        <v>0.936</v>
      </c>
      <c r="F1865" s="156">
        <v>72.025</v>
      </c>
      <c r="G1865" s="156">
        <v>0.951</v>
      </c>
      <c r="H1865" s="156">
        <v>0.086</v>
      </c>
      <c r="I1865" s="156">
        <v>0.203</v>
      </c>
      <c r="J1865" s="156">
        <v>0.717</v>
      </c>
      <c r="K1865" s="156">
        <v>0.222</v>
      </c>
    </row>
    <row r="1866" hidden="1">
      <c r="A1866" s="155" t="s">
        <v>453</v>
      </c>
      <c r="B1866" s="156">
        <v>2021.0</v>
      </c>
      <c r="C1866" s="156">
        <v>7.439</v>
      </c>
      <c r="D1866" s="156">
        <v>10.89</v>
      </c>
      <c r="E1866" s="156">
        <v>0.932</v>
      </c>
      <c r="F1866" s="156">
        <v>72.15</v>
      </c>
      <c r="G1866" s="156">
        <v>0.953</v>
      </c>
      <c r="H1866" s="156">
        <v>0.174</v>
      </c>
      <c r="I1866" s="156">
        <v>0.191</v>
      </c>
      <c r="J1866" s="156">
        <v>0.763</v>
      </c>
      <c r="K1866" s="156">
        <v>0.19</v>
      </c>
    </row>
    <row r="1867">
      <c r="A1867" s="155" t="s">
        <v>453</v>
      </c>
      <c r="B1867" s="156">
        <v>2022.0</v>
      </c>
      <c r="C1867" s="156">
        <v>7.431</v>
      </c>
      <c r="D1867" s="156">
        <v>10.913</v>
      </c>
      <c r="E1867" s="156">
        <v>0.949</v>
      </c>
      <c r="F1867" s="156">
        <v>72.275</v>
      </c>
      <c r="G1867" s="156">
        <v>0.939</v>
      </c>
      <c r="H1867" s="156">
        <v>0.234</v>
      </c>
      <c r="I1867" s="156">
        <v>0.213</v>
      </c>
      <c r="J1867" s="156">
        <v>0.75</v>
      </c>
      <c r="K1867" s="156">
        <v>0.163</v>
      </c>
    </row>
    <row r="1868" hidden="1">
      <c r="A1868" s="155" t="s">
        <v>454</v>
      </c>
      <c r="B1868" s="156">
        <v>2006.0</v>
      </c>
      <c r="C1868" s="156">
        <v>7.473</v>
      </c>
      <c r="D1868" s="156">
        <v>11.069</v>
      </c>
      <c r="E1868" s="156">
        <v>0.951</v>
      </c>
      <c r="F1868" s="156">
        <v>71.16</v>
      </c>
      <c r="G1868" s="156">
        <v>0.919</v>
      </c>
      <c r="H1868" s="156">
        <v>0.285</v>
      </c>
      <c r="I1868" s="156">
        <v>0.408</v>
      </c>
      <c r="J1868" s="156">
        <v>0.742</v>
      </c>
      <c r="K1868" s="156">
        <v>0.212</v>
      </c>
    </row>
    <row r="1869" hidden="1">
      <c r="A1869" s="155" t="s">
        <v>454</v>
      </c>
      <c r="B1869" s="156">
        <v>2009.0</v>
      </c>
      <c r="C1869" s="156">
        <v>7.525</v>
      </c>
      <c r="D1869" s="156">
        <v>11.078</v>
      </c>
      <c r="E1869" s="156">
        <v>0.938</v>
      </c>
      <c r="F1869" s="156">
        <v>71.34</v>
      </c>
      <c r="G1869" s="156">
        <v>0.891</v>
      </c>
      <c r="H1869" s="156">
        <v>0.119</v>
      </c>
      <c r="I1869" s="156">
        <v>0.342</v>
      </c>
      <c r="J1869" s="156">
        <v>0.741</v>
      </c>
      <c r="K1869" s="156">
        <v>0.202</v>
      </c>
    </row>
    <row r="1870" hidden="1">
      <c r="A1870" s="155" t="s">
        <v>454</v>
      </c>
      <c r="B1870" s="156">
        <v>2012.0</v>
      </c>
      <c r="C1870" s="156">
        <v>7.776</v>
      </c>
      <c r="D1870" s="156">
        <v>11.107</v>
      </c>
      <c r="E1870" s="156">
        <v>0.947</v>
      </c>
      <c r="F1870" s="156">
        <v>71.52</v>
      </c>
      <c r="G1870" s="156">
        <v>0.945</v>
      </c>
      <c r="H1870" s="156">
        <v>0.132</v>
      </c>
      <c r="I1870" s="156">
        <v>0.323</v>
      </c>
      <c r="J1870" s="156">
        <v>0.793</v>
      </c>
      <c r="K1870" s="156">
        <v>0.176</v>
      </c>
    </row>
    <row r="1871" hidden="1">
      <c r="A1871" s="155" t="s">
        <v>454</v>
      </c>
      <c r="B1871" s="156">
        <v>2014.0</v>
      </c>
      <c r="C1871" s="156">
        <v>7.493</v>
      </c>
      <c r="D1871" s="156">
        <v>11.125</v>
      </c>
      <c r="E1871" s="156">
        <v>0.959</v>
      </c>
      <c r="F1871" s="156">
        <v>71.64</v>
      </c>
      <c r="G1871" s="156">
        <v>0.949</v>
      </c>
      <c r="H1871" s="156">
        <v>0.054</v>
      </c>
      <c r="I1871" s="156">
        <v>0.283</v>
      </c>
      <c r="J1871" s="156">
        <v>0.788</v>
      </c>
      <c r="K1871" s="156">
        <v>0.189</v>
      </c>
    </row>
    <row r="1872" hidden="1">
      <c r="A1872" s="155" t="s">
        <v>454</v>
      </c>
      <c r="B1872" s="156">
        <v>2015.0</v>
      </c>
      <c r="C1872" s="156">
        <v>7.572</v>
      </c>
      <c r="D1872" s="156">
        <v>11.13</v>
      </c>
      <c r="E1872" s="156">
        <v>0.938</v>
      </c>
      <c r="F1872" s="156">
        <v>71.7</v>
      </c>
      <c r="G1872" s="156">
        <v>0.928</v>
      </c>
      <c r="H1872" s="156">
        <v>0.102</v>
      </c>
      <c r="I1872" s="156">
        <v>0.21</v>
      </c>
      <c r="J1872" s="156">
        <v>0.794</v>
      </c>
      <c r="K1872" s="156">
        <v>0.166</v>
      </c>
    </row>
    <row r="1873" hidden="1">
      <c r="A1873" s="155" t="s">
        <v>454</v>
      </c>
      <c r="B1873" s="156">
        <v>2016.0</v>
      </c>
      <c r="C1873" s="156">
        <v>7.459</v>
      </c>
      <c r="D1873" s="156">
        <v>11.139</v>
      </c>
      <c r="E1873" s="156">
        <v>0.928</v>
      </c>
      <c r="F1873" s="156">
        <v>71.9</v>
      </c>
      <c r="G1873" s="156">
        <v>0.934</v>
      </c>
      <c r="H1873" s="156">
        <v>0.081</v>
      </c>
      <c r="I1873" s="156">
        <v>0.302</v>
      </c>
      <c r="J1873" s="156">
        <v>0.758</v>
      </c>
      <c r="K1873" s="156">
        <v>0.206</v>
      </c>
    </row>
    <row r="1874" hidden="1">
      <c r="A1874" s="155" t="s">
        <v>454</v>
      </c>
      <c r="B1874" s="156">
        <v>2017.0</v>
      </c>
      <c r="C1874" s="156">
        <v>7.474</v>
      </c>
      <c r="D1874" s="156">
        <v>11.143</v>
      </c>
      <c r="E1874" s="156">
        <v>0.95</v>
      </c>
      <c r="F1874" s="156">
        <v>72.1</v>
      </c>
      <c r="G1874" s="156">
        <v>0.925</v>
      </c>
      <c r="H1874" s="156">
        <v>0.173</v>
      </c>
      <c r="I1874" s="156">
        <v>0.316</v>
      </c>
      <c r="J1874" s="156">
        <v>0.734</v>
      </c>
      <c r="K1874" s="156">
        <v>0.196</v>
      </c>
    </row>
    <row r="1875" hidden="1">
      <c r="A1875" s="155" t="s">
        <v>454</v>
      </c>
      <c r="B1875" s="156">
        <v>2018.0</v>
      </c>
      <c r="C1875" s="156">
        <v>7.509</v>
      </c>
      <c r="D1875" s="156">
        <v>11.164</v>
      </c>
      <c r="E1875" s="156">
        <v>0.93</v>
      </c>
      <c r="F1875" s="156">
        <v>72.3</v>
      </c>
      <c r="G1875" s="156">
        <v>0.926</v>
      </c>
      <c r="H1875" s="156">
        <v>0.094</v>
      </c>
      <c r="I1875" s="156">
        <v>0.301</v>
      </c>
      <c r="J1875" s="156">
        <v>0.756</v>
      </c>
      <c r="K1875" s="156">
        <v>0.192</v>
      </c>
    </row>
    <row r="1876" hidden="1">
      <c r="A1876" s="155" t="s">
        <v>454</v>
      </c>
      <c r="B1876" s="156">
        <v>2019.0</v>
      </c>
      <c r="C1876" s="156">
        <v>7.694</v>
      </c>
      <c r="D1876" s="156">
        <v>11.168</v>
      </c>
      <c r="E1876" s="156">
        <v>0.949</v>
      </c>
      <c r="F1876" s="156">
        <v>72.5</v>
      </c>
      <c r="G1876" s="156">
        <v>0.913</v>
      </c>
      <c r="H1876" s="156">
        <v>0.029</v>
      </c>
      <c r="I1876" s="156">
        <v>0.294</v>
      </c>
      <c r="J1876" s="156">
        <v>0.743</v>
      </c>
      <c r="K1876" s="156">
        <v>0.171</v>
      </c>
    </row>
    <row r="1877" hidden="1">
      <c r="A1877" s="155" t="s">
        <v>454</v>
      </c>
      <c r="B1877" s="156">
        <v>2020.0</v>
      </c>
      <c r="C1877" s="156">
        <v>7.508</v>
      </c>
      <c r="D1877" s="156">
        <v>11.137</v>
      </c>
      <c r="E1877" s="156">
        <v>0.946</v>
      </c>
      <c r="F1877" s="156">
        <v>72.7</v>
      </c>
      <c r="G1877" s="156">
        <v>0.917</v>
      </c>
      <c r="H1877" s="156">
        <v>-0.072</v>
      </c>
      <c r="I1877" s="156">
        <v>0.28</v>
      </c>
      <c r="J1877" s="156">
        <v>0.73</v>
      </c>
      <c r="K1877" s="156">
        <v>0.193</v>
      </c>
    </row>
    <row r="1878" hidden="1">
      <c r="A1878" s="155" t="s">
        <v>454</v>
      </c>
      <c r="B1878" s="156">
        <v>2021.0</v>
      </c>
      <c r="C1878" s="156">
        <v>7.328</v>
      </c>
      <c r="D1878" s="156">
        <v>11.171</v>
      </c>
      <c r="E1878" s="156">
        <v>0.934</v>
      </c>
      <c r="F1878" s="156">
        <v>72.9</v>
      </c>
      <c r="G1878" s="156">
        <v>0.908</v>
      </c>
      <c r="H1878" s="156">
        <v>0.024</v>
      </c>
      <c r="I1878" s="156">
        <v>0.287</v>
      </c>
      <c r="J1878" s="156">
        <v>0.747</v>
      </c>
      <c r="K1878" s="156">
        <v>0.183</v>
      </c>
    </row>
    <row r="1879">
      <c r="A1879" s="155" t="s">
        <v>454</v>
      </c>
      <c r="B1879" s="156">
        <v>2022.0</v>
      </c>
      <c r="C1879" s="156">
        <v>6.884</v>
      </c>
      <c r="D1879" s="156">
        <v>11.184</v>
      </c>
      <c r="E1879" s="156">
        <v>0.881</v>
      </c>
      <c r="F1879" s="156">
        <v>73.1</v>
      </c>
      <c r="G1879" s="156">
        <v>0.848</v>
      </c>
      <c r="H1879" s="156">
        <v>0.128</v>
      </c>
      <c r="I1879" s="156">
        <v>0.235</v>
      </c>
      <c r="J1879" s="156">
        <v>0.71</v>
      </c>
      <c r="K1879" s="156">
        <v>0.18</v>
      </c>
    </row>
    <row r="1880" hidden="1">
      <c r="A1880" s="155" t="s">
        <v>455</v>
      </c>
      <c r="B1880" s="156">
        <v>2008.0</v>
      </c>
      <c r="C1880" s="156">
        <v>5.323</v>
      </c>
      <c r="D1880" s="156">
        <v>8.658</v>
      </c>
      <c r="E1880" s="156">
        <v>0.712</v>
      </c>
      <c r="F1880" s="156">
        <v>68.62</v>
      </c>
      <c r="G1880" s="156">
        <v>0.661</v>
      </c>
      <c r="H1880" s="156">
        <v>0.119</v>
      </c>
      <c r="I1880" s="156">
        <v>0.68</v>
      </c>
      <c r="J1880" s="156">
        <v>0.562</v>
      </c>
      <c r="K1880" s="156">
        <v>0.338</v>
      </c>
    </row>
    <row r="1881" hidden="1">
      <c r="A1881" s="155" t="s">
        <v>455</v>
      </c>
      <c r="B1881" s="156">
        <v>2009.0</v>
      </c>
      <c r="C1881" s="156">
        <v>4.979</v>
      </c>
      <c r="D1881" s="156">
        <v>8.656</v>
      </c>
      <c r="E1881" s="156">
        <v>0.842</v>
      </c>
      <c r="F1881" s="156">
        <v>66.86</v>
      </c>
      <c r="G1881" s="156">
        <v>0.748</v>
      </c>
      <c r="H1881" s="156">
        <v>0.079</v>
      </c>
      <c r="I1881" s="156">
        <v>0.688</v>
      </c>
      <c r="J1881" s="156">
        <v>0.491</v>
      </c>
      <c r="K1881" s="156">
        <v>0.292</v>
      </c>
    </row>
    <row r="1882" hidden="1">
      <c r="A1882" s="155" t="s">
        <v>455</v>
      </c>
      <c r="B1882" s="156">
        <v>2010.0</v>
      </c>
      <c r="C1882" s="156">
        <v>4.465</v>
      </c>
      <c r="D1882" s="156">
        <v>8.733</v>
      </c>
      <c r="E1882" s="156">
        <v>0.934</v>
      </c>
      <c r="F1882" s="156">
        <v>65.1</v>
      </c>
      <c r="G1882" s="156">
        <v>0.647</v>
      </c>
      <c r="H1882" s="156">
        <v>0.005</v>
      </c>
      <c r="I1882" s="156">
        <v>0.743</v>
      </c>
      <c r="J1882" s="156">
        <v>0.489</v>
      </c>
      <c r="K1882" s="156">
        <v>0.225</v>
      </c>
    </row>
    <row r="1883" hidden="1">
      <c r="A1883" s="155" t="s">
        <v>455</v>
      </c>
      <c r="B1883" s="156">
        <v>2011.0</v>
      </c>
      <c r="C1883" s="156">
        <v>4.038</v>
      </c>
      <c r="D1883" s="156">
        <v>8.735</v>
      </c>
      <c r="E1883" s="156">
        <v>0.576</v>
      </c>
      <c r="F1883" s="156">
        <v>63.34</v>
      </c>
      <c r="G1883" s="156">
        <v>0.53</v>
      </c>
      <c r="H1883" s="156">
        <v>0.128</v>
      </c>
      <c r="I1883" s="156">
        <v>0.741</v>
      </c>
      <c r="J1883" s="156">
        <v>0.521</v>
      </c>
      <c r="K1883" s="156">
        <v>0.496</v>
      </c>
    </row>
    <row r="1884" hidden="1">
      <c r="A1884" s="155" t="s">
        <v>455</v>
      </c>
      <c r="B1884" s="156">
        <v>2012.0</v>
      </c>
      <c r="C1884" s="156">
        <v>3.164</v>
      </c>
      <c r="D1884" s="156">
        <v>8.578</v>
      </c>
      <c r="E1884" s="156">
        <v>0.588</v>
      </c>
      <c r="F1884" s="156">
        <v>61.58</v>
      </c>
      <c r="G1884" s="156">
        <v>0.467</v>
      </c>
      <c r="H1884" s="156">
        <v>0.312</v>
      </c>
      <c r="I1884" s="156">
        <v>0.673</v>
      </c>
      <c r="J1884" s="156">
        <v>0.451</v>
      </c>
      <c r="K1884" s="156">
        <v>0.705</v>
      </c>
    </row>
    <row r="1885" hidden="1">
      <c r="A1885" s="155" t="s">
        <v>455</v>
      </c>
      <c r="B1885" s="156">
        <v>2013.0</v>
      </c>
      <c r="C1885" s="156">
        <v>2.688</v>
      </c>
      <c r="D1885" s="156">
        <v>8.419</v>
      </c>
      <c r="E1885" s="156">
        <v>0.585</v>
      </c>
      <c r="F1885" s="156">
        <v>59.82</v>
      </c>
      <c r="G1885" s="156">
        <v>0.455</v>
      </c>
      <c r="H1885" s="156">
        <v>0.222</v>
      </c>
      <c r="I1885" s="156">
        <v>0.663</v>
      </c>
      <c r="J1885" s="156">
        <v>0.354</v>
      </c>
      <c r="K1885" s="156">
        <v>0.622</v>
      </c>
    </row>
    <row r="1886" hidden="1">
      <c r="A1886" s="155" t="s">
        <v>455</v>
      </c>
      <c r="B1886" s="156">
        <v>2015.0</v>
      </c>
      <c r="C1886" s="156">
        <v>3.462</v>
      </c>
      <c r="D1886" s="156">
        <v>8.492</v>
      </c>
      <c r="E1886" s="156">
        <v>0.464</v>
      </c>
      <c r="F1886" s="156">
        <v>56.3</v>
      </c>
      <c r="G1886" s="156">
        <v>0.448</v>
      </c>
      <c r="H1886" s="156">
        <v>0.039</v>
      </c>
      <c r="I1886" s="156">
        <v>0.685</v>
      </c>
      <c r="J1886" s="156">
        <v>0.363</v>
      </c>
      <c r="K1886" s="156">
        <v>0.643</v>
      </c>
    </row>
    <row r="1887" hidden="1">
      <c r="A1887" s="155" t="s">
        <v>456</v>
      </c>
      <c r="B1887" s="156">
        <v>2006.0</v>
      </c>
      <c r="C1887" s="156">
        <v>6.189</v>
      </c>
      <c r="D1887" s="156">
        <v>10.602</v>
      </c>
      <c r="E1887" s="156">
        <v>0.882</v>
      </c>
      <c r="F1887" s="156">
        <v>68.68</v>
      </c>
      <c r="G1887" s="156">
        <v>0.63</v>
      </c>
      <c r="H1887" s="156">
        <v>-0.033</v>
      </c>
      <c r="I1887" s="156">
        <v>0.846</v>
      </c>
      <c r="J1887" s="156">
        <v>0.683</v>
      </c>
      <c r="K1887" s="156">
        <v>0.094</v>
      </c>
    </row>
    <row r="1888" hidden="1">
      <c r="A1888" s="155" t="s">
        <v>456</v>
      </c>
      <c r="B1888" s="156">
        <v>2008.0</v>
      </c>
      <c r="C1888" s="156">
        <v>5.548</v>
      </c>
      <c r="D1888" s="156">
        <v>10.6</v>
      </c>
      <c r="E1888" s="156">
        <v>0.83</v>
      </c>
      <c r="F1888" s="156">
        <v>69.14</v>
      </c>
      <c r="G1888" s="156">
        <v>0.642</v>
      </c>
      <c r="H1888" s="156">
        <v>-0.02</v>
      </c>
      <c r="I1888" s="156">
        <v>0.785</v>
      </c>
      <c r="J1888" s="156">
        <v>0.682</v>
      </c>
      <c r="K1888" s="156">
        <v>0.169</v>
      </c>
    </row>
    <row r="1889" hidden="1">
      <c r="A1889" s="155" t="s">
        <v>456</v>
      </c>
      <c r="B1889" s="156">
        <v>2010.0</v>
      </c>
      <c r="C1889" s="156">
        <v>6.229</v>
      </c>
      <c r="D1889" s="156">
        <v>10.681</v>
      </c>
      <c r="E1889" s="156">
        <v>0.831</v>
      </c>
      <c r="F1889" s="156">
        <v>69.6</v>
      </c>
      <c r="G1889" s="156">
        <v>0.677</v>
      </c>
      <c r="H1889" s="156">
        <v>0.001</v>
      </c>
      <c r="I1889" s="156">
        <v>0.821</v>
      </c>
      <c r="J1889" s="156">
        <v>0.738</v>
      </c>
      <c r="K1889" s="156">
        <v>0.136</v>
      </c>
    </row>
    <row r="1890" hidden="1">
      <c r="A1890" s="155" t="s">
        <v>456</v>
      </c>
      <c r="B1890" s="156">
        <v>2011.0</v>
      </c>
      <c r="C1890" s="156">
        <v>6.309</v>
      </c>
      <c r="D1890" s="156">
        <v>10.693</v>
      </c>
      <c r="E1890" s="156">
        <v>0.863</v>
      </c>
      <c r="F1890" s="157"/>
      <c r="G1890" s="156">
        <v>0.761</v>
      </c>
      <c r="H1890" s="156">
        <v>0.032</v>
      </c>
      <c r="I1890" s="156">
        <v>0.755</v>
      </c>
      <c r="J1890" s="156">
        <v>0.727</v>
      </c>
      <c r="K1890" s="156">
        <v>0.112</v>
      </c>
    </row>
    <row r="1891" hidden="1">
      <c r="A1891" s="155" t="s">
        <v>456</v>
      </c>
      <c r="B1891" s="156">
        <v>2012.0</v>
      </c>
      <c r="C1891" s="156">
        <v>6.126</v>
      </c>
      <c r="D1891" s="156">
        <v>10.718</v>
      </c>
      <c r="E1891" s="156">
        <v>0.825</v>
      </c>
      <c r="F1891" s="157"/>
      <c r="G1891" s="156">
        <v>0.698</v>
      </c>
      <c r="H1891" s="156">
        <v>0.017</v>
      </c>
      <c r="I1891" s="156">
        <v>0.803</v>
      </c>
      <c r="J1891" s="156">
        <v>0.702</v>
      </c>
      <c r="K1891" s="156">
        <v>0.14</v>
      </c>
    </row>
    <row r="1892" hidden="1">
      <c r="A1892" s="155" t="s">
        <v>456</v>
      </c>
      <c r="B1892" s="156">
        <v>2013.0</v>
      </c>
      <c r="C1892" s="156">
        <v>6.34</v>
      </c>
      <c r="D1892" s="156">
        <v>10.724</v>
      </c>
      <c r="E1892" s="156">
        <v>0.817</v>
      </c>
      <c r="F1892" s="157"/>
      <c r="G1892" s="156">
        <v>0.69</v>
      </c>
      <c r="H1892" s="156">
        <v>-0.001</v>
      </c>
      <c r="I1892" s="156">
        <v>0.841</v>
      </c>
      <c r="J1892" s="156">
        <v>0.754</v>
      </c>
      <c r="K1892" s="156">
        <v>0.124</v>
      </c>
    </row>
    <row r="1893" hidden="1">
      <c r="A1893" s="155" t="s">
        <v>456</v>
      </c>
      <c r="B1893" s="156">
        <v>2014.0</v>
      </c>
      <c r="C1893" s="156">
        <v>6.363</v>
      </c>
      <c r="D1893" s="156">
        <v>10.749</v>
      </c>
      <c r="E1893" s="156">
        <v>0.87</v>
      </c>
      <c r="F1893" s="157"/>
      <c r="G1893" s="156">
        <v>0.693</v>
      </c>
      <c r="H1893" s="156">
        <v>0.091</v>
      </c>
      <c r="I1893" s="156">
        <v>0.866</v>
      </c>
      <c r="J1893" s="156">
        <v>0.767</v>
      </c>
      <c r="K1893" s="156">
        <v>0.108</v>
      </c>
    </row>
    <row r="1894" hidden="1">
      <c r="A1894" s="155" t="s">
        <v>456</v>
      </c>
      <c r="B1894" s="156">
        <v>2015.0</v>
      </c>
      <c r="C1894" s="156">
        <v>6.45</v>
      </c>
      <c r="D1894" s="156">
        <v>10.779</v>
      </c>
      <c r="E1894" s="156">
        <v>0.885</v>
      </c>
      <c r="F1894" s="157"/>
      <c r="G1894" s="156">
        <v>0.701</v>
      </c>
      <c r="H1894" s="156">
        <v>0.019</v>
      </c>
      <c r="I1894" s="156">
        <v>0.857</v>
      </c>
      <c r="J1894" s="156">
        <v>0.75</v>
      </c>
      <c r="K1894" s="156">
        <v>0.129</v>
      </c>
    </row>
    <row r="1895" hidden="1">
      <c r="A1895" s="155" t="s">
        <v>456</v>
      </c>
      <c r="B1895" s="156">
        <v>2016.0</v>
      </c>
      <c r="C1895" s="156">
        <v>6.513</v>
      </c>
      <c r="D1895" s="156">
        <v>10.768</v>
      </c>
      <c r="E1895" s="156">
        <v>0.895</v>
      </c>
      <c r="F1895" s="157"/>
      <c r="G1895" s="156">
        <v>0.719</v>
      </c>
      <c r="H1895" s="156">
        <v>-0.047</v>
      </c>
      <c r="I1895" s="156">
        <v>0.811</v>
      </c>
      <c r="J1895" s="156">
        <v>0.743</v>
      </c>
      <c r="K1895" s="156">
        <v>0.108</v>
      </c>
    </row>
    <row r="1896" hidden="1">
      <c r="A1896" s="155" t="s">
        <v>456</v>
      </c>
      <c r="B1896" s="156">
        <v>2017.0</v>
      </c>
      <c r="C1896" s="156">
        <v>6.359</v>
      </c>
      <c r="D1896" s="156">
        <v>10.774</v>
      </c>
      <c r="E1896" s="156">
        <v>0.891</v>
      </c>
      <c r="F1896" s="157"/>
      <c r="G1896" s="156">
        <v>0.76</v>
      </c>
      <c r="H1896" s="156">
        <v>-0.068</v>
      </c>
      <c r="I1896" s="156">
        <v>0.743</v>
      </c>
      <c r="J1896" s="156">
        <v>0.715</v>
      </c>
      <c r="K1896" s="156">
        <v>0.114</v>
      </c>
    </row>
    <row r="1897" hidden="1">
      <c r="A1897" s="155" t="s">
        <v>456</v>
      </c>
      <c r="B1897" s="156">
        <v>2018.0</v>
      </c>
      <c r="C1897" s="156">
        <v>6.467</v>
      </c>
      <c r="D1897" s="156">
        <v>10.781</v>
      </c>
      <c r="E1897" s="156">
        <v>0.896</v>
      </c>
      <c r="F1897" s="157"/>
      <c r="G1897" s="156">
        <v>0.741</v>
      </c>
      <c r="H1897" s="156">
        <v>-0.177</v>
      </c>
      <c r="I1897" s="156">
        <v>0.736</v>
      </c>
      <c r="J1897" s="156">
        <v>0.746</v>
      </c>
      <c r="K1897" s="156">
        <v>0.093</v>
      </c>
    </row>
    <row r="1898" hidden="1">
      <c r="A1898" s="155" t="s">
        <v>456</v>
      </c>
      <c r="B1898" s="156">
        <v>2019.0</v>
      </c>
      <c r="C1898" s="156">
        <v>6.537</v>
      </c>
      <c r="D1898" s="156">
        <v>10.797</v>
      </c>
      <c r="E1898" s="156">
        <v>0.893</v>
      </c>
      <c r="F1898" s="157"/>
      <c r="G1898" s="156">
        <v>0.814</v>
      </c>
      <c r="H1898" s="156">
        <v>-0.129</v>
      </c>
      <c r="I1898" s="156">
        <v>0.718</v>
      </c>
      <c r="J1898" s="156">
        <v>0.762</v>
      </c>
      <c r="K1898" s="156">
        <v>0.093</v>
      </c>
    </row>
    <row r="1899" hidden="1">
      <c r="A1899" s="155" t="s">
        <v>456</v>
      </c>
      <c r="B1899" s="156">
        <v>2020.0</v>
      </c>
      <c r="C1899" s="156">
        <v>6.751</v>
      </c>
      <c r="D1899" s="157"/>
      <c r="E1899" s="156">
        <v>0.901</v>
      </c>
      <c r="F1899" s="157"/>
      <c r="G1899" s="156">
        <v>0.799</v>
      </c>
      <c r="H1899" s="157"/>
      <c r="I1899" s="156">
        <v>0.711</v>
      </c>
      <c r="J1899" s="156">
        <v>0.743</v>
      </c>
      <c r="K1899" s="156">
        <v>0.083</v>
      </c>
    </row>
    <row r="1900" hidden="1">
      <c r="A1900" s="155" t="s">
        <v>456</v>
      </c>
      <c r="B1900" s="156">
        <v>2021.0</v>
      </c>
      <c r="C1900" s="156">
        <v>6.247</v>
      </c>
      <c r="D1900" s="157"/>
      <c r="E1900" s="156">
        <v>0.866</v>
      </c>
      <c r="F1900" s="157"/>
      <c r="G1900" s="156">
        <v>0.818</v>
      </c>
      <c r="H1900" s="157"/>
      <c r="I1900" s="156">
        <v>0.675</v>
      </c>
      <c r="J1900" s="156">
        <v>0.667</v>
      </c>
      <c r="K1900" s="156">
        <v>0.123</v>
      </c>
    </row>
    <row r="1901">
      <c r="A1901" s="155" t="s">
        <v>456</v>
      </c>
      <c r="B1901" s="156">
        <v>2022.0</v>
      </c>
      <c r="C1901" s="156">
        <v>6.607</v>
      </c>
      <c r="D1901" s="157"/>
      <c r="E1901" s="156">
        <v>0.883</v>
      </c>
      <c r="F1901" s="157"/>
      <c r="G1901" s="156">
        <v>0.8</v>
      </c>
      <c r="H1901" s="157"/>
      <c r="I1901" s="156">
        <v>0.658</v>
      </c>
      <c r="J1901" s="156">
        <v>0.717</v>
      </c>
      <c r="K1901" s="156">
        <v>0.095</v>
      </c>
    </row>
    <row r="1902" hidden="1">
      <c r="A1902" s="155" t="s">
        <v>457</v>
      </c>
      <c r="B1902" s="156">
        <v>2006.0</v>
      </c>
      <c r="C1902" s="156">
        <v>4.613</v>
      </c>
      <c r="D1902" s="156">
        <v>7.591</v>
      </c>
      <c r="E1902" s="156">
        <v>0.724</v>
      </c>
      <c r="F1902" s="156">
        <v>60.5</v>
      </c>
      <c r="G1902" s="156">
        <v>0.702</v>
      </c>
      <c r="H1902" s="156">
        <v>-0.093</v>
      </c>
      <c r="I1902" s="156">
        <v>0.768</v>
      </c>
      <c r="J1902" s="156">
        <v>0.494</v>
      </c>
      <c r="K1902" s="156">
        <v>0.195</v>
      </c>
    </row>
    <row r="1903" hidden="1">
      <c r="A1903" s="155" t="s">
        <v>457</v>
      </c>
      <c r="B1903" s="156">
        <v>2007.0</v>
      </c>
      <c r="C1903" s="156">
        <v>4.432</v>
      </c>
      <c r="D1903" s="156">
        <v>7.648</v>
      </c>
      <c r="E1903" s="156">
        <v>0.727</v>
      </c>
      <c r="F1903" s="156">
        <v>60.6</v>
      </c>
      <c r="G1903" s="156">
        <v>0.818</v>
      </c>
      <c r="H1903" s="156">
        <v>-0.004</v>
      </c>
      <c r="I1903" s="156">
        <v>0.659</v>
      </c>
      <c r="J1903" s="156">
        <v>0.619</v>
      </c>
      <c r="K1903" s="156">
        <v>0.133</v>
      </c>
    </row>
    <row r="1904" hidden="1">
      <c r="A1904" s="155" t="s">
        <v>457</v>
      </c>
      <c r="B1904" s="156">
        <v>2008.0</v>
      </c>
      <c r="C1904" s="156">
        <v>5.064</v>
      </c>
      <c r="D1904" s="156">
        <v>7.705</v>
      </c>
      <c r="E1904" s="156">
        <v>0.701</v>
      </c>
      <c r="F1904" s="156">
        <v>60.7</v>
      </c>
      <c r="G1904" s="156">
        <v>0.816</v>
      </c>
      <c r="H1904" s="156">
        <v>0.013</v>
      </c>
      <c r="I1904" s="156">
        <v>0.723</v>
      </c>
      <c r="J1904" s="156">
        <v>0.488</v>
      </c>
      <c r="K1904" s="156">
        <v>0.16</v>
      </c>
    </row>
    <row r="1905" hidden="1">
      <c r="A1905" s="155" t="s">
        <v>457</v>
      </c>
      <c r="B1905" s="156">
        <v>2009.0</v>
      </c>
      <c r="C1905" s="156">
        <v>4.575</v>
      </c>
      <c r="D1905" s="156">
        <v>7.724</v>
      </c>
      <c r="E1905" s="156">
        <v>0.676</v>
      </c>
      <c r="F1905" s="156">
        <v>60.8</v>
      </c>
      <c r="G1905" s="156">
        <v>0.744</v>
      </c>
      <c r="H1905" s="156">
        <v>-0.004</v>
      </c>
      <c r="I1905" s="156">
        <v>0.792</v>
      </c>
      <c r="J1905" s="156">
        <v>0.475</v>
      </c>
      <c r="K1905" s="156">
        <v>0.203</v>
      </c>
    </row>
    <row r="1906" hidden="1">
      <c r="A1906" s="155" t="s">
        <v>457</v>
      </c>
      <c r="B1906" s="156">
        <v>2010.0</v>
      </c>
      <c r="C1906" s="156">
        <v>4.381</v>
      </c>
      <c r="D1906" s="156">
        <v>7.766</v>
      </c>
      <c r="E1906" s="156">
        <v>0.759</v>
      </c>
      <c r="F1906" s="156">
        <v>60.9</v>
      </c>
      <c r="G1906" s="156">
        <v>0.784</v>
      </c>
      <c r="H1906" s="156">
        <v>0.057</v>
      </c>
      <c r="I1906" s="156">
        <v>0.679</v>
      </c>
      <c r="J1906" s="156">
        <v>0.483</v>
      </c>
      <c r="K1906" s="156">
        <v>0.192</v>
      </c>
    </row>
    <row r="1907" hidden="1">
      <c r="A1907" s="155" t="s">
        <v>457</v>
      </c>
      <c r="B1907" s="156">
        <v>2011.0</v>
      </c>
      <c r="C1907" s="156">
        <v>4.263</v>
      </c>
      <c r="D1907" s="156">
        <v>7.817</v>
      </c>
      <c r="E1907" s="156">
        <v>0.751</v>
      </c>
      <c r="F1907" s="156">
        <v>61.0</v>
      </c>
      <c r="G1907" s="156">
        <v>0.776</v>
      </c>
      <c r="H1907" s="156">
        <v>-0.124</v>
      </c>
      <c r="I1907" s="156">
        <v>0.672</v>
      </c>
      <c r="J1907" s="156">
        <v>0.573</v>
      </c>
      <c r="K1907" s="156">
        <v>0.166</v>
      </c>
    </row>
    <row r="1908" hidden="1">
      <c r="A1908" s="155" t="s">
        <v>457</v>
      </c>
      <c r="B1908" s="156">
        <v>2012.0</v>
      </c>
      <c r="C1908" s="156">
        <v>4.497</v>
      </c>
      <c r="D1908" s="156">
        <v>7.867</v>
      </c>
      <c r="E1908" s="156">
        <v>0.729</v>
      </c>
      <c r="F1908" s="156">
        <v>61.1</v>
      </c>
      <c r="G1908" s="156">
        <v>0.749</v>
      </c>
      <c r="H1908" s="156">
        <v>-0.078</v>
      </c>
      <c r="I1908" s="156">
        <v>0.717</v>
      </c>
      <c r="J1908" s="156">
        <v>0.583</v>
      </c>
      <c r="K1908" s="156">
        <v>0.198</v>
      </c>
    </row>
    <row r="1909" hidden="1">
      <c r="A1909" s="155" t="s">
        <v>457</v>
      </c>
      <c r="B1909" s="156">
        <v>2013.0</v>
      </c>
      <c r="C1909" s="156">
        <v>4.967</v>
      </c>
      <c r="D1909" s="156">
        <v>7.916</v>
      </c>
      <c r="E1909" s="156">
        <v>0.701</v>
      </c>
      <c r="F1909" s="156">
        <v>61.2</v>
      </c>
      <c r="G1909" s="156">
        <v>0.693</v>
      </c>
      <c r="H1909" s="156">
        <v>0.058</v>
      </c>
      <c r="I1909" s="156">
        <v>0.764</v>
      </c>
      <c r="J1909" s="156">
        <v>0.578</v>
      </c>
      <c r="K1909" s="156">
        <v>0.17</v>
      </c>
    </row>
    <row r="1910" hidden="1">
      <c r="A1910" s="155" t="s">
        <v>457</v>
      </c>
      <c r="B1910" s="156">
        <v>2014.0</v>
      </c>
      <c r="C1910" s="156">
        <v>4.896</v>
      </c>
      <c r="D1910" s="156">
        <v>7.958</v>
      </c>
      <c r="E1910" s="156">
        <v>0.81</v>
      </c>
      <c r="F1910" s="156">
        <v>61.3</v>
      </c>
      <c r="G1910" s="156">
        <v>0.853</v>
      </c>
      <c r="H1910" s="156">
        <v>-0.004</v>
      </c>
      <c r="I1910" s="156">
        <v>0.698</v>
      </c>
      <c r="J1910" s="156">
        <v>0.587</v>
      </c>
      <c r="K1910" s="156">
        <v>0.196</v>
      </c>
    </row>
    <row r="1911" hidden="1">
      <c r="A1911" s="155" t="s">
        <v>457</v>
      </c>
      <c r="B1911" s="156">
        <v>2015.0</v>
      </c>
      <c r="C1911" s="156">
        <v>5.124</v>
      </c>
      <c r="D1911" s="156">
        <v>7.993</v>
      </c>
      <c r="E1911" s="156">
        <v>0.844</v>
      </c>
      <c r="F1911" s="156">
        <v>61.4</v>
      </c>
      <c r="G1911" s="156">
        <v>0.847</v>
      </c>
      <c r="H1911" s="156">
        <v>0.017</v>
      </c>
      <c r="I1911" s="156">
        <v>0.742</v>
      </c>
      <c r="J1911" s="156">
        <v>0.633</v>
      </c>
      <c r="K1911" s="156">
        <v>0.196</v>
      </c>
    </row>
    <row r="1912" hidden="1">
      <c r="A1912" s="155" t="s">
        <v>457</v>
      </c>
      <c r="B1912" s="156">
        <v>2016.0</v>
      </c>
      <c r="C1912" s="156">
        <v>5.104</v>
      </c>
      <c r="D1912" s="156">
        <v>8.036</v>
      </c>
      <c r="E1912" s="156">
        <v>0.857</v>
      </c>
      <c r="F1912" s="156">
        <v>61.55</v>
      </c>
      <c r="G1912" s="156">
        <v>0.703</v>
      </c>
      <c r="H1912" s="156">
        <v>0.004</v>
      </c>
      <c r="I1912" s="156">
        <v>0.632</v>
      </c>
      <c r="J1912" s="156">
        <v>0.587</v>
      </c>
      <c r="K1912" s="156">
        <v>0.22</v>
      </c>
    </row>
    <row r="1913" hidden="1">
      <c r="A1913" s="155" t="s">
        <v>457</v>
      </c>
      <c r="B1913" s="156">
        <v>2017.0</v>
      </c>
      <c r="C1913" s="156">
        <v>5.829</v>
      </c>
      <c r="D1913" s="156">
        <v>8.082</v>
      </c>
      <c r="E1913" s="156">
        <v>0.663</v>
      </c>
      <c r="F1913" s="156">
        <v>61.7</v>
      </c>
      <c r="G1913" s="156">
        <v>0.832</v>
      </c>
      <c r="H1913" s="156">
        <v>0.119</v>
      </c>
      <c r="I1913" s="156">
        <v>0.718</v>
      </c>
      <c r="J1913" s="156">
        <v>0.581</v>
      </c>
      <c r="K1913" s="156">
        <v>0.278</v>
      </c>
    </row>
    <row r="1914" hidden="1">
      <c r="A1914" s="155" t="s">
        <v>457</v>
      </c>
      <c r="B1914" s="156">
        <v>2018.0</v>
      </c>
      <c r="C1914" s="156">
        <v>5.497</v>
      </c>
      <c r="D1914" s="156">
        <v>8.133</v>
      </c>
      <c r="E1914" s="156">
        <v>0.875</v>
      </c>
      <c r="F1914" s="156">
        <v>61.85</v>
      </c>
      <c r="G1914" s="157"/>
      <c r="H1914" s="156">
        <v>-0.071</v>
      </c>
      <c r="I1914" s="156">
        <v>0.578</v>
      </c>
      <c r="J1914" s="156">
        <v>0.632</v>
      </c>
      <c r="K1914" s="156">
        <v>0.22</v>
      </c>
    </row>
    <row r="1915" hidden="1">
      <c r="A1915" s="155" t="s">
        <v>457</v>
      </c>
      <c r="B1915" s="156">
        <v>2019.0</v>
      </c>
      <c r="C1915" s="156">
        <v>5.464</v>
      </c>
      <c r="D1915" s="156">
        <v>8.182</v>
      </c>
      <c r="E1915" s="156">
        <v>0.88</v>
      </c>
      <c r="F1915" s="156">
        <v>62.0</v>
      </c>
      <c r="G1915" s="157"/>
      <c r="H1915" s="156">
        <v>-0.051</v>
      </c>
      <c r="I1915" s="156">
        <v>0.49</v>
      </c>
      <c r="J1915" s="156">
        <v>0.663</v>
      </c>
      <c r="K1915" s="156">
        <v>0.178</v>
      </c>
    </row>
    <row r="1916" hidden="1">
      <c r="A1916" s="155" t="s">
        <v>457</v>
      </c>
      <c r="B1916" s="156">
        <v>2020.0</v>
      </c>
      <c r="C1916" s="156">
        <v>5.373</v>
      </c>
      <c r="D1916" s="156">
        <v>8.203</v>
      </c>
      <c r="E1916" s="156">
        <v>0.79</v>
      </c>
      <c r="F1916" s="156">
        <v>62.15</v>
      </c>
      <c r="G1916" s="157"/>
      <c r="H1916" s="156">
        <v>-0.051</v>
      </c>
      <c r="I1916" s="156">
        <v>0.55</v>
      </c>
      <c r="J1916" s="156">
        <v>0.652</v>
      </c>
      <c r="K1916" s="156">
        <v>0.344</v>
      </c>
    </row>
    <row r="1917" hidden="1">
      <c r="A1917" s="155" t="s">
        <v>457</v>
      </c>
      <c r="B1917" s="156">
        <v>2021.0</v>
      </c>
      <c r="C1917" s="156">
        <v>5.287</v>
      </c>
      <c r="D1917" s="156">
        <v>8.27</v>
      </c>
      <c r="E1917" s="156">
        <v>0.883</v>
      </c>
      <c r="F1917" s="156">
        <v>62.3</v>
      </c>
      <c r="G1917" s="157"/>
      <c r="H1917" s="156">
        <v>-0.068</v>
      </c>
      <c r="I1917" s="156">
        <v>0.499</v>
      </c>
      <c r="J1917" s="156">
        <v>0.655</v>
      </c>
      <c r="K1917" s="156">
        <v>0.24</v>
      </c>
    </row>
    <row r="1918" hidden="1">
      <c r="A1918" s="155" t="s">
        <v>458</v>
      </c>
      <c r="B1918" s="156">
        <v>2006.0</v>
      </c>
      <c r="C1918" s="156">
        <v>3.922</v>
      </c>
      <c r="D1918" s="156">
        <v>7.46</v>
      </c>
      <c r="E1918" s="156">
        <v>0.783</v>
      </c>
      <c r="F1918" s="156">
        <v>50.76</v>
      </c>
      <c r="G1918" s="156">
        <v>0.787</v>
      </c>
      <c r="H1918" s="156">
        <v>-0.027</v>
      </c>
      <c r="I1918" s="156">
        <v>0.649</v>
      </c>
      <c r="J1918" s="156">
        <v>0.725</v>
      </c>
      <c r="K1918" s="156">
        <v>0.209</v>
      </c>
    </row>
    <row r="1919" hidden="1">
      <c r="A1919" s="155" t="s">
        <v>458</v>
      </c>
      <c r="B1919" s="156">
        <v>2007.0</v>
      </c>
      <c r="C1919" s="156">
        <v>4.318</v>
      </c>
      <c r="D1919" s="156">
        <v>7.497</v>
      </c>
      <c r="E1919" s="156">
        <v>0.708</v>
      </c>
      <c r="F1919" s="156">
        <v>51.42</v>
      </c>
      <c r="G1919" s="156">
        <v>0.716</v>
      </c>
      <c r="H1919" s="156">
        <v>-0.013</v>
      </c>
      <c r="I1919" s="156">
        <v>0.707</v>
      </c>
      <c r="J1919" s="156">
        <v>0.702</v>
      </c>
      <c r="K1919" s="156">
        <v>0.22</v>
      </c>
    </row>
    <row r="1920" hidden="1">
      <c r="A1920" s="155" t="s">
        <v>458</v>
      </c>
      <c r="B1920" s="156">
        <v>2008.0</v>
      </c>
      <c r="C1920" s="156">
        <v>4.385</v>
      </c>
      <c r="D1920" s="156">
        <v>7.525</v>
      </c>
      <c r="E1920" s="156">
        <v>0.774</v>
      </c>
      <c r="F1920" s="156">
        <v>52.08</v>
      </c>
      <c r="G1920" s="156">
        <v>0.562</v>
      </c>
      <c r="H1920" s="156">
        <v>0.256</v>
      </c>
      <c r="I1920" s="156">
        <v>0.93</v>
      </c>
      <c r="J1920" s="156">
        <v>0.74</v>
      </c>
      <c r="K1920" s="156">
        <v>0.178</v>
      </c>
    </row>
    <row r="1921" hidden="1">
      <c r="A1921" s="155" t="s">
        <v>458</v>
      </c>
      <c r="B1921" s="156">
        <v>2009.0</v>
      </c>
      <c r="C1921" s="156">
        <v>3.408</v>
      </c>
      <c r="D1921" s="156">
        <v>7.552</v>
      </c>
      <c r="E1921" s="156">
        <v>0.837</v>
      </c>
      <c r="F1921" s="156">
        <v>52.74</v>
      </c>
      <c r="G1921" s="156">
        <v>0.607</v>
      </c>
      <c r="H1921" s="156">
        <v>0.308</v>
      </c>
      <c r="I1921" s="156">
        <v>0.903</v>
      </c>
      <c r="J1921" s="156">
        <v>0.733</v>
      </c>
      <c r="K1921" s="156">
        <v>0.161</v>
      </c>
    </row>
    <row r="1922" hidden="1">
      <c r="A1922" s="155" t="s">
        <v>458</v>
      </c>
      <c r="B1922" s="156">
        <v>2010.0</v>
      </c>
      <c r="C1922" s="156">
        <v>3.229</v>
      </c>
      <c r="D1922" s="156">
        <v>7.587</v>
      </c>
      <c r="E1922" s="156">
        <v>0.813</v>
      </c>
      <c r="F1922" s="156">
        <v>53.4</v>
      </c>
      <c r="G1922" s="156">
        <v>0.597</v>
      </c>
      <c r="H1922" s="156">
        <v>0.139</v>
      </c>
      <c r="I1922" s="156">
        <v>0.866</v>
      </c>
      <c r="J1922" s="156">
        <v>0.667</v>
      </c>
      <c r="K1922" s="156">
        <v>0.146</v>
      </c>
    </row>
    <row r="1923" hidden="1">
      <c r="A1923" s="155" t="s">
        <v>458</v>
      </c>
      <c r="B1923" s="156">
        <v>2011.0</v>
      </c>
      <c r="C1923" s="156">
        <v>4.074</v>
      </c>
      <c r="D1923" s="156">
        <v>7.633</v>
      </c>
      <c r="E1923" s="156">
        <v>0.883</v>
      </c>
      <c r="F1923" s="156">
        <v>54.06</v>
      </c>
      <c r="G1923" s="156">
        <v>0.736</v>
      </c>
      <c r="H1923" s="156">
        <v>-0.047</v>
      </c>
      <c r="I1923" s="156">
        <v>0.816</v>
      </c>
      <c r="J1923" s="156">
        <v>0.72</v>
      </c>
      <c r="K1923" s="156">
        <v>0.145</v>
      </c>
    </row>
    <row r="1924" hidden="1">
      <c r="A1924" s="155" t="s">
        <v>458</v>
      </c>
      <c r="B1924" s="156">
        <v>2012.0</v>
      </c>
      <c r="C1924" s="156">
        <v>4.007</v>
      </c>
      <c r="D1924" s="156">
        <v>7.648</v>
      </c>
      <c r="E1924" s="156">
        <v>0.832</v>
      </c>
      <c r="F1924" s="156">
        <v>54.72</v>
      </c>
      <c r="G1924" s="156">
        <v>0.577</v>
      </c>
      <c r="H1924" s="156">
        <v>0.213</v>
      </c>
      <c r="I1924" s="156">
        <v>0.887</v>
      </c>
      <c r="J1924" s="156">
        <v>0.641</v>
      </c>
      <c r="K1924" s="156">
        <v>0.195</v>
      </c>
    </row>
    <row r="1925" hidden="1">
      <c r="A1925" s="155" t="s">
        <v>458</v>
      </c>
      <c r="B1925" s="156">
        <v>2013.0</v>
      </c>
      <c r="C1925" s="156">
        <v>3.852</v>
      </c>
      <c r="D1925" s="156">
        <v>7.683</v>
      </c>
      <c r="E1925" s="156">
        <v>0.803</v>
      </c>
      <c r="F1925" s="156">
        <v>55.38</v>
      </c>
      <c r="G1925" s="156">
        <v>0.654</v>
      </c>
      <c r="H1925" s="156">
        <v>0.054</v>
      </c>
      <c r="I1925" s="156">
        <v>0.859</v>
      </c>
      <c r="J1925" s="156">
        <v>0.707</v>
      </c>
      <c r="K1925" s="156">
        <v>0.191</v>
      </c>
    </row>
    <row r="1926" hidden="1">
      <c r="A1926" s="155" t="s">
        <v>458</v>
      </c>
      <c r="B1926" s="156">
        <v>2014.0</v>
      </c>
      <c r="C1926" s="156">
        <v>3.483</v>
      </c>
      <c r="D1926" s="156">
        <v>7.717</v>
      </c>
      <c r="E1926" s="156">
        <v>0.789</v>
      </c>
      <c r="F1926" s="156">
        <v>56.04</v>
      </c>
      <c r="G1926" s="156">
        <v>0.654</v>
      </c>
      <c r="H1926" s="156">
        <v>0.11</v>
      </c>
      <c r="I1926" s="156">
        <v>0.878</v>
      </c>
      <c r="J1926" s="156">
        <v>0.693</v>
      </c>
      <c r="K1926" s="156">
        <v>0.241</v>
      </c>
    </row>
    <row r="1927" hidden="1">
      <c r="A1927" s="155" t="s">
        <v>458</v>
      </c>
      <c r="B1927" s="156">
        <v>2015.0</v>
      </c>
      <c r="C1927" s="156">
        <v>3.661</v>
      </c>
      <c r="D1927" s="156">
        <v>7.744</v>
      </c>
      <c r="E1927" s="156">
        <v>0.79</v>
      </c>
      <c r="F1927" s="156">
        <v>56.7</v>
      </c>
      <c r="G1927" s="156">
        <v>0.759</v>
      </c>
      <c r="H1927" s="156">
        <v>0.148</v>
      </c>
      <c r="I1927" s="156">
        <v>0.906</v>
      </c>
      <c r="J1927" s="156">
        <v>0.607</v>
      </c>
      <c r="K1927" s="156">
        <v>0.192</v>
      </c>
    </row>
    <row r="1928" hidden="1">
      <c r="A1928" s="155" t="s">
        <v>458</v>
      </c>
      <c r="B1928" s="156">
        <v>2016.0</v>
      </c>
      <c r="C1928" s="156">
        <v>2.903</v>
      </c>
      <c r="D1928" s="156">
        <v>7.775</v>
      </c>
      <c r="E1928" s="156">
        <v>0.638</v>
      </c>
      <c r="F1928" s="156">
        <v>57.15</v>
      </c>
      <c r="G1928" s="156">
        <v>0.775</v>
      </c>
      <c r="H1928" s="156">
        <v>0.179</v>
      </c>
      <c r="I1928" s="156">
        <v>0.739</v>
      </c>
      <c r="J1928" s="156">
        <v>0.649</v>
      </c>
      <c r="K1928" s="156">
        <v>0.246</v>
      </c>
    </row>
    <row r="1929" hidden="1">
      <c r="A1929" s="155" t="s">
        <v>458</v>
      </c>
      <c r="B1929" s="156">
        <v>2017.0</v>
      </c>
      <c r="C1929" s="156">
        <v>3.347</v>
      </c>
      <c r="D1929" s="156">
        <v>7.807</v>
      </c>
      <c r="E1929" s="156">
        <v>0.705</v>
      </c>
      <c r="F1929" s="156">
        <v>57.6</v>
      </c>
      <c r="G1929" s="156">
        <v>0.8</v>
      </c>
      <c r="H1929" s="156">
        <v>0.116</v>
      </c>
      <c r="I1929" s="156">
        <v>0.654</v>
      </c>
      <c r="J1929" s="156">
        <v>0.662</v>
      </c>
      <c r="K1929" s="156">
        <v>0.255</v>
      </c>
    </row>
    <row r="1930" hidden="1">
      <c r="A1930" s="155" t="s">
        <v>458</v>
      </c>
      <c r="B1930" s="156">
        <v>2018.0</v>
      </c>
      <c r="C1930" s="156">
        <v>3.445</v>
      </c>
      <c r="D1930" s="156">
        <v>7.828</v>
      </c>
      <c r="E1930" s="156">
        <v>0.675</v>
      </c>
      <c r="F1930" s="156">
        <v>58.05</v>
      </c>
      <c r="G1930" s="156">
        <v>0.807</v>
      </c>
      <c r="H1930" s="156">
        <v>0.154</v>
      </c>
      <c r="I1930" s="156">
        <v>0.612</v>
      </c>
      <c r="J1930" s="156">
        <v>0.702</v>
      </c>
      <c r="K1930" s="156">
        <v>0.221</v>
      </c>
    </row>
    <row r="1931" hidden="1">
      <c r="A1931" s="155" t="s">
        <v>458</v>
      </c>
      <c r="B1931" s="156">
        <v>2019.0</v>
      </c>
      <c r="C1931" s="156">
        <v>3.64</v>
      </c>
      <c r="D1931" s="156">
        <v>7.855</v>
      </c>
      <c r="E1931" s="156">
        <v>0.687</v>
      </c>
      <c r="F1931" s="156">
        <v>58.5</v>
      </c>
      <c r="G1931" s="156">
        <v>0.85</v>
      </c>
      <c r="H1931" s="156">
        <v>0.101</v>
      </c>
      <c r="I1931" s="156">
        <v>0.589</v>
      </c>
      <c r="J1931" s="156">
        <v>0.679</v>
      </c>
      <c r="K1931" s="156">
        <v>0.243</v>
      </c>
    </row>
    <row r="1932" hidden="1">
      <c r="A1932" s="155" t="s">
        <v>458</v>
      </c>
      <c r="B1932" s="156">
        <v>2020.0</v>
      </c>
      <c r="C1932" s="156">
        <v>3.786</v>
      </c>
      <c r="D1932" s="156">
        <v>7.844</v>
      </c>
      <c r="E1932" s="156">
        <v>0.74</v>
      </c>
      <c r="F1932" s="156">
        <v>58.95</v>
      </c>
      <c r="G1932" s="156">
        <v>0.83</v>
      </c>
      <c r="H1932" s="156">
        <v>0.296</v>
      </c>
      <c r="I1932" s="156">
        <v>0.521</v>
      </c>
      <c r="J1932" s="156">
        <v>0.667</v>
      </c>
      <c r="K1932" s="156">
        <v>0.271</v>
      </c>
    </row>
    <row r="1933" hidden="1">
      <c r="A1933" s="155" t="s">
        <v>458</v>
      </c>
      <c r="B1933" s="156">
        <v>2021.0</v>
      </c>
      <c r="C1933" s="156">
        <v>3.681</v>
      </c>
      <c r="D1933" s="156">
        <v>7.856</v>
      </c>
      <c r="E1933" s="156">
        <v>0.619</v>
      </c>
      <c r="F1933" s="156">
        <v>59.4</v>
      </c>
      <c r="G1933" s="156">
        <v>0.822</v>
      </c>
      <c r="H1933" s="156">
        <v>0.113</v>
      </c>
      <c r="I1933" s="156">
        <v>0.546</v>
      </c>
      <c r="J1933" s="156">
        <v>0.648</v>
      </c>
      <c r="K1933" s="156">
        <v>0.246</v>
      </c>
    </row>
    <row r="1934">
      <c r="A1934" s="155" t="s">
        <v>458</v>
      </c>
      <c r="B1934" s="156">
        <v>2022.0</v>
      </c>
      <c r="C1934" s="156">
        <v>3.616</v>
      </c>
      <c r="D1934" s="156">
        <v>7.872</v>
      </c>
      <c r="E1934" s="156">
        <v>0.6</v>
      </c>
      <c r="F1934" s="156">
        <v>59.85</v>
      </c>
      <c r="G1934" s="156">
        <v>0.856</v>
      </c>
      <c r="H1934" s="156">
        <v>0.136</v>
      </c>
      <c r="I1934" s="156">
        <v>0.584</v>
      </c>
      <c r="J1934" s="156">
        <v>0.707</v>
      </c>
      <c r="K1934" s="156">
        <v>0.195</v>
      </c>
    </row>
    <row r="1935" hidden="1">
      <c r="A1935" s="155" t="s">
        <v>459</v>
      </c>
      <c r="B1935" s="156">
        <v>2006.0</v>
      </c>
      <c r="C1935" s="156">
        <v>5.885</v>
      </c>
      <c r="D1935" s="156">
        <v>9.452</v>
      </c>
      <c r="E1935" s="156">
        <v>0.894</v>
      </c>
      <c r="F1935" s="156">
        <v>66.38</v>
      </c>
      <c r="G1935" s="156">
        <v>0.863</v>
      </c>
      <c r="H1935" s="156">
        <v>0.329</v>
      </c>
      <c r="I1935" s="156">
        <v>0.935</v>
      </c>
      <c r="J1935" s="156">
        <v>0.75</v>
      </c>
      <c r="K1935" s="156">
        <v>0.164</v>
      </c>
    </row>
    <row r="1936" hidden="1">
      <c r="A1936" s="155" t="s">
        <v>459</v>
      </c>
      <c r="B1936" s="156">
        <v>2007.0</v>
      </c>
      <c r="C1936" s="156">
        <v>5.784</v>
      </c>
      <c r="D1936" s="156">
        <v>9.498</v>
      </c>
      <c r="E1936" s="156">
        <v>0.889</v>
      </c>
      <c r="F1936" s="156">
        <v>66.56</v>
      </c>
      <c r="G1936" s="156">
        <v>0.87</v>
      </c>
      <c r="H1936" s="156">
        <v>0.388</v>
      </c>
      <c r="I1936" s="156">
        <v>0.898</v>
      </c>
      <c r="J1936" s="156">
        <v>0.784</v>
      </c>
      <c r="K1936" s="156">
        <v>0.18</v>
      </c>
    </row>
    <row r="1937" hidden="1">
      <c r="A1937" s="155" t="s">
        <v>459</v>
      </c>
      <c r="B1937" s="156">
        <v>2008.0</v>
      </c>
      <c r="C1937" s="156">
        <v>5.636</v>
      </c>
      <c r="D1937" s="156">
        <v>9.507</v>
      </c>
      <c r="E1937" s="156">
        <v>0.832</v>
      </c>
      <c r="F1937" s="156">
        <v>66.74</v>
      </c>
      <c r="G1937" s="156">
        <v>0.868</v>
      </c>
      <c r="H1937" s="156">
        <v>0.423</v>
      </c>
      <c r="I1937" s="156">
        <v>0.933</v>
      </c>
      <c r="J1937" s="156">
        <v>0.777</v>
      </c>
      <c r="K1937" s="156">
        <v>0.145</v>
      </c>
    </row>
    <row r="1938" hidden="1">
      <c r="A1938" s="155" t="s">
        <v>459</v>
      </c>
      <c r="B1938" s="156">
        <v>2009.0</v>
      </c>
      <c r="C1938" s="156">
        <v>5.476</v>
      </c>
      <c r="D1938" s="156">
        <v>9.493</v>
      </c>
      <c r="E1938" s="156">
        <v>0.893</v>
      </c>
      <c r="F1938" s="156">
        <v>66.92</v>
      </c>
      <c r="G1938" s="156">
        <v>0.868</v>
      </c>
      <c r="H1938" s="156">
        <v>0.523</v>
      </c>
      <c r="I1938" s="156">
        <v>0.904</v>
      </c>
      <c r="J1938" s="156">
        <v>0.808</v>
      </c>
      <c r="K1938" s="156">
        <v>0.166</v>
      </c>
    </row>
    <row r="1939" hidden="1">
      <c r="A1939" s="155" t="s">
        <v>459</v>
      </c>
      <c r="B1939" s="156">
        <v>2010.0</v>
      </c>
      <c r="C1939" s="156">
        <v>6.217</v>
      </c>
      <c r="D1939" s="156">
        <v>9.559</v>
      </c>
      <c r="E1939" s="156">
        <v>0.898</v>
      </c>
      <c r="F1939" s="156">
        <v>67.1</v>
      </c>
      <c r="G1939" s="156">
        <v>0.86</v>
      </c>
      <c r="H1939" s="156">
        <v>0.534</v>
      </c>
      <c r="I1939" s="156">
        <v>0.917</v>
      </c>
      <c r="J1939" s="156">
        <v>0.821</v>
      </c>
      <c r="K1939" s="156">
        <v>0.182</v>
      </c>
    </row>
    <row r="1940" hidden="1">
      <c r="A1940" s="155" t="s">
        <v>459</v>
      </c>
      <c r="B1940" s="156">
        <v>2011.0</v>
      </c>
      <c r="C1940" s="156">
        <v>6.664</v>
      </c>
      <c r="D1940" s="156">
        <v>9.561</v>
      </c>
      <c r="E1940" s="156">
        <v>0.884</v>
      </c>
      <c r="F1940" s="156">
        <v>67.28</v>
      </c>
      <c r="G1940" s="156">
        <v>0.927</v>
      </c>
      <c r="H1940" s="156">
        <v>0.398</v>
      </c>
      <c r="I1940" s="156">
        <v>0.923</v>
      </c>
      <c r="J1940" s="156">
        <v>0.834</v>
      </c>
      <c r="K1940" s="156">
        <v>0.117</v>
      </c>
    </row>
    <row r="1941" hidden="1">
      <c r="A1941" s="155" t="s">
        <v>459</v>
      </c>
      <c r="B1941" s="156">
        <v>2012.0</v>
      </c>
      <c r="C1941" s="156">
        <v>6.3</v>
      </c>
      <c r="D1941" s="156">
        <v>9.624</v>
      </c>
      <c r="E1941" s="156">
        <v>0.906</v>
      </c>
      <c r="F1941" s="156">
        <v>67.46</v>
      </c>
      <c r="G1941" s="156">
        <v>0.847</v>
      </c>
      <c r="H1941" s="156">
        <v>0.378</v>
      </c>
      <c r="I1941" s="156">
        <v>0.909</v>
      </c>
      <c r="J1941" s="156">
        <v>0.733</v>
      </c>
      <c r="K1941" s="156">
        <v>0.138</v>
      </c>
    </row>
    <row r="1942" hidden="1">
      <c r="A1942" s="155" t="s">
        <v>459</v>
      </c>
      <c r="B1942" s="156">
        <v>2013.0</v>
      </c>
      <c r="C1942" s="156">
        <v>6.231</v>
      </c>
      <c r="D1942" s="156">
        <v>9.645</v>
      </c>
      <c r="E1942" s="156">
        <v>0.926</v>
      </c>
      <c r="F1942" s="156">
        <v>67.64</v>
      </c>
      <c r="G1942" s="156">
        <v>0.781</v>
      </c>
      <c r="H1942" s="156">
        <v>0.454</v>
      </c>
      <c r="I1942" s="156">
        <v>0.925</v>
      </c>
      <c r="J1942" s="156">
        <v>0.782</v>
      </c>
      <c r="K1942" s="156">
        <v>0.141</v>
      </c>
    </row>
    <row r="1943" hidden="1">
      <c r="A1943" s="155" t="s">
        <v>459</v>
      </c>
      <c r="B1943" s="156">
        <v>2014.0</v>
      </c>
      <c r="C1943" s="156">
        <v>6.985</v>
      </c>
      <c r="D1943" s="156">
        <v>9.649</v>
      </c>
      <c r="E1943" s="156">
        <v>0.933</v>
      </c>
      <c r="F1943" s="156">
        <v>67.82</v>
      </c>
      <c r="G1943" s="156">
        <v>0.9</v>
      </c>
      <c r="H1943" s="156">
        <v>0.551</v>
      </c>
      <c r="I1943" s="156">
        <v>0.92</v>
      </c>
      <c r="J1943" s="156">
        <v>0.768</v>
      </c>
      <c r="K1943" s="156">
        <v>0.169</v>
      </c>
    </row>
    <row r="1944" hidden="1">
      <c r="A1944" s="155" t="s">
        <v>459</v>
      </c>
      <c r="B1944" s="156">
        <v>2015.0</v>
      </c>
      <c r="C1944" s="156">
        <v>6.202</v>
      </c>
      <c r="D1944" s="156">
        <v>9.675</v>
      </c>
      <c r="E1944" s="156">
        <v>0.866</v>
      </c>
      <c r="F1944" s="156">
        <v>68.0</v>
      </c>
      <c r="G1944" s="156">
        <v>0.885</v>
      </c>
      <c r="H1944" s="156">
        <v>0.314</v>
      </c>
      <c r="I1944" s="156">
        <v>0.914</v>
      </c>
      <c r="J1944" s="156">
        <v>0.884</v>
      </c>
      <c r="K1944" s="156">
        <v>0.174</v>
      </c>
    </row>
    <row r="1945" hidden="1">
      <c r="A1945" s="155" t="s">
        <v>459</v>
      </c>
      <c r="B1945" s="156">
        <v>2016.0</v>
      </c>
      <c r="C1945" s="156">
        <v>6.074</v>
      </c>
      <c r="D1945" s="156">
        <v>9.705</v>
      </c>
      <c r="E1945" s="156">
        <v>0.908</v>
      </c>
      <c r="F1945" s="156">
        <v>68.075</v>
      </c>
      <c r="G1945" s="156">
        <v>0.924</v>
      </c>
      <c r="H1945" s="156">
        <v>0.354</v>
      </c>
      <c r="I1945" s="156">
        <v>0.878</v>
      </c>
      <c r="J1945" s="156">
        <v>0.811</v>
      </c>
      <c r="K1945" s="156">
        <v>0.218</v>
      </c>
    </row>
    <row r="1946" hidden="1">
      <c r="A1946" s="155" t="s">
        <v>459</v>
      </c>
      <c r="B1946" s="156">
        <v>2017.0</v>
      </c>
      <c r="C1946" s="156">
        <v>5.939</v>
      </c>
      <c r="D1946" s="156">
        <v>9.741</v>
      </c>
      <c r="E1946" s="156">
        <v>0.877</v>
      </c>
      <c r="F1946" s="156">
        <v>68.15</v>
      </c>
      <c r="G1946" s="156">
        <v>0.923</v>
      </c>
      <c r="H1946" s="156">
        <v>0.211</v>
      </c>
      <c r="I1946" s="156">
        <v>0.884</v>
      </c>
      <c r="J1946" s="156">
        <v>0.776</v>
      </c>
      <c r="K1946" s="156">
        <v>0.232</v>
      </c>
    </row>
    <row r="1947" hidden="1">
      <c r="A1947" s="155" t="s">
        <v>459</v>
      </c>
      <c r="B1947" s="156">
        <v>2018.0</v>
      </c>
      <c r="C1947" s="156">
        <v>6.012</v>
      </c>
      <c r="D1947" s="156">
        <v>9.78</v>
      </c>
      <c r="E1947" s="156">
        <v>0.873</v>
      </c>
      <c r="F1947" s="156">
        <v>68.225</v>
      </c>
      <c r="G1947" s="156">
        <v>0.905</v>
      </c>
      <c r="H1947" s="156">
        <v>0.257</v>
      </c>
      <c r="I1947" s="156">
        <v>0.907</v>
      </c>
      <c r="J1947" s="156">
        <v>0.783</v>
      </c>
      <c r="K1947" s="156">
        <v>0.198</v>
      </c>
    </row>
    <row r="1948" hidden="1">
      <c r="A1948" s="155" t="s">
        <v>459</v>
      </c>
      <c r="B1948" s="156">
        <v>2019.0</v>
      </c>
      <c r="C1948" s="156">
        <v>6.022</v>
      </c>
      <c r="D1948" s="156">
        <v>9.798</v>
      </c>
      <c r="E1948" s="156">
        <v>0.903</v>
      </c>
      <c r="F1948" s="156">
        <v>68.3</v>
      </c>
      <c r="G1948" s="156">
        <v>0.898</v>
      </c>
      <c r="H1948" s="156">
        <v>0.307</v>
      </c>
      <c r="I1948" s="156">
        <v>0.877</v>
      </c>
      <c r="J1948" s="156">
        <v>0.792</v>
      </c>
      <c r="K1948" s="156">
        <v>0.208</v>
      </c>
    </row>
    <row r="1949" hidden="1">
      <c r="A1949" s="155" t="s">
        <v>459</v>
      </c>
      <c r="B1949" s="156">
        <v>2020.0</v>
      </c>
      <c r="C1949" s="156">
        <v>5.885</v>
      </c>
      <c r="D1949" s="156">
        <v>9.732</v>
      </c>
      <c r="E1949" s="156">
        <v>0.867</v>
      </c>
      <c r="F1949" s="156">
        <v>68.375</v>
      </c>
      <c r="G1949" s="156">
        <v>0.84</v>
      </c>
      <c r="H1949" s="156">
        <v>0.272</v>
      </c>
      <c r="I1949" s="156">
        <v>0.918</v>
      </c>
      <c r="J1949" s="156">
        <v>0.77</v>
      </c>
      <c r="K1949" s="156">
        <v>0.326</v>
      </c>
    </row>
    <row r="1950" hidden="1">
      <c r="A1950" s="155" t="s">
        <v>459</v>
      </c>
      <c r="B1950" s="156">
        <v>2021.0</v>
      </c>
      <c r="C1950" s="156">
        <v>5.638</v>
      </c>
      <c r="D1950" s="156">
        <v>9.745</v>
      </c>
      <c r="E1950" s="156">
        <v>0.883</v>
      </c>
      <c r="F1950" s="156">
        <v>68.45</v>
      </c>
      <c r="G1950" s="156">
        <v>0.836</v>
      </c>
      <c r="H1950" s="156">
        <v>0.293</v>
      </c>
      <c r="I1950" s="156">
        <v>0.943</v>
      </c>
      <c r="J1950" s="156">
        <v>0.719</v>
      </c>
      <c r="K1950" s="156">
        <v>0.298</v>
      </c>
    </row>
    <row r="1951">
      <c r="A1951" s="155" t="s">
        <v>459</v>
      </c>
      <c r="B1951" s="156">
        <v>2022.0</v>
      </c>
      <c r="C1951" s="156">
        <v>6.007</v>
      </c>
      <c r="D1951" s="156">
        <v>9.777</v>
      </c>
      <c r="E1951" s="156">
        <v>0.867</v>
      </c>
      <c r="F1951" s="156">
        <v>68.525</v>
      </c>
      <c r="G1951" s="156">
        <v>0.881</v>
      </c>
      <c r="H1951" s="156">
        <v>0.301</v>
      </c>
      <c r="I1951" s="156">
        <v>0.868</v>
      </c>
      <c r="J1951" s="156">
        <v>0.773</v>
      </c>
      <c r="K1951" s="156">
        <v>0.218</v>
      </c>
    </row>
    <row r="1952" hidden="1">
      <c r="A1952" s="155" t="s">
        <v>460</v>
      </c>
      <c r="B1952" s="156">
        <v>2006.0</v>
      </c>
      <c r="C1952" s="156">
        <v>3.202</v>
      </c>
      <c r="D1952" s="156">
        <v>7.342</v>
      </c>
      <c r="E1952" s="156">
        <v>0.435</v>
      </c>
      <c r="F1952" s="156">
        <v>50.24</v>
      </c>
      <c r="G1952" s="156">
        <v>0.628</v>
      </c>
      <c r="H1952" s="156">
        <v>-0.027</v>
      </c>
      <c r="I1952" s="156">
        <v>0.85</v>
      </c>
      <c r="J1952" s="156">
        <v>0.571</v>
      </c>
      <c r="K1952" s="156">
        <v>0.348</v>
      </c>
    </row>
    <row r="1953" hidden="1">
      <c r="A1953" s="155" t="s">
        <v>460</v>
      </c>
      <c r="B1953" s="156">
        <v>2008.0</v>
      </c>
      <c r="C1953" s="156">
        <v>2.808</v>
      </c>
      <c r="D1953" s="156">
        <v>7.312</v>
      </c>
      <c r="E1953" s="156">
        <v>0.291</v>
      </c>
      <c r="F1953" s="156">
        <v>51.12</v>
      </c>
      <c r="G1953" s="156">
        <v>0.287</v>
      </c>
      <c r="H1953" s="156">
        <v>-0.075</v>
      </c>
      <c r="I1953" s="156">
        <v>0.932</v>
      </c>
      <c r="J1953" s="156">
        <v>0.398</v>
      </c>
      <c r="K1953" s="156">
        <v>0.379</v>
      </c>
    </row>
    <row r="1954" hidden="1">
      <c r="A1954" s="155" t="s">
        <v>460</v>
      </c>
      <c r="B1954" s="156">
        <v>2011.0</v>
      </c>
      <c r="C1954" s="156">
        <v>2.936</v>
      </c>
      <c r="D1954" s="156">
        <v>7.406</v>
      </c>
      <c r="E1954" s="156">
        <v>0.303</v>
      </c>
      <c r="F1954" s="156">
        <v>52.44</v>
      </c>
      <c r="G1954" s="156">
        <v>0.584</v>
      </c>
      <c r="H1954" s="156">
        <v>-0.09</v>
      </c>
      <c r="I1954" s="156">
        <v>0.832</v>
      </c>
      <c r="J1954" s="156">
        <v>0.479</v>
      </c>
      <c r="K1954" s="156">
        <v>0.395</v>
      </c>
    </row>
    <row r="1955" hidden="1">
      <c r="A1955" s="155" t="s">
        <v>460</v>
      </c>
      <c r="B1955" s="156">
        <v>2014.0</v>
      </c>
      <c r="C1955" s="156">
        <v>2.839</v>
      </c>
      <c r="D1955" s="156">
        <v>7.509</v>
      </c>
      <c r="E1955" s="156">
        <v>0.444</v>
      </c>
      <c r="F1955" s="156">
        <v>53.76</v>
      </c>
      <c r="G1955" s="156">
        <v>0.663</v>
      </c>
      <c r="H1955" s="156">
        <v>-0.105</v>
      </c>
      <c r="I1955" s="156">
        <v>0.795</v>
      </c>
      <c r="J1955" s="156">
        <v>0.537</v>
      </c>
      <c r="K1955" s="156">
        <v>0.443</v>
      </c>
    </row>
    <row r="1956" hidden="1">
      <c r="A1956" s="155" t="s">
        <v>460</v>
      </c>
      <c r="B1956" s="156">
        <v>2015.0</v>
      </c>
      <c r="C1956" s="156">
        <v>3.768</v>
      </c>
      <c r="D1956" s="156">
        <v>7.54</v>
      </c>
      <c r="E1956" s="156">
        <v>0.479</v>
      </c>
      <c r="F1956" s="156">
        <v>54.2</v>
      </c>
      <c r="G1956" s="156">
        <v>0.772</v>
      </c>
      <c r="H1956" s="156">
        <v>-0.089</v>
      </c>
      <c r="I1956" s="156">
        <v>0.733</v>
      </c>
      <c r="J1956" s="156">
        <v>0.597</v>
      </c>
      <c r="K1956" s="156">
        <v>0.416</v>
      </c>
    </row>
    <row r="1957" hidden="1">
      <c r="A1957" s="155" t="s">
        <v>460</v>
      </c>
      <c r="B1957" s="156">
        <v>2016.0</v>
      </c>
      <c r="C1957" s="156">
        <v>3.879</v>
      </c>
      <c r="D1957" s="156">
        <v>7.569</v>
      </c>
      <c r="E1957" s="156">
        <v>0.509</v>
      </c>
      <c r="F1957" s="156">
        <v>54.7</v>
      </c>
      <c r="G1957" s="156">
        <v>0.73</v>
      </c>
      <c r="H1957" s="156">
        <v>-0.027</v>
      </c>
      <c r="I1957" s="156">
        <v>0.815</v>
      </c>
      <c r="J1957" s="156">
        <v>0.61</v>
      </c>
      <c r="K1957" s="156">
        <v>0.483</v>
      </c>
    </row>
    <row r="1958" hidden="1">
      <c r="A1958" s="155" t="s">
        <v>460</v>
      </c>
      <c r="B1958" s="156">
        <v>2017.0</v>
      </c>
      <c r="C1958" s="156">
        <v>4.361</v>
      </c>
      <c r="D1958" s="156">
        <v>7.587</v>
      </c>
      <c r="E1958" s="156">
        <v>0.508</v>
      </c>
      <c r="F1958" s="156">
        <v>55.2</v>
      </c>
      <c r="G1958" s="156">
        <v>0.717</v>
      </c>
      <c r="H1958" s="156">
        <v>-0.063</v>
      </c>
      <c r="I1958" s="156">
        <v>0.726</v>
      </c>
      <c r="J1958" s="156">
        <v>0.614</v>
      </c>
      <c r="K1958" s="156">
        <v>0.426</v>
      </c>
    </row>
    <row r="1959" hidden="1">
      <c r="A1959" s="155" t="s">
        <v>460</v>
      </c>
      <c r="B1959" s="156">
        <v>2018.0</v>
      </c>
      <c r="C1959" s="156">
        <v>4.023</v>
      </c>
      <c r="D1959" s="156">
        <v>7.611</v>
      </c>
      <c r="E1959" s="156">
        <v>0.596</v>
      </c>
      <c r="F1959" s="156">
        <v>55.7</v>
      </c>
      <c r="G1959" s="156">
        <v>0.612</v>
      </c>
      <c r="H1959" s="156">
        <v>-0.027</v>
      </c>
      <c r="I1959" s="156">
        <v>0.809</v>
      </c>
      <c r="J1959" s="156">
        <v>0.602</v>
      </c>
      <c r="K1959" s="156">
        <v>0.446</v>
      </c>
    </row>
    <row r="1960" hidden="1">
      <c r="A1960" s="155" t="s">
        <v>460</v>
      </c>
      <c r="B1960" s="156">
        <v>2019.0</v>
      </c>
      <c r="C1960" s="156">
        <v>4.179</v>
      </c>
      <c r="D1960" s="156">
        <v>7.64</v>
      </c>
      <c r="E1960" s="156">
        <v>0.539</v>
      </c>
      <c r="F1960" s="156">
        <v>56.2</v>
      </c>
      <c r="G1960" s="156">
        <v>0.617</v>
      </c>
      <c r="H1960" s="156">
        <v>0.044</v>
      </c>
      <c r="I1960" s="156">
        <v>0.737</v>
      </c>
      <c r="J1960" s="156">
        <v>0.606</v>
      </c>
      <c r="K1960" s="156">
        <v>0.444</v>
      </c>
    </row>
    <row r="1961" hidden="1">
      <c r="A1961" s="155" t="s">
        <v>460</v>
      </c>
      <c r="B1961" s="156">
        <v>2021.0</v>
      </c>
      <c r="C1961" s="156">
        <v>4.037</v>
      </c>
      <c r="D1961" s="156">
        <v>7.661</v>
      </c>
      <c r="E1961" s="156">
        <v>0.603</v>
      </c>
      <c r="F1961" s="156">
        <v>57.2</v>
      </c>
      <c r="G1961" s="156">
        <v>0.619</v>
      </c>
      <c r="H1961" s="156">
        <v>0.041</v>
      </c>
      <c r="I1961" s="156">
        <v>0.766</v>
      </c>
      <c r="J1961" s="156">
        <v>0.628</v>
      </c>
      <c r="K1961" s="156">
        <v>0.417</v>
      </c>
    </row>
    <row r="1962">
      <c r="A1962" s="155" t="s">
        <v>460</v>
      </c>
      <c r="B1962" s="156">
        <v>2022.0</v>
      </c>
      <c r="C1962" s="156">
        <v>4.239</v>
      </c>
      <c r="D1962" s="156">
        <v>7.685</v>
      </c>
      <c r="E1962" s="156">
        <v>0.579</v>
      </c>
      <c r="F1962" s="156">
        <v>57.7</v>
      </c>
      <c r="G1962" s="156">
        <v>0.696</v>
      </c>
      <c r="H1962" s="156">
        <v>0.007</v>
      </c>
      <c r="I1962" s="156">
        <v>0.713</v>
      </c>
      <c r="J1962" s="156">
        <v>0.594</v>
      </c>
      <c r="K1962" s="156">
        <v>0.414</v>
      </c>
    </row>
    <row r="1963" hidden="1">
      <c r="A1963" s="155" t="s">
        <v>461</v>
      </c>
      <c r="B1963" s="156">
        <v>2006.0</v>
      </c>
      <c r="C1963" s="156">
        <v>5.832</v>
      </c>
      <c r="D1963" s="156">
        <v>10.172</v>
      </c>
      <c r="E1963" s="156">
        <v>0.887</v>
      </c>
      <c r="F1963" s="156">
        <v>61.78</v>
      </c>
      <c r="G1963" s="156">
        <v>0.84</v>
      </c>
      <c r="H1963" s="156">
        <v>0.141</v>
      </c>
      <c r="I1963" s="156">
        <v>0.917</v>
      </c>
      <c r="J1963" s="156">
        <v>0.75</v>
      </c>
      <c r="K1963" s="156">
        <v>0.229</v>
      </c>
    </row>
    <row r="1964" hidden="1">
      <c r="A1964" s="155" t="s">
        <v>461</v>
      </c>
      <c r="B1964" s="156">
        <v>2008.0</v>
      </c>
      <c r="C1964" s="156">
        <v>6.696</v>
      </c>
      <c r="D1964" s="156">
        <v>10.24</v>
      </c>
      <c r="E1964" s="156">
        <v>0.858</v>
      </c>
      <c r="F1964" s="156">
        <v>62.54</v>
      </c>
      <c r="G1964" s="156">
        <v>0.838</v>
      </c>
      <c r="H1964" s="156">
        <v>0.087</v>
      </c>
      <c r="I1964" s="156">
        <v>0.959</v>
      </c>
      <c r="J1964" s="156">
        <v>0.802</v>
      </c>
      <c r="K1964" s="156">
        <v>0.184</v>
      </c>
    </row>
    <row r="1965" hidden="1">
      <c r="A1965" s="155" t="s">
        <v>461</v>
      </c>
      <c r="B1965" s="156">
        <v>2011.0</v>
      </c>
      <c r="C1965" s="156">
        <v>6.519</v>
      </c>
      <c r="D1965" s="156">
        <v>10.206</v>
      </c>
      <c r="E1965" s="156">
        <v>0.863</v>
      </c>
      <c r="F1965" s="156">
        <v>63.68</v>
      </c>
      <c r="G1965" s="156">
        <v>0.775</v>
      </c>
      <c r="H1965" s="156">
        <v>0.078</v>
      </c>
      <c r="I1965" s="156">
        <v>0.9</v>
      </c>
      <c r="J1965" s="156">
        <v>0.827</v>
      </c>
      <c r="K1965" s="156">
        <v>0.134</v>
      </c>
    </row>
    <row r="1966" hidden="1">
      <c r="A1966" s="155" t="s">
        <v>461</v>
      </c>
      <c r="B1966" s="156">
        <v>2013.0</v>
      </c>
      <c r="C1966" s="156">
        <v>6.168</v>
      </c>
      <c r="D1966" s="156">
        <v>10.293</v>
      </c>
      <c r="E1966" s="156">
        <v>0.883</v>
      </c>
      <c r="F1966" s="156">
        <v>64.44</v>
      </c>
      <c r="G1966" s="156">
        <v>0.847</v>
      </c>
      <c r="H1966" s="156">
        <v>0.123</v>
      </c>
      <c r="I1966" s="156">
        <v>0.948</v>
      </c>
      <c r="J1966" s="156">
        <v>0.764</v>
      </c>
      <c r="K1966" s="156">
        <v>0.286</v>
      </c>
    </row>
    <row r="1967" hidden="1">
      <c r="A1967" s="155" t="s">
        <v>461</v>
      </c>
      <c r="B1967" s="156">
        <v>2017.0</v>
      </c>
      <c r="C1967" s="156">
        <v>6.192</v>
      </c>
      <c r="D1967" s="156">
        <v>10.174</v>
      </c>
      <c r="E1967" s="156">
        <v>0.916</v>
      </c>
      <c r="F1967" s="156">
        <v>65.7</v>
      </c>
      <c r="G1967" s="156">
        <v>0.859</v>
      </c>
      <c r="H1967" s="156">
        <v>0.012</v>
      </c>
      <c r="I1967" s="156">
        <v>0.911</v>
      </c>
      <c r="J1967" s="156">
        <v>0.763</v>
      </c>
      <c r="K1967" s="156">
        <v>0.248</v>
      </c>
    </row>
    <row r="1968" hidden="1">
      <c r="A1968" s="155" t="s">
        <v>462</v>
      </c>
      <c r="B1968" s="156">
        <v>2009.0</v>
      </c>
      <c r="C1968" s="156">
        <v>5.025</v>
      </c>
      <c r="D1968" s="156">
        <v>9.238</v>
      </c>
      <c r="E1968" s="157"/>
      <c r="F1968" s="156">
        <v>66.22</v>
      </c>
      <c r="G1968" s="156">
        <v>0.781</v>
      </c>
      <c r="H1968" s="156">
        <v>-0.124</v>
      </c>
      <c r="I1968" s="156">
        <v>0.722</v>
      </c>
      <c r="J1968" s="157"/>
      <c r="K1968" s="157"/>
    </row>
    <row r="1969" hidden="1">
      <c r="A1969" s="155" t="s">
        <v>462</v>
      </c>
      <c r="B1969" s="156">
        <v>2010.0</v>
      </c>
      <c r="C1969" s="156">
        <v>5.131</v>
      </c>
      <c r="D1969" s="156">
        <v>9.257</v>
      </c>
      <c r="E1969" s="156">
        <v>0.863</v>
      </c>
      <c r="F1969" s="156">
        <v>66.3</v>
      </c>
      <c r="G1969" s="156">
        <v>0.624</v>
      </c>
      <c r="H1969" s="156">
        <v>-0.141</v>
      </c>
      <c r="I1969" s="156">
        <v>0.732</v>
      </c>
      <c r="J1969" s="156">
        <v>0.697</v>
      </c>
      <c r="K1969" s="156">
        <v>0.249</v>
      </c>
    </row>
    <row r="1970" hidden="1">
      <c r="A1970" s="155" t="s">
        <v>462</v>
      </c>
      <c r="B1970" s="156">
        <v>2011.0</v>
      </c>
      <c r="C1970" s="156">
        <v>4.876</v>
      </c>
      <c r="D1970" s="156">
        <v>9.224</v>
      </c>
      <c r="E1970" s="156">
        <v>0.715</v>
      </c>
      <c r="F1970" s="156">
        <v>66.38</v>
      </c>
      <c r="G1970" s="156">
        <v>0.603</v>
      </c>
      <c r="H1970" s="156">
        <v>-0.204</v>
      </c>
      <c r="I1970" s="156">
        <v>0.913</v>
      </c>
      <c r="J1970" s="156">
        <v>0.513</v>
      </c>
      <c r="K1970" s="156">
        <v>0.248</v>
      </c>
    </row>
    <row r="1971" hidden="1">
      <c r="A1971" s="155" t="s">
        <v>462</v>
      </c>
      <c r="B1971" s="156">
        <v>2012.0</v>
      </c>
      <c r="C1971" s="156">
        <v>4.464</v>
      </c>
      <c r="D1971" s="156">
        <v>9.252</v>
      </c>
      <c r="E1971" s="156">
        <v>0.614</v>
      </c>
      <c r="F1971" s="156">
        <v>66.46</v>
      </c>
      <c r="G1971" s="156">
        <v>0.568</v>
      </c>
      <c r="H1971" s="156">
        <v>-0.181</v>
      </c>
      <c r="I1971" s="156">
        <v>0.899</v>
      </c>
      <c r="J1971" s="156">
        <v>0.49</v>
      </c>
      <c r="K1971" s="156">
        <v>0.327</v>
      </c>
    </row>
    <row r="1972" hidden="1">
      <c r="A1972" s="155" t="s">
        <v>462</v>
      </c>
      <c r="B1972" s="156">
        <v>2013.0</v>
      </c>
      <c r="C1972" s="156">
        <v>5.246</v>
      </c>
      <c r="D1972" s="156">
        <v>9.265</v>
      </c>
      <c r="E1972" s="156">
        <v>0.648</v>
      </c>
      <c r="F1972" s="156">
        <v>66.54</v>
      </c>
      <c r="G1972" s="156">
        <v>0.536</v>
      </c>
      <c r="H1972" s="156">
        <v>-0.212</v>
      </c>
      <c r="I1972" s="156">
        <v>0.886</v>
      </c>
      <c r="J1972" s="156">
        <v>0.435</v>
      </c>
      <c r="K1972" s="156">
        <v>0.239</v>
      </c>
    </row>
    <row r="1973" hidden="1">
      <c r="A1973" s="155" t="s">
        <v>462</v>
      </c>
      <c r="B1973" s="156">
        <v>2014.0</v>
      </c>
      <c r="C1973" s="156">
        <v>4.764</v>
      </c>
      <c r="D1973" s="156">
        <v>9.284</v>
      </c>
      <c r="E1973" s="156">
        <v>0.68</v>
      </c>
      <c r="F1973" s="156">
        <v>66.62</v>
      </c>
      <c r="G1973" s="156">
        <v>0.589</v>
      </c>
      <c r="H1973" s="156">
        <v>-0.237</v>
      </c>
      <c r="I1973" s="156">
        <v>0.783</v>
      </c>
      <c r="J1973" s="156">
        <v>0.424</v>
      </c>
      <c r="K1973" s="156">
        <v>0.321</v>
      </c>
    </row>
    <row r="1974" hidden="1">
      <c r="A1974" s="155" t="s">
        <v>462</v>
      </c>
      <c r="B1974" s="156">
        <v>2015.0</v>
      </c>
      <c r="C1974" s="156">
        <v>5.132</v>
      </c>
      <c r="D1974" s="156">
        <v>9.283</v>
      </c>
      <c r="E1974" s="156">
        <v>0.609</v>
      </c>
      <c r="F1974" s="156">
        <v>66.7</v>
      </c>
      <c r="G1974" s="156">
        <v>0.711</v>
      </c>
      <c r="H1974" s="156">
        <v>-0.231</v>
      </c>
      <c r="I1974" s="156">
        <v>0.815</v>
      </c>
      <c r="J1974" s="156">
        <v>0.514</v>
      </c>
      <c r="K1974" s="156">
        <v>0.32</v>
      </c>
    </row>
    <row r="1975" hidden="1">
      <c r="A1975" s="155" t="s">
        <v>462</v>
      </c>
      <c r="B1975" s="156">
        <v>2016.0</v>
      </c>
      <c r="C1975" s="156">
        <v>4.521</v>
      </c>
      <c r="D1975" s="156">
        <v>9.283</v>
      </c>
      <c r="E1975" s="156">
        <v>0.702</v>
      </c>
      <c r="F1975" s="156">
        <v>66.75</v>
      </c>
      <c r="G1975" s="156">
        <v>0.614</v>
      </c>
      <c r="H1975" s="156">
        <v>-0.169</v>
      </c>
      <c r="I1975" s="156">
        <v>0.811</v>
      </c>
      <c r="J1975" s="156">
        <v>0.532</v>
      </c>
      <c r="K1975" s="156">
        <v>0.378</v>
      </c>
    </row>
    <row r="1976" hidden="1">
      <c r="A1976" s="155" t="s">
        <v>462</v>
      </c>
      <c r="B1976" s="156">
        <v>2017.0</v>
      </c>
      <c r="C1976" s="156">
        <v>4.124</v>
      </c>
      <c r="D1976" s="156">
        <v>9.294</v>
      </c>
      <c r="E1976" s="156">
        <v>0.717</v>
      </c>
      <c r="F1976" s="156">
        <v>66.8</v>
      </c>
      <c r="G1976" s="156">
        <v>0.478</v>
      </c>
      <c r="H1976" s="156">
        <v>-0.223</v>
      </c>
      <c r="I1976" s="156">
        <v>0.869</v>
      </c>
      <c r="J1976" s="156">
        <v>0.367</v>
      </c>
      <c r="K1976" s="156">
        <v>0.377</v>
      </c>
    </row>
    <row r="1977" hidden="1">
      <c r="A1977" s="155" t="s">
        <v>462</v>
      </c>
      <c r="B1977" s="156">
        <v>2018.0</v>
      </c>
      <c r="C1977" s="156">
        <v>4.741</v>
      </c>
      <c r="D1977" s="156">
        <v>9.31</v>
      </c>
      <c r="E1977" s="156">
        <v>0.733</v>
      </c>
      <c r="F1977" s="156">
        <v>66.85</v>
      </c>
      <c r="G1977" s="156">
        <v>0.65</v>
      </c>
      <c r="H1977" s="156">
        <v>-0.196</v>
      </c>
      <c r="I1977" s="156">
        <v>0.84</v>
      </c>
      <c r="J1977" s="156">
        <v>0.536</v>
      </c>
      <c r="K1977" s="156">
        <v>0.365</v>
      </c>
    </row>
    <row r="1978" hidden="1">
      <c r="A1978" s="155" t="s">
        <v>462</v>
      </c>
      <c r="B1978" s="156">
        <v>2019.0</v>
      </c>
      <c r="C1978" s="156">
        <v>4.315</v>
      </c>
      <c r="D1978" s="156">
        <v>9.315</v>
      </c>
      <c r="E1978" s="156">
        <v>0.61</v>
      </c>
      <c r="F1978" s="156">
        <v>66.9</v>
      </c>
      <c r="G1978" s="156">
        <v>0.659</v>
      </c>
      <c r="H1978" s="156">
        <v>-0.214</v>
      </c>
      <c r="I1978" s="156">
        <v>0.889</v>
      </c>
      <c r="J1978" s="156">
        <v>0.459</v>
      </c>
      <c r="K1978" s="156">
        <v>0.433</v>
      </c>
    </row>
    <row r="1979" hidden="1">
      <c r="A1979" s="155" t="s">
        <v>462</v>
      </c>
      <c r="B1979" s="156">
        <v>2020.0</v>
      </c>
      <c r="C1979" s="156">
        <v>4.731</v>
      </c>
      <c r="D1979" s="156">
        <v>9.215</v>
      </c>
      <c r="E1979" s="156">
        <v>0.719</v>
      </c>
      <c r="F1979" s="156">
        <v>66.95</v>
      </c>
      <c r="G1979" s="156">
        <v>0.668</v>
      </c>
      <c r="H1979" s="156">
        <v>-0.204</v>
      </c>
      <c r="I1979" s="156">
        <v>0.877</v>
      </c>
      <c r="J1979" s="156">
        <v>0.519</v>
      </c>
      <c r="K1979" s="156">
        <v>0.439</v>
      </c>
    </row>
    <row r="1980" hidden="1">
      <c r="A1980" s="155" t="s">
        <v>462</v>
      </c>
      <c r="B1980" s="156">
        <v>2021.0</v>
      </c>
      <c r="C1980" s="156">
        <v>4.499</v>
      </c>
      <c r="D1980" s="156">
        <v>9.249</v>
      </c>
      <c r="E1980" s="156">
        <v>0.711</v>
      </c>
      <c r="F1980" s="156">
        <v>67.0</v>
      </c>
      <c r="G1980" s="156">
        <v>0.591</v>
      </c>
      <c r="H1980" s="156">
        <v>-0.203</v>
      </c>
      <c r="I1980" s="156">
        <v>0.933</v>
      </c>
      <c r="J1980" s="156">
        <v>0.451</v>
      </c>
      <c r="K1980" s="156">
        <v>0.336</v>
      </c>
    </row>
    <row r="1981">
      <c r="A1981" s="155" t="s">
        <v>462</v>
      </c>
      <c r="B1981" s="156">
        <v>2022.0</v>
      </c>
      <c r="C1981" s="156">
        <v>4.261</v>
      </c>
      <c r="D1981" s="156">
        <v>9.266</v>
      </c>
      <c r="E1981" s="156">
        <v>0.755</v>
      </c>
      <c r="F1981" s="156">
        <v>67.05</v>
      </c>
      <c r="G1981" s="156">
        <v>0.474</v>
      </c>
      <c r="H1981" s="156">
        <v>-0.231</v>
      </c>
      <c r="I1981" s="156">
        <v>0.908</v>
      </c>
      <c r="J1981" s="156">
        <v>0.458</v>
      </c>
      <c r="K1981" s="156">
        <v>0.304</v>
      </c>
    </row>
    <row r="1982" hidden="1">
      <c r="A1982" s="155" t="s">
        <v>463</v>
      </c>
      <c r="B1982" s="156">
        <v>2005.0</v>
      </c>
      <c r="C1982" s="156">
        <v>4.719</v>
      </c>
      <c r="D1982" s="156">
        <v>9.8</v>
      </c>
      <c r="E1982" s="156">
        <v>0.82</v>
      </c>
      <c r="F1982" s="156">
        <v>66.1</v>
      </c>
      <c r="G1982" s="156">
        <v>0.623</v>
      </c>
      <c r="H1982" s="157"/>
      <c r="I1982" s="156">
        <v>0.877</v>
      </c>
      <c r="J1982" s="156">
        <v>0.479</v>
      </c>
      <c r="K1982" s="157"/>
    </row>
    <row r="1983" hidden="1">
      <c r="A1983" s="155" t="s">
        <v>463</v>
      </c>
      <c r="B1983" s="156">
        <v>2007.0</v>
      </c>
      <c r="C1983" s="156">
        <v>5.623</v>
      </c>
      <c r="D1983" s="156">
        <v>9.891</v>
      </c>
      <c r="E1983" s="156">
        <v>0.792</v>
      </c>
      <c r="F1983" s="156">
        <v>66.42</v>
      </c>
      <c r="G1983" s="156">
        <v>0.459</v>
      </c>
      <c r="H1983" s="156">
        <v>-0.181</v>
      </c>
      <c r="I1983" s="156">
        <v>0.8</v>
      </c>
      <c r="J1983" s="156">
        <v>0.592</v>
      </c>
      <c r="K1983" s="156">
        <v>0.395</v>
      </c>
    </row>
    <row r="1984" hidden="1">
      <c r="A1984" s="155" t="s">
        <v>463</v>
      </c>
      <c r="B1984" s="156">
        <v>2008.0</v>
      </c>
      <c r="C1984" s="156">
        <v>5.118</v>
      </c>
      <c r="D1984" s="156">
        <v>9.887</v>
      </c>
      <c r="E1984" s="156">
        <v>0.645</v>
      </c>
      <c r="F1984" s="156">
        <v>66.58</v>
      </c>
      <c r="G1984" s="156">
        <v>0.415</v>
      </c>
      <c r="H1984" s="156">
        <v>-0.192</v>
      </c>
      <c r="I1984" s="156">
        <v>0.785</v>
      </c>
      <c r="J1984" s="156">
        <v>0.51</v>
      </c>
      <c r="K1984" s="156">
        <v>0.345</v>
      </c>
    </row>
    <row r="1985" hidden="1">
      <c r="A1985" s="155" t="s">
        <v>463</v>
      </c>
      <c r="B1985" s="156">
        <v>2009.0</v>
      </c>
      <c r="C1985" s="156">
        <v>5.213</v>
      </c>
      <c r="D1985" s="156">
        <v>9.825</v>
      </c>
      <c r="E1985" s="156">
        <v>0.755</v>
      </c>
      <c r="F1985" s="156">
        <v>66.74</v>
      </c>
      <c r="G1985" s="156">
        <v>0.456</v>
      </c>
      <c r="H1985" s="156">
        <v>-0.23</v>
      </c>
      <c r="I1985" s="156">
        <v>0.853</v>
      </c>
      <c r="J1985" s="156">
        <v>0.454</v>
      </c>
      <c r="K1985" s="156">
        <v>0.316</v>
      </c>
    </row>
    <row r="1986" hidden="1">
      <c r="A1986" s="155" t="s">
        <v>463</v>
      </c>
      <c r="B1986" s="156">
        <v>2010.0</v>
      </c>
      <c r="C1986" s="156">
        <v>5.49</v>
      </c>
      <c r="D1986" s="156">
        <v>9.893</v>
      </c>
      <c r="E1986" s="156">
        <v>0.795</v>
      </c>
      <c r="F1986" s="156">
        <v>66.9</v>
      </c>
      <c r="G1986" s="156">
        <v>0.515</v>
      </c>
      <c r="H1986" s="156">
        <v>-0.19</v>
      </c>
      <c r="I1986" s="156">
        <v>0.811</v>
      </c>
      <c r="J1986" s="156">
        <v>0.532</v>
      </c>
      <c r="K1986" s="156">
        <v>0.327</v>
      </c>
    </row>
    <row r="1987" hidden="1">
      <c r="A1987" s="155" t="s">
        <v>463</v>
      </c>
      <c r="B1987" s="156">
        <v>2011.0</v>
      </c>
      <c r="C1987" s="156">
        <v>5.272</v>
      </c>
      <c r="D1987" s="156">
        <v>9.986</v>
      </c>
      <c r="E1987" s="156">
        <v>0.692</v>
      </c>
      <c r="F1987" s="156">
        <v>67.06</v>
      </c>
      <c r="G1987" s="156">
        <v>0.446</v>
      </c>
      <c r="H1987" s="156">
        <v>-0.245</v>
      </c>
      <c r="I1987" s="156">
        <v>0.649</v>
      </c>
      <c r="J1987" s="156">
        <v>0.512</v>
      </c>
      <c r="K1987" s="156">
        <v>0.38</v>
      </c>
    </row>
    <row r="1988" hidden="1">
      <c r="A1988" s="155" t="s">
        <v>463</v>
      </c>
      <c r="B1988" s="156">
        <v>2012.0</v>
      </c>
      <c r="C1988" s="156">
        <v>5.309</v>
      </c>
      <c r="D1988" s="156">
        <v>10.018</v>
      </c>
      <c r="E1988" s="156">
        <v>0.739</v>
      </c>
      <c r="F1988" s="156">
        <v>67.22</v>
      </c>
      <c r="G1988" s="156">
        <v>0.471</v>
      </c>
      <c r="H1988" s="156">
        <v>-0.219</v>
      </c>
      <c r="I1988" s="156">
        <v>0.702</v>
      </c>
      <c r="J1988" s="156">
        <v>0.506</v>
      </c>
      <c r="K1988" s="156">
        <v>0.335</v>
      </c>
    </row>
    <row r="1989" hidden="1">
      <c r="A1989" s="155" t="s">
        <v>463</v>
      </c>
      <c r="B1989" s="156">
        <v>2013.0</v>
      </c>
      <c r="C1989" s="156">
        <v>4.888</v>
      </c>
      <c r="D1989" s="156">
        <v>10.082</v>
      </c>
      <c r="E1989" s="156">
        <v>0.795</v>
      </c>
      <c r="F1989" s="156">
        <v>67.38</v>
      </c>
      <c r="G1989" s="156">
        <v>0.541</v>
      </c>
      <c r="H1989" s="156">
        <v>-0.232</v>
      </c>
      <c r="I1989" s="156">
        <v>0.698</v>
      </c>
      <c r="J1989" s="156">
        <v>0.551</v>
      </c>
      <c r="K1989" s="156">
        <v>0.392</v>
      </c>
    </row>
    <row r="1990" hidden="1">
      <c r="A1990" s="155" t="s">
        <v>463</v>
      </c>
      <c r="B1990" s="156">
        <v>2014.0</v>
      </c>
      <c r="C1990" s="156">
        <v>5.58</v>
      </c>
      <c r="D1990" s="156">
        <v>10.111</v>
      </c>
      <c r="E1990" s="156">
        <v>0.863</v>
      </c>
      <c r="F1990" s="156">
        <v>67.54</v>
      </c>
      <c r="G1990" s="156">
        <v>0.649</v>
      </c>
      <c r="H1990" s="156">
        <v>-0.026</v>
      </c>
      <c r="I1990" s="156">
        <v>0.764</v>
      </c>
      <c r="J1990" s="156">
        <v>0.41</v>
      </c>
      <c r="K1990" s="156">
        <v>0.377</v>
      </c>
    </row>
    <row r="1991" hidden="1">
      <c r="A1991" s="155" t="s">
        <v>463</v>
      </c>
      <c r="B1991" s="156">
        <v>2015.0</v>
      </c>
      <c r="C1991" s="156">
        <v>5.514</v>
      </c>
      <c r="D1991" s="156">
        <v>10.15</v>
      </c>
      <c r="E1991" s="156">
        <v>0.851</v>
      </c>
      <c r="F1991" s="156">
        <v>67.7</v>
      </c>
      <c r="G1991" s="156">
        <v>0.653</v>
      </c>
      <c r="H1991" s="156">
        <v>-0.019</v>
      </c>
      <c r="I1991" s="156">
        <v>0.806</v>
      </c>
      <c r="J1991" s="156">
        <v>0.391</v>
      </c>
      <c r="K1991" s="156">
        <v>0.382</v>
      </c>
    </row>
    <row r="1992" hidden="1">
      <c r="A1992" s="155" t="s">
        <v>463</v>
      </c>
      <c r="B1992" s="156">
        <v>2016.0</v>
      </c>
      <c r="C1992" s="156">
        <v>5.326</v>
      </c>
      <c r="D1992" s="156">
        <v>10.166</v>
      </c>
      <c r="E1992" s="156">
        <v>0.88</v>
      </c>
      <c r="F1992" s="156">
        <v>67.875</v>
      </c>
      <c r="G1992" s="156">
        <v>0.644</v>
      </c>
      <c r="H1992" s="156">
        <v>-0.068</v>
      </c>
      <c r="I1992" s="156">
        <v>0.764</v>
      </c>
      <c r="J1992" s="156">
        <v>0.414</v>
      </c>
      <c r="K1992" s="156">
        <v>0.39</v>
      </c>
    </row>
    <row r="1993" hidden="1">
      <c r="A1993" s="155" t="s">
        <v>463</v>
      </c>
      <c r="B1993" s="156">
        <v>2017.0</v>
      </c>
      <c r="C1993" s="156">
        <v>5.607</v>
      </c>
      <c r="D1993" s="156">
        <v>10.225</v>
      </c>
      <c r="E1993" s="156">
        <v>0.876</v>
      </c>
      <c r="F1993" s="156">
        <v>68.05</v>
      </c>
      <c r="G1993" s="156">
        <v>0.644</v>
      </c>
      <c r="H1993" s="156">
        <v>-0.24</v>
      </c>
      <c r="I1993" s="156">
        <v>0.671</v>
      </c>
      <c r="J1993" s="156">
        <v>0.393</v>
      </c>
      <c r="K1993" s="156">
        <v>0.313</v>
      </c>
    </row>
    <row r="1994" hidden="1">
      <c r="A1994" s="155" t="s">
        <v>463</v>
      </c>
      <c r="B1994" s="156">
        <v>2018.0</v>
      </c>
      <c r="C1994" s="156">
        <v>5.186</v>
      </c>
      <c r="D1994" s="156">
        <v>10.246</v>
      </c>
      <c r="E1994" s="156">
        <v>0.847</v>
      </c>
      <c r="F1994" s="156">
        <v>68.225</v>
      </c>
      <c r="G1994" s="156">
        <v>0.529</v>
      </c>
      <c r="H1994" s="156">
        <v>-0.179</v>
      </c>
      <c r="I1994" s="156">
        <v>0.805</v>
      </c>
      <c r="J1994" s="156">
        <v>0.379</v>
      </c>
      <c r="K1994" s="156">
        <v>0.351</v>
      </c>
    </row>
    <row r="1995" hidden="1">
      <c r="A1995" s="155" t="s">
        <v>463</v>
      </c>
      <c r="B1995" s="156">
        <v>2019.0</v>
      </c>
      <c r="C1995" s="156">
        <v>4.872</v>
      </c>
      <c r="D1995" s="156">
        <v>10.245</v>
      </c>
      <c r="E1995" s="156">
        <v>0.792</v>
      </c>
      <c r="F1995" s="156">
        <v>68.4</v>
      </c>
      <c r="G1995" s="156">
        <v>0.631</v>
      </c>
      <c r="H1995" s="156">
        <v>-0.139</v>
      </c>
      <c r="I1995" s="156">
        <v>0.76</v>
      </c>
      <c r="J1995" s="156">
        <v>0.347</v>
      </c>
      <c r="K1995" s="156">
        <v>0.368</v>
      </c>
    </row>
    <row r="1996" hidden="1">
      <c r="A1996" s="155" t="s">
        <v>463</v>
      </c>
      <c r="B1996" s="156">
        <v>2020.0</v>
      </c>
      <c r="C1996" s="156">
        <v>4.862</v>
      </c>
      <c r="D1996" s="156">
        <v>10.257</v>
      </c>
      <c r="E1996" s="156">
        <v>0.857</v>
      </c>
      <c r="F1996" s="156">
        <v>68.575</v>
      </c>
      <c r="G1996" s="156">
        <v>0.51</v>
      </c>
      <c r="H1996" s="156">
        <v>-0.117</v>
      </c>
      <c r="I1996" s="156">
        <v>0.774</v>
      </c>
      <c r="J1996" s="156">
        <v>0.332</v>
      </c>
      <c r="K1996" s="156">
        <v>0.44</v>
      </c>
    </row>
    <row r="1997" hidden="1">
      <c r="A1997" s="155" t="s">
        <v>463</v>
      </c>
      <c r="B1997" s="156">
        <v>2021.0</v>
      </c>
      <c r="C1997" s="156">
        <v>4.367</v>
      </c>
      <c r="D1997" s="156">
        <v>10.357</v>
      </c>
      <c r="E1997" s="156">
        <v>0.736</v>
      </c>
      <c r="F1997" s="156">
        <v>68.75</v>
      </c>
      <c r="G1997" s="156">
        <v>0.447</v>
      </c>
      <c r="H1997" s="156">
        <v>-0.037</v>
      </c>
      <c r="I1997" s="156">
        <v>0.81</v>
      </c>
      <c r="J1997" s="156">
        <v>0.297</v>
      </c>
      <c r="K1997" s="156">
        <v>0.471</v>
      </c>
    </row>
    <row r="1998" hidden="1">
      <c r="A1998" s="155" t="s">
        <v>464</v>
      </c>
      <c r="B1998" s="156">
        <v>2009.0</v>
      </c>
      <c r="C1998" s="156">
        <v>6.568</v>
      </c>
      <c r="D1998" s="156">
        <v>8.955</v>
      </c>
      <c r="E1998" s="156">
        <v>0.924</v>
      </c>
      <c r="F1998" s="156">
        <v>59.78</v>
      </c>
      <c r="G1998" s="157"/>
      <c r="H1998" s="156">
        <v>-0.102</v>
      </c>
      <c r="I1998" s="157"/>
      <c r="J1998" s="156">
        <v>0.695</v>
      </c>
      <c r="K1998" s="156">
        <v>0.152</v>
      </c>
    </row>
    <row r="1999" hidden="1">
      <c r="A1999" s="155" t="s">
        <v>464</v>
      </c>
      <c r="B1999" s="156">
        <v>2011.0</v>
      </c>
      <c r="C1999" s="156">
        <v>5.792</v>
      </c>
      <c r="D1999" s="156">
        <v>9.146</v>
      </c>
      <c r="E1999" s="156">
        <v>0.964</v>
      </c>
      <c r="F1999" s="156">
        <v>60.42</v>
      </c>
      <c r="G1999" s="157"/>
      <c r="H1999" s="156">
        <v>0.018</v>
      </c>
      <c r="I1999" s="157"/>
      <c r="J1999" s="156">
        <v>0.577</v>
      </c>
      <c r="K1999" s="156">
        <v>0.122</v>
      </c>
    </row>
    <row r="2000" hidden="1">
      <c r="A2000" s="155" t="s">
        <v>464</v>
      </c>
      <c r="B2000" s="156">
        <v>2012.0</v>
      </c>
      <c r="C2000" s="156">
        <v>5.464</v>
      </c>
      <c r="D2000" s="156">
        <v>9.233</v>
      </c>
      <c r="E2000" s="156">
        <v>0.946</v>
      </c>
      <c r="F2000" s="156">
        <v>60.74</v>
      </c>
      <c r="G2000" s="156">
        <v>0.786</v>
      </c>
      <c r="H2000" s="156">
        <v>-0.123</v>
      </c>
      <c r="I2000" s="157"/>
      <c r="J2000" s="156">
        <v>0.541</v>
      </c>
      <c r="K2000" s="156">
        <v>0.117</v>
      </c>
    </row>
    <row r="2001" hidden="1">
      <c r="A2001" s="155" t="s">
        <v>464</v>
      </c>
      <c r="B2001" s="156">
        <v>2013.0</v>
      </c>
      <c r="C2001" s="156">
        <v>5.392</v>
      </c>
      <c r="D2001" s="156">
        <v>9.312</v>
      </c>
      <c r="E2001" s="156">
        <v>0.846</v>
      </c>
      <c r="F2001" s="156">
        <v>61.06</v>
      </c>
      <c r="G2001" s="156">
        <v>0.705</v>
      </c>
      <c r="H2001" s="156">
        <v>-0.072</v>
      </c>
      <c r="I2001" s="157"/>
      <c r="J2001" s="156">
        <v>0.552</v>
      </c>
      <c r="K2001" s="156">
        <v>0.16</v>
      </c>
    </row>
    <row r="2002" hidden="1">
      <c r="A2002" s="155" t="s">
        <v>464</v>
      </c>
      <c r="B2002" s="156">
        <v>2014.0</v>
      </c>
      <c r="C2002" s="156">
        <v>5.787</v>
      </c>
      <c r="D2002" s="156">
        <v>9.392</v>
      </c>
      <c r="E2002" s="156">
        <v>0.909</v>
      </c>
      <c r="F2002" s="156">
        <v>61.38</v>
      </c>
      <c r="G2002" s="156">
        <v>0.805</v>
      </c>
      <c r="H2002" s="156">
        <v>0.031</v>
      </c>
      <c r="I2002" s="157"/>
      <c r="J2002" s="156">
        <v>0.614</v>
      </c>
      <c r="K2002" s="156">
        <v>0.154</v>
      </c>
    </row>
    <row r="2003" hidden="1">
      <c r="A2003" s="155" t="s">
        <v>464</v>
      </c>
      <c r="B2003" s="156">
        <v>2015.0</v>
      </c>
      <c r="C2003" s="156">
        <v>5.791</v>
      </c>
      <c r="D2003" s="156">
        <v>9.437</v>
      </c>
      <c r="E2003" s="156">
        <v>0.96</v>
      </c>
      <c r="F2003" s="156">
        <v>61.7</v>
      </c>
      <c r="G2003" s="156">
        <v>0.701</v>
      </c>
      <c r="H2003" s="156">
        <v>0.092</v>
      </c>
      <c r="I2003" s="157"/>
      <c r="J2003" s="156">
        <v>0.633</v>
      </c>
      <c r="K2003" s="156">
        <v>0.301</v>
      </c>
    </row>
    <row r="2004" hidden="1">
      <c r="A2004" s="155" t="s">
        <v>464</v>
      </c>
      <c r="B2004" s="156">
        <v>2016.0</v>
      </c>
      <c r="C2004" s="156">
        <v>5.887</v>
      </c>
      <c r="D2004" s="156">
        <v>9.479</v>
      </c>
      <c r="E2004" s="156">
        <v>0.929</v>
      </c>
      <c r="F2004" s="156">
        <v>61.8</v>
      </c>
      <c r="G2004" s="156">
        <v>0.749</v>
      </c>
      <c r="H2004" s="156">
        <v>0.004</v>
      </c>
      <c r="I2004" s="157"/>
      <c r="J2004" s="156">
        <v>0.56</v>
      </c>
      <c r="K2004" s="156">
        <v>0.255</v>
      </c>
    </row>
    <row r="2005" hidden="1">
      <c r="A2005" s="155" t="s">
        <v>464</v>
      </c>
      <c r="B2005" s="156">
        <v>2017.0</v>
      </c>
      <c r="C2005" s="156">
        <v>5.229</v>
      </c>
      <c r="D2005" s="156">
        <v>9.525</v>
      </c>
      <c r="E2005" s="156">
        <v>0.908</v>
      </c>
      <c r="F2005" s="156">
        <v>61.9</v>
      </c>
      <c r="G2005" s="156">
        <v>0.72</v>
      </c>
      <c r="H2005" s="156">
        <v>0.065</v>
      </c>
      <c r="I2005" s="157"/>
      <c r="J2005" s="156">
        <v>0.488</v>
      </c>
      <c r="K2005" s="156">
        <v>0.35</v>
      </c>
    </row>
    <row r="2006" hidden="1">
      <c r="A2006" s="155" t="s">
        <v>464</v>
      </c>
      <c r="B2006" s="156">
        <v>2018.0</v>
      </c>
      <c r="C2006" s="156">
        <v>4.621</v>
      </c>
      <c r="D2006" s="156">
        <v>9.569</v>
      </c>
      <c r="E2006" s="156">
        <v>0.984</v>
      </c>
      <c r="F2006" s="156">
        <v>62.0</v>
      </c>
      <c r="G2006" s="156">
        <v>0.858</v>
      </c>
      <c r="H2006" s="156">
        <v>0.259</v>
      </c>
      <c r="I2006" s="157"/>
      <c r="J2006" s="156">
        <v>0.567</v>
      </c>
      <c r="K2006" s="156">
        <v>0.189</v>
      </c>
    </row>
    <row r="2007" hidden="1">
      <c r="A2007" s="155" t="s">
        <v>464</v>
      </c>
      <c r="B2007" s="156">
        <v>2019.0</v>
      </c>
      <c r="C2007" s="156">
        <v>5.474</v>
      </c>
      <c r="D2007" s="156">
        <v>9.615</v>
      </c>
      <c r="E2007" s="156">
        <v>0.982</v>
      </c>
      <c r="F2007" s="156">
        <v>62.1</v>
      </c>
      <c r="G2007" s="156">
        <v>0.892</v>
      </c>
      <c r="H2007" s="156">
        <v>0.284</v>
      </c>
      <c r="I2007" s="157"/>
      <c r="J2007" s="156">
        <v>0.494</v>
      </c>
      <c r="K2007" s="156">
        <v>0.183</v>
      </c>
    </row>
    <row r="2008" hidden="1">
      <c r="A2008" s="155" t="s">
        <v>465</v>
      </c>
      <c r="B2008" s="156">
        <v>2006.0</v>
      </c>
      <c r="C2008" s="156">
        <v>3.734</v>
      </c>
      <c r="D2008" s="156">
        <v>7.37</v>
      </c>
      <c r="E2008" s="156">
        <v>0.76</v>
      </c>
      <c r="F2008" s="156">
        <v>48.74</v>
      </c>
      <c r="G2008" s="156">
        <v>0.747</v>
      </c>
      <c r="H2008" s="156">
        <v>-0.042</v>
      </c>
      <c r="I2008" s="156">
        <v>0.807</v>
      </c>
      <c r="J2008" s="156">
        <v>0.552</v>
      </c>
      <c r="K2008" s="156">
        <v>0.254</v>
      </c>
    </row>
    <row r="2009" hidden="1">
      <c r="A2009" s="155" t="s">
        <v>465</v>
      </c>
      <c r="B2009" s="156">
        <v>2007.0</v>
      </c>
      <c r="C2009" s="156">
        <v>4.456</v>
      </c>
      <c r="D2009" s="156">
        <v>7.422</v>
      </c>
      <c r="E2009" s="156">
        <v>0.845</v>
      </c>
      <c r="F2009" s="156">
        <v>49.58</v>
      </c>
      <c r="G2009" s="156">
        <v>0.708</v>
      </c>
      <c r="H2009" s="156">
        <v>-0.002</v>
      </c>
      <c r="I2009" s="156">
        <v>0.881</v>
      </c>
      <c r="J2009" s="156">
        <v>0.67</v>
      </c>
      <c r="K2009" s="156">
        <v>0.228</v>
      </c>
    </row>
    <row r="2010" hidden="1">
      <c r="A2010" s="155" t="s">
        <v>465</v>
      </c>
      <c r="B2010" s="156">
        <v>2008.0</v>
      </c>
      <c r="C2010" s="156">
        <v>4.569</v>
      </c>
      <c r="D2010" s="156">
        <v>7.476</v>
      </c>
      <c r="E2010" s="156">
        <v>0.813</v>
      </c>
      <c r="F2010" s="156">
        <v>50.42</v>
      </c>
      <c r="G2010" s="156">
        <v>0.578</v>
      </c>
      <c r="H2010" s="156">
        <v>-0.057</v>
      </c>
      <c r="I2010" s="156">
        <v>0.848</v>
      </c>
      <c r="J2010" s="156">
        <v>0.623</v>
      </c>
      <c r="K2010" s="156">
        <v>0.24</v>
      </c>
    </row>
    <row r="2011" hidden="1">
      <c r="A2011" s="155" t="s">
        <v>465</v>
      </c>
      <c r="B2011" s="156">
        <v>2009.0</v>
      </c>
      <c r="C2011" s="156">
        <v>4.612</v>
      </c>
      <c r="D2011" s="156">
        <v>7.513</v>
      </c>
      <c r="E2011" s="156">
        <v>0.852</v>
      </c>
      <c r="F2011" s="156">
        <v>51.26</v>
      </c>
      <c r="G2011" s="156">
        <v>0.76</v>
      </c>
      <c r="H2011" s="156">
        <v>-0.039</v>
      </c>
      <c r="I2011" s="156">
        <v>0.84</v>
      </c>
      <c r="J2011" s="156">
        <v>0.594</v>
      </c>
      <c r="K2011" s="156">
        <v>0.296</v>
      </c>
    </row>
    <row r="2012" hidden="1">
      <c r="A2012" s="155" t="s">
        <v>465</v>
      </c>
      <c r="B2012" s="156">
        <v>2010.0</v>
      </c>
      <c r="C2012" s="156">
        <v>4.193</v>
      </c>
      <c r="D2012" s="156">
        <v>7.538</v>
      </c>
      <c r="E2012" s="156">
        <v>0.83</v>
      </c>
      <c r="F2012" s="156">
        <v>52.1</v>
      </c>
      <c r="G2012" s="156">
        <v>0.801</v>
      </c>
      <c r="H2012" s="156">
        <v>-0.017</v>
      </c>
      <c r="I2012" s="156">
        <v>0.855</v>
      </c>
      <c r="J2012" s="156">
        <v>0.628</v>
      </c>
      <c r="K2012" s="156">
        <v>0.251</v>
      </c>
    </row>
    <row r="2013" hidden="1">
      <c r="A2013" s="155" t="s">
        <v>465</v>
      </c>
      <c r="B2013" s="156">
        <v>2011.0</v>
      </c>
      <c r="C2013" s="156">
        <v>4.826</v>
      </c>
      <c r="D2013" s="156">
        <v>7.599</v>
      </c>
      <c r="E2013" s="156">
        <v>0.882</v>
      </c>
      <c r="F2013" s="156">
        <v>52.94</v>
      </c>
      <c r="G2013" s="156">
        <v>0.733</v>
      </c>
      <c r="H2013" s="156">
        <v>0.029</v>
      </c>
      <c r="I2013" s="156">
        <v>0.83</v>
      </c>
      <c r="J2013" s="156">
        <v>0.618</v>
      </c>
      <c r="K2013" s="156">
        <v>0.254</v>
      </c>
    </row>
    <row r="2014" hidden="1">
      <c r="A2014" s="155" t="s">
        <v>465</v>
      </c>
      <c r="B2014" s="156">
        <v>2012.0</v>
      </c>
      <c r="C2014" s="156">
        <v>4.309</v>
      </c>
      <c r="D2014" s="156">
        <v>7.608</v>
      </c>
      <c r="E2014" s="156">
        <v>0.885</v>
      </c>
      <c r="F2014" s="156">
        <v>53.78</v>
      </c>
      <c r="G2014" s="156">
        <v>0.649</v>
      </c>
      <c r="H2014" s="156">
        <v>0.078</v>
      </c>
      <c r="I2014" s="156">
        <v>0.838</v>
      </c>
      <c r="J2014" s="156">
        <v>0.709</v>
      </c>
      <c r="K2014" s="156">
        <v>0.265</v>
      </c>
    </row>
    <row r="2015" hidden="1">
      <c r="A2015" s="155" t="s">
        <v>465</v>
      </c>
      <c r="B2015" s="156">
        <v>2013.0</v>
      </c>
      <c r="C2015" s="156">
        <v>3.71</v>
      </c>
      <c r="D2015" s="156">
        <v>7.614</v>
      </c>
      <c r="E2015" s="156">
        <v>0.878</v>
      </c>
      <c r="F2015" s="156">
        <v>54.62</v>
      </c>
      <c r="G2015" s="156">
        <v>0.763</v>
      </c>
      <c r="H2015" s="156">
        <v>0.05</v>
      </c>
      <c r="I2015" s="156">
        <v>0.82</v>
      </c>
      <c r="J2015" s="156">
        <v>0.647</v>
      </c>
      <c r="K2015" s="156">
        <v>0.346</v>
      </c>
    </row>
    <row r="2016" hidden="1">
      <c r="A2016" s="155" t="s">
        <v>465</v>
      </c>
      <c r="B2016" s="156">
        <v>2014.0</v>
      </c>
      <c r="C2016" s="156">
        <v>3.77</v>
      </c>
      <c r="D2016" s="156">
        <v>7.634</v>
      </c>
      <c r="E2016" s="156">
        <v>0.821</v>
      </c>
      <c r="F2016" s="156">
        <v>55.46</v>
      </c>
      <c r="G2016" s="156">
        <v>0.834</v>
      </c>
      <c r="H2016" s="156">
        <v>0.006</v>
      </c>
      <c r="I2016" s="156">
        <v>0.898</v>
      </c>
      <c r="J2016" s="156">
        <v>0.635</v>
      </c>
      <c r="K2016" s="156">
        <v>0.397</v>
      </c>
    </row>
    <row r="2017" hidden="1">
      <c r="A2017" s="155" t="s">
        <v>465</v>
      </c>
      <c r="B2017" s="156">
        <v>2015.0</v>
      </c>
      <c r="C2017" s="156">
        <v>4.238</v>
      </c>
      <c r="D2017" s="156">
        <v>7.654</v>
      </c>
      <c r="E2017" s="156">
        <v>0.747</v>
      </c>
      <c r="F2017" s="156">
        <v>56.3</v>
      </c>
      <c r="G2017" s="156">
        <v>0.758</v>
      </c>
      <c r="H2017" s="156">
        <v>0.131</v>
      </c>
      <c r="I2017" s="156">
        <v>0.873</v>
      </c>
      <c r="J2017" s="156">
        <v>0.679</v>
      </c>
      <c r="K2017" s="156">
        <v>0.353</v>
      </c>
    </row>
    <row r="2018" hidden="1">
      <c r="A2018" s="155" t="s">
        <v>465</v>
      </c>
      <c r="B2018" s="156">
        <v>2016.0</v>
      </c>
      <c r="C2018" s="156">
        <v>4.233</v>
      </c>
      <c r="D2018" s="156">
        <v>7.667</v>
      </c>
      <c r="E2018" s="156">
        <v>0.754</v>
      </c>
      <c r="F2018" s="156">
        <v>56.775</v>
      </c>
      <c r="G2018" s="156">
        <v>0.739</v>
      </c>
      <c r="H2018" s="156">
        <v>0.128</v>
      </c>
      <c r="I2018" s="156">
        <v>0.811</v>
      </c>
      <c r="J2018" s="156">
        <v>0.665</v>
      </c>
      <c r="K2018" s="156">
        <v>0.41</v>
      </c>
    </row>
    <row r="2019" hidden="1">
      <c r="A2019" s="155" t="s">
        <v>465</v>
      </c>
      <c r="B2019" s="156">
        <v>2017.0</v>
      </c>
      <c r="C2019" s="156">
        <v>4.001</v>
      </c>
      <c r="D2019" s="156">
        <v>7.663</v>
      </c>
      <c r="E2019" s="156">
        <v>0.74</v>
      </c>
      <c r="F2019" s="156">
        <v>57.25</v>
      </c>
      <c r="G2019" s="156">
        <v>0.772</v>
      </c>
      <c r="H2019" s="156">
        <v>0.056</v>
      </c>
      <c r="I2019" s="156">
        <v>0.816</v>
      </c>
      <c r="J2019" s="156">
        <v>0.689</v>
      </c>
      <c r="K2019" s="156">
        <v>0.4</v>
      </c>
    </row>
    <row r="2020" hidden="1">
      <c r="A2020" s="155" t="s">
        <v>465</v>
      </c>
      <c r="B2020" s="156">
        <v>2018.0</v>
      </c>
      <c r="C2020" s="156">
        <v>4.322</v>
      </c>
      <c r="D2020" s="156">
        <v>7.69</v>
      </c>
      <c r="E2020" s="156">
        <v>0.74</v>
      </c>
      <c r="F2020" s="156">
        <v>57.725</v>
      </c>
      <c r="G2020" s="156">
        <v>0.729</v>
      </c>
      <c r="H2020" s="156">
        <v>0.075</v>
      </c>
      <c r="I2020" s="156">
        <v>0.856</v>
      </c>
      <c r="J2020" s="156">
        <v>0.687</v>
      </c>
      <c r="K2020" s="156">
        <v>0.39</v>
      </c>
    </row>
    <row r="2021" hidden="1">
      <c r="A2021" s="155" t="s">
        <v>465</v>
      </c>
      <c r="B2021" s="156">
        <v>2019.0</v>
      </c>
      <c r="C2021" s="156">
        <v>4.948</v>
      </c>
      <c r="D2021" s="156">
        <v>7.719</v>
      </c>
      <c r="E2021" s="156">
        <v>0.805</v>
      </c>
      <c r="F2021" s="156">
        <v>58.2</v>
      </c>
      <c r="G2021" s="156">
        <v>0.704</v>
      </c>
      <c r="H2021" s="156">
        <v>0.135</v>
      </c>
      <c r="I2021" s="156">
        <v>0.826</v>
      </c>
      <c r="J2021" s="156">
        <v>0.689</v>
      </c>
      <c r="K2021" s="156">
        <v>0.385</v>
      </c>
    </row>
    <row r="2022" hidden="1">
      <c r="A2022" s="155" t="s">
        <v>465</v>
      </c>
      <c r="B2022" s="156">
        <v>2020.0</v>
      </c>
      <c r="C2022" s="156">
        <v>4.641</v>
      </c>
      <c r="D2022" s="156">
        <v>7.714</v>
      </c>
      <c r="E2022" s="156">
        <v>0.8</v>
      </c>
      <c r="F2022" s="156">
        <v>58.675</v>
      </c>
      <c r="G2022" s="156">
        <v>0.687</v>
      </c>
      <c r="H2022" s="156">
        <v>0.143</v>
      </c>
      <c r="I2022" s="156">
        <v>0.878</v>
      </c>
      <c r="J2022" s="156">
        <v>0.705</v>
      </c>
      <c r="K2022" s="156">
        <v>0.425</v>
      </c>
    </row>
    <row r="2023" hidden="1">
      <c r="A2023" s="155" t="s">
        <v>465</v>
      </c>
      <c r="B2023" s="156">
        <v>2021.0</v>
      </c>
      <c r="C2023" s="156">
        <v>4.225</v>
      </c>
      <c r="D2023" s="156">
        <v>7.717</v>
      </c>
      <c r="E2023" s="156">
        <v>0.793</v>
      </c>
      <c r="F2023" s="156">
        <v>59.15</v>
      </c>
      <c r="G2023" s="156">
        <v>0.711</v>
      </c>
      <c r="H2023" s="156">
        <v>0.084</v>
      </c>
      <c r="I2023" s="156">
        <v>0.835</v>
      </c>
      <c r="J2023" s="156">
        <v>0.699</v>
      </c>
      <c r="K2023" s="156">
        <v>0.359</v>
      </c>
    </row>
    <row r="2024" hidden="1">
      <c r="A2024" s="155" t="s">
        <v>466</v>
      </c>
      <c r="B2024" s="156">
        <v>2006.0</v>
      </c>
      <c r="C2024" s="156">
        <v>4.804</v>
      </c>
      <c r="D2024" s="156">
        <v>9.414</v>
      </c>
      <c r="E2024" s="156">
        <v>0.852</v>
      </c>
      <c r="F2024" s="156">
        <v>60.92</v>
      </c>
      <c r="G2024" s="156">
        <v>0.624</v>
      </c>
      <c r="H2024" s="156">
        <v>-0.263</v>
      </c>
      <c r="I2024" s="156">
        <v>0.929</v>
      </c>
      <c r="J2024" s="156">
        <v>0.551</v>
      </c>
      <c r="K2024" s="156">
        <v>0.249</v>
      </c>
    </row>
    <row r="2025" hidden="1">
      <c r="A2025" s="155" t="s">
        <v>466</v>
      </c>
      <c r="B2025" s="156">
        <v>2007.0</v>
      </c>
      <c r="C2025" s="156">
        <v>5.252</v>
      </c>
      <c r="D2025" s="156">
        <v>9.499</v>
      </c>
      <c r="E2025" s="156">
        <v>0.82</v>
      </c>
      <c r="F2025" s="156">
        <v>61.24</v>
      </c>
      <c r="G2025" s="156">
        <v>0.494</v>
      </c>
      <c r="H2025" s="156">
        <v>-0.247</v>
      </c>
      <c r="I2025" s="156">
        <v>0.968</v>
      </c>
      <c r="J2025" s="156">
        <v>0.559</v>
      </c>
      <c r="K2025" s="156">
        <v>0.208</v>
      </c>
    </row>
    <row r="2026" hidden="1">
      <c r="A2026" s="155" t="s">
        <v>466</v>
      </c>
      <c r="B2026" s="156">
        <v>2008.0</v>
      </c>
      <c r="C2026" s="156">
        <v>5.172</v>
      </c>
      <c r="D2026" s="156">
        <v>9.527</v>
      </c>
      <c r="E2026" s="156">
        <v>0.86</v>
      </c>
      <c r="F2026" s="156">
        <v>61.56</v>
      </c>
      <c r="G2026" s="156">
        <v>0.487</v>
      </c>
      <c r="H2026" s="156">
        <v>-0.271</v>
      </c>
      <c r="I2026" s="156">
        <v>0.929</v>
      </c>
      <c r="J2026" s="156">
        <v>0.545</v>
      </c>
      <c r="K2026" s="156">
        <v>0.186</v>
      </c>
    </row>
    <row r="2027" hidden="1">
      <c r="A2027" s="155" t="s">
        <v>466</v>
      </c>
      <c r="B2027" s="156">
        <v>2009.0</v>
      </c>
      <c r="C2027" s="156">
        <v>5.166</v>
      </c>
      <c r="D2027" s="156">
        <v>9.367</v>
      </c>
      <c r="E2027" s="156">
        <v>0.845</v>
      </c>
      <c r="F2027" s="156">
        <v>61.88</v>
      </c>
      <c r="G2027" s="156">
        <v>0.46</v>
      </c>
      <c r="H2027" s="156">
        <v>-0.247</v>
      </c>
      <c r="I2027" s="156">
        <v>0.962</v>
      </c>
      <c r="J2027" s="156">
        <v>0.545</v>
      </c>
      <c r="K2027" s="156">
        <v>0.189</v>
      </c>
    </row>
    <row r="2028" hidden="1">
      <c r="A2028" s="155" t="s">
        <v>466</v>
      </c>
      <c r="B2028" s="156">
        <v>2010.0</v>
      </c>
      <c r="C2028" s="156">
        <v>5.058</v>
      </c>
      <c r="D2028" s="156">
        <v>9.411</v>
      </c>
      <c r="E2028" s="156">
        <v>0.884</v>
      </c>
      <c r="F2028" s="156">
        <v>62.2</v>
      </c>
      <c r="G2028" s="156">
        <v>0.484</v>
      </c>
      <c r="H2028" s="156">
        <v>-0.194</v>
      </c>
      <c r="I2028" s="156">
        <v>0.954</v>
      </c>
      <c r="J2028" s="156">
        <v>0.472</v>
      </c>
      <c r="K2028" s="156">
        <v>0.227</v>
      </c>
    </row>
    <row r="2029" hidden="1">
      <c r="A2029" s="155" t="s">
        <v>466</v>
      </c>
      <c r="B2029" s="156">
        <v>2011.0</v>
      </c>
      <c r="C2029" s="156">
        <v>5.083</v>
      </c>
      <c r="D2029" s="156">
        <v>9.468</v>
      </c>
      <c r="E2029" s="156">
        <v>0.859</v>
      </c>
      <c r="F2029" s="156">
        <v>62.52</v>
      </c>
      <c r="G2029" s="156">
        <v>0.579</v>
      </c>
      <c r="H2029" s="156">
        <v>-0.233</v>
      </c>
      <c r="I2029" s="156">
        <v>0.933</v>
      </c>
      <c r="J2029" s="156">
        <v>0.539</v>
      </c>
      <c r="K2029" s="156">
        <v>0.22</v>
      </c>
    </row>
    <row r="2030" hidden="1">
      <c r="A2030" s="155" t="s">
        <v>466</v>
      </c>
      <c r="B2030" s="156">
        <v>2012.0</v>
      </c>
      <c r="C2030" s="156">
        <v>5.03</v>
      </c>
      <c r="D2030" s="156">
        <v>9.472</v>
      </c>
      <c r="E2030" s="156">
        <v>0.898</v>
      </c>
      <c r="F2030" s="156">
        <v>62.84</v>
      </c>
      <c r="G2030" s="156">
        <v>0.564</v>
      </c>
      <c r="H2030" s="156">
        <v>-0.229</v>
      </c>
      <c r="I2030" s="156">
        <v>0.896</v>
      </c>
      <c r="J2030" s="156">
        <v>0.509</v>
      </c>
      <c r="K2030" s="156">
        <v>0.193</v>
      </c>
    </row>
    <row r="2031" hidden="1">
      <c r="A2031" s="155" t="s">
        <v>466</v>
      </c>
      <c r="B2031" s="156">
        <v>2013.0</v>
      </c>
      <c r="C2031" s="156">
        <v>4.711</v>
      </c>
      <c r="D2031" s="156">
        <v>9.474</v>
      </c>
      <c r="E2031" s="156">
        <v>0.897</v>
      </c>
      <c r="F2031" s="156">
        <v>63.16</v>
      </c>
      <c r="G2031" s="156">
        <v>0.569</v>
      </c>
      <c r="H2031" s="156">
        <v>-0.222</v>
      </c>
      <c r="I2031" s="156">
        <v>0.937</v>
      </c>
      <c r="J2031" s="156">
        <v>0.572</v>
      </c>
      <c r="K2031" s="156">
        <v>0.225</v>
      </c>
    </row>
    <row r="2032" hidden="1">
      <c r="A2032" s="155" t="s">
        <v>466</v>
      </c>
      <c r="B2032" s="156">
        <v>2014.0</v>
      </c>
      <c r="C2032" s="156">
        <v>4.297</v>
      </c>
      <c r="D2032" s="156">
        <v>9.424</v>
      </c>
      <c r="E2032" s="156">
        <v>0.877</v>
      </c>
      <c r="F2032" s="156">
        <v>63.48</v>
      </c>
      <c r="G2032" s="156">
        <v>0.533</v>
      </c>
      <c r="H2032" s="156">
        <v>0.081</v>
      </c>
      <c r="I2032" s="156">
        <v>0.927</v>
      </c>
      <c r="J2032" s="156">
        <v>0.543</v>
      </c>
      <c r="K2032" s="156">
        <v>0.249</v>
      </c>
    </row>
    <row r="2033" hidden="1">
      <c r="A2033" s="155" t="s">
        <v>466</v>
      </c>
      <c r="B2033" s="156">
        <v>2015.0</v>
      </c>
      <c r="C2033" s="156">
        <v>3.965</v>
      </c>
      <c r="D2033" s="156">
        <v>9.325</v>
      </c>
      <c r="E2033" s="156">
        <v>0.909</v>
      </c>
      <c r="F2033" s="156">
        <v>63.8</v>
      </c>
      <c r="G2033" s="156">
        <v>0.431</v>
      </c>
      <c r="H2033" s="156">
        <v>-0.036</v>
      </c>
      <c r="I2033" s="156">
        <v>0.952</v>
      </c>
      <c r="J2033" s="156">
        <v>0.531</v>
      </c>
      <c r="K2033" s="156">
        <v>0.241</v>
      </c>
    </row>
    <row r="2034" hidden="1">
      <c r="A2034" s="155" t="s">
        <v>466</v>
      </c>
      <c r="B2034" s="156">
        <v>2016.0</v>
      </c>
      <c r="C2034" s="156">
        <v>4.029</v>
      </c>
      <c r="D2034" s="156">
        <v>9.353</v>
      </c>
      <c r="E2034" s="156">
        <v>0.885</v>
      </c>
      <c r="F2034" s="156">
        <v>63.925</v>
      </c>
      <c r="G2034" s="156">
        <v>0.503</v>
      </c>
      <c r="H2034" s="156">
        <v>0.007</v>
      </c>
      <c r="I2034" s="156">
        <v>0.891</v>
      </c>
      <c r="J2034" s="156">
        <v>0.55</v>
      </c>
      <c r="K2034" s="156">
        <v>0.22</v>
      </c>
    </row>
    <row r="2035" hidden="1">
      <c r="A2035" s="155" t="s">
        <v>466</v>
      </c>
      <c r="B2035" s="156">
        <v>2017.0</v>
      </c>
      <c r="C2035" s="156">
        <v>4.311</v>
      </c>
      <c r="D2035" s="156">
        <v>9.381</v>
      </c>
      <c r="E2035" s="156">
        <v>0.858</v>
      </c>
      <c r="F2035" s="156">
        <v>64.05</v>
      </c>
      <c r="G2035" s="156">
        <v>0.599</v>
      </c>
      <c r="H2035" s="156">
        <v>-0.005</v>
      </c>
      <c r="I2035" s="156">
        <v>0.937</v>
      </c>
      <c r="J2035" s="156">
        <v>0.528</v>
      </c>
      <c r="K2035" s="156">
        <v>0.235</v>
      </c>
    </row>
    <row r="2036" hidden="1">
      <c r="A2036" s="155" t="s">
        <v>466</v>
      </c>
      <c r="B2036" s="156">
        <v>2018.0</v>
      </c>
      <c r="C2036" s="156">
        <v>4.662</v>
      </c>
      <c r="D2036" s="156">
        <v>9.42</v>
      </c>
      <c r="E2036" s="156">
        <v>0.901</v>
      </c>
      <c r="F2036" s="156">
        <v>64.175</v>
      </c>
      <c r="G2036" s="156">
        <v>0.663</v>
      </c>
      <c r="H2036" s="156">
        <v>-0.078</v>
      </c>
      <c r="I2036" s="156">
        <v>0.943</v>
      </c>
      <c r="J2036" s="156">
        <v>0.55</v>
      </c>
      <c r="K2036" s="156">
        <v>0.222</v>
      </c>
    </row>
    <row r="2037" hidden="1">
      <c r="A2037" s="155" t="s">
        <v>466</v>
      </c>
      <c r="B2037" s="156">
        <v>2019.0</v>
      </c>
      <c r="C2037" s="156">
        <v>4.702</v>
      </c>
      <c r="D2037" s="156">
        <v>9.458</v>
      </c>
      <c r="E2037" s="156">
        <v>0.883</v>
      </c>
      <c r="F2037" s="156">
        <v>64.3</v>
      </c>
      <c r="G2037" s="156">
        <v>0.715</v>
      </c>
      <c r="H2037" s="156">
        <v>-0.084</v>
      </c>
      <c r="I2037" s="156">
        <v>0.885</v>
      </c>
      <c r="J2037" s="156">
        <v>0.549</v>
      </c>
      <c r="K2037" s="156">
        <v>0.201</v>
      </c>
    </row>
    <row r="2038" hidden="1">
      <c r="A2038" s="155" t="s">
        <v>466</v>
      </c>
      <c r="B2038" s="156">
        <v>2020.0</v>
      </c>
      <c r="C2038" s="156">
        <v>5.27</v>
      </c>
      <c r="D2038" s="156">
        <v>9.426</v>
      </c>
      <c r="E2038" s="156">
        <v>0.885</v>
      </c>
      <c r="F2038" s="156">
        <v>64.425</v>
      </c>
      <c r="G2038" s="156">
        <v>0.784</v>
      </c>
      <c r="H2038" s="156">
        <v>0.123</v>
      </c>
      <c r="I2038" s="156">
        <v>0.946</v>
      </c>
      <c r="J2038" s="156">
        <v>0.629</v>
      </c>
      <c r="K2038" s="156">
        <v>0.285</v>
      </c>
    </row>
    <row r="2039" hidden="1">
      <c r="A2039" s="155" t="s">
        <v>466</v>
      </c>
      <c r="B2039" s="156">
        <v>2021.0</v>
      </c>
      <c r="C2039" s="156">
        <v>5.311</v>
      </c>
      <c r="D2039" s="156">
        <v>9.468</v>
      </c>
      <c r="E2039" s="156">
        <v>0.879</v>
      </c>
      <c r="F2039" s="156">
        <v>64.55</v>
      </c>
      <c r="G2039" s="156">
        <v>0.77</v>
      </c>
      <c r="H2039" s="156">
        <v>0.169</v>
      </c>
      <c r="I2039" s="156">
        <v>0.922</v>
      </c>
      <c r="J2039" s="156">
        <v>0.575</v>
      </c>
      <c r="K2039" s="156">
        <v>0.25</v>
      </c>
    </row>
    <row r="2040">
      <c r="A2040" s="155" t="s">
        <v>466</v>
      </c>
      <c r="B2040" s="156">
        <v>2022.0</v>
      </c>
      <c r="C2040" s="156">
        <v>4.637</v>
      </c>
      <c r="D2040" s="156">
        <v>9.049</v>
      </c>
      <c r="E2040" s="156">
        <v>0.863</v>
      </c>
      <c r="F2040" s="156">
        <v>64.675</v>
      </c>
      <c r="G2040" s="156">
        <v>0.829</v>
      </c>
      <c r="H2040" s="156">
        <v>0.428</v>
      </c>
      <c r="I2040" s="156">
        <v>0.852</v>
      </c>
      <c r="J2040" s="156">
        <v>0.527</v>
      </c>
      <c r="K2040" s="156">
        <v>0.39</v>
      </c>
    </row>
    <row r="2041" hidden="1">
      <c r="A2041" s="155" t="s">
        <v>467</v>
      </c>
      <c r="B2041" s="156">
        <v>2006.0</v>
      </c>
      <c r="C2041" s="156">
        <v>6.734</v>
      </c>
      <c r="D2041" s="156">
        <v>11.433</v>
      </c>
      <c r="E2041" s="156">
        <v>0.903</v>
      </c>
      <c r="F2041" s="156">
        <v>64.86</v>
      </c>
      <c r="G2041" s="156">
        <v>0.898</v>
      </c>
      <c r="H2041" s="156">
        <v>-0.042</v>
      </c>
      <c r="I2041" s="156">
        <v>0.203</v>
      </c>
      <c r="J2041" s="156">
        <v>0.694</v>
      </c>
      <c r="K2041" s="156">
        <v>0.275</v>
      </c>
    </row>
    <row r="2042" hidden="1">
      <c r="A2042" s="155" t="s">
        <v>467</v>
      </c>
      <c r="B2042" s="156">
        <v>2009.0</v>
      </c>
      <c r="C2042" s="156">
        <v>6.866</v>
      </c>
      <c r="D2042" s="156">
        <v>10.952</v>
      </c>
      <c r="E2042" s="156">
        <v>0.885</v>
      </c>
      <c r="F2042" s="156">
        <v>65.04</v>
      </c>
      <c r="G2042" s="156">
        <v>0.849</v>
      </c>
      <c r="H2042" s="156">
        <v>0.016</v>
      </c>
      <c r="I2042" s="156">
        <v>0.339</v>
      </c>
      <c r="J2042" s="156">
        <v>0.718</v>
      </c>
      <c r="K2042" s="156">
        <v>0.287</v>
      </c>
    </row>
    <row r="2043" hidden="1">
      <c r="A2043" s="155" t="s">
        <v>467</v>
      </c>
      <c r="B2043" s="156">
        <v>2010.0</v>
      </c>
      <c r="C2043" s="156">
        <v>7.097</v>
      </c>
      <c r="D2043" s="156">
        <v>10.909</v>
      </c>
      <c r="E2043" s="156">
        <v>0.912</v>
      </c>
      <c r="F2043" s="156">
        <v>65.1</v>
      </c>
      <c r="G2043" s="156">
        <v>0.878</v>
      </c>
      <c r="H2043" s="156">
        <v>0.053</v>
      </c>
      <c r="I2043" s="156">
        <v>0.355</v>
      </c>
      <c r="J2043" s="156">
        <v>0.701</v>
      </c>
      <c r="K2043" s="156">
        <v>0.233</v>
      </c>
    </row>
    <row r="2044" hidden="1">
      <c r="A2044" s="155" t="s">
        <v>467</v>
      </c>
      <c r="B2044" s="156">
        <v>2011.0</v>
      </c>
      <c r="C2044" s="156">
        <v>7.119</v>
      </c>
      <c r="D2044" s="156">
        <v>10.965</v>
      </c>
      <c r="E2044" s="156">
        <v>0.881</v>
      </c>
      <c r="F2044" s="156">
        <v>65.16</v>
      </c>
      <c r="G2044" s="156">
        <v>0.889</v>
      </c>
      <c r="H2044" s="156">
        <v>0.065</v>
      </c>
      <c r="I2044" s="157"/>
      <c r="J2044" s="156">
        <v>0.702</v>
      </c>
      <c r="K2044" s="156">
        <v>0.216</v>
      </c>
    </row>
    <row r="2045" hidden="1">
      <c r="A2045" s="155" t="s">
        <v>467</v>
      </c>
      <c r="B2045" s="156">
        <v>2012.0</v>
      </c>
      <c r="C2045" s="156">
        <v>7.218</v>
      </c>
      <c r="D2045" s="156">
        <v>11.001</v>
      </c>
      <c r="E2045" s="156">
        <v>0.856</v>
      </c>
      <c r="F2045" s="156">
        <v>65.22</v>
      </c>
      <c r="G2045" s="156">
        <v>0.92</v>
      </c>
      <c r="H2045" s="157"/>
      <c r="I2045" s="157"/>
      <c r="J2045" s="156">
        <v>0.719</v>
      </c>
      <c r="K2045" s="156">
        <v>0.224</v>
      </c>
    </row>
    <row r="2046" hidden="1">
      <c r="A2046" s="155" t="s">
        <v>467</v>
      </c>
      <c r="B2046" s="156">
        <v>2013.0</v>
      </c>
      <c r="C2046" s="156">
        <v>6.621</v>
      </c>
      <c r="D2046" s="156">
        <v>11.041</v>
      </c>
      <c r="E2046" s="156">
        <v>0.864</v>
      </c>
      <c r="F2046" s="156">
        <v>65.28</v>
      </c>
      <c r="G2046" s="156">
        <v>0.936</v>
      </c>
      <c r="H2046" s="157"/>
      <c r="I2046" s="157"/>
      <c r="J2046" s="157"/>
      <c r="K2046" s="156">
        <v>0.291</v>
      </c>
    </row>
    <row r="2047" hidden="1">
      <c r="A2047" s="155" t="s">
        <v>467</v>
      </c>
      <c r="B2047" s="156">
        <v>2014.0</v>
      </c>
      <c r="C2047" s="156">
        <v>6.54</v>
      </c>
      <c r="D2047" s="156">
        <v>11.072</v>
      </c>
      <c r="E2047" s="157"/>
      <c r="F2047" s="156">
        <v>65.34</v>
      </c>
      <c r="G2047" s="157"/>
      <c r="H2047" s="157"/>
      <c r="I2047" s="157"/>
      <c r="J2047" s="157"/>
      <c r="K2047" s="157"/>
    </row>
    <row r="2048" hidden="1">
      <c r="A2048" s="155" t="s">
        <v>467</v>
      </c>
      <c r="B2048" s="156">
        <v>2015.0</v>
      </c>
      <c r="C2048" s="156">
        <v>6.568</v>
      </c>
      <c r="D2048" s="156">
        <v>11.128</v>
      </c>
      <c r="E2048" s="156">
        <v>0.824</v>
      </c>
      <c r="F2048" s="156">
        <v>65.4</v>
      </c>
      <c r="G2048" s="156">
        <v>0.915</v>
      </c>
      <c r="H2048" s="156">
        <v>0.193</v>
      </c>
      <c r="I2048" s="157"/>
      <c r="J2048" s="156">
        <v>0.722</v>
      </c>
      <c r="K2048" s="156">
        <v>0.296</v>
      </c>
    </row>
    <row r="2049" hidden="1">
      <c r="A2049" s="155" t="s">
        <v>467</v>
      </c>
      <c r="B2049" s="156">
        <v>2016.0</v>
      </c>
      <c r="C2049" s="156">
        <v>6.831</v>
      </c>
      <c r="D2049" s="156">
        <v>11.174</v>
      </c>
      <c r="E2049" s="156">
        <v>0.849</v>
      </c>
      <c r="F2049" s="156">
        <v>65.55</v>
      </c>
      <c r="G2049" s="156">
        <v>0.949</v>
      </c>
      <c r="H2049" s="156">
        <v>0.122</v>
      </c>
      <c r="I2049" s="157"/>
      <c r="J2049" s="156">
        <v>0.739</v>
      </c>
      <c r="K2049" s="156">
        <v>0.245</v>
      </c>
    </row>
    <row r="2050" hidden="1">
      <c r="A2050" s="155" t="s">
        <v>467</v>
      </c>
      <c r="B2050" s="156">
        <v>2017.0</v>
      </c>
      <c r="C2050" s="156">
        <v>7.039</v>
      </c>
      <c r="D2050" s="156">
        <v>11.173</v>
      </c>
      <c r="E2050" s="156">
        <v>0.836</v>
      </c>
      <c r="F2050" s="156">
        <v>65.7</v>
      </c>
      <c r="G2050" s="156">
        <v>0.962</v>
      </c>
      <c r="H2050" s="156">
        <v>0.207</v>
      </c>
      <c r="I2050" s="157"/>
      <c r="J2050" s="156">
        <v>0.737</v>
      </c>
      <c r="K2050" s="156">
        <v>0.208</v>
      </c>
    </row>
    <row r="2051" hidden="1">
      <c r="A2051" s="155" t="s">
        <v>467</v>
      </c>
      <c r="B2051" s="156">
        <v>2018.0</v>
      </c>
      <c r="C2051" s="156">
        <v>6.604</v>
      </c>
      <c r="D2051" s="156">
        <v>11.178</v>
      </c>
      <c r="E2051" s="156">
        <v>0.851</v>
      </c>
      <c r="F2051" s="156">
        <v>65.85</v>
      </c>
      <c r="G2051" s="156">
        <v>0.944</v>
      </c>
      <c r="H2051" s="156">
        <v>0.045</v>
      </c>
      <c r="I2051" s="157"/>
      <c r="J2051" s="156">
        <v>0.723</v>
      </c>
      <c r="K2051" s="156">
        <v>0.302</v>
      </c>
    </row>
    <row r="2052" hidden="1">
      <c r="A2052" s="155" t="s">
        <v>467</v>
      </c>
      <c r="B2052" s="156">
        <v>2019.0</v>
      </c>
      <c r="C2052" s="156">
        <v>6.711</v>
      </c>
      <c r="D2052" s="156">
        <v>11.181</v>
      </c>
      <c r="E2052" s="156">
        <v>0.862</v>
      </c>
      <c r="F2052" s="156">
        <v>66.0</v>
      </c>
      <c r="G2052" s="156">
        <v>0.911</v>
      </c>
      <c r="H2052" s="156">
        <v>0.119</v>
      </c>
      <c r="I2052" s="157"/>
      <c r="J2052" s="156">
        <v>0.73</v>
      </c>
      <c r="K2052" s="156">
        <v>0.284</v>
      </c>
    </row>
    <row r="2053" hidden="1">
      <c r="A2053" s="155" t="s">
        <v>467</v>
      </c>
      <c r="B2053" s="156">
        <v>2020.0</v>
      </c>
      <c r="C2053" s="156">
        <v>6.458</v>
      </c>
      <c r="D2053" s="156">
        <v>11.122</v>
      </c>
      <c r="E2053" s="156">
        <v>0.827</v>
      </c>
      <c r="F2053" s="156">
        <v>66.15</v>
      </c>
      <c r="G2053" s="156">
        <v>0.942</v>
      </c>
      <c r="H2053" s="156">
        <v>0.05</v>
      </c>
      <c r="I2053" s="157"/>
      <c r="J2053" s="156">
        <v>0.702</v>
      </c>
      <c r="K2053" s="156">
        <v>0.298</v>
      </c>
    </row>
    <row r="2054" hidden="1">
      <c r="A2054" s="155" t="s">
        <v>467</v>
      </c>
      <c r="B2054" s="156">
        <v>2021.0</v>
      </c>
      <c r="C2054" s="156">
        <v>6.733</v>
      </c>
      <c r="D2054" s="156">
        <v>11.152</v>
      </c>
      <c r="E2054" s="156">
        <v>0.826</v>
      </c>
      <c r="F2054" s="156">
        <v>66.3</v>
      </c>
      <c r="G2054" s="156">
        <v>0.951</v>
      </c>
      <c r="H2054" s="156">
        <v>0.151</v>
      </c>
      <c r="I2054" s="157"/>
      <c r="J2054" s="156">
        <v>0.697</v>
      </c>
      <c r="K2054" s="156">
        <v>0.217</v>
      </c>
    </row>
    <row r="2055">
      <c r="A2055" s="155" t="s">
        <v>467</v>
      </c>
      <c r="B2055" s="156">
        <v>2022.0</v>
      </c>
      <c r="C2055" s="156">
        <v>6.738</v>
      </c>
      <c r="D2055" s="156">
        <v>11.202</v>
      </c>
      <c r="E2055" s="156">
        <v>0.798</v>
      </c>
      <c r="F2055" s="156">
        <v>66.45</v>
      </c>
      <c r="G2055" s="156">
        <v>0.932</v>
      </c>
      <c r="H2055" s="156">
        <v>0.171</v>
      </c>
      <c r="I2055" s="157"/>
      <c r="J2055" s="156">
        <v>0.715</v>
      </c>
      <c r="K2055" s="156">
        <v>0.242</v>
      </c>
    </row>
    <row r="2056" hidden="1">
      <c r="A2056" s="155" t="s">
        <v>468</v>
      </c>
      <c r="B2056" s="156">
        <v>2005.0</v>
      </c>
      <c r="C2056" s="156">
        <v>6.984</v>
      </c>
      <c r="D2056" s="156">
        <v>10.667</v>
      </c>
      <c r="E2056" s="156">
        <v>0.979</v>
      </c>
      <c r="F2056" s="156">
        <v>69.1</v>
      </c>
      <c r="G2056" s="156">
        <v>0.922</v>
      </c>
      <c r="H2056" s="157"/>
      <c r="I2056" s="156">
        <v>0.398</v>
      </c>
      <c r="J2056" s="156">
        <v>0.779</v>
      </c>
      <c r="K2056" s="156">
        <v>0.262</v>
      </c>
    </row>
    <row r="2057" hidden="1">
      <c r="A2057" s="155" t="s">
        <v>468</v>
      </c>
      <c r="B2057" s="156">
        <v>2007.0</v>
      </c>
      <c r="C2057" s="156">
        <v>6.802</v>
      </c>
      <c r="D2057" s="156">
        <v>10.699</v>
      </c>
      <c r="E2057" s="156">
        <v>0.97</v>
      </c>
      <c r="F2057" s="156">
        <v>69.22</v>
      </c>
      <c r="G2057" s="156">
        <v>0.838</v>
      </c>
      <c r="H2057" s="156">
        <v>0.332</v>
      </c>
      <c r="I2057" s="156">
        <v>0.498</v>
      </c>
      <c r="J2057" s="156">
        <v>0.686</v>
      </c>
      <c r="K2057" s="156">
        <v>0.241</v>
      </c>
    </row>
    <row r="2058" hidden="1">
      <c r="A2058" s="155" t="s">
        <v>468</v>
      </c>
      <c r="B2058" s="156">
        <v>2008.0</v>
      </c>
      <c r="C2058" s="156">
        <v>6.986</v>
      </c>
      <c r="D2058" s="156">
        <v>10.689</v>
      </c>
      <c r="E2058" s="156">
        <v>0.954</v>
      </c>
      <c r="F2058" s="156">
        <v>69.28</v>
      </c>
      <c r="G2058" s="156">
        <v>0.759</v>
      </c>
      <c r="H2058" s="156">
        <v>0.327</v>
      </c>
      <c r="I2058" s="156">
        <v>0.548</v>
      </c>
      <c r="J2058" s="156">
        <v>0.724</v>
      </c>
      <c r="K2058" s="156">
        <v>0.218</v>
      </c>
    </row>
    <row r="2059" hidden="1">
      <c r="A2059" s="155" t="s">
        <v>468</v>
      </c>
      <c r="B2059" s="156">
        <v>2009.0</v>
      </c>
      <c r="C2059" s="156">
        <v>6.907</v>
      </c>
      <c r="D2059" s="156">
        <v>10.636</v>
      </c>
      <c r="E2059" s="156">
        <v>0.964</v>
      </c>
      <c r="F2059" s="156">
        <v>69.34</v>
      </c>
      <c r="G2059" s="156">
        <v>0.816</v>
      </c>
      <c r="H2059" s="156">
        <v>0.337</v>
      </c>
      <c r="I2059" s="156">
        <v>0.559</v>
      </c>
      <c r="J2059" s="156">
        <v>0.739</v>
      </c>
      <c r="K2059" s="156">
        <v>0.231</v>
      </c>
    </row>
    <row r="2060" hidden="1">
      <c r="A2060" s="155" t="s">
        <v>468</v>
      </c>
      <c r="B2060" s="156">
        <v>2010.0</v>
      </c>
      <c r="C2060" s="156">
        <v>7.029</v>
      </c>
      <c r="D2060" s="156">
        <v>10.652</v>
      </c>
      <c r="E2060" s="156">
        <v>0.955</v>
      </c>
      <c r="F2060" s="156">
        <v>69.4</v>
      </c>
      <c r="G2060" s="156">
        <v>0.841</v>
      </c>
      <c r="H2060" s="156">
        <v>0.399</v>
      </c>
      <c r="I2060" s="156">
        <v>0.587</v>
      </c>
      <c r="J2060" s="156">
        <v>0.753</v>
      </c>
      <c r="K2060" s="156">
        <v>0.176</v>
      </c>
    </row>
    <row r="2061" hidden="1">
      <c r="A2061" s="155" t="s">
        <v>468</v>
      </c>
      <c r="B2061" s="156">
        <v>2011.0</v>
      </c>
      <c r="C2061" s="156">
        <v>6.869</v>
      </c>
      <c r="D2061" s="156">
        <v>10.655</v>
      </c>
      <c r="E2061" s="156">
        <v>0.949</v>
      </c>
      <c r="F2061" s="156">
        <v>69.46</v>
      </c>
      <c r="G2061" s="156">
        <v>0.9</v>
      </c>
      <c r="H2061" s="156">
        <v>0.332</v>
      </c>
      <c r="I2061" s="156">
        <v>0.438</v>
      </c>
      <c r="J2061" s="156">
        <v>0.742</v>
      </c>
      <c r="K2061" s="156">
        <v>0.174</v>
      </c>
    </row>
    <row r="2062" hidden="1">
      <c r="A2062" s="155" t="s">
        <v>468</v>
      </c>
      <c r="B2062" s="156">
        <v>2012.0</v>
      </c>
      <c r="C2062" s="156">
        <v>6.881</v>
      </c>
      <c r="D2062" s="156">
        <v>10.662</v>
      </c>
      <c r="E2062" s="156">
        <v>0.935</v>
      </c>
      <c r="F2062" s="156">
        <v>69.52</v>
      </c>
      <c r="G2062" s="156">
        <v>0.889</v>
      </c>
      <c r="H2062" s="156">
        <v>0.367</v>
      </c>
      <c r="I2062" s="156">
        <v>0.425</v>
      </c>
      <c r="J2062" s="156">
        <v>0.739</v>
      </c>
      <c r="K2062" s="156">
        <v>0.184</v>
      </c>
    </row>
    <row r="2063" hidden="1">
      <c r="A2063" s="155" t="s">
        <v>468</v>
      </c>
      <c r="B2063" s="156">
        <v>2013.0</v>
      </c>
      <c r="C2063" s="156">
        <v>6.918</v>
      </c>
      <c r="D2063" s="156">
        <v>10.673</v>
      </c>
      <c r="E2063" s="156">
        <v>0.937</v>
      </c>
      <c r="F2063" s="156">
        <v>69.58</v>
      </c>
      <c r="G2063" s="156">
        <v>0.905</v>
      </c>
      <c r="H2063" s="156">
        <v>0.342</v>
      </c>
      <c r="I2063" s="156">
        <v>0.568</v>
      </c>
      <c r="J2063" s="156">
        <v>0.719</v>
      </c>
      <c r="K2063" s="156">
        <v>0.252</v>
      </c>
    </row>
    <row r="2064" hidden="1">
      <c r="A2064" s="155" t="s">
        <v>468</v>
      </c>
      <c r="B2064" s="156">
        <v>2014.0</v>
      </c>
      <c r="C2064" s="156">
        <v>6.758</v>
      </c>
      <c r="D2064" s="156">
        <v>10.698</v>
      </c>
      <c r="E2064" s="156">
        <v>0.91</v>
      </c>
      <c r="F2064" s="156">
        <v>69.64</v>
      </c>
      <c r="G2064" s="156">
        <v>0.857</v>
      </c>
      <c r="H2064" s="156">
        <v>0.35</v>
      </c>
      <c r="I2064" s="156">
        <v>0.484</v>
      </c>
      <c r="J2064" s="156">
        <v>0.74</v>
      </c>
      <c r="K2064" s="156">
        <v>0.251</v>
      </c>
    </row>
    <row r="2065" hidden="1">
      <c r="A2065" s="155" t="s">
        <v>468</v>
      </c>
      <c r="B2065" s="156">
        <v>2015.0</v>
      </c>
      <c r="C2065" s="156">
        <v>6.515</v>
      </c>
      <c r="D2065" s="156">
        <v>10.713</v>
      </c>
      <c r="E2065" s="156">
        <v>0.936</v>
      </c>
      <c r="F2065" s="156">
        <v>69.7</v>
      </c>
      <c r="G2065" s="156">
        <v>0.833</v>
      </c>
      <c r="H2065" s="156">
        <v>0.296</v>
      </c>
      <c r="I2065" s="156">
        <v>0.456</v>
      </c>
      <c r="J2065" s="156">
        <v>0.74</v>
      </c>
      <c r="K2065" s="156">
        <v>0.219</v>
      </c>
    </row>
    <row r="2066" hidden="1">
      <c r="A2066" s="155" t="s">
        <v>468</v>
      </c>
      <c r="B2066" s="156">
        <v>2016.0</v>
      </c>
      <c r="C2066" s="156">
        <v>6.824</v>
      </c>
      <c r="D2066" s="156">
        <v>10.727</v>
      </c>
      <c r="E2066" s="156">
        <v>0.954</v>
      </c>
      <c r="F2066" s="156">
        <v>69.8</v>
      </c>
      <c r="G2066" s="156">
        <v>0.821</v>
      </c>
      <c r="H2066" s="156">
        <v>0.246</v>
      </c>
      <c r="I2066" s="156">
        <v>0.458</v>
      </c>
      <c r="J2066" s="156">
        <v>0.732</v>
      </c>
      <c r="K2066" s="156">
        <v>0.23</v>
      </c>
    </row>
    <row r="2067" hidden="1">
      <c r="A2067" s="155" t="s">
        <v>468</v>
      </c>
      <c r="B2067" s="156">
        <v>2017.0</v>
      </c>
      <c r="C2067" s="156">
        <v>7.103</v>
      </c>
      <c r="D2067" s="156">
        <v>10.744</v>
      </c>
      <c r="E2067" s="156">
        <v>0.937</v>
      </c>
      <c r="F2067" s="156">
        <v>69.9</v>
      </c>
      <c r="G2067" s="156">
        <v>0.813</v>
      </c>
      <c r="H2067" s="156">
        <v>0.286</v>
      </c>
      <c r="I2067" s="156">
        <v>0.419</v>
      </c>
      <c r="J2067" s="156">
        <v>0.712</v>
      </c>
      <c r="K2067" s="156">
        <v>0.21</v>
      </c>
    </row>
    <row r="2068" hidden="1">
      <c r="A2068" s="155" t="s">
        <v>468</v>
      </c>
      <c r="B2068" s="156">
        <v>2018.0</v>
      </c>
      <c r="C2068" s="156">
        <v>7.233</v>
      </c>
      <c r="D2068" s="156">
        <v>10.755</v>
      </c>
      <c r="E2068" s="156">
        <v>0.928</v>
      </c>
      <c r="F2068" s="156">
        <v>70.0</v>
      </c>
      <c r="G2068" s="156">
        <v>0.838</v>
      </c>
      <c r="H2068" s="156">
        <v>0.221</v>
      </c>
      <c r="I2068" s="156">
        <v>0.404</v>
      </c>
      <c r="J2068" s="156">
        <v>0.736</v>
      </c>
      <c r="K2068" s="156">
        <v>0.228</v>
      </c>
    </row>
    <row r="2069" hidden="1">
      <c r="A2069" s="155" t="s">
        <v>468</v>
      </c>
      <c r="B2069" s="156">
        <v>2019.0</v>
      </c>
      <c r="C2069" s="156">
        <v>7.157</v>
      </c>
      <c r="D2069" s="156">
        <v>10.766</v>
      </c>
      <c r="E2069" s="156">
        <v>0.943</v>
      </c>
      <c r="F2069" s="156">
        <v>70.1</v>
      </c>
      <c r="G2069" s="156">
        <v>0.854</v>
      </c>
      <c r="H2069" s="156">
        <v>0.265</v>
      </c>
      <c r="I2069" s="156">
        <v>0.485</v>
      </c>
      <c r="J2069" s="156">
        <v>0.739</v>
      </c>
      <c r="K2069" s="156">
        <v>0.251</v>
      </c>
    </row>
    <row r="2070" hidden="1">
      <c r="A2070" s="155" t="s">
        <v>468</v>
      </c>
      <c r="B2070" s="156">
        <v>2020.0</v>
      </c>
      <c r="C2070" s="156">
        <v>6.798</v>
      </c>
      <c r="D2070" s="156">
        <v>10.645</v>
      </c>
      <c r="E2070" s="156">
        <v>0.929</v>
      </c>
      <c r="F2070" s="156">
        <v>70.2</v>
      </c>
      <c r="G2070" s="156">
        <v>0.885</v>
      </c>
      <c r="H2070" s="156">
        <v>0.197</v>
      </c>
      <c r="I2070" s="156">
        <v>0.49</v>
      </c>
      <c r="J2070" s="156">
        <v>0.717</v>
      </c>
      <c r="K2070" s="156">
        <v>0.225</v>
      </c>
    </row>
    <row r="2071" hidden="1">
      <c r="A2071" s="155" t="s">
        <v>468</v>
      </c>
      <c r="B2071" s="156">
        <v>2021.0</v>
      </c>
      <c r="C2071" s="156">
        <v>6.867</v>
      </c>
      <c r="D2071" s="156">
        <v>10.714</v>
      </c>
      <c r="E2071" s="156">
        <v>0.854</v>
      </c>
      <c r="F2071" s="156">
        <v>70.3</v>
      </c>
      <c r="G2071" s="156">
        <v>0.815</v>
      </c>
      <c r="H2071" s="156">
        <v>0.254</v>
      </c>
      <c r="I2071" s="156">
        <v>0.448</v>
      </c>
      <c r="J2071" s="156">
        <v>0.684</v>
      </c>
      <c r="K2071" s="156">
        <v>0.266</v>
      </c>
    </row>
    <row r="2072">
      <c r="A2072" s="155" t="s">
        <v>468</v>
      </c>
      <c r="B2072" s="156">
        <v>2022.0</v>
      </c>
      <c r="C2072" s="156">
        <v>6.722</v>
      </c>
      <c r="D2072" s="156">
        <v>10.754</v>
      </c>
      <c r="E2072" s="156">
        <v>0.863</v>
      </c>
      <c r="F2072" s="156">
        <v>70.4</v>
      </c>
      <c r="G2072" s="156">
        <v>0.857</v>
      </c>
      <c r="H2072" s="156">
        <v>0.309</v>
      </c>
      <c r="I2072" s="156">
        <v>0.426</v>
      </c>
      <c r="J2072" s="156">
        <v>0.723</v>
      </c>
      <c r="K2072" s="156">
        <v>0.27</v>
      </c>
    </row>
    <row r="2073" hidden="1">
      <c r="A2073" s="155" t="s">
        <v>469</v>
      </c>
      <c r="B2073" s="156">
        <v>2006.0</v>
      </c>
      <c r="C2073" s="156">
        <v>7.182</v>
      </c>
      <c r="D2073" s="156">
        <v>10.921</v>
      </c>
      <c r="E2073" s="156">
        <v>0.965</v>
      </c>
      <c r="F2073" s="156">
        <v>66.78</v>
      </c>
      <c r="G2073" s="156">
        <v>0.911</v>
      </c>
      <c r="H2073" s="157"/>
      <c r="I2073" s="156">
        <v>0.6</v>
      </c>
      <c r="J2073" s="156">
        <v>0.775</v>
      </c>
      <c r="K2073" s="156">
        <v>0.261</v>
      </c>
    </row>
    <row r="2074" hidden="1">
      <c r="A2074" s="155" t="s">
        <v>469</v>
      </c>
      <c r="B2074" s="156">
        <v>2007.0</v>
      </c>
      <c r="C2074" s="156">
        <v>7.513</v>
      </c>
      <c r="D2074" s="156">
        <v>10.931</v>
      </c>
      <c r="E2074" s="157"/>
      <c r="F2074" s="156">
        <v>66.76</v>
      </c>
      <c r="G2074" s="156">
        <v>0.872</v>
      </c>
      <c r="H2074" s="156">
        <v>0.193</v>
      </c>
      <c r="I2074" s="156">
        <v>0.633</v>
      </c>
      <c r="J2074" s="156">
        <v>0.756</v>
      </c>
      <c r="K2074" s="156">
        <v>0.232</v>
      </c>
    </row>
    <row r="2075" hidden="1">
      <c r="A2075" s="155" t="s">
        <v>469</v>
      </c>
      <c r="B2075" s="156">
        <v>2008.0</v>
      </c>
      <c r="C2075" s="156">
        <v>7.28</v>
      </c>
      <c r="D2075" s="156">
        <v>10.923</v>
      </c>
      <c r="E2075" s="156">
        <v>0.953</v>
      </c>
      <c r="F2075" s="156">
        <v>66.74</v>
      </c>
      <c r="G2075" s="156">
        <v>0.878</v>
      </c>
      <c r="H2075" s="156">
        <v>0.25</v>
      </c>
      <c r="I2075" s="156">
        <v>0.668</v>
      </c>
      <c r="J2075" s="156">
        <v>0.774</v>
      </c>
      <c r="K2075" s="156">
        <v>0.227</v>
      </c>
    </row>
    <row r="2076" hidden="1">
      <c r="A2076" s="155" t="s">
        <v>469</v>
      </c>
      <c r="B2076" s="156">
        <v>2009.0</v>
      </c>
      <c r="C2076" s="156">
        <v>7.158</v>
      </c>
      <c r="D2076" s="156">
        <v>10.888</v>
      </c>
      <c r="E2076" s="156">
        <v>0.912</v>
      </c>
      <c r="F2076" s="156">
        <v>66.72</v>
      </c>
      <c r="G2076" s="156">
        <v>0.831</v>
      </c>
      <c r="H2076" s="156">
        <v>0.196</v>
      </c>
      <c r="I2076" s="156">
        <v>0.665</v>
      </c>
      <c r="J2076" s="156">
        <v>0.753</v>
      </c>
      <c r="K2076" s="156">
        <v>0.262</v>
      </c>
    </row>
    <row r="2077" hidden="1">
      <c r="A2077" s="155" t="s">
        <v>469</v>
      </c>
      <c r="B2077" s="156">
        <v>2010.0</v>
      </c>
      <c r="C2077" s="156">
        <v>7.164</v>
      </c>
      <c r="D2077" s="156">
        <v>10.906</v>
      </c>
      <c r="E2077" s="156">
        <v>0.926</v>
      </c>
      <c r="F2077" s="156">
        <v>66.7</v>
      </c>
      <c r="G2077" s="156">
        <v>0.828</v>
      </c>
      <c r="H2077" s="156">
        <v>0.239</v>
      </c>
      <c r="I2077" s="156">
        <v>0.69</v>
      </c>
      <c r="J2077" s="156">
        <v>0.776</v>
      </c>
      <c r="K2077" s="156">
        <v>0.231</v>
      </c>
    </row>
    <row r="2078" hidden="1">
      <c r="A2078" s="155" t="s">
        <v>469</v>
      </c>
      <c r="B2078" s="156">
        <v>2011.0</v>
      </c>
      <c r="C2078" s="156">
        <v>7.115</v>
      </c>
      <c r="D2078" s="156">
        <v>10.914</v>
      </c>
      <c r="E2078" s="156">
        <v>0.922</v>
      </c>
      <c r="F2078" s="156">
        <v>66.68</v>
      </c>
      <c r="G2078" s="156">
        <v>0.863</v>
      </c>
      <c r="H2078" s="156">
        <v>0.156</v>
      </c>
      <c r="I2078" s="156">
        <v>0.697</v>
      </c>
      <c r="J2078" s="156">
        <v>0.737</v>
      </c>
      <c r="K2078" s="156">
        <v>0.273</v>
      </c>
    </row>
    <row r="2079" hidden="1">
      <c r="A2079" s="155" t="s">
        <v>469</v>
      </c>
      <c r="B2079" s="156">
        <v>2012.0</v>
      </c>
      <c r="C2079" s="156">
        <v>7.026</v>
      </c>
      <c r="D2079" s="156">
        <v>10.93</v>
      </c>
      <c r="E2079" s="156">
        <v>0.903</v>
      </c>
      <c r="F2079" s="156">
        <v>66.66</v>
      </c>
      <c r="G2079" s="156">
        <v>0.823</v>
      </c>
      <c r="H2079" s="156">
        <v>0.21</v>
      </c>
      <c r="I2079" s="156">
        <v>0.71</v>
      </c>
      <c r="J2079" s="156">
        <v>0.765</v>
      </c>
      <c r="K2079" s="156">
        <v>0.26</v>
      </c>
    </row>
    <row r="2080" hidden="1">
      <c r="A2080" s="155" t="s">
        <v>469</v>
      </c>
      <c r="B2080" s="156">
        <v>2013.0</v>
      </c>
      <c r="C2080" s="156">
        <v>7.249</v>
      </c>
      <c r="D2080" s="156">
        <v>10.941</v>
      </c>
      <c r="E2080" s="156">
        <v>0.925</v>
      </c>
      <c r="F2080" s="156">
        <v>66.64</v>
      </c>
      <c r="G2080" s="156">
        <v>0.792</v>
      </c>
      <c r="H2080" s="156">
        <v>0.269</v>
      </c>
      <c r="I2080" s="156">
        <v>0.747</v>
      </c>
      <c r="J2080" s="156">
        <v>0.776</v>
      </c>
      <c r="K2080" s="156">
        <v>0.26</v>
      </c>
    </row>
    <row r="2081" hidden="1">
      <c r="A2081" s="155" t="s">
        <v>469</v>
      </c>
      <c r="B2081" s="156">
        <v>2014.0</v>
      </c>
      <c r="C2081" s="156">
        <v>7.151</v>
      </c>
      <c r="D2081" s="156">
        <v>10.956</v>
      </c>
      <c r="E2081" s="156">
        <v>0.902</v>
      </c>
      <c r="F2081" s="156">
        <v>66.62</v>
      </c>
      <c r="G2081" s="156">
        <v>0.866</v>
      </c>
      <c r="H2081" s="156">
        <v>0.217</v>
      </c>
      <c r="I2081" s="156">
        <v>0.702</v>
      </c>
      <c r="J2081" s="156">
        <v>0.786</v>
      </c>
      <c r="K2081" s="156">
        <v>0.281</v>
      </c>
    </row>
    <row r="2082" hidden="1">
      <c r="A2082" s="155" t="s">
        <v>469</v>
      </c>
      <c r="B2082" s="156">
        <v>2015.0</v>
      </c>
      <c r="C2082" s="156">
        <v>6.864</v>
      </c>
      <c r="D2082" s="156">
        <v>10.976</v>
      </c>
      <c r="E2082" s="156">
        <v>0.904</v>
      </c>
      <c r="F2082" s="156">
        <v>66.6</v>
      </c>
      <c r="G2082" s="156">
        <v>0.849</v>
      </c>
      <c r="H2082" s="156">
        <v>0.215</v>
      </c>
      <c r="I2082" s="156">
        <v>0.698</v>
      </c>
      <c r="J2082" s="156">
        <v>0.769</v>
      </c>
      <c r="K2082" s="156">
        <v>0.275</v>
      </c>
    </row>
    <row r="2083" hidden="1">
      <c r="A2083" s="155" t="s">
        <v>469</v>
      </c>
      <c r="B2083" s="156">
        <v>2016.0</v>
      </c>
      <c r="C2083" s="156">
        <v>6.804</v>
      </c>
      <c r="D2083" s="156">
        <v>10.985</v>
      </c>
      <c r="E2083" s="156">
        <v>0.897</v>
      </c>
      <c r="F2083" s="156">
        <v>66.475</v>
      </c>
      <c r="G2083" s="156">
        <v>0.758</v>
      </c>
      <c r="H2083" s="156">
        <v>0.14</v>
      </c>
      <c r="I2083" s="156">
        <v>0.739</v>
      </c>
      <c r="J2083" s="156">
        <v>0.737</v>
      </c>
      <c r="K2083" s="156">
        <v>0.264</v>
      </c>
    </row>
    <row r="2084" hidden="1">
      <c r="A2084" s="155" t="s">
        <v>469</v>
      </c>
      <c r="B2084" s="156">
        <v>2017.0</v>
      </c>
      <c r="C2084" s="156">
        <v>6.992</v>
      </c>
      <c r="D2084" s="156">
        <v>11.001</v>
      </c>
      <c r="E2084" s="156">
        <v>0.921</v>
      </c>
      <c r="F2084" s="156">
        <v>66.35</v>
      </c>
      <c r="G2084" s="156">
        <v>0.868</v>
      </c>
      <c r="H2084" s="156">
        <v>0.193</v>
      </c>
      <c r="I2084" s="156">
        <v>0.681</v>
      </c>
      <c r="J2084" s="156">
        <v>0.755</v>
      </c>
      <c r="K2084" s="156">
        <v>0.268</v>
      </c>
    </row>
    <row r="2085" hidden="1">
      <c r="A2085" s="155" t="s">
        <v>469</v>
      </c>
      <c r="B2085" s="156">
        <v>2018.0</v>
      </c>
      <c r="C2085" s="156">
        <v>6.883</v>
      </c>
      <c r="D2085" s="156">
        <v>11.024</v>
      </c>
      <c r="E2085" s="156">
        <v>0.904</v>
      </c>
      <c r="F2085" s="156">
        <v>66.225</v>
      </c>
      <c r="G2085" s="156">
        <v>0.825</v>
      </c>
      <c r="H2085" s="156">
        <v>0.112</v>
      </c>
      <c r="I2085" s="156">
        <v>0.71</v>
      </c>
      <c r="J2085" s="156">
        <v>0.757</v>
      </c>
      <c r="K2085" s="156">
        <v>0.292</v>
      </c>
    </row>
    <row r="2086" hidden="1">
      <c r="A2086" s="155" t="s">
        <v>469</v>
      </c>
      <c r="B2086" s="156">
        <v>2019.0</v>
      </c>
      <c r="C2086" s="156">
        <v>6.944</v>
      </c>
      <c r="D2086" s="156">
        <v>11.043</v>
      </c>
      <c r="E2086" s="156">
        <v>0.917</v>
      </c>
      <c r="F2086" s="156">
        <v>66.1</v>
      </c>
      <c r="G2086" s="156">
        <v>0.836</v>
      </c>
      <c r="H2086" s="156">
        <v>0.14</v>
      </c>
      <c r="I2086" s="156">
        <v>0.707</v>
      </c>
      <c r="J2086" s="156">
        <v>0.755</v>
      </c>
      <c r="K2086" s="156">
        <v>0.244</v>
      </c>
    </row>
    <row r="2087" hidden="1">
      <c r="A2087" s="155" t="s">
        <v>469</v>
      </c>
      <c r="B2087" s="156">
        <v>2020.0</v>
      </c>
      <c r="C2087" s="156">
        <v>7.028</v>
      </c>
      <c r="D2087" s="156">
        <v>11.005</v>
      </c>
      <c r="E2087" s="156">
        <v>0.937</v>
      </c>
      <c r="F2087" s="156">
        <v>65.975</v>
      </c>
      <c r="G2087" s="156">
        <v>0.85</v>
      </c>
      <c r="H2087" s="156">
        <v>0.029</v>
      </c>
      <c r="I2087" s="156">
        <v>0.678</v>
      </c>
      <c r="J2087" s="156">
        <v>0.722</v>
      </c>
      <c r="K2087" s="156">
        <v>0.295</v>
      </c>
    </row>
    <row r="2088" hidden="1">
      <c r="A2088" s="155" t="s">
        <v>469</v>
      </c>
      <c r="B2088" s="156">
        <v>2021.0</v>
      </c>
      <c r="C2088" s="156">
        <v>6.959</v>
      </c>
      <c r="D2088" s="156">
        <v>11.061</v>
      </c>
      <c r="E2088" s="156">
        <v>0.92</v>
      </c>
      <c r="F2088" s="156">
        <v>65.85</v>
      </c>
      <c r="G2088" s="156">
        <v>0.816</v>
      </c>
      <c r="H2088" s="156">
        <v>0.19</v>
      </c>
      <c r="I2088" s="156">
        <v>0.687</v>
      </c>
      <c r="J2088" s="156">
        <v>0.74</v>
      </c>
      <c r="K2088" s="156">
        <v>0.277</v>
      </c>
    </row>
    <row r="2089">
      <c r="A2089" s="155" t="s">
        <v>469</v>
      </c>
      <c r="B2089" s="156">
        <v>2022.0</v>
      </c>
      <c r="C2089" s="156">
        <v>6.693</v>
      </c>
      <c r="D2089" s="156">
        <v>11.079</v>
      </c>
      <c r="E2089" s="156">
        <v>0.9</v>
      </c>
      <c r="F2089" s="156">
        <v>65.725</v>
      </c>
      <c r="G2089" s="156">
        <v>0.736</v>
      </c>
      <c r="H2089" s="156">
        <v>0.191</v>
      </c>
      <c r="I2089" s="156">
        <v>0.701</v>
      </c>
      <c r="J2089" s="156">
        <v>0.712</v>
      </c>
      <c r="K2089" s="156">
        <v>0.267</v>
      </c>
    </row>
    <row r="2090" hidden="1">
      <c r="A2090" s="155" t="s">
        <v>470</v>
      </c>
      <c r="B2090" s="156">
        <v>2006.0</v>
      </c>
      <c r="C2090" s="156">
        <v>5.786</v>
      </c>
      <c r="D2090" s="156">
        <v>9.629</v>
      </c>
      <c r="E2090" s="156">
        <v>0.912</v>
      </c>
      <c r="F2090" s="156">
        <v>66.78</v>
      </c>
      <c r="G2090" s="156">
        <v>0.807</v>
      </c>
      <c r="H2090" s="156">
        <v>-0.122</v>
      </c>
      <c r="I2090" s="156">
        <v>0.477</v>
      </c>
      <c r="J2090" s="156">
        <v>0.701</v>
      </c>
      <c r="K2090" s="156">
        <v>0.306</v>
      </c>
    </row>
    <row r="2091" hidden="1">
      <c r="A2091" s="155" t="s">
        <v>470</v>
      </c>
      <c r="B2091" s="156">
        <v>2007.0</v>
      </c>
      <c r="C2091" s="156">
        <v>5.694</v>
      </c>
      <c r="D2091" s="156">
        <v>9.691</v>
      </c>
      <c r="E2091" s="156">
        <v>0.875</v>
      </c>
      <c r="F2091" s="156">
        <v>66.86</v>
      </c>
      <c r="G2091" s="156">
        <v>0.786</v>
      </c>
      <c r="H2091" s="156">
        <v>-0.175</v>
      </c>
      <c r="I2091" s="156">
        <v>0.614</v>
      </c>
      <c r="J2091" s="156">
        <v>0.71</v>
      </c>
      <c r="K2091" s="156">
        <v>0.274</v>
      </c>
    </row>
    <row r="2092" hidden="1">
      <c r="A2092" s="155" t="s">
        <v>470</v>
      </c>
      <c r="B2092" s="156">
        <v>2008.0</v>
      </c>
      <c r="C2092" s="156">
        <v>5.664</v>
      </c>
      <c r="D2092" s="156">
        <v>9.758</v>
      </c>
      <c r="E2092" s="156">
        <v>0.879</v>
      </c>
      <c r="F2092" s="156">
        <v>66.94</v>
      </c>
      <c r="G2092" s="156">
        <v>0.808</v>
      </c>
      <c r="H2092" s="156">
        <v>-0.152</v>
      </c>
      <c r="I2092" s="156">
        <v>0.597</v>
      </c>
      <c r="J2092" s="156">
        <v>0.685</v>
      </c>
      <c r="K2092" s="156">
        <v>0.264</v>
      </c>
    </row>
    <row r="2093" hidden="1">
      <c r="A2093" s="155" t="s">
        <v>470</v>
      </c>
      <c r="B2093" s="156">
        <v>2009.0</v>
      </c>
      <c r="C2093" s="156">
        <v>6.296</v>
      </c>
      <c r="D2093" s="156">
        <v>9.797</v>
      </c>
      <c r="E2093" s="156">
        <v>0.924</v>
      </c>
      <c r="F2093" s="156">
        <v>67.02</v>
      </c>
      <c r="G2093" s="156">
        <v>0.825</v>
      </c>
      <c r="H2093" s="156">
        <v>-0.128</v>
      </c>
      <c r="I2093" s="156">
        <v>0.544</v>
      </c>
      <c r="J2093" s="156">
        <v>0.722</v>
      </c>
      <c r="K2093" s="156">
        <v>0.255</v>
      </c>
    </row>
    <row r="2094" hidden="1">
      <c r="A2094" s="155" t="s">
        <v>470</v>
      </c>
      <c r="B2094" s="156">
        <v>2010.0</v>
      </c>
      <c r="C2094" s="156">
        <v>6.062</v>
      </c>
      <c r="D2094" s="156">
        <v>9.87</v>
      </c>
      <c r="E2094" s="156">
        <v>0.893</v>
      </c>
      <c r="F2094" s="156">
        <v>67.1</v>
      </c>
      <c r="G2094" s="156">
        <v>0.832</v>
      </c>
      <c r="H2094" s="156">
        <v>-0.168</v>
      </c>
      <c r="I2094" s="156">
        <v>0.471</v>
      </c>
      <c r="J2094" s="156">
        <v>0.738</v>
      </c>
      <c r="K2094" s="156">
        <v>0.231</v>
      </c>
    </row>
    <row r="2095" hidden="1">
      <c r="A2095" s="155" t="s">
        <v>470</v>
      </c>
      <c r="B2095" s="156">
        <v>2011.0</v>
      </c>
      <c r="C2095" s="156">
        <v>6.554</v>
      </c>
      <c r="D2095" s="156">
        <v>9.917</v>
      </c>
      <c r="E2095" s="156">
        <v>0.891</v>
      </c>
      <c r="F2095" s="156">
        <v>67.18</v>
      </c>
      <c r="G2095" s="156">
        <v>0.851</v>
      </c>
      <c r="H2095" s="156">
        <v>-0.09</v>
      </c>
      <c r="I2095" s="156">
        <v>0.556</v>
      </c>
      <c r="J2095" s="156">
        <v>0.702</v>
      </c>
      <c r="K2095" s="156">
        <v>0.252</v>
      </c>
    </row>
    <row r="2096" hidden="1">
      <c r="A2096" s="155" t="s">
        <v>470</v>
      </c>
      <c r="B2096" s="156">
        <v>2012.0</v>
      </c>
      <c r="C2096" s="156">
        <v>6.45</v>
      </c>
      <c r="D2096" s="156">
        <v>9.949</v>
      </c>
      <c r="E2096" s="156">
        <v>0.865</v>
      </c>
      <c r="F2096" s="156">
        <v>67.26</v>
      </c>
      <c r="G2096" s="156">
        <v>0.871</v>
      </c>
      <c r="H2096" s="156">
        <v>0.057</v>
      </c>
      <c r="I2096" s="156">
        <v>0.615</v>
      </c>
      <c r="J2096" s="156">
        <v>0.692</v>
      </c>
      <c r="K2096" s="156">
        <v>0.214</v>
      </c>
    </row>
    <row r="2097" hidden="1">
      <c r="A2097" s="155" t="s">
        <v>470</v>
      </c>
      <c r="B2097" s="156">
        <v>2013.0</v>
      </c>
      <c r="C2097" s="156">
        <v>6.444</v>
      </c>
      <c r="D2097" s="156">
        <v>9.991</v>
      </c>
      <c r="E2097" s="156">
        <v>0.917</v>
      </c>
      <c r="F2097" s="156">
        <v>67.34</v>
      </c>
      <c r="G2097" s="156">
        <v>0.888</v>
      </c>
      <c r="H2097" s="156">
        <v>-0.053</v>
      </c>
      <c r="I2097" s="156">
        <v>0.586</v>
      </c>
      <c r="J2097" s="156">
        <v>0.743</v>
      </c>
      <c r="K2097" s="156">
        <v>0.253</v>
      </c>
    </row>
    <row r="2098" hidden="1">
      <c r="A2098" s="155" t="s">
        <v>470</v>
      </c>
      <c r="B2098" s="156">
        <v>2014.0</v>
      </c>
      <c r="C2098" s="156">
        <v>6.561</v>
      </c>
      <c r="D2098" s="156">
        <v>10.02</v>
      </c>
      <c r="E2098" s="156">
        <v>0.902</v>
      </c>
      <c r="F2098" s="156">
        <v>67.42</v>
      </c>
      <c r="G2098" s="156">
        <v>0.904</v>
      </c>
      <c r="H2098" s="156">
        <v>-0.083</v>
      </c>
      <c r="I2098" s="156">
        <v>0.533</v>
      </c>
      <c r="J2098" s="156">
        <v>0.788</v>
      </c>
      <c r="K2098" s="156">
        <v>0.251</v>
      </c>
    </row>
    <row r="2099" hidden="1">
      <c r="A2099" s="155" t="s">
        <v>470</v>
      </c>
      <c r="B2099" s="156">
        <v>2015.0</v>
      </c>
      <c r="C2099" s="156">
        <v>6.628</v>
      </c>
      <c r="D2099" s="156">
        <v>10.021</v>
      </c>
      <c r="E2099" s="156">
        <v>0.891</v>
      </c>
      <c r="F2099" s="156">
        <v>67.5</v>
      </c>
      <c r="G2099" s="156">
        <v>0.917</v>
      </c>
      <c r="H2099" s="156">
        <v>-0.042</v>
      </c>
      <c r="I2099" s="156">
        <v>0.673</v>
      </c>
      <c r="J2099" s="156">
        <v>0.812</v>
      </c>
      <c r="K2099" s="156">
        <v>0.3</v>
      </c>
    </row>
    <row r="2100" hidden="1">
      <c r="A2100" s="155" t="s">
        <v>470</v>
      </c>
      <c r="B2100" s="156">
        <v>2016.0</v>
      </c>
      <c r="C2100" s="156">
        <v>6.171</v>
      </c>
      <c r="D2100" s="156">
        <v>10.034</v>
      </c>
      <c r="E2100" s="156">
        <v>0.9</v>
      </c>
      <c r="F2100" s="156">
        <v>67.5</v>
      </c>
      <c r="G2100" s="156">
        <v>0.886</v>
      </c>
      <c r="H2100" s="156">
        <v>-0.082</v>
      </c>
      <c r="I2100" s="156">
        <v>0.676</v>
      </c>
      <c r="J2100" s="156">
        <v>0.735</v>
      </c>
      <c r="K2100" s="156">
        <v>0.283</v>
      </c>
    </row>
    <row r="2101" hidden="1">
      <c r="A2101" s="155" t="s">
        <v>470</v>
      </c>
      <c r="B2101" s="156">
        <v>2017.0</v>
      </c>
      <c r="C2101" s="156">
        <v>6.336</v>
      </c>
      <c r="D2101" s="156">
        <v>10.048</v>
      </c>
      <c r="E2101" s="156">
        <v>0.914</v>
      </c>
      <c r="F2101" s="156">
        <v>67.5</v>
      </c>
      <c r="G2101" s="156">
        <v>0.898</v>
      </c>
      <c r="H2101" s="156">
        <v>-0.101</v>
      </c>
      <c r="I2101" s="156">
        <v>0.627</v>
      </c>
      <c r="J2101" s="156">
        <v>0.742</v>
      </c>
      <c r="K2101" s="156">
        <v>0.28</v>
      </c>
    </row>
    <row r="2102" hidden="1">
      <c r="A2102" s="155" t="s">
        <v>470</v>
      </c>
      <c r="B2102" s="156">
        <v>2018.0</v>
      </c>
      <c r="C2102" s="156">
        <v>6.372</v>
      </c>
      <c r="D2102" s="156">
        <v>10.051</v>
      </c>
      <c r="E2102" s="156">
        <v>0.917</v>
      </c>
      <c r="F2102" s="156">
        <v>67.5</v>
      </c>
      <c r="G2102" s="156">
        <v>0.876</v>
      </c>
      <c r="H2102" s="156">
        <v>-0.106</v>
      </c>
      <c r="I2102" s="156">
        <v>0.683</v>
      </c>
      <c r="J2102" s="156">
        <v>0.775</v>
      </c>
      <c r="K2102" s="156">
        <v>0.275</v>
      </c>
    </row>
    <row r="2103" hidden="1">
      <c r="A2103" s="155" t="s">
        <v>470</v>
      </c>
      <c r="B2103" s="156">
        <v>2019.0</v>
      </c>
      <c r="C2103" s="156">
        <v>6.6</v>
      </c>
      <c r="D2103" s="156">
        <v>10.054</v>
      </c>
      <c r="E2103" s="156">
        <v>0.933</v>
      </c>
      <c r="F2103" s="156">
        <v>67.5</v>
      </c>
      <c r="G2103" s="156">
        <v>0.903</v>
      </c>
      <c r="H2103" s="156">
        <v>-0.104</v>
      </c>
      <c r="I2103" s="156">
        <v>0.599</v>
      </c>
      <c r="J2103" s="156">
        <v>0.764</v>
      </c>
      <c r="K2103" s="156">
        <v>0.222</v>
      </c>
    </row>
    <row r="2104" hidden="1">
      <c r="A2104" s="155" t="s">
        <v>470</v>
      </c>
      <c r="B2104" s="156">
        <v>2020.0</v>
      </c>
      <c r="C2104" s="156">
        <v>6.31</v>
      </c>
      <c r="D2104" s="156">
        <v>9.991</v>
      </c>
      <c r="E2104" s="156">
        <v>0.921</v>
      </c>
      <c r="F2104" s="156">
        <v>67.5</v>
      </c>
      <c r="G2104" s="156">
        <v>0.908</v>
      </c>
      <c r="H2104" s="156">
        <v>-0.091</v>
      </c>
      <c r="I2104" s="156">
        <v>0.491</v>
      </c>
      <c r="J2104" s="156">
        <v>0.721</v>
      </c>
      <c r="K2104" s="156">
        <v>0.265</v>
      </c>
    </row>
    <row r="2105" hidden="1">
      <c r="A2105" s="155" t="s">
        <v>470</v>
      </c>
      <c r="B2105" s="156">
        <v>2021.0</v>
      </c>
      <c r="C2105" s="156">
        <v>6.502</v>
      </c>
      <c r="D2105" s="156">
        <v>10.035</v>
      </c>
      <c r="E2105" s="156">
        <v>0.914</v>
      </c>
      <c r="F2105" s="156">
        <v>67.5</v>
      </c>
      <c r="G2105" s="156">
        <v>0.899</v>
      </c>
      <c r="H2105" s="156">
        <v>-0.051</v>
      </c>
      <c r="I2105" s="156">
        <v>0.606</v>
      </c>
      <c r="J2105" s="156">
        <v>0.746</v>
      </c>
      <c r="K2105" s="156">
        <v>0.263</v>
      </c>
    </row>
    <row r="2106">
      <c r="A2106" s="155" t="s">
        <v>470</v>
      </c>
      <c r="B2106" s="156">
        <v>2022.0</v>
      </c>
      <c r="C2106" s="156">
        <v>6.671</v>
      </c>
      <c r="D2106" s="156">
        <v>10.084</v>
      </c>
      <c r="E2106" s="156">
        <v>0.905</v>
      </c>
      <c r="F2106" s="156">
        <v>67.5</v>
      </c>
      <c r="G2106" s="156">
        <v>0.878</v>
      </c>
      <c r="H2106" s="156">
        <v>-0.052</v>
      </c>
      <c r="I2106" s="156">
        <v>0.631</v>
      </c>
      <c r="J2106" s="156">
        <v>0.775</v>
      </c>
      <c r="K2106" s="156">
        <v>0.267</v>
      </c>
    </row>
    <row r="2107" hidden="1">
      <c r="A2107" s="155" t="s">
        <v>471</v>
      </c>
      <c r="B2107" s="156">
        <v>2006.0</v>
      </c>
      <c r="C2107" s="156">
        <v>5.232</v>
      </c>
      <c r="D2107" s="156">
        <v>8.256</v>
      </c>
      <c r="E2107" s="156">
        <v>0.903</v>
      </c>
      <c r="F2107" s="156">
        <v>61.34</v>
      </c>
      <c r="G2107" s="156">
        <v>0.784</v>
      </c>
      <c r="H2107" s="156">
        <v>-0.122</v>
      </c>
      <c r="I2107" s="156">
        <v>0.609</v>
      </c>
      <c r="J2107" s="156">
        <v>0.65</v>
      </c>
      <c r="K2107" s="156">
        <v>0.195</v>
      </c>
    </row>
    <row r="2108" hidden="1">
      <c r="A2108" s="155" t="s">
        <v>471</v>
      </c>
      <c r="B2108" s="156">
        <v>2008.0</v>
      </c>
      <c r="C2108" s="156">
        <v>5.311</v>
      </c>
      <c r="D2108" s="156">
        <v>8.402</v>
      </c>
      <c r="E2108" s="156">
        <v>0.894</v>
      </c>
      <c r="F2108" s="156">
        <v>61.82</v>
      </c>
      <c r="G2108" s="156">
        <v>0.831</v>
      </c>
      <c r="H2108" s="156">
        <v>-0.03</v>
      </c>
      <c r="I2108" s="157"/>
      <c r="J2108" s="156">
        <v>0.647</v>
      </c>
      <c r="K2108" s="156">
        <v>0.187</v>
      </c>
    </row>
    <row r="2109" hidden="1">
      <c r="A2109" s="155" t="s">
        <v>471</v>
      </c>
      <c r="B2109" s="156">
        <v>2009.0</v>
      </c>
      <c r="C2109" s="156">
        <v>5.261</v>
      </c>
      <c r="D2109" s="156">
        <v>8.463</v>
      </c>
      <c r="E2109" s="156">
        <v>0.905</v>
      </c>
      <c r="F2109" s="156">
        <v>62.06</v>
      </c>
      <c r="G2109" s="157"/>
      <c r="H2109" s="156">
        <v>0.006</v>
      </c>
      <c r="I2109" s="156">
        <v>0.61</v>
      </c>
      <c r="J2109" s="156">
        <v>0.646</v>
      </c>
      <c r="K2109" s="156">
        <v>0.159</v>
      </c>
    </row>
    <row r="2110" hidden="1">
      <c r="A2110" s="155" t="s">
        <v>471</v>
      </c>
      <c r="B2110" s="156">
        <v>2010.0</v>
      </c>
      <c r="C2110" s="156">
        <v>5.095</v>
      </c>
      <c r="D2110" s="156">
        <v>8.508</v>
      </c>
      <c r="E2110" s="156">
        <v>0.903</v>
      </c>
      <c r="F2110" s="156">
        <v>62.3</v>
      </c>
      <c r="G2110" s="157"/>
      <c r="H2110" s="156">
        <v>-0.037</v>
      </c>
      <c r="I2110" s="156">
        <v>0.519</v>
      </c>
      <c r="J2110" s="156">
        <v>0.665</v>
      </c>
      <c r="K2110" s="156">
        <v>0.152</v>
      </c>
    </row>
    <row r="2111" hidden="1">
      <c r="A2111" s="155" t="s">
        <v>471</v>
      </c>
      <c r="B2111" s="156">
        <v>2011.0</v>
      </c>
      <c r="C2111" s="156">
        <v>5.739</v>
      </c>
      <c r="D2111" s="156">
        <v>8.554</v>
      </c>
      <c r="E2111" s="156">
        <v>0.924</v>
      </c>
      <c r="F2111" s="156">
        <v>62.54</v>
      </c>
      <c r="G2111" s="156">
        <v>0.934</v>
      </c>
      <c r="H2111" s="156">
        <v>0.035</v>
      </c>
      <c r="I2111" s="156">
        <v>0.522</v>
      </c>
      <c r="J2111" s="156">
        <v>0.663</v>
      </c>
      <c r="K2111" s="156">
        <v>0.123</v>
      </c>
    </row>
    <row r="2112" hidden="1">
      <c r="A2112" s="155" t="s">
        <v>471</v>
      </c>
      <c r="B2112" s="156">
        <v>2012.0</v>
      </c>
      <c r="C2112" s="156">
        <v>6.019</v>
      </c>
      <c r="D2112" s="156">
        <v>8.608</v>
      </c>
      <c r="E2112" s="156">
        <v>0.933</v>
      </c>
      <c r="F2112" s="156">
        <v>62.78</v>
      </c>
      <c r="G2112" s="156">
        <v>0.914</v>
      </c>
      <c r="H2112" s="156">
        <v>-0.044</v>
      </c>
      <c r="I2112" s="156">
        <v>0.463</v>
      </c>
      <c r="J2112" s="156">
        <v>0.65</v>
      </c>
      <c r="K2112" s="156">
        <v>0.118</v>
      </c>
    </row>
    <row r="2113" hidden="1">
      <c r="A2113" s="155" t="s">
        <v>471</v>
      </c>
      <c r="B2113" s="156">
        <v>2013.0</v>
      </c>
      <c r="C2113" s="156">
        <v>5.94</v>
      </c>
      <c r="D2113" s="156">
        <v>8.662</v>
      </c>
      <c r="E2113" s="156">
        <v>0.963</v>
      </c>
      <c r="F2113" s="156">
        <v>63.02</v>
      </c>
      <c r="G2113" s="156">
        <v>0.95</v>
      </c>
      <c r="H2113" s="156">
        <v>-0.04</v>
      </c>
      <c r="I2113" s="156">
        <v>0.434</v>
      </c>
      <c r="J2113" s="156">
        <v>0.686</v>
      </c>
      <c r="K2113" s="156">
        <v>0.13</v>
      </c>
    </row>
    <row r="2114" hidden="1">
      <c r="A2114" s="155" t="s">
        <v>471</v>
      </c>
      <c r="B2114" s="156">
        <v>2014.0</v>
      </c>
      <c r="C2114" s="156">
        <v>6.049</v>
      </c>
      <c r="D2114" s="156">
        <v>8.712</v>
      </c>
      <c r="E2114" s="156">
        <v>0.952</v>
      </c>
      <c r="F2114" s="156">
        <v>63.26</v>
      </c>
      <c r="G2114" s="156">
        <v>0.954</v>
      </c>
      <c r="H2114" s="156">
        <v>0.055</v>
      </c>
      <c r="I2114" s="156">
        <v>0.536</v>
      </c>
      <c r="J2114" s="156">
        <v>0.713</v>
      </c>
      <c r="K2114" s="156">
        <v>0.106</v>
      </c>
    </row>
    <row r="2115" hidden="1">
      <c r="A2115" s="155" t="s">
        <v>471</v>
      </c>
      <c r="B2115" s="156">
        <v>2015.0</v>
      </c>
      <c r="C2115" s="156">
        <v>5.972</v>
      </c>
      <c r="D2115" s="156">
        <v>8.764</v>
      </c>
      <c r="E2115" s="156">
        <v>0.968</v>
      </c>
      <c r="F2115" s="156">
        <v>63.5</v>
      </c>
      <c r="G2115" s="156">
        <v>0.98</v>
      </c>
      <c r="H2115" s="156">
        <v>0.368</v>
      </c>
      <c r="I2115" s="156">
        <v>0.471</v>
      </c>
      <c r="J2115" s="156">
        <v>0.778</v>
      </c>
      <c r="K2115" s="156">
        <v>0.103</v>
      </c>
    </row>
    <row r="2116" hidden="1">
      <c r="A2116" s="155" t="s">
        <v>471</v>
      </c>
      <c r="B2116" s="156">
        <v>2016.0</v>
      </c>
      <c r="C2116" s="156">
        <v>5.893</v>
      </c>
      <c r="D2116" s="156">
        <v>8.804</v>
      </c>
      <c r="E2116" s="156">
        <v>0.945</v>
      </c>
      <c r="F2116" s="156">
        <v>63.8</v>
      </c>
      <c r="G2116" s="156">
        <v>0.984</v>
      </c>
      <c r="H2116" s="156">
        <v>0.202</v>
      </c>
      <c r="I2116" s="157"/>
      <c r="J2116" s="156">
        <v>0.771</v>
      </c>
      <c r="K2116" s="156">
        <v>0.147</v>
      </c>
    </row>
    <row r="2117" hidden="1">
      <c r="A2117" s="155" t="s">
        <v>471</v>
      </c>
      <c r="B2117" s="156">
        <v>2017.0</v>
      </c>
      <c r="C2117" s="156">
        <v>6.421</v>
      </c>
      <c r="D2117" s="156">
        <v>8.831</v>
      </c>
      <c r="E2117" s="156">
        <v>0.942</v>
      </c>
      <c r="F2117" s="156">
        <v>64.1</v>
      </c>
      <c r="G2117" s="156">
        <v>0.985</v>
      </c>
      <c r="H2117" s="156">
        <v>0.116</v>
      </c>
      <c r="I2117" s="156">
        <v>0.465</v>
      </c>
      <c r="J2117" s="156">
        <v>0.745</v>
      </c>
      <c r="K2117" s="156">
        <v>0.203</v>
      </c>
    </row>
    <row r="2118" hidden="1">
      <c r="A2118" s="155" t="s">
        <v>471</v>
      </c>
      <c r="B2118" s="156">
        <v>2018.0</v>
      </c>
      <c r="C2118" s="156">
        <v>6.205</v>
      </c>
      <c r="D2118" s="156">
        <v>8.865</v>
      </c>
      <c r="E2118" s="156">
        <v>0.921</v>
      </c>
      <c r="F2118" s="156">
        <v>64.4</v>
      </c>
      <c r="G2118" s="156">
        <v>0.97</v>
      </c>
      <c r="H2118" s="156">
        <v>0.312</v>
      </c>
      <c r="I2118" s="156">
        <v>0.52</v>
      </c>
      <c r="J2118" s="156">
        <v>0.746</v>
      </c>
      <c r="K2118" s="156">
        <v>0.209</v>
      </c>
    </row>
    <row r="2119" hidden="1">
      <c r="A2119" s="155" t="s">
        <v>471</v>
      </c>
      <c r="B2119" s="156">
        <v>2019.0</v>
      </c>
      <c r="C2119" s="156">
        <v>6.154</v>
      </c>
      <c r="D2119" s="156">
        <v>8.902</v>
      </c>
      <c r="E2119" s="156">
        <v>0.915</v>
      </c>
      <c r="F2119" s="156">
        <v>64.7</v>
      </c>
      <c r="G2119" s="156">
        <v>0.97</v>
      </c>
      <c r="H2119" s="156">
        <v>0.298</v>
      </c>
      <c r="I2119" s="156">
        <v>0.511</v>
      </c>
      <c r="J2119" s="156">
        <v>0.751</v>
      </c>
      <c r="K2119" s="156">
        <v>0.22</v>
      </c>
    </row>
    <row r="2120" hidden="1">
      <c r="A2120" s="155" t="s">
        <v>471</v>
      </c>
      <c r="B2120" s="156">
        <v>2020.0</v>
      </c>
      <c r="C2120" s="156">
        <v>5.842</v>
      </c>
      <c r="D2120" s="156">
        <v>8.902</v>
      </c>
      <c r="E2120" s="156">
        <v>0.85</v>
      </c>
      <c r="F2120" s="156">
        <v>65.0</v>
      </c>
      <c r="G2120" s="156">
        <v>0.928</v>
      </c>
      <c r="H2120" s="156">
        <v>0.193</v>
      </c>
      <c r="I2120" s="156">
        <v>0.642</v>
      </c>
      <c r="J2120" s="156">
        <v>0.678</v>
      </c>
      <c r="K2120" s="156">
        <v>0.279</v>
      </c>
    </row>
    <row r="2121" hidden="1">
      <c r="A2121" s="155" t="s">
        <v>471</v>
      </c>
      <c r="B2121" s="156">
        <v>2021.0</v>
      </c>
      <c r="C2121" s="156">
        <v>6.185</v>
      </c>
      <c r="D2121" s="156">
        <v>8.953</v>
      </c>
      <c r="E2121" s="156">
        <v>0.896</v>
      </c>
      <c r="F2121" s="156">
        <v>65.3</v>
      </c>
      <c r="G2121" s="156">
        <v>0.927</v>
      </c>
      <c r="H2121" s="156">
        <v>0.186</v>
      </c>
      <c r="I2121" s="156">
        <v>0.662</v>
      </c>
      <c r="J2121" s="156">
        <v>0.698</v>
      </c>
      <c r="K2121" s="156">
        <v>0.233</v>
      </c>
    </row>
    <row r="2122">
      <c r="A2122" s="155" t="s">
        <v>471</v>
      </c>
      <c r="B2122" s="156">
        <v>2022.0</v>
      </c>
      <c r="C2122" s="156">
        <v>6.016</v>
      </c>
      <c r="D2122" s="156">
        <v>8.99</v>
      </c>
      <c r="E2122" s="156">
        <v>0.879</v>
      </c>
      <c r="F2122" s="156">
        <v>65.6</v>
      </c>
      <c r="G2122" s="156">
        <v>0.959</v>
      </c>
      <c r="H2122" s="156">
        <v>0.309</v>
      </c>
      <c r="I2122" s="156">
        <v>0.616</v>
      </c>
      <c r="J2122" s="156">
        <v>0.741</v>
      </c>
      <c r="K2122" s="156">
        <v>0.225</v>
      </c>
    </row>
    <row r="2123" hidden="1">
      <c r="A2123" s="155" t="s">
        <v>472</v>
      </c>
      <c r="B2123" s="156">
        <v>2005.0</v>
      </c>
      <c r="C2123" s="156">
        <v>7.17</v>
      </c>
      <c r="D2123" s="156">
        <v>9.316</v>
      </c>
      <c r="E2123" s="156">
        <v>0.955</v>
      </c>
      <c r="F2123" s="156">
        <v>65.5</v>
      </c>
      <c r="G2123" s="156">
        <v>0.838</v>
      </c>
      <c r="H2123" s="157"/>
      <c r="I2123" s="156">
        <v>0.72</v>
      </c>
      <c r="J2123" s="156">
        <v>0.803</v>
      </c>
      <c r="K2123" s="156">
        <v>0.233</v>
      </c>
    </row>
    <row r="2124" hidden="1">
      <c r="A2124" s="155" t="s">
        <v>472</v>
      </c>
      <c r="B2124" s="156">
        <v>2006.0</v>
      </c>
      <c r="C2124" s="156">
        <v>6.525</v>
      </c>
      <c r="D2124" s="156">
        <v>9.467</v>
      </c>
      <c r="E2124" s="156">
        <v>0.946</v>
      </c>
      <c r="F2124" s="156">
        <v>65.46</v>
      </c>
      <c r="G2124" s="156">
        <v>0.798</v>
      </c>
      <c r="H2124" s="156">
        <v>-0.035</v>
      </c>
      <c r="I2124" s="156">
        <v>0.646</v>
      </c>
      <c r="J2124" s="156">
        <v>0.837</v>
      </c>
      <c r="K2124" s="156">
        <v>0.178</v>
      </c>
    </row>
    <row r="2125" hidden="1">
      <c r="A2125" s="155" t="s">
        <v>472</v>
      </c>
      <c r="B2125" s="156">
        <v>2008.0</v>
      </c>
      <c r="C2125" s="156">
        <v>6.258</v>
      </c>
      <c r="D2125" s="156">
        <v>9.719</v>
      </c>
      <c r="E2125" s="156">
        <v>0.922</v>
      </c>
      <c r="F2125" s="156">
        <v>65.38</v>
      </c>
      <c r="G2125" s="156">
        <v>0.678</v>
      </c>
      <c r="H2125" s="156">
        <v>-0.23</v>
      </c>
      <c r="I2125" s="156">
        <v>0.776</v>
      </c>
      <c r="J2125" s="156">
        <v>0.818</v>
      </c>
      <c r="K2125" s="156">
        <v>0.224</v>
      </c>
    </row>
    <row r="2126" hidden="1">
      <c r="A2126" s="155" t="s">
        <v>472</v>
      </c>
      <c r="B2126" s="156">
        <v>2009.0</v>
      </c>
      <c r="C2126" s="156">
        <v>7.189</v>
      </c>
      <c r="D2126" s="156">
        <v>9.567</v>
      </c>
      <c r="E2126" s="156">
        <v>0.945</v>
      </c>
      <c r="F2126" s="156">
        <v>65.34</v>
      </c>
      <c r="G2126" s="156">
        <v>0.677</v>
      </c>
      <c r="H2126" s="156">
        <v>-0.121</v>
      </c>
      <c r="I2126" s="156">
        <v>0.828</v>
      </c>
      <c r="J2126" s="156">
        <v>0.792</v>
      </c>
      <c r="K2126" s="156">
        <v>0.18</v>
      </c>
    </row>
    <row r="2127" hidden="1">
      <c r="A2127" s="155" t="s">
        <v>472</v>
      </c>
      <c r="B2127" s="156">
        <v>2010.0</v>
      </c>
      <c r="C2127" s="156">
        <v>7.478</v>
      </c>
      <c r="D2127" s="156">
        <v>9.748</v>
      </c>
      <c r="E2127" s="156">
        <v>0.932</v>
      </c>
      <c r="F2127" s="156">
        <v>65.3</v>
      </c>
      <c r="G2127" s="156">
        <v>0.768</v>
      </c>
      <c r="H2127" s="156">
        <v>-0.161</v>
      </c>
      <c r="I2127" s="156">
        <v>0.754</v>
      </c>
      <c r="J2127" s="156">
        <v>0.847</v>
      </c>
      <c r="K2127" s="156">
        <v>0.13</v>
      </c>
    </row>
    <row r="2128" hidden="1">
      <c r="A2128" s="155" t="s">
        <v>472</v>
      </c>
      <c r="B2128" s="156">
        <v>2011.0</v>
      </c>
      <c r="C2128" s="156">
        <v>6.58</v>
      </c>
      <c r="D2128" s="156">
        <v>9.859</v>
      </c>
      <c r="E2128" s="156">
        <v>0.931</v>
      </c>
      <c r="F2128" s="156">
        <v>65.26</v>
      </c>
      <c r="G2128" s="156">
        <v>0.766</v>
      </c>
      <c r="H2128" s="156">
        <v>-0.232</v>
      </c>
      <c r="I2128" s="156">
        <v>0.772</v>
      </c>
      <c r="J2128" s="156">
        <v>0.823</v>
      </c>
      <c r="K2128" s="156">
        <v>0.199</v>
      </c>
    </row>
    <row r="2129" hidden="1">
      <c r="A2129" s="155" t="s">
        <v>472</v>
      </c>
      <c r="B2129" s="156">
        <v>2012.0</v>
      </c>
      <c r="C2129" s="156">
        <v>7.067</v>
      </c>
      <c r="D2129" s="156">
        <v>9.862</v>
      </c>
      <c r="E2129" s="156">
        <v>0.932</v>
      </c>
      <c r="F2129" s="156">
        <v>65.22</v>
      </c>
      <c r="G2129" s="156">
        <v>0.804</v>
      </c>
      <c r="H2129" s="156">
        <v>-0.199</v>
      </c>
      <c r="I2129" s="156">
        <v>0.743</v>
      </c>
      <c r="J2129" s="156">
        <v>0.844</v>
      </c>
      <c r="K2129" s="156">
        <v>0.176</v>
      </c>
    </row>
    <row r="2130" hidden="1">
      <c r="A2130" s="155" t="s">
        <v>472</v>
      </c>
      <c r="B2130" s="156">
        <v>2013.0</v>
      </c>
      <c r="C2130" s="156">
        <v>6.553</v>
      </c>
      <c r="D2130" s="156">
        <v>9.802</v>
      </c>
      <c r="E2130" s="156">
        <v>0.896</v>
      </c>
      <c r="F2130" s="156">
        <v>65.18</v>
      </c>
      <c r="G2130" s="156">
        <v>0.642</v>
      </c>
      <c r="H2130" s="156">
        <v>-0.228</v>
      </c>
      <c r="I2130" s="156">
        <v>0.837</v>
      </c>
      <c r="J2130" s="156">
        <v>0.812</v>
      </c>
      <c r="K2130" s="156">
        <v>0.238</v>
      </c>
    </row>
    <row r="2131" hidden="1">
      <c r="A2131" s="155" t="s">
        <v>472</v>
      </c>
      <c r="B2131" s="156">
        <v>2014.0</v>
      </c>
      <c r="C2131" s="156">
        <v>6.136</v>
      </c>
      <c r="D2131" s="156">
        <v>9.366</v>
      </c>
      <c r="E2131" s="156">
        <v>0.904</v>
      </c>
      <c r="F2131" s="156">
        <v>65.14</v>
      </c>
      <c r="G2131" s="156">
        <v>0.57</v>
      </c>
      <c r="H2131" s="156">
        <v>-0.188</v>
      </c>
      <c r="I2131" s="156">
        <v>0.827</v>
      </c>
      <c r="J2131" s="156">
        <v>0.797</v>
      </c>
      <c r="K2131" s="156">
        <v>0.244</v>
      </c>
    </row>
    <row r="2132" hidden="1">
      <c r="A2132" s="155" t="s">
        <v>472</v>
      </c>
      <c r="B2132" s="156">
        <v>2015.0</v>
      </c>
      <c r="C2132" s="156">
        <v>5.569</v>
      </c>
      <c r="D2132" s="156">
        <v>8.532</v>
      </c>
      <c r="E2132" s="156">
        <v>0.911</v>
      </c>
      <c r="F2132" s="156">
        <v>65.1</v>
      </c>
      <c r="G2132" s="156">
        <v>0.512</v>
      </c>
      <c r="H2132" s="156">
        <v>-0.086</v>
      </c>
      <c r="I2132" s="156">
        <v>0.813</v>
      </c>
      <c r="J2132" s="156">
        <v>0.837</v>
      </c>
      <c r="K2132" s="156">
        <v>0.223</v>
      </c>
    </row>
    <row r="2133" hidden="1">
      <c r="A2133" s="155" t="s">
        <v>472</v>
      </c>
      <c r="B2133" s="156">
        <v>2016.0</v>
      </c>
      <c r="C2133" s="156">
        <v>4.041</v>
      </c>
      <c r="D2133" s="156">
        <v>7.602</v>
      </c>
      <c r="E2133" s="156">
        <v>0.902</v>
      </c>
      <c r="F2133" s="156">
        <v>64.925</v>
      </c>
      <c r="G2133" s="156">
        <v>0.458</v>
      </c>
      <c r="H2133" s="156">
        <v>-0.056</v>
      </c>
      <c r="I2133" s="156">
        <v>0.89</v>
      </c>
      <c r="J2133" s="156">
        <v>0.676</v>
      </c>
      <c r="K2133" s="156">
        <v>0.392</v>
      </c>
    </row>
    <row r="2134" hidden="1">
      <c r="A2134" s="155" t="s">
        <v>472</v>
      </c>
      <c r="B2134" s="156">
        <v>2017.0</v>
      </c>
      <c r="C2134" s="156">
        <v>5.071</v>
      </c>
      <c r="D2134" s="156">
        <v>5.943</v>
      </c>
      <c r="E2134" s="156">
        <v>0.896</v>
      </c>
      <c r="F2134" s="156">
        <v>64.75</v>
      </c>
      <c r="G2134" s="156">
        <v>0.636</v>
      </c>
      <c r="H2134" s="156">
        <v>0.054</v>
      </c>
      <c r="I2134" s="156">
        <v>0.844</v>
      </c>
      <c r="J2134" s="156">
        <v>0.697</v>
      </c>
      <c r="K2134" s="156">
        <v>0.363</v>
      </c>
    </row>
    <row r="2135" hidden="1">
      <c r="A2135" s="155" t="s">
        <v>472</v>
      </c>
      <c r="B2135" s="156">
        <v>2018.0</v>
      </c>
      <c r="C2135" s="156">
        <v>5.006</v>
      </c>
      <c r="D2135" s="156">
        <v>5.935</v>
      </c>
      <c r="E2135" s="156">
        <v>0.887</v>
      </c>
      <c r="F2135" s="156">
        <v>64.575</v>
      </c>
      <c r="G2135" s="156">
        <v>0.611</v>
      </c>
      <c r="H2135" s="156">
        <v>0.072</v>
      </c>
      <c r="I2135" s="156">
        <v>0.828</v>
      </c>
      <c r="J2135" s="156">
        <v>0.723</v>
      </c>
      <c r="K2135" s="156">
        <v>0.374</v>
      </c>
    </row>
    <row r="2136" hidden="1">
      <c r="A2136" s="155" t="s">
        <v>472</v>
      </c>
      <c r="B2136" s="156">
        <v>2019.0</v>
      </c>
      <c r="C2136" s="156">
        <v>5.081</v>
      </c>
      <c r="D2136" s="156">
        <v>5.527</v>
      </c>
      <c r="E2136" s="156">
        <v>0.888</v>
      </c>
      <c r="F2136" s="156">
        <v>64.4</v>
      </c>
      <c r="G2136" s="156">
        <v>0.626</v>
      </c>
      <c r="H2136" s="156">
        <v>0.128</v>
      </c>
      <c r="I2136" s="156">
        <v>0.839</v>
      </c>
      <c r="J2136" s="156">
        <v>0.73</v>
      </c>
      <c r="K2136" s="156">
        <v>0.351</v>
      </c>
    </row>
    <row r="2137" hidden="1">
      <c r="A2137" s="155" t="s">
        <v>472</v>
      </c>
      <c r="B2137" s="156">
        <v>2020.0</v>
      </c>
      <c r="C2137" s="156">
        <v>4.574</v>
      </c>
      <c r="D2137" s="157"/>
      <c r="E2137" s="156">
        <v>0.805</v>
      </c>
      <c r="F2137" s="156">
        <v>64.225</v>
      </c>
      <c r="G2137" s="156">
        <v>0.612</v>
      </c>
      <c r="H2137" s="157"/>
      <c r="I2137" s="156">
        <v>0.811</v>
      </c>
      <c r="J2137" s="156">
        <v>0.689</v>
      </c>
      <c r="K2137" s="156">
        <v>0.396</v>
      </c>
    </row>
    <row r="2138" hidden="1">
      <c r="A2138" s="155" t="s">
        <v>472</v>
      </c>
      <c r="B2138" s="156">
        <v>2021.0</v>
      </c>
      <c r="C2138" s="156">
        <v>5.108</v>
      </c>
      <c r="D2138" s="157"/>
      <c r="E2138" s="156">
        <v>0.812</v>
      </c>
      <c r="F2138" s="156">
        <v>64.05</v>
      </c>
      <c r="G2138" s="156">
        <v>0.596</v>
      </c>
      <c r="H2138" s="157"/>
      <c r="I2138" s="156">
        <v>0.824</v>
      </c>
      <c r="J2138" s="156">
        <v>0.698</v>
      </c>
      <c r="K2138" s="156">
        <v>0.389</v>
      </c>
    </row>
    <row r="2139">
      <c r="A2139" s="155" t="s">
        <v>472</v>
      </c>
      <c r="B2139" s="156">
        <v>2022.0</v>
      </c>
      <c r="C2139" s="156">
        <v>5.949</v>
      </c>
      <c r="D2139" s="157"/>
      <c r="E2139" s="156">
        <v>0.899</v>
      </c>
      <c r="F2139" s="156">
        <v>63.875</v>
      </c>
      <c r="G2139" s="156">
        <v>0.77</v>
      </c>
      <c r="H2139" s="157"/>
      <c r="I2139" s="156">
        <v>0.798</v>
      </c>
      <c r="J2139" s="156">
        <v>0.754</v>
      </c>
      <c r="K2139" s="156">
        <v>0.292</v>
      </c>
    </row>
    <row r="2140" hidden="1">
      <c r="A2140" s="155" t="s">
        <v>473</v>
      </c>
      <c r="B2140" s="156">
        <v>2006.0</v>
      </c>
      <c r="C2140" s="156">
        <v>5.294</v>
      </c>
      <c r="D2140" s="156">
        <v>8.554</v>
      </c>
      <c r="E2140" s="156">
        <v>0.888</v>
      </c>
      <c r="F2140" s="156">
        <v>64.18</v>
      </c>
      <c r="G2140" s="156">
        <v>0.886</v>
      </c>
      <c r="H2140" s="156">
        <v>-0.003</v>
      </c>
      <c r="I2140" s="157"/>
      <c r="J2140" s="156">
        <v>0.657</v>
      </c>
      <c r="K2140" s="156">
        <v>0.204</v>
      </c>
    </row>
    <row r="2141" hidden="1">
      <c r="A2141" s="155" t="s">
        <v>473</v>
      </c>
      <c r="B2141" s="156">
        <v>2007.0</v>
      </c>
      <c r="C2141" s="156">
        <v>5.422</v>
      </c>
      <c r="D2141" s="156">
        <v>8.613</v>
      </c>
      <c r="E2141" s="156">
        <v>0.856</v>
      </c>
      <c r="F2141" s="156">
        <v>64.26</v>
      </c>
      <c r="G2141" s="156">
        <v>0.918</v>
      </c>
      <c r="H2141" s="156">
        <v>0.071</v>
      </c>
      <c r="I2141" s="156">
        <v>0.754</v>
      </c>
      <c r="J2141" s="157"/>
      <c r="K2141" s="156">
        <v>0.206</v>
      </c>
    </row>
    <row r="2142" hidden="1">
      <c r="A2142" s="155" t="s">
        <v>473</v>
      </c>
      <c r="B2142" s="156">
        <v>2008.0</v>
      </c>
      <c r="C2142" s="156">
        <v>5.48</v>
      </c>
      <c r="D2142" s="156">
        <v>8.658</v>
      </c>
      <c r="E2142" s="156">
        <v>0.805</v>
      </c>
      <c r="F2142" s="156">
        <v>64.34</v>
      </c>
      <c r="G2142" s="156">
        <v>0.889</v>
      </c>
      <c r="H2142" s="156">
        <v>0.182</v>
      </c>
      <c r="I2142" s="156">
        <v>0.789</v>
      </c>
      <c r="J2142" s="156">
        <v>0.624</v>
      </c>
      <c r="K2142" s="156">
        <v>0.218</v>
      </c>
    </row>
    <row r="2143" hidden="1">
      <c r="A2143" s="155" t="s">
        <v>473</v>
      </c>
      <c r="B2143" s="156">
        <v>2009.0</v>
      </c>
      <c r="C2143" s="156">
        <v>5.304</v>
      </c>
      <c r="D2143" s="156">
        <v>8.701</v>
      </c>
      <c r="E2143" s="156">
        <v>0.815</v>
      </c>
      <c r="F2143" s="156">
        <v>64.42</v>
      </c>
      <c r="G2143" s="156">
        <v>0.834</v>
      </c>
      <c r="H2143" s="156">
        <v>-0.08</v>
      </c>
      <c r="I2143" s="156">
        <v>0.838</v>
      </c>
      <c r="J2143" s="156">
        <v>0.481</v>
      </c>
      <c r="K2143" s="156">
        <v>0.19</v>
      </c>
    </row>
    <row r="2144" hidden="1">
      <c r="A2144" s="155" t="s">
        <v>473</v>
      </c>
      <c r="B2144" s="156">
        <v>2010.0</v>
      </c>
      <c r="C2144" s="156">
        <v>5.296</v>
      </c>
      <c r="D2144" s="156">
        <v>8.752</v>
      </c>
      <c r="E2144" s="156">
        <v>0.787</v>
      </c>
      <c r="F2144" s="156">
        <v>64.5</v>
      </c>
      <c r="G2144" s="156">
        <v>0.831</v>
      </c>
      <c r="H2144" s="156">
        <v>-0.024</v>
      </c>
      <c r="I2144" s="156">
        <v>0.743</v>
      </c>
      <c r="J2144" s="156">
        <v>0.671</v>
      </c>
      <c r="K2144" s="156">
        <v>0.216</v>
      </c>
    </row>
    <row r="2145" hidden="1">
      <c r="A2145" s="155" t="s">
        <v>473</v>
      </c>
      <c r="B2145" s="156">
        <v>2011.0</v>
      </c>
      <c r="C2145" s="156">
        <v>5.767</v>
      </c>
      <c r="D2145" s="156">
        <v>8.804</v>
      </c>
      <c r="E2145" s="156">
        <v>0.898</v>
      </c>
      <c r="F2145" s="156">
        <v>64.58</v>
      </c>
      <c r="G2145" s="156">
        <v>0.818</v>
      </c>
      <c r="H2145" s="156">
        <v>0.087</v>
      </c>
      <c r="I2145" s="156">
        <v>0.742</v>
      </c>
      <c r="J2145" s="156">
        <v>0.494</v>
      </c>
      <c r="K2145" s="156">
        <v>0.193</v>
      </c>
    </row>
    <row r="2146" hidden="1">
      <c r="A2146" s="155" t="s">
        <v>473</v>
      </c>
      <c r="B2146" s="156">
        <v>2012.0</v>
      </c>
      <c r="C2146" s="156">
        <v>5.535</v>
      </c>
      <c r="D2146" s="156">
        <v>8.847</v>
      </c>
      <c r="E2146" s="156">
        <v>0.775</v>
      </c>
      <c r="F2146" s="156">
        <v>64.66</v>
      </c>
      <c r="G2146" s="156">
        <v>0.856</v>
      </c>
      <c r="H2146" s="156">
        <v>-0.129</v>
      </c>
      <c r="I2146" s="156">
        <v>0.815</v>
      </c>
      <c r="J2146" s="156">
        <v>0.546</v>
      </c>
      <c r="K2146" s="156">
        <v>0.221</v>
      </c>
    </row>
    <row r="2147" hidden="1">
      <c r="A2147" s="155" t="s">
        <v>473</v>
      </c>
      <c r="B2147" s="156">
        <v>2013.0</v>
      </c>
      <c r="C2147" s="156">
        <v>5.023</v>
      </c>
      <c r="D2147" s="156">
        <v>8.89</v>
      </c>
      <c r="E2147" s="156">
        <v>0.759</v>
      </c>
      <c r="F2147" s="156">
        <v>64.74</v>
      </c>
      <c r="G2147" s="156">
        <v>0.92</v>
      </c>
      <c r="H2147" s="156">
        <v>-0.046</v>
      </c>
      <c r="I2147" s="156">
        <v>0.771</v>
      </c>
      <c r="J2147" s="156">
        <v>0.689</v>
      </c>
      <c r="K2147" s="156">
        <v>0.165</v>
      </c>
    </row>
    <row r="2148" hidden="1">
      <c r="A2148" s="155" t="s">
        <v>473</v>
      </c>
      <c r="B2148" s="156">
        <v>2014.0</v>
      </c>
      <c r="C2148" s="156">
        <v>5.085</v>
      </c>
      <c r="D2148" s="156">
        <v>8.941</v>
      </c>
      <c r="E2148" s="156">
        <v>0.792</v>
      </c>
      <c r="F2148" s="156">
        <v>64.82</v>
      </c>
      <c r="G2148" s="157"/>
      <c r="H2148" s="156">
        <v>-0.019</v>
      </c>
      <c r="I2148" s="157"/>
      <c r="J2148" s="156">
        <v>0.634</v>
      </c>
      <c r="K2148" s="156">
        <v>0.241</v>
      </c>
    </row>
    <row r="2149" hidden="1">
      <c r="A2149" s="155" t="s">
        <v>473</v>
      </c>
      <c r="B2149" s="156">
        <v>2015.0</v>
      </c>
      <c r="C2149" s="156">
        <v>5.076</v>
      </c>
      <c r="D2149" s="156">
        <v>8.999</v>
      </c>
      <c r="E2149" s="156">
        <v>0.849</v>
      </c>
      <c r="F2149" s="156">
        <v>64.9</v>
      </c>
      <c r="G2149" s="157"/>
      <c r="H2149" s="156">
        <v>0.066</v>
      </c>
      <c r="I2149" s="157"/>
      <c r="J2149" s="156">
        <v>0.583</v>
      </c>
      <c r="K2149" s="156">
        <v>0.232</v>
      </c>
    </row>
    <row r="2150" hidden="1">
      <c r="A2150" s="155" t="s">
        <v>473</v>
      </c>
      <c r="B2150" s="156">
        <v>2016.0</v>
      </c>
      <c r="C2150" s="156">
        <v>5.062</v>
      </c>
      <c r="D2150" s="156">
        <v>9.053</v>
      </c>
      <c r="E2150" s="156">
        <v>0.876</v>
      </c>
      <c r="F2150" s="156">
        <v>65.0</v>
      </c>
      <c r="G2150" s="156">
        <v>0.894</v>
      </c>
      <c r="H2150" s="156">
        <v>-0.109</v>
      </c>
      <c r="I2150" s="156">
        <v>0.799</v>
      </c>
      <c r="J2150" s="156">
        <v>0.487</v>
      </c>
      <c r="K2150" s="156">
        <v>0.223</v>
      </c>
    </row>
    <row r="2151" hidden="1">
      <c r="A2151" s="155" t="s">
        <v>473</v>
      </c>
      <c r="B2151" s="156">
        <v>2017.0</v>
      </c>
      <c r="C2151" s="156">
        <v>5.175</v>
      </c>
      <c r="D2151" s="156">
        <v>9.111</v>
      </c>
      <c r="E2151" s="157"/>
      <c r="F2151" s="156">
        <v>65.1</v>
      </c>
      <c r="G2151" s="157"/>
      <c r="H2151" s="157"/>
      <c r="I2151" s="157"/>
      <c r="J2151" s="157"/>
      <c r="K2151" s="157"/>
    </row>
    <row r="2152" hidden="1">
      <c r="A2152" s="155" t="s">
        <v>473</v>
      </c>
      <c r="B2152" s="156">
        <v>2018.0</v>
      </c>
      <c r="C2152" s="156">
        <v>5.296</v>
      </c>
      <c r="D2152" s="156">
        <v>9.173</v>
      </c>
      <c r="E2152" s="156">
        <v>0.832</v>
      </c>
      <c r="F2152" s="156">
        <v>65.2</v>
      </c>
      <c r="G2152" s="156">
        <v>0.909</v>
      </c>
      <c r="H2152" s="156">
        <v>-0.061</v>
      </c>
      <c r="I2152" s="156">
        <v>0.808</v>
      </c>
      <c r="J2152" s="156">
        <v>0.614</v>
      </c>
      <c r="K2152" s="156">
        <v>0.191</v>
      </c>
    </row>
    <row r="2153" hidden="1">
      <c r="A2153" s="155" t="s">
        <v>473</v>
      </c>
      <c r="B2153" s="156">
        <v>2019.0</v>
      </c>
      <c r="C2153" s="156">
        <v>5.467</v>
      </c>
      <c r="D2153" s="156">
        <v>9.235</v>
      </c>
      <c r="E2153" s="156">
        <v>0.848</v>
      </c>
      <c r="F2153" s="156">
        <v>65.3</v>
      </c>
      <c r="G2153" s="156">
        <v>0.952</v>
      </c>
      <c r="H2153" s="156">
        <v>-0.146</v>
      </c>
      <c r="I2153" s="156">
        <v>0.788</v>
      </c>
      <c r="J2153" s="156">
        <v>0.658</v>
      </c>
      <c r="K2153" s="156">
        <v>0.186</v>
      </c>
    </row>
    <row r="2154" hidden="1">
      <c r="A2154" s="155" t="s">
        <v>473</v>
      </c>
      <c r="B2154" s="156">
        <v>2020.0</v>
      </c>
      <c r="C2154" s="156">
        <v>5.462</v>
      </c>
      <c r="D2154" s="156">
        <v>9.254</v>
      </c>
      <c r="E2154" s="156">
        <v>0.765</v>
      </c>
      <c r="F2154" s="156">
        <v>65.4</v>
      </c>
      <c r="G2154" s="156">
        <v>0.945</v>
      </c>
      <c r="H2154" s="156">
        <v>0.066</v>
      </c>
      <c r="I2154" s="156">
        <v>0.791</v>
      </c>
      <c r="J2154" s="156">
        <v>0.699</v>
      </c>
      <c r="K2154" s="156">
        <v>0.286</v>
      </c>
    </row>
    <row r="2155" hidden="1">
      <c r="A2155" s="155" t="s">
        <v>473</v>
      </c>
      <c r="B2155" s="156">
        <v>2021.0</v>
      </c>
      <c r="C2155" s="156">
        <v>5.54</v>
      </c>
      <c r="D2155" s="156">
        <v>9.271</v>
      </c>
      <c r="E2155" s="156">
        <v>0.799</v>
      </c>
      <c r="F2155" s="156">
        <v>65.5</v>
      </c>
      <c r="G2155" s="156">
        <v>0.897</v>
      </c>
      <c r="H2155" s="156">
        <v>0.107</v>
      </c>
      <c r="I2155" s="156">
        <v>0.798</v>
      </c>
      <c r="J2155" s="156">
        <v>0.651</v>
      </c>
      <c r="K2155" s="156">
        <v>0.28</v>
      </c>
    </row>
    <row r="2156">
      <c r="A2156" s="155" t="s">
        <v>473</v>
      </c>
      <c r="B2156" s="156">
        <v>2022.0</v>
      </c>
      <c r="C2156" s="156">
        <v>6.267</v>
      </c>
      <c r="D2156" s="156">
        <v>9.333</v>
      </c>
      <c r="E2156" s="156">
        <v>0.879</v>
      </c>
      <c r="F2156" s="156">
        <v>65.6</v>
      </c>
      <c r="G2156" s="156">
        <v>0.975</v>
      </c>
      <c r="H2156" s="156">
        <v>-0.179</v>
      </c>
      <c r="I2156" s="156">
        <v>0.703</v>
      </c>
      <c r="J2156" s="156">
        <v>0.774</v>
      </c>
      <c r="K2156" s="156">
        <v>0.108</v>
      </c>
    </row>
    <row r="2157" hidden="1">
      <c r="A2157" s="155" t="s">
        <v>474</v>
      </c>
      <c r="B2157" s="156">
        <v>2007.0</v>
      </c>
      <c r="C2157" s="156">
        <v>4.477</v>
      </c>
      <c r="D2157" s="156">
        <v>8.212</v>
      </c>
      <c r="E2157" s="156">
        <v>0.825</v>
      </c>
      <c r="F2157" s="156">
        <v>58.72</v>
      </c>
      <c r="G2157" s="156">
        <v>0.673</v>
      </c>
      <c r="H2157" s="156">
        <v>0.009</v>
      </c>
      <c r="I2157" s="157"/>
      <c r="J2157" s="156">
        <v>0.524</v>
      </c>
      <c r="K2157" s="156">
        <v>0.379</v>
      </c>
    </row>
    <row r="2158" hidden="1">
      <c r="A2158" s="155" t="s">
        <v>474</v>
      </c>
      <c r="B2158" s="156">
        <v>2009.0</v>
      </c>
      <c r="C2158" s="156">
        <v>4.809</v>
      </c>
      <c r="D2158" s="156">
        <v>8.25</v>
      </c>
      <c r="E2158" s="156">
        <v>0.756</v>
      </c>
      <c r="F2158" s="156">
        <v>58.64</v>
      </c>
      <c r="G2158" s="156">
        <v>0.644</v>
      </c>
      <c r="H2158" s="156">
        <v>-0.052</v>
      </c>
      <c r="I2158" s="156">
        <v>0.832</v>
      </c>
      <c r="J2158" s="156">
        <v>0.511</v>
      </c>
      <c r="K2158" s="156">
        <v>0.374</v>
      </c>
    </row>
    <row r="2159" hidden="1">
      <c r="A2159" s="155" t="s">
        <v>474</v>
      </c>
      <c r="B2159" s="156">
        <v>2010.0</v>
      </c>
      <c r="C2159" s="156">
        <v>4.35</v>
      </c>
      <c r="D2159" s="156">
        <v>8.414</v>
      </c>
      <c r="E2159" s="156">
        <v>0.727</v>
      </c>
      <c r="F2159" s="156">
        <v>58.6</v>
      </c>
      <c r="G2159" s="156">
        <v>0.659</v>
      </c>
      <c r="H2159" s="156">
        <v>-0.104</v>
      </c>
      <c r="I2159" s="156">
        <v>0.853</v>
      </c>
      <c r="J2159" s="156">
        <v>0.514</v>
      </c>
      <c r="K2159" s="156">
        <v>0.308</v>
      </c>
    </row>
    <row r="2160" hidden="1">
      <c r="A2160" s="155" t="s">
        <v>474</v>
      </c>
      <c r="B2160" s="156">
        <v>2011.0</v>
      </c>
      <c r="C2160" s="156">
        <v>3.746</v>
      </c>
      <c r="D2160" s="156">
        <v>8.264</v>
      </c>
      <c r="E2160" s="156">
        <v>0.663</v>
      </c>
      <c r="F2160" s="156">
        <v>58.56</v>
      </c>
      <c r="G2160" s="156">
        <v>0.638</v>
      </c>
      <c r="H2160" s="156">
        <v>-0.17</v>
      </c>
      <c r="I2160" s="156">
        <v>0.754</v>
      </c>
      <c r="J2160" s="156">
        <v>0.416</v>
      </c>
      <c r="K2160" s="156">
        <v>0.285</v>
      </c>
    </row>
    <row r="2161" hidden="1">
      <c r="A2161" s="155" t="s">
        <v>474</v>
      </c>
      <c r="B2161" s="156">
        <v>2012.0</v>
      </c>
      <c r="C2161" s="156">
        <v>4.061</v>
      </c>
      <c r="D2161" s="156">
        <v>8.179</v>
      </c>
      <c r="E2161" s="156">
        <v>0.682</v>
      </c>
      <c r="F2161" s="156">
        <v>58.52</v>
      </c>
      <c r="G2161" s="156">
        <v>0.706</v>
      </c>
      <c r="H2161" s="156">
        <v>-0.169</v>
      </c>
      <c r="I2161" s="156">
        <v>0.793</v>
      </c>
      <c r="J2161" s="156">
        <v>0.413</v>
      </c>
      <c r="K2161" s="156">
        <v>0.263</v>
      </c>
    </row>
    <row r="2162" hidden="1">
      <c r="A2162" s="155" t="s">
        <v>474</v>
      </c>
      <c r="B2162" s="156">
        <v>2013.0</v>
      </c>
      <c r="C2162" s="156">
        <v>4.218</v>
      </c>
      <c r="D2162" s="156">
        <v>8.166</v>
      </c>
      <c r="E2162" s="156">
        <v>0.694</v>
      </c>
      <c r="F2162" s="156">
        <v>58.48</v>
      </c>
      <c r="G2162" s="156">
        <v>0.543</v>
      </c>
      <c r="H2162" s="156">
        <v>-0.176</v>
      </c>
      <c r="I2162" s="156">
        <v>0.885</v>
      </c>
      <c r="J2162" s="156">
        <v>0.478</v>
      </c>
      <c r="K2162" s="156">
        <v>0.266</v>
      </c>
    </row>
    <row r="2163" hidden="1">
      <c r="A2163" s="155" t="s">
        <v>474</v>
      </c>
      <c r="B2163" s="156">
        <v>2014.0</v>
      </c>
      <c r="C2163" s="156">
        <v>3.968</v>
      </c>
      <c r="D2163" s="156">
        <v>8.159</v>
      </c>
      <c r="E2163" s="156">
        <v>0.638</v>
      </c>
      <c r="F2163" s="156">
        <v>58.44</v>
      </c>
      <c r="G2163" s="156">
        <v>0.664</v>
      </c>
      <c r="H2163" s="156">
        <v>-0.162</v>
      </c>
      <c r="I2163" s="156">
        <v>0.885</v>
      </c>
      <c r="J2163" s="156">
        <v>0.527</v>
      </c>
      <c r="K2163" s="156">
        <v>0.276</v>
      </c>
    </row>
    <row r="2164" hidden="1">
      <c r="A2164" s="155" t="s">
        <v>474</v>
      </c>
      <c r="B2164" s="156">
        <v>2015.0</v>
      </c>
      <c r="C2164" s="156">
        <v>2.983</v>
      </c>
      <c r="D2164" s="156">
        <v>7.772</v>
      </c>
      <c r="E2164" s="156">
        <v>0.669</v>
      </c>
      <c r="F2164" s="156">
        <v>58.4</v>
      </c>
      <c r="G2164" s="156">
        <v>0.61</v>
      </c>
      <c r="H2164" s="156">
        <v>-0.135</v>
      </c>
      <c r="I2164" s="156">
        <v>0.829</v>
      </c>
      <c r="J2164" s="156">
        <v>0.458</v>
      </c>
      <c r="K2164" s="156">
        <v>0.321</v>
      </c>
    </row>
    <row r="2165" hidden="1">
      <c r="A2165" s="155" t="s">
        <v>474</v>
      </c>
      <c r="B2165" s="156">
        <v>2016.0</v>
      </c>
      <c r="C2165" s="156">
        <v>3.826</v>
      </c>
      <c r="D2165" s="156">
        <v>7.552</v>
      </c>
      <c r="E2165" s="156">
        <v>0.775</v>
      </c>
      <c r="F2165" s="156">
        <v>58.175</v>
      </c>
      <c r="G2165" s="156">
        <v>0.533</v>
      </c>
      <c r="H2165" s="156">
        <v>-0.141</v>
      </c>
      <c r="I2165" s="157"/>
      <c r="J2165" s="156">
        <v>0.401</v>
      </c>
      <c r="K2165" s="156">
        <v>0.228</v>
      </c>
    </row>
    <row r="2166" hidden="1">
      <c r="A2166" s="155" t="s">
        <v>474</v>
      </c>
      <c r="B2166" s="156">
        <v>2017.0</v>
      </c>
      <c r="C2166" s="156">
        <v>3.254</v>
      </c>
      <c r="D2166" s="156">
        <v>7.243</v>
      </c>
      <c r="E2166" s="156">
        <v>0.79</v>
      </c>
      <c r="F2166" s="156">
        <v>57.95</v>
      </c>
      <c r="G2166" s="156">
        <v>0.595</v>
      </c>
      <c r="H2166" s="156">
        <v>-0.124</v>
      </c>
      <c r="I2166" s="157"/>
      <c r="J2166" s="156">
        <v>0.368</v>
      </c>
      <c r="K2166" s="156">
        <v>0.295</v>
      </c>
    </row>
    <row r="2167" hidden="1">
      <c r="A2167" s="155" t="s">
        <v>474</v>
      </c>
      <c r="B2167" s="156">
        <v>2018.0</v>
      </c>
      <c r="C2167" s="156">
        <v>3.058</v>
      </c>
      <c r="D2167" s="156">
        <v>7.444</v>
      </c>
      <c r="E2167" s="156">
        <v>0.789</v>
      </c>
      <c r="F2167" s="156">
        <v>57.725</v>
      </c>
      <c r="G2167" s="156">
        <v>0.553</v>
      </c>
      <c r="H2167" s="156">
        <v>-0.124</v>
      </c>
      <c r="I2167" s="156">
        <v>0.793</v>
      </c>
      <c r="J2167" s="156">
        <v>0.409</v>
      </c>
      <c r="K2167" s="156">
        <v>0.315</v>
      </c>
    </row>
    <row r="2168" hidden="1">
      <c r="A2168" s="155" t="s">
        <v>474</v>
      </c>
      <c r="B2168" s="156">
        <v>2019.0</v>
      </c>
      <c r="C2168" s="156">
        <v>4.197</v>
      </c>
      <c r="D2168" s="156">
        <v>7.448</v>
      </c>
      <c r="E2168" s="156">
        <v>0.87</v>
      </c>
      <c r="F2168" s="156">
        <v>57.5</v>
      </c>
      <c r="G2168" s="156">
        <v>0.651</v>
      </c>
      <c r="H2168" s="156">
        <v>-0.103</v>
      </c>
      <c r="I2168" s="156">
        <v>0.798</v>
      </c>
      <c r="J2168" s="156">
        <v>0.481</v>
      </c>
      <c r="K2168" s="156">
        <v>0.213</v>
      </c>
    </row>
    <row r="2169" hidden="1">
      <c r="A2169" s="155" t="s">
        <v>475</v>
      </c>
      <c r="B2169" s="156">
        <v>2006.0</v>
      </c>
      <c r="C2169" s="156">
        <v>4.824</v>
      </c>
      <c r="D2169" s="156">
        <v>7.834</v>
      </c>
      <c r="E2169" s="156">
        <v>0.798</v>
      </c>
      <c r="F2169" s="156">
        <v>46.76</v>
      </c>
      <c r="G2169" s="156">
        <v>0.721</v>
      </c>
      <c r="H2169" s="156">
        <v>-0.009</v>
      </c>
      <c r="I2169" s="156">
        <v>0.785</v>
      </c>
      <c r="J2169" s="156">
        <v>0.664</v>
      </c>
      <c r="K2169" s="156">
        <v>0.226</v>
      </c>
    </row>
    <row r="2170" hidden="1">
      <c r="A2170" s="155" t="s">
        <v>475</v>
      </c>
      <c r="B2170" s="156">
        <v>2007.0</v>
      </c>
      <c r="C2170" s="156">
        <v>3.998</v>
      </c>
      <c r="D2170" s="156">
        <v>7.879</v>
      </c>
      <c r="E2170" s="156">
        <v>0.688</v>
      </c>
      <c r="F2170" s="156">
        <v>47.42</v>
      </c>
      <c r="G2170" s="156">
        <v>0.682</v>
      </c>
      <c r="H2170" s="156">
        <v>-0.069</v>
      </c>
      <c r="I2170" s="156">
        <v>0.948</v>
      </c>
      <c r="J2170" s="156">
        <v>0.653</v>
      </c>
      <c r="K2170" s="156">
        <v>0.246</v>
      </c>
    </row>
    <row r="2171" hidden="1">
      <c r="A2171" s="155" t="s">
        <v>475</v>
      </c>
      <c r="B2171" s="156">
        <v>2008.0</v>
      </c>
      <c r="C2171" s="156">
        <v>4.73</v>
      </c>
      <c r="D2171" s="156">
        <v>7.918</v>
      </c>
      <c r="E2171" s="156">
        <v>0.624</v>
      </c>
      <c r="F2171" s="156">
        <v>48.08</v>
      </c>
      <c r="G2171" s="156">
        <v>0.717</v>
      </c>
      <c r="H2171" s="156">
        <v>0.054</v>
      </c>
      <c r="I2171" s="156">
        <v>0.89</v>
      </c>
      <c r="J2171" s="156">
        <v>0.707</v>
      </c>
      <c r="K2171" s="156">
        <v>0.206</v>
      </c>
    </row>
    <row r="2172" hidden="1">
      <c r="A2172" s="155" t="s">
        <v>475</v>
      </c>
      <c r="B2172" s="156">
        <v>2009.0</v>
      </c>
      <c r="C2172" s="156">
        <v>5.26</v>
      </c>
      <c r="D2172" s="156">
        <v>7.971</v>
      </c>
      <c r="E2172" s="156">
        <v>0.782</v>
      </c>
      <c r="F2172" s="156">
        <v>48.74</v>
      </c>
      <c r="G2172" s="156">
        <v>0.696</v>
      </c>
      <c r="H2172" s="156">
        <v>-0.097</v>
      </c>
      <c r="I2172" s="156">
        <v>0.917</v>
      </c>
      <c r="J2172" s="156">
        <v>0.693</v>
      </c>
      <c r="K2172" s="156">
        <v>0.123</v>
      </c>
    </row>
    <row r="2173" hidden="1">
      <c r="A2173" s="155" t="s">
        <v>475</v>
      </c>
      <c r="B2173" s="156">
        <v>2011.0</v>
      </c>
      <c r="C2173" s="156">
        <v>4.999</v>
      </c>
      <c r="D2173" s="156">
        <v>8.054</v>
      </c>
      <c r="E2173" s="156">
        <v>0.864</v>
      </c>
      <c r="F2173" s="156">
        <v>50.06</v>
      </c>
      <c r="G2173" s="156">
        <v>0.663</v>
      </c>
      <c r="H2173" s="156">
        <v>0.002</v>
      </c>
      <c r="I2173" s="156">
        <v>0.882</v>
      </c>
      <c r="J2173" s="156">
        <v>0.771</v>
      </c>
      <c r="K2173" s="156">
        <v>0.204</v>
      </c>
    </row>
    <row r="2174" hidden="1">
      <c r="A2174" s="155" t="s">
        <v>475</v>
      </c>
      <c r="B2174" s="156">
        <v>2012.0</v>
      </c>
      <c r="C2174" s="156">
        <v>5.013</v>
      </c>
      <c r="D2174" s="156">
        <v>8.094</v>
      </c>
      <c r="E2174" s="156">
        <v>0.78</v>
      </c>
      <c r="F2174" s="156">
        <v>50.72</v>
      </c>
      <c r="G2174" s="156">
        <v>0.788</v>
      </c>
      <c r="H2174" s="156">
        <v>0.007</v>
      </c>
      <c r="I2174" s="156">
        <v>0.806</v>
      </c>
      <c r="J2174" s="156">
        <v>0.676</v>
      </c>
      <c r="K2174" s="156">
        <v>0.25</v>
      </c>
    </row>
    <row r="2175" hidden="1">
      <c r="A2175" s="155" t="s">
        <v>475</v>
      </c>
      <c r="B2175" s="156">
        <v>2013.0</v>
      </c>
      <c r="C2175" s="156">
        <v>5.244</v>
      </c>
      <c r="D2175" s="156">
        <v>8.111</v>
      </c>
      <c r="E2175" s="156">
        <v>0.761</v>
      </c>
      <c r="F2175" s="156">
        <v>51.38</v>
      </c>
      <c r="G2175" s="156">
        <v>0.77</v>
      </c>
      <c r="H2175" s="156">
        <v>-0.105</v>
      </c>
      <c r="I2175" s="156">
        <v>0.732</v>
      </c>
      <c r="J2175" s="156">
        <v>0.727</v>
      </c>
      <c r="K2175" s="156">
        <v>0.308</v>
      </c>
    </row>
    <row r="2176" hidden="1">
      <c r="A2176" s="155" t="s">
        <v>475</v>
      </c>
      <c r="B2176" s="156">
        <v>2014.0</v>
      </c>
      <c r="C2176" s="156">
        <v>4.346</v>
      </c>
      <c r="D2176" s="156">
        <v>8.124</v>
      </c>
      <c r="E2176" s="156">
        <v>0.706</v>
      </c>
      <c r="F2176" s="156">
        <v>52.04</v>
      </c>
      <c r="G2176" s="156">
        <v>0.812</v>
      </c>
      <c r="H2176" s="156">
        <v>-0.011</v>
      </c>
      <c r="I2176" s="156">
        <v>0.809</v>
      </c>
      <c r="J2176" s="156">
        <v>0.639</v>
      </c>
      <c r="K2176" s="156">
        <v>0.327</v>
      </c>
    </row>
    <row r="2177" hidden="1">
      <c r="A2177" s="155" t="s">
        <v>475</v>
      </c>
      <c r="B2177" s="156">
        <v>2015.0</v>
      </c>
      <c r="C2177" s="156">
        <v>4.843</v>
      </c>
      <c r="D2177" s="156">
        <v>8.121</v>
      </c>
      <c r="E2177" s="156">
        <v>0.691</v>
      </c>
      <c r="F2177" s="156">
        <v>52.7</v>
      </c>
      <c r="G2177" s="156">
        <v>0.759</v>
      </c>
      <c r="H2177" s="156">
        <v>-0.039</v>
      </c>
      <c r="I2177" s="156">
        <v>0.871</v>
      </c>
      <c r="J2177" s="156">
        <v>0.634</v>
      </c>
      <c r="K2177" s="156">
        <v>0.382</v>
      </c>
    </row>
    <row r="2178" hidden="1">
      <c r="A2178" s="155" t="s">
        <v>475</v>
      </c>
      <c r="B2178" s="156">
        <v>2016.0</v>
      </c>
      <c r="C2178" s="156">
        <v>4.348</v>
      </c>
      <c r="D2178" s="156">
        <v>8.127</v>
      </c>
      <c r="E2178" s="156">
        <v>0.767</v>
      </c>
      <c r="F2178" s="156">
        <v>53.125</v>
      </c>
      <c r="G2178" s="156">
        <v>0.812</v>
      </c>
      <c r="H2178" s="156">
        <v>0.122</v>
      </c>
      <c r="I2178" s="156">
        <v>0.771</v>
      </c>
      <c r="J2178" s="156">
        <v>0.688</v>
      </c>
      <c r="K2178" s="156">
        <v>0.372</v>
      </c>
    </row>
    <row r="2179" hidden="1">
      <c r="A2179" s="155" t="s">
        <v>475</v>
      </c>
      <c r="B2179" s="156">
        <v>2017.0</v>
      </c>
      <c r="C2179" s="156">
        <v>3.933</v>
      </c>
      <c r="D2179" s="156">
        <v>8.13</v>
      </c>
      <c r="E2179" s="156">
        <v>0.744</v>
      </c>
      <c r="F2179" s="156">
        <v>53.55</v>
      </c>
      <c r="G2179" s="156">
        <v>0.823</v>
      </c>
      <c r="H2179" s="156">
        <v>0.14</v>
      </c>
      <c r="I2179" s="156">
        <v>0.74</v>
      </c>
      <c r="J2179" s="156">
        <v>0.66</v>
      </c>
      <c r="K2179" s="156">
        <v>0.387</v>
      </c>
    </row>
    <row r="2180" hidden="1">
      <c r="A2180" s="155" t="s">
        <v>475</v>
      </c>
      <c r="B2180" s="156">
        <v>2018.0</v>
      </c>
      <c r="C2180" s="156">
        <v>4.041</v>
      </c>
      <c r="D2180" s="156">
        <v>8.139</v>
      </c>
      <c r="E2180" s="156">
        <v>0.718</v>
      </c>
      <c r="F2180" s="156">
        <v>53.975</v>
      </c>
      <c r="G2180" s="156">
        <v>0.791</v>
      </c>
      <c r="H2180" s="156">
        <v>0.048</v>
      </c>
      <c r="I2180" s="156">
        <v>0.811</v>
      </c>
      <c r="J2180" s="156">
        <v>0.662</v>
      </c>
      <c r="K2180" s="156">
        <v>0.351</v>
      </c>
    </row>
    <row r="2181" hidden="1">
      <c r="A2181" s="155" t="s">
        <v>475</v>
      </c>
      <c r="B2181" s="156">
        <v>2019.0</v>
      </c>
      <c r="C2181" s="156">
        <v>3.307</v>
      </c>
      <c r="D2181" s="156">
        <v>8.123</v>
      </c>
      <c r="E2181" s="156">
        <v>0.638</v>
      </c>
      <c r="F2181" s="156">
        <v>54.4</v>
      </c>
      <c r="G2181" s="156">
        <v>0.811</v>
      </c>
      <c r="H2181" s="156">
        <v>0.078</v>
      </c>
      <c r="I2181" s="156">
        <v>0.832</v>
      </c>
      <c r="J2181" s="156">
        <v>0.674</v>
      </c>
      <c r="K2181" s="156">
        <v>0.394</v>
      </c>
    </row>
    <row r="2182" hidden="1">
      <c r="A2182" s="155" t="s">
        <v>475</v>
      </c>
      <c r="B2182" s="156">
        <v>2020.0</v>
      </c>
      <c r="C2182" s="156">
        <v>4.838</v>
      </c>
      <c r="D2182" s="156">
        <v>8.066</v>
      </c>
      <c r="E2182" s="156">
        <v>0.767</v>
      </c>
      <c r="F2182" s="156">
        <v>54.825</v>
      </c>
      <c r="G2182" s="156">
        <v>0.75</v>
      </c>
      <c r="H2182" s="156">
        <v>0.058</v>
      </c>
      <c r="I2182" s="156">
        <v>0.81</v>
      </c>
      <c r="J2182" s="156">
        <v>0.679</v>
      </c>
      <c r="K2182" s="156">
        <v>0.345</v>
      </c>
    </row>
    <row r="2183" hidden="1">
      <c r="A2183" s="155" t="s">
        <v>475</v>
      </c>
      <c r="B2183" s="156">
        <v>2021.0</v>
      </c>
      <c r="C2183" s="156">
        <v>3.082</v>
      </c>
      <c r="D2183" s="156">
        <v>8.082</v>
      </c>
      <c r="E2183" s="156">
        <v>0.619</v>
      </c>
      <c r="F2183" s="156">
        <v>55.25</v>
      </c>
      <c r="G2183" s="156">
        <v>0.833</v>
      </c>
      <c r="H2183" s="156">
        <v>0.141</v>
      </c>
      <c r="I2183" s="156">
        <v>0.824</v>
      </c>
      <c r="J2183" s="156">
        <v>0.656</v>
      </c>
      <c r="K2183" s="156">
        <v>0.349</v>
      </c>
    </row>
    <row r="2184" hidden="1">
      <c r="A2184" s="155" t="s">
        <v>476</v>
      </c>
      <c r="B2184" s="156">
        <v>2006.0</v>
      </c>
      <c r="C2184" s="156">
        <v>3.826</v>
      </c>
      <c r="D2184" s="156">
        <v>7.46</v>
      </c>
      <c r="E2184" s="156">
        <v>0.822</v>
      </c>
      <c r="F2184" s="156">
        <v>40.4</v>
      </c>
      <c r="G2184" s="156">
        <v>0.431</v>
      </c>
      <c r="H2184" s="156">
        <v>-0.06</v>
      </c>
      <c r="I2184" s="156">
        <v>0.905</v>
      </c>
      <c r="J2184" s="156">
        <v>0.669</v>
      </c>
      <c r="K2184" s="156">
        <v>0.297</v>
      </c>
    </row>
    <row r="2185" hidden="1">
      <c r="A2185" s="155" t="s">
        <v>476</v>
      </c>
      <c r="B2185" s="156">
        <v>2007.0</v>
      </c>
      <c r="C2185" s="156">
        <v>3.28</v>
      </c>
      <c r="D2185" s="156">
        <v>7.413</v>
      </c>
      <c r="E2185" s="156">
        <v>0.828</v>
      </c>
      <c r="F2185" s="156">
        <v>41.6</v>
      </c>
      <c r="G2185" s="156">
        <v>0.456</v>
      </c>
      <c r="H2185" s="156">
        <v>-0.065</v>
      </c>
      <c r="I2185" s="156">
        <v>0.946</v>
      </c>
      <c r="J2185" s="156">
        <v>0.589</v>
      </c>
      <c r="K2185" s="156">
        <v>0.265</v>
      </c>
    </row>
    <row r="2186" hidden="1">
      <c r="A2186" s="155" t="s">
        <v>476</v>
      </c>
      <c r="B2186" s="156">
        <v>2008.0</v>
      </c>
      <c r="C2186" s="156">
        <v>3.174</v>
      </c>
      <c r="D2186" s="156">
        <v>7.21</v>
      </c>
      <c r="E2186" s="156">
        <v>0.843</v>
      </c>
      <c r="F2186" s="156">
        <v>42.8</v>
      </c>
      <c r="G2186" s="156">
        <v>0.344</v>
      </c>
      <c r="H2186" s="156">
        <v>-0.073</v>
      </c>
      <c r="I2186" s="156">
        <v>0.964</v>
      </c>
      <c r="J2186" s="156">
        <v>0.571</v>
      </c>
      <c r="K2186" s="156">
        <v>0.25</v>
      </c>
    </row>
    <row r="2187" hidden="1">
      <c r="A2187" s="155" t="s">
        <v>476</v>
      </c>
      <c r="B2187" s="156">
        <v>2009.0</v>
      </c>
      <c r="C2187" s="156">
        <v>4.056</v>
      </c>
      <c r="D2187" s="156">
        <v>7.313</v>
      </c>
      <c r="E2187" s="156">
        <v>0.806</v>
      </c>
      <c r="F2187" s="156">
        <v>44.0</v>
      </c>
      <c r="G2187" s="156">
        <v>0.411</v>
      </c>
      <c r="H2187" s="156">
        <v>-0.061</v>
      </c>
      <c r="I2187" s="156">
        <v>0.931</v>
      </c>
      <c r="J2187" s="156">
        <v>0.66</v>
      </c>
      <c r="K2187" s="156">
        <v>0.218</v>
      </c>
    </row>
    <row r="2188" hidden="1">
      <c r="A2188" s="155" t="s">
        <v>476</v>
      </c>
      <c r="B2188" s="156">
        <v>2010.0</v>
      </c>
      <c r="C2188" s="156">
        <v>4.682</v>
      </c>
      <c r="D2188" s="156">
        <v>7.495</v>
      </c>
      <c r="E2188" s="156">
        <v>0.857</v>
      </c>
      <c r="F2188" s="156">
        <v>45.2</v>
      </c>
      <c r="G2188" s="156">
        <v>0.665</v>
      </c>
      <c r="H2188" s="156">
        <v>-0.078</v>
      </c>
      <c r="I2188" s="156">
        <v>0.828</v>
      </c>
      <c r="J2188" s="156">
        <v>0.699</v>
      </c>
      <c r="K2188" s="156">
        <v>0.122</v>
      </c>
    </row>
    <row r="2189" hidden="1">
      <c r="A2189" s="155" t="s">
        <v>476</v>
      </c>
      <c r="B2189" s="156">
        <v>2011.0</v>
      </c>
      <c r="C2189" s="156">
        <v>4.846</v>
      </c>
      <c r="D2189" s="156">
        <v>7.617</v>
      </c>
      <c r="E2189" s="156">
        <v>0.865</v>
      </c>
      <c r="F2189" s="156">
        <v>46.4</v>
      </c>
      <c r="G2189" s="156">
        <v>0.633</v>
      </c>
      <c r="H2189" s="156">
        <v>-0.073</v>
      </c>
      <c r="I2189" s="156">
        <v>0.83</v>
      </c>
      <c r="J2189" s="156">
        <v>0.699</v>
      </c>
      <c r="K2189" s="156">
        <v>0.211</v>
      </c>
    </row>
    <row r="2190" hidden="1">
      <c r="A2190" s="155" t="s">
        <v>476</v>
      </c>
      <c r="B2190" s="156">
        <v>2012.0</v>
      </c>
      <c r="C2190" s="156">
        <v>4.955</v>
      </c>
      <c r="D2190" s="156">
        <v>7.745</v>
      </c>
      <c r="E2190" s="156">
        <v>0.896</v>
      </c>
      <c r="F2190" s="156">
        <v>47.6</v>
      </c>
      <c r="G2190" s="156">
        <v>0.47</v>
      </c>
      <c r="H2190" s="156">
        <v>-0.087</v>
      </c>
      <c r="I2190" s="156">
        <v>0.859</v>
      </c>
      <c r="J2190" s="156">
        <v>0.613</v>
      </c>
      <c r="K2190" s="156">
        <v>0.177</v>
      </c>
    </row>
    <row r="2191" hidden="1">
      <c r="A2191" s="155" t="s">
        <v>476</v>
      </c>
      <c r="B2191" s="156">
        <v>2013.0</v>
      </c>
      <c r="C2191" s="156">
        <v>4.69</v>
      </c>
      <c r="D2191" s="156">
        <v>7.755</v>
      </c>
      <c r="E2191" s="156">
        <v>0.799</v>
      </c>
      <c r="F2191" s="156">
        <v>48.8</v>
      </c>
      <c r="G2191" s="156">
        <v>0.576</v>
      </c>
      <c r="H2191" s="156">
        <v>-0.089</v>
      </c>
      <c r="I2191" s="156">
        <v>0.831</v>
      </c>
      <c r="J2191" s="156">
        <v>0.624</v>
      </c>
      <c r="K2191" s="156">
        <v>0.182</v>
      </c>
    </row>
    <row r="2192" hidden="1">
      <c r="A2192" s="155" t="s">
        <v>476</v>
      </c>
      <c r="B2192" s="156">
        <v>2014.0</v>
      </c>
      <c r="C2192" s="156">
        <v>4.184</v>
      </c>
      <c r="D2192" s="156">
        <v>7.748</v>
      </c>
      <c r="E2192" s="156">
        <v>0.766</v>
      </c>
      <c r="F2192" s="156">
        <v>50.0</v>
      </c>
      <c r="G2192" s="156">
        <v>0.642</v>
      </c>
      <c r="H2192" s="156">
        <v>-0.058</v>
      </c>
      <c r="I2192" s="156">
        <v>0.82</v>
      </c>
      <c r="J2192" s="156">
        <v>0.661</v>
      </c>
      <c r="K2192" s="156">
        <v>0.239</v>
      </c>
    </row>
    <row r="2193" hidden="1">
      <c r="A2193" s="155" t="s">
        <v>476</v>
      </c>
      <c r="B2193" s="156">
        <v>2015.0</v>
      </c>
      <c r="C2193" s="156">
        <v>3.703</v>
      </c>
      <c r="D2193" s="156">
        <v>7.747</v>
      </c>
      <c r="E2193" s="156">
        <v>0.736</v>
      </c>
      <c r="F2193" s="156">
        <v>51.2</v>
      </c>
      <c r="G2193" s="156">
        <v>0.667</v>
      </c>
      <c r="H2193" s="156">
        <v>-0.107</v>
      </c>
      <c r="I2193" s="156">
        <v>0.81</v>
      </c>
      <c r="J2193" s="156">
        <v>0.639</v>
      </c>
      <c r="K2193" s="156">
        <v>0.179</v>
      </c>
    </row>
    <row r="2194" hidden="1">
      <c r="A2194" s="155" t="s">
        <v>476</v>
      </c>
      <c r="B2194" s="156">
        <v>2016.0</v>
      </c>
      <c r="C2194" s="156">
        <v>3.735</v>
      </c>
      <c r="D2194" s="156">
        <v>7.735</v>
      </c>
      <c r="E2194" s="156">
        <v>0.768</v>
      </c>
      <c r="F2194" s="156">
        <v>51.675</v>
      </c>
      <c r="G2194" s="156">
        <v>0.733</v>
      </c>
      <c r="H2194" s="156">
        <v>-0.079</v>
      </c>
      <c r="I2194" s="156">
        <v>0.724</v>
      </c>
      <c r="J2194" s="156">
        <v>0.685</v>
      </c>
      <c r="K2194" s="156">
        <v>0.209</v>
      </c>
    </row>
    <row r="2195" hidden="1">
      <c r="A2195" s="155" t="s">
        <v>476</v>
      </c>
      <c r="B2195" s="156">
        <v>2017.0</v>
      </c>
      <c r="C2195" s="156">
        <v>3.638</v>
      </c>
      <c r="D2195" s="156">
        <v>7.754</v>
      </c>
      <c r="E2195" s="156">
        <v>0.754</v>
      </c>
      <c r="F2195" s="156">
        <v>52.15</v>
      </c>
      <c r="G2195" s="156">
        <v>0.753</v>
      </c>
      <c r="H2195" s="156">
        <v>-0.081</v>
      </c>
      <c r="I2195" s="156">
        <v>0.751</v>
      </c>
      <c r="J2195" s="156">
        <v>0.734</v>
      </c>
      <c r="K2195" s="156">
        <v>0.224</v>
      </c>
    </row>
    <row r="2196" hidden="1">
      <c r="A2196" s="155" t="s">
        <v>476</v>
      </c>
      <c r="B2196" s="156">
        <v>2018.0</v>
      </c>
      <c r="C2196" s="156">
        <v>3.616</v>
      </c>
      <c r="D2196" s="156">
        <v>7.783</v>
      </c>
      <c r="E2196" s="156">
        <v>0.775</v>
      </c>
      <c r="F2196" s="156">
        <v>52.625</v>
      </c>
      <c r="G2196" s="156">
        <v>0.763</v>
      </c>
      <c r="H2196" s="156">
        <v>-0.051</v>
      </c>
      <c r="I2196" s="156">
        <v>0.844</v>
      </c>
      <c r="J2196" s="156">
        <v>0.658</v>
      </c>
      <c r="K2196" s="156">
        <v>0.212</v>
      </c>
    </row>
    <row r="2197" hidden="1">
      <c r="A2197" s="155" t="s">
        <v>476</v>
      </c>
      <c r="B2197" s="156">
        <v>2019.0</v>
      </c>
      <c r="C2197" s="156">
        <v>2.694</v>
      </c>
      <c r="D2197" s="156">
        <v>7.698</v>
      </c>
      <c r="E2197" s="156">
        <v>0.759</v>
      </c>
      <c r="F2197" s="156">
        <v>53.1</v>
      </c>
      <c r="G2197" s="156">
        <v>0.632</v>
      </c>
      <c r="H2197" s="156">
        <v>-0.047</v>
      </c>
      <c r="I2197" s="156">
        <v>0.831</v>
      </c>
      <c r="J2197" s="156">
        <v>0.658</v>
      </c>
      <c r="K2197" s="156">
        <v>0.235</v>
      </c>
    </row>
    <row r="2198" hidden="1">
      <c r="A2198" s="155" t="s">
        <v>476</v>
      </c>
      <c r="B2198" s="156">
        <v>2020.0</v>
      </c>
      <c r="C2198" s="156">
        <v>3.16</v>
      </c>
      <c r="D2198" s="156">
        <v>7.596</v>
      </c>
      <c r="E2198" s="156">
        <v>0.717</v>
      </c>
      <c r="F2198" s="156">
        <v>53.575</v>
      </c>
      <c r="G2198" s="156">
        <v>0.643</v>
      </c>
      <c r="H2198" s="156">
        <v>0.006</v>
      </c>
      <c r="I2198" s="156">
        <v>0.789</v>
      </c>
      <c r="J2198" s="156">
        <v>0.661</v>
      </c>
      <c r="K2198" s="156">
        <v>0.346</v>
      </c>
    </row>
    <row r="2199" hidden="1">
      <c r="A2199" s="155" t="s">
        <v>476</v>
      </c>
      <c r="B2199" s="156">
        <v>2021.0</v>
      </c>
      <c r="C2199" s="156">
        <v>3.155</v>
      </c>
      <c r="D2199" s="156">
        <v>7.657</v>
      </c>
      <c r="E2199" s="156">
        <v>0.685</v>
      </c>
      <c r="F2199" s="156">
        <v>54.05</v>
      </c>
      <c r="G2199" s="156">
        <v>0.668</v>
      </c>
      <c r="H2199" s="156">
        <v>-0.076</v>
      </c>
      <c r="I2199" s="156">
        <v>0.757</v>
      </c>
      <c r="J2199" s="156">
        <v>0.61</v>
      </c>
      <c r="K2199" s="156">
        <v>0.242</v>
      </c>
    </row>
    <row r="2200">
      <c r="A2200" s="155" t="s">
        <v>476</v>
      </c>
      <c r="B2200" s="156">
        <v>2022.0</v>
      </c>
      <c r="C2200" s="156">
        <v>3.296</v>
      </c>
      <c r="D2200" s="156">
        <v>7.67</v>
      </c>
      <c r="E2200" s="156">
        <v>0.666</v>
      </c>
      <c r="F2200" s="156">
        <v>54.525</v>
      </c>
      <c r="G2200" s="156">
        <v>0.652</v>
      </c>
      <c r="H2200" s="156">
        <v>-0.07</v>
      </c>
      <c r="I2200" s="156">
        <v>0.753</v>
      </c>
      <c r="J2200" s="156">
        <v>0.641</v>
      </c>
      <c r="K2200" s="156">
        <v>0.191</v>
      </c>
    </row>
  </sheetData>
  <autoFilter ref="$A$1:$K$2200">
    <filterColumn colId="1">
      <filters>
        <filter val="2022"/>
      </filters>
    </filterColumn>
  </autoFil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4" max="4" width="11.0"/>
    <col customWidth="1" min="5" max="5" width="11.88"/>
    <col customWidth="1" min="6" max="6" width="11.63"/>
    <col customWidth="1" min="7" max="7" width="11.5"/>
    <col customWidth="1" min="8" max="8" width="20.88"/>
    <col customWidth="1" min="9" max="9" width="24.63"/>
  </cols>
  <sheetData>
    <row r="1">
      <c r="A1" s="108" t="s">
        <v>477</v>
      </c>
      <c r="B1" s="108" t="s">
        <v>478</v>
      </c>
      <c r="C1" s="108" t="s">
        <v>102</v>
      </c>
      <c r="D1" s="108" t="s">
        <v>479</v>
      </c>
      <c r="E1" s="108" t="s">
        <v>480</v>
      </c>
      <c r="F1" s="108" t="s">
        <v>481</v>
      </c>
      <c r="G1" s="108" t="s">
        <v>482</v>
      </c>
      <c r="H1" s="108" t="s">
        <v>483</v>
      </c>
      <c r="I1" s="108" t="s">
        <v>484</v>
      </c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>
      <c r="A2" s="20" t="s">
        <v>316</v>
      </c>
      <c r="B2" s="20">
        <v>2018.0</v>
      </c>
      <c r="C2" s="158">
        <v>5.72</v>
      </c>
      <c r="D2" s="20" t="s">
        <v>485</v>
      </c>
      <c r="E2" s="159">
        <v>45047.0</v>
      </c>
      <c r="F2" s="20" t="s">
        <v>486</v>
      </c>
      <c r="G2" s="20" t="s">
        <v>487</v>
      </c>
      <c r="H2" s="20" t="s">
        <v>488</v>
      </c>
      <c r="I2" s="20" t="s">
        <v>489</v>
      </c>
    </row>
    <row r="3">
      <c r="A3" s="20" t="s">
        <v>318</v>
      </c>
      <c r="B3" s="20">
        <v>2019.0</v>
      </c>
      <c r="C3" s="158">
        <v>0.88</v>
      </c>
      <c r="D3" s="20" t="s">
        <v>490</v>
      </c>
      <c r="E3" s="20" t="s">
        <v>491</v>
      </c>
      <c r="F3" s="20" t="s">
        <v>492</v>
      </c>
      <c r="G3" s="20" t="s">
        <v>493</v>
      </c>
      <c r="H3" s="20" t="s">
        <v>494</v>
      </c>
      <c r="I3" s="20" t="s">
        <v>495</v>
      </c>
    </row>
    <row r="4">
      <c r="A4" s="20" t="s">
        <v>319</v>
      </c>
      <c r="B4" s="20">
        <v>2016.0</v>
      </c>
      <c r="C4" s="158">
        <v>2.75</v>
      </c>
      <c r="D4" s="20" t="s">
        <v>486</v>
      </c>
      <c r="E4" s="20" t="s">
        <v>496</v>
      </c>
      <c r="F4" s="20" t="s">
        <v>497</v>
      </c>
      <c r="G4" s="20" t="s">
        <v>498</v>
      </c>
      <c r="H4" s="20" t="s">
        <v>499</v>
      </c>
      <c r="I4" s="20" t="s">
        <v>500</v>
      </c>
    </row>
    <row r="5">
      <c r="A5" s="20" t="s">
        <v>320</v>
      </c>
      <c r="B5" s="20" t="s">
        <v>501</v>
      </c>
      <c r="C5" s="158">
        <v>0.23</v>
      </c>
      <c r="D5" s="20" t="s">
        <v>502</v>
      </c>
      <c r="E5" s="20" t="s">
        <v>497</v>
      </c>
      <c r="F5" s="20" t="s">
        <v>503</v>
      </c>
      <c r="G5" s="20"/>
      <c r="H5" s="20" t="s">
        <v>504</v>
      </c>
      <c r="I5" s="20" t="s">
        <v>505</v>
      </c>
    </row>
    <row r="6">
      <c r="A6" s="20" t="s">
        <v>506</v>
      </c>
      <c r="B6" s="20">
        <v>2013.0</v>
      </c>
      <c r="C6" s="158">
        <v>7.36</v>
      </c>
      <c r="D6" s="20" t="s">
        <v>507</v>
      </c>
      <c r="E6" s="20" t="s">
        <v>492</v>
      </c>
      <c r="F6" s="20" t="s">
        <v>492</v>
      </c>
      <c r="G6" s="20" t="s">
        <v>508</v>
      </c>
      <c r="H6" s="20" t="s">
        <v>509</v>
      </c>
      <c r="I6" s="20" t="s">
        <v>510</v>
      </c>
    </row>
    <row r="7">
      <c r="A7" s="20" t="s">
        <v>323</v>
      </c>
      <c r="B7" s="20" t="s">
        <v>501</v>
      </c>
      <c r="C7" s="158"/>
      <c r="D7" s="20" t="s">
        <v>511</v>
      </c>
      <c r="E7" s="20"/>
      <c r="F7" s="20"/>
      <c r="G7" s="20"/>
      <c r="H7" s="20" t="s">
        <v>512</v>
      </c>
      <c r="I7" s="20" t="s">
        <v>513</v>
      </c>
    </row>
    <row r="8">
      <c r="A8" s="20" t="s">
        <v>324</v>
      </c>
      <c r="B8" s="20">
        <v>2015.0</v>
      </c>
      <c r="C8" s="158">
        <v>1.4</v>
      </c>
      <c r="D8" s="20" t="s">
        <v>514</v>
      </c>
      <c r="E8" s="159">
        <v>45170.0</v>
      </c>
      <c r="F8" s="20" t="s">
        <v>515</v>
      </c>
      <c r="G8" s="20" t="s">
        <v>493</v>
      </c>
      <c r="H8" s="20" t="s">
        <v>516</v>
      </c>
      <c r="I8" s="20" t="s">
        <v>517</v>
      </c>
    </row>
    <row r="9">
      <c r="A9" s="20" t="s">
        <v>328</v>
      </c>
      <c r="B9" s="20" t="s">
        <v>501</v>
      </c>
      <c r="C9" s="158"/>
      <c r="D9" s="20" t="s">
        <v>518</v>
      </c>
      <c r="E9" s="20"/>
      <c r="F9" s="20"/>
      <c r="G9" s="20"/>
      <c r="H9" s="20" t="s">
        <v>519</v>
      </c>
      <c r="I9" s="20" t="s">
        <v>520</v>
      </c>
    </row>
    <row r="10">
      <c r="A10" s="20" t="s">
        <v>331</v>
      </c>
      <c r="B10" s="20">
        <v>2017.0</v>
      </c>
      <c r="C10" s="158">
        <v>23.93</v>
      </c>
      <c r="D10" s="20" t="s">
        <v>521</v>
      </c>
      <c r="E10" s="20" t="s">
        <v>522</v>
      </c>
      <c r="F10" s="20" t="s">
        <v>523</v>
      </c>
      <c r="G10" s="20" t="s">
        <v>524</v>
      </c>
      <c r="H10" s="160">
        <v>45085.0</v>
      </c>
      <c r="I10" s="20" t="s">
        <v>525</v>
      </c>
    </row>
    <row r="11">
      <c r="A11" s="20" t="s">
        <v>332</v>
      </c>
      <c r="B11" s="20">
        <v>2014.0</v>
      </c>
      <c r="C11" s="158">
        <v>1.51</v>
      </c>
      <c r="D11" s="20" t="s">
        <v>526</v>
      </c>
      <c r="E11" s="20" t="s">
        <v>527</v>
      </c>
      <c r="F11" s="20" t="s">
        <v>528</v>
      </c>
      <c r="G11" s="20" t="s">
        <v>529</v>
      </c>
      <c r="H11" s="20" t="s">
        <v>530</v>
      </c>
      <c r="I11" s="20" t="s">
        <v>531</v>
      </c>
    </row>
    <row r="12">
      <c r="A12" s="20" t="s">
        <v>337</v>
      </c>
      <c r="B12" s="20">
        <v>2018.0</v>
      </c>
      <c r="C12" s="158">
        <v>1.94</v>
      </c>
      <c r="D12" s="20" t="s">
        <v>532</v>
      </c>
      <c r="E12" s="20" t="s">
        <v>533</v>
      </c>
      <c r="F12" s="20" t="s">
        <v>492</v>
      </c>
      <c r="G12" s="20" t="s">
        <v>492</v>
      </c>
      <c r="H12" s="20" t="s">
        <v>534</v>
      </c>
      <c r="I12" s="20" t="s">
        <v>535</v>
      </c>
    </row>
    <row r="13">
      <c r="A13" s="20" t="s">
        <v>340</v>
      </c>
      <c r="B13" s="20">
        <v>2015.0</v>
      </c>
      <c r="C13" s="158">
        <v>2.79</v>
      </c>
      <c r="D13" s="20" t="s">
        <v>536</v>
      </c>
      <c r="E13" s="20" t="s">
        <v>537</v>
      </c>
      <c r="F13" s="20" t="s">
        <v>538</v>
      </c>
      <c r="G13" s="20" t="s">
        <v>539</v>
      </c>
      <c r="H13" s="20" t="s">
        <v>540</v>
      </c>
      <c r="I13" s="20" t="s">
        <v>541</v>
      </c>
    </row>
    <row r="14">
      <c r="A14" s="20" t="s">
        <v>342</v>
      </c>
      <c r="B14" s="20">
        <v>2015.0</v>
      </c>
      <c r="C14" s="158">
        <v>20.38</v>
      </c>
      <c r="D14" s="20" t="s">
        <v>542</v>
      </c>
      <c r="E14" s="20" t="s">
        <v>543</v>
      </c>
      <c r="F14" s="20" t="s">
        <v>498</v>
      </c>
      <c r="G14" s="20" t="s">
        <v>544</v>
      </c>
      <c r="H14" s="20" t="s">
        <v>545</v>
      </c>
      <c r="I14" s="20" t="s">
        <v>546</v>
      </c>
    </row>
    <row r="15">
      <c r="A15" s="20" t="s">
        <v>346</v>
      </c>
      <c r="B15" s="20">
        <v>2014.0</v>
      </c>
      <c r="C15" s="158">
        <v>7.59</v>
      </c>
      <c r="D15" s="20" t="s">
        <v>547</v>
      </c>
      <c r="E15" s="20" t="s">
        <v>548</v>
      </c>
      <c r="F15" s="20" t="s">
        <v>549</v>
      </c>
      <c r="G15" s="20" t="s">
        <v>490</v>
      </c>
      <c r="H15" s="20" t="s">
        <v>550</v>
      </c>
      <c r="I15" s="20" t="s">
        <v>551</v>
      </c>
    </row>
    <row r="16">
      <c r="A16" s="20" t="s">
        <v>347</v>
      </c>
      <c r="B16" s="20">
        <v>2016.0</v>
      </c>
      <c r="C16" s="158">
        <v>2.83</v>
      </c>
      <c r="D16" s="20" t="s">
        <v>552</v>
      </c>
      <c r="E16" s="20" t="s">
        <v>553</v>
      </c>
      <c r="F16" s="20" t="s">
        <v>554</v>
      </c>
      <c r="G16" s="20" t="s">
        <v>503</v>
      </c>
      <c r="H16" s="20" t="s">
        <v>555</v>
      </c>
      <c r="I16" s="20" t="s">
        <v>556</v>
      </c>
    </row>
    <row r="17">
      <c r="A17" s="20" t="s">
        <v>348</v>
      </c>
      <c r="B17" s="20">
        <v>2011.0</v>
      </c>
      <c r="C17" s="158">
        <v>0.5</v>
      </c>
      <c r="D17" s="20" t="s">
        <v>557</v>
      </c>
      <c r="E17" s="20" t="s">
        <v>558</v>
      </c>
      <c r="F17" s="20" t="s">
        <v>559</v>
      </c>
      <c r="G17" s="20" t="s">
        <v>497</v>
      </c>
      <c r="H17" s="20">
        <v>2.0</v>
      </c>
      <c r="I17" s="20" t="s">
        <v>560</v>
      </c>
    </row>
    <row r="18">
      <c r="A18" s="20" t="s">
        <v>349</v>
      </c>
      <c r="B18" s="20">
        <v>2016.0</v>
      </c>
      <c r="C18" s="158">
        <v>1.0</v>
      </c>
      <c r="D18" s="20" t="s">
        <v>561</v>
      </c>
      <c r="E18" s="20" t="s">
        <v>538</v>
      </c>
      <c r="F18" s="20" t="s">
        <v>549</v>
      </c>
      <c r="G18" s="20" t="s">
        <v>562</v>
      </c>
      <c r="H18" s="20" t="s">
        <v>563</v>
      </c>
      <c r="I18" s="20" t="s">
        <v>564</v>
      </c>
    </row>
    <row r="19">
      <c r="A19" s="20" t="s">
        <v>565</v>
      </c>
      <c r="B19" s="20">
        <v>2016.0</v>
      </c>
      <c r="C19" s="158">
        <v>1.64</v>
      </c>
      <c r="D19" s="20" t="s">
        <v>566</v>
      </c>
      <c r="E19" s="20" t="s">
        <v>567</v>
      </c>
      <c r="F19" s="20" t="s">
        <v>568</v>
      </c>
      <c r="G19" s="20" t="s">
        <v>549</v>
      </c>
      <c r="H19" s="160">
        <v>45001.0</v>
      </c>
      <c r="I19" s="20" t="s">
        <v>569</v>
      </c>
    </row>
    <row r="20">
      <c r="A20" s="20" t="s">
        <v>351</v>
      </c>
      <c r="B20" s="20">
        <v>2015.0</v>
      </c>
      <c r="C20" s="158">
        <v>0.91</v>
      </c>
      <c r="D20" s="20" t="s">
        <v>570</v>
      </c>
      <c r="E20" s="20" t="s">
        <v>491</v>
      </c>
      <c r="F20" s="20" t="s">
        <v>503</v>
      </c>
      <c r="G20" s="20" t="s">
        <v>571</v>
      </c>
      <c r="H20" s="20" t="s">
        <v>572</v>
      </c>
      <c r="I20" s="20" t="s">
        <v>573</v>
      </c>
    </row>
    <row r="21">
      <c r="A21" s="20" t="s">
        <v>356</v>
      </c>
      <c r="B21" s="20">
        <v>2015.0</v>
      </c>
      <c r="C21" s="158">
        <v>78.52</v>
      </c>
      <c r="D21" s="20" t="s">
        <v>574</v>
      </c>
      <c r="E21" s="20" t="s">
        <v>490</v>
      </c>
      <c r="F21" s="20" t="s">
        <v>575</v>
      </c>
      <c r="G21" s="20" t="s">
        <v>490</v>
      </c>
      <c r="H21" s="160">
        <v>45143.0</v>
      </c>
      <c r="I21" s="20" t="s">
        <v>576</v>
      </c>
    </row>
    <row r="22">
      <c r="A22" s="20" t="s">
        <v>357</v>
      </c>
      <c r="B22" s="20">
        <v>2015.0</v>
      </c>
      <c r="C22" s="158">
        <v>1.34</v>
      </c>
      <c r="D22" s="20" t="s">
        <v>492</v>
      </c>
      <c r="E22" s="20" t="s">
        <v>577</v>
      </c>
      <c r="F22" s="20" t="s">
        <v>578</v>
      </c>
      <c r="G22" s="20" t="s">
        <v>523</v>
      </c>
      <c r="H22" s="160">
        <v>44966.0</v>
      </c>
      <c r="I22" s="20" t="s">
        <v>579</v>
      </c>
    </row>
    <row r="23">
      <c r="A23" s="20" t="s">
        <v>358</v>
      </c>
      <c r="B23" s="20" t="s">
        <v>501</v>
      </c>
      <c r="C23" s="158">
        <v>37.16</v>
      </c>
      <c r="D23" s="20" t="s">
        <v>580</v>
      </c>
      <c r="E23" s="20"/>
      <c r="F23" s="20"/>
      <c r="G23" s="20"/>
      <c r="H23" s="160">
        <v>45022.0</v>
      </c>
      <c r="I23" s="20" t="s">
        <v>581</v>
      </c>
    </row>
    <row r="24">
      <c r="A24" s="20" t="s">
        <v>360</v>
      </c>
      <c r="B24" s="20">
        <v>2015.0</v>
      </c>
      <c r="C24" s="158">
        <v>2.41</v>
      </c>
      <c r="D24" s="20" t="s">
        <v>526</v>
      </c>
      <c r="E24" s="20" t="s">
        <v>582</v>
      </c>
      <c r="F24" s="20" t="s">
        <v>503</v>
      </c>
      <c r="G24" s="20" t="s">
        <v>503</v>
      </c>
      <c r="H24" s="20" t="s">
        <v>583</v>
      </c>
      <c r="I24" s="20" t="s">
        <v>584</v>
      </c>
    </row>
    <row r="25">
      <c r="A25" s="20" t="s">
        <v>361</v>
      </c>
      <c r="B25" s="20">
        <v>2014.0</v>
      </c>
      <c r="C25" s="158">
        <v>2.33</v>
      </c>
      <c r="D25" s="20" t="s">
        <v>585</v>
      </c>
      <c r="E25" s="20" t="s">
        <v>586</v>
      </c>
      <c r="F25" s="20" t="s">
        <v>493</v>
      </c>
      <c r="G25" s="20" t="s">
        <v>587</v>
      </c>
      <c r="H25" s="20" t="s">
        <v>588</v>
      </c>
      <c r="I25" s="20" t="s">
        <v>589</v>
      </c>
    </row>
    <row r="26">
      <c r="A26" s="20" t="s">
        <v>364</v>
      </c>
      <c r="B26" s="20">
        <v>2019.0</v>
      </c>
      <c r="C26" s="158">
        <v>1.44</v>
      </c>
      <c r="D26" s="20" t="s">
        <v>590</v>
      </c>
      <c r="E26" s="20" t="s">
        <v>591</v>
      </c>
      <c r="F26" s="20" t="s">
        <v>552</v>
      </c>
      <c r="G26" s="20"/>
      <c r="H26" s="20" t="s">
        <v>545</v>
      </c>
      <c r="I26" s="20" t="s">
        <v>592</v>
      </c>
    </row>
    <row r="27">
      <c r="A27" s="20" t="s">
        <v>365</v>
      </c>
      <c r="B27" s="20">
        <v>2015.0</v>
      </c>
      <c r="C27" s="158">
        <v>1.04</v>
      </c>
      <c r="D27" s="20" t="s">
        <v>568</v>
      </c>
      <c r="E27" s="20" t="s">
        <v>593</v>
      </c>
      <c r="F27" s="20" t="s">
        <v>497</v>
      </c>
      <c r="G27" s="20" t="s">
        <v>568</v>
      </c>
      <c r="H27" s="20" t="s">
        <v>594</v>
      </c>
      <c r="I27" s="20" t="s">
        <v>595</v>
      </c>
    </row>
    <row r="28">
      <c r="A28" s="20" t="s">
        <v>367</v>
      </c>
      <c r="B28" s="20">
        <v>2015.0</v>
      </c>
      <c r="C28" s="158">
        <v>1.35</v>
      </c>
      <c r="D28" s="20" t="s">
        <v>596</v>
      </c>
      <c r="E28" s="159">
        <v>44958.0</v>
      </c>
      <c r="F28" s="20" t="s">
        <v>486</v>
      </c>
      <c r="G28" s="20" t="s">
        <v>515</v>
      </c>
      <c r="H28" s="160">
        <v>45068.0</v>
      </c>
      <c r="I28" s="20" t="s">
        <v>597</v>
      </c>
    </row>
    <row r="29">
      <c r="A29" s="20" t="s">
        <v>368</v>
      </c>
      <c r="B29" s="20">
        <v>2015.0</v>
      </c>
      <c r="C29" s="158">
        <v>25.48</v>
      </c>
      <c r="D29" s="20" t="s">
        <v>598</v>
      </c>
      <c r="E29" s="20" t="s">
        <v>599</v>
      </c>
      <c r="F29" s="20" t="s">
        <v>600</v>
      </c>
      <c r="G29" s="20" t="s">
        <v>601</v>
      </c>
      <c r="H29" s="160">
        <v>44939.0</v>
      </c>
      <c r="I29" s="20" t="s">
        <v>602</v>
      </c>
    </row>
    <row r="30">
      <c r="A30" s="20" t="s">
        <v>372</v>
      </c>
      <c r="B30" s="20" t="s">
        <v>501</v>
      </c>
      <c r="C30" s="158">
        <v>29.4</v>
      </c>
      <c r="D30" s="20" t="s">
        <v>603</v>
      </c>
      <c r="E30" s="20" t="s">
        <v>604</v>
      </c>
      <c r="F30" s="20" t="s">
        <v>605</v>
      </c>
      <c r="G30" s="20" t="s">
        <v>606</v>
      </c>
      <c r="H30" s="20" t="s">
        <v>607</v>
      </c>
      <c r="I30" s="20" t="s">
        <v>608</v>
      </c>
    </row>
    <row r="31">
      <c r="A31" s="20" t="s">
        <v>609</v>
      </c>
      <c r="B31" s="20" t="s">
        <v>501</v>
      </c>
      <c r="C31" s="158">
        <v>0.03</v>
      </c>
      <c r="D31" s="20" t="s">
        <v>610</v>
      </c>
      <c r="E31" s="20" t="s">
        <v>611</v>
      </c>
      <c r="F31" s="20" t="s">
        <v>612</v>
      </c>
      <c r="G31" s="20" t="s">
        <v>612</v>
      </c>
      <c r="H31" s="20"/>
      <c r="I31" s="20" t="s">
        <v>613</v>
      </c>
    </row>
    <row r="32">
      <c r="A32" s="20" t="s">
        <v>374</v>
      </c>
      <c r="B32" s="20">
        <v>2016.0</v>
      </c>
      <c r="C32" s="158">
        <v>0.85</v>
      </c>
      <c r="D32" s="20" t="s">
        <v>559</v>
      </c>
      <c r="E32" s="20" t="s">
        <v>614</v>
      </c>
      <c r="F32" s="20" t="s">
        <v>493</v>
      </c>
      <c r="G32" s="20" t="s">
        <v>493</v>
      </c>
      <c r="H32" s="160">
        <v>45051.0</v>
      </c>
      <c r="I32" s="20" t="s">
        <v>615</v>
      </c>
    </row>
    <row r="33">
      <c r="A33" s="20" t="s">
        <v>375</v>
      </c>
      <c r="B33" s="20">
        <v>2016.0</v>
      </c>
      <c r="C33" s="158">
        <v>0.07</v>
      </c>
      <c r="D33" s="20" t="s">
        <v>616</v>
      </c>
      <c r="E33" s="20" t="s">
        <v>617</v>
      </c>
      <c r="F33" s="20"/>
      <c r="G33" s="20"/>
      <c r="H33" s="160">
        <v>45015.0</v>
      </c>
      <c r="I33" s="20" t="s">
        <v>618</v>
      </c>
    </row>
    <row r="34">
      <c r="A34" s="20" t="s">
        <v>376</v>
      </c>
      <c r="B34" s="20">
        <v>2014.0</v>
      </c>
      <c r="C34" s="158">
        <v>0.3</v>
      </c>
      <c r="D34" s="20" t="s">
        <v>619</v>
      </c>
      <c r="E34" s="20" t="s">
        <v>620</v>
      </c>
      <c r="F34" s="20" t="s">
        <v>621</v>
      </c>
      <c r="G34" s="20"/>
      <c r="H34" s="160">
        <v>44961.0</v>
      </c>
      <c r="I34" s="20" t="s">
        <v>622</v>
      </c>
    </row>
    <row r="35">
      <c r="A35" s="20" t="s">
        <v>380</v>
      </c>
      <c r="B35" s="20">
        <v>2014.0</v>
      </c>
      <c r="C35" s="158">
        <v>0.87</v>
      </c>
      <c r="D35" s="20" t="s">
        <v>623</v>
      </c>
      <c r="E35" s="20" t="s">
        <v>590</v>
      </c>
      <c r="F35" s="20" t="s">
        <v>503</v>
      </c>
      <c r="G35" s="20" t="s">
        <v>503</v>
      </c>
      <c r="H35" s="20" t="s">
        <v>624</v>
      </c>
      <c r="I35" s="20" t="s">
        <v>625</v>
      </c>
    </row>
    <row r="36">
      <c r="A36" s="20" t="s">
        <v>381</v>
      </c>
      <c r="B36" s="20">
        <v>2015.0</v>
      </c>
      <c r="C36" s="158">
        <v>1.38</v>
      </c>
      <c r="D36" s="20" t="s">
        <v>626</v>
      </c>
      <c r="E36" s="20" t="s">
        <v>627</v>
      </c>
      <c r="F36" s="20" t="s">
        <v>628</v>
      </c>
      <c r="G36" s="20" t="s">
        <v>629</v>
      </c>
      <c r="H36" s="160">
        <v>44992.0</v>
      </c>
      <c r="I36" s="20" t="s">
        <v>630</v>
      </c>
    </row>
    <row r="37">
      <c r="A37" s="20" t="s">
        <v>382</v>
      </c>
      <c r="B37" s="20">
        <v>2015.0</v>
      </c>
      <c r="C37" s="158">
        <v>1.13</v>
      </c>
      <c r="D37" s="20" t="s">
        <v>599</v>
      </c>
      <c r="E37" s="20" t="s">
        <v>491</v>
      </c>
      <c r="F37" s="20" t="s">
        <v>585</v>
      </c>
      <c r="G37" s="20" t="s">
        <v>492</v>
      </c>
      <c r="H37" s="160">
        <v>45180.0</v>
      </c>
      <c r="I37" s="20" t="s">
        <v>631</v>
      </c>
    </row>
    <row r="38">
      <c r="A38" s="20" t="s">
        <v>384</v>
      </c>
      <c r="B38" s="20">
        <v>2015.0</v>
      </c>
      <c r="C38" s="158">
        <v>35.22</v>
      </c>
      <c r="D38" s="20" t="s">
        <v>632</v>
      </c>
      <c r="E38" s="20" t="s">
        <v>633</v>
      </c>
      <c r="F38" s="20" t="s">
        <v>634</v>
      </c>
      <c r="G38" s="20" t="s">
        <v>635</v>
      </c>
      <c r="H38" s="160">
        <v>44934.0</v>
      </c>
      <c r="I38" s="20" t="s">
        <v>636</v>
      </c>
    </row>
    <row r="39">
      <c r="A39" s="20" t="s">
        <v>385</v>
      </c>
      <c r="B39" s="20">
        <v>2015.0</v>
      </c>
      <c r="C39" s="158">
        <v>0.02</v>
      </c>
      <c r="D39" s="20" t="s">
        <v>492</v>
      </c>
      <c r="E39" s="20" t="s">
        <v>497</v>
      </c>
      <c r="F39" s="20" t="s">
        <v>492</v>
      </c>
      <c r="G39" s="20" t="s">
        <v>492</v>
      </c>
      <c r="H39" s="20" t="s">
        <v>637</v>
      </c>
      <c r="I39" s="20" t="s">
        <v>638</v>
      </c>
    </row>
    <row r="40">
      <c r="A40" s="20" t="s">
        <v>390</v>
      </c>
      <c r="B40" s="20" t="s">
        <v>501</v>
      </c>
      <c r="C40" s="158">
        <v>0.36</v>
      </c>
      <c r="D40" s="20" t="s">
        <v>639</v>
      </c>
      <c r="E40" s="20" t="s">
        <v>640</v>
      </c>
      <c r="F40" s="20" t="s">
        <v>641</v>
      </c>
      <c r="G40" s="20" t="s">
        <v>641</v>
      </c>
      <c r="H40" s="160">
        <v>45162.0</v>
      </c>
      <c r="I40" s="20" t="s">
        <v>642</v>
      </c>
    </row>
    <row r="41">
      <c r="A41" s="20" t="s">
        <v>391</v>
      </c>
      <c r="B41" s="20">
        <v>2015.0</v>
      </c>
      <c r="C41" s="158">
        <v>0.72</v>
      </c>
      <c r="D41" s="20" t="s">
        <v>558</v>
      </c>
      <c r="E41" s="20" t="s">
        <v>554</v>
      </c>
      <c r="F41" s="20" t="s">
        <v>596</v>
      </c>
      <c r="G41" s="20" t="s">
        <v>523</v>
      </c>
      <c r="H41" s="20" t="s">
        <v>548</v>
      </c>
      <c r="I41" s="20" t="s">
        <v>643</v>
      </c>
    </row>
    <row r="42">
      <c r="A42" s="20" t="s">
        <v>393</v>
      </c>
      <c r="B42" s="20">
        <v>2015.0</v>
      </c>
      <c r="C42" s="158">
        <v>1.86</v>
      </c>
      <c r="D42" s="20" t="s">
        <v>644</v>
      </c>
      <c r="E42" s="20" t="s">
        <v>645</v>
      </c>
      <c r="F42" s="20" t="s">
        <v>646</v>
      </c>
      <c r="G42" s="20" t="s">
        <v>558</v>
      </c>
      <c r="H42" s="20">
        <v>19.0</v>
      </c>
      <c r="I42" s="20" t="s">
        <v>647</v>
      </c>
    </row>
    <row r="43">
      <c r="A43" s="20" t="s">
        <v>399</v>
      </c>
      <c r="B43" s="20">
        <v>2015.0</v>
      </c>
      <c r="C43" s="158">
        <v>1.23</v>
      </c>
      <c r="D43" s="20" t="s">
        <v>570</v>
      </c>
      <c r="E43" s="20" t="s">
        <v>648</v>
      </c>
      <c r="F43" s="20" t="s">
        <v>649</v>
      </c>
      <c r="G43" s="20" t="s">
        <v>570</v>
      </c>
      <c r="H43" s="160">
        <v>45000.0</v>
      </c>
      <c r="I43" s="20" t="s">
        <v>650</v>
      </c>
    </row>
    <row r="44">
      <c r="A44" s="20" t="s">
        <v>408</v>
      </c>
      <c r="B44" s="20">
        <v>2015.0</v>
      </c>
      <c r="C44" s="158">
        <v>11.55</v>
      </c>
      <c r="D44" s="20" t="s">
        <v>651</v>
      </c>
      <c r="E44" s="20" t="s">
        <v>522</v>
      </c>
      <c r="F44" s="20" t="s">
        <v>591</v>
      </c>
      <c r="G44" s="20" t="s">
        <v>652</v>
      </c>
      <c r="H44" s="20">
        <v>15.0</v>
      </c>
      <c r="I44" s="20" t="s">
        <v>653</v>
      </c>
    </row>
    <row r="45">
      <c r="A45" s="20" t="s">
        <v>409</v>
      </c>
      <c r="B45" s="20">
        <v>2016.0</v>
      </c>
      <c r="C45" s="158">
        <v>0.77</v>
      </c>
      <c r="D45" s="20" t="s">
        <v>633</v>
      </c>
      <c r="E45" s="20" t="s">
        <v>528</v>
      </c>
      <c r="F45" s="20" t="s">
        <v>568</v>
      </c>
      <c r="G45" s="20" t="s">
        <v>529</v>
      </c>
      <c r="H45" s="160">
        <v>44933.0</v>
      </c>
      <c r="I45" s="20" t="s">
        <v>654</v>
      </c>
    </row>
    <row r="46">
      <c r="A46" s="20" t="s">
        <v>411</v>
      </c>
      <c r="B46" s="20">
        <v>2009.0</v>
      </c>
      <c r="C46" s="158">
        <v>8.68</v>
      </c>
      <c r="D46" s="20" t="s">
        <v>655</v>
      </c>
      <c r="E46" s="20" t="s">
        <v>656</v>
      </c>
      <c r="F46" s="20"/>
      <c r="G46" s="20"/>
      <c r="H46" s="160">
        <v>44949.0</v>
      </c>
      <c r="I46" s="20" t="s">
        <v>657</v>
      </c>
    </row>
    <row r="47">
      <c r="A47" s="20" t="s">
        <v>417</v>
      </c>
      <c r="B47" s="20">
        <v>2016.0</v>
      </c>
      <c r="C47" s="158">
        <v>0.42</v>
      </c>
      <c r="D47" s="20" t="s">
        <v>523</v>
      </c>
      <c r="E47" s="20" t="s">
        <v>658</v>
      </c>
      <c r="F47" s="20" t="s">
        <v>497</v>
      </c>
      <c r="G47" s="20" t="s">
        <v>659</v>
      </c>
      <c r="H47" s="20" t="s">
        <v>660</v>
      </c>
      <c r="I47" s="20" t="s">
        <v>661</v>
      </c>
    </row>
    <row r="48">
      <c r="A48" s="20" t="s">
        <v>418</v>
      </c>
      <c r="B48" s="20">
        <v>2015.0</v>
      </c>
      <c r="C48" s="158">
        <v>1.24</v>
      </c>
      <c r="D48" s="20" t="s">
        <v>526</v>
      </c>
      <c r="E48" s="20" t="s">
        <v>662</v>
      </c>
      <c r="F48" s="20" t="s">
        <v>663</v>
      </c>
      <c r="G48" s="20" t="s">
        <v>503</v>
      </c>
      <c r="H48" s="20">
        <v>30.0</v>
      </c>
      <c r="I48" s="20" t="s">
        <v>664</v>
      </c>
    </row>
    <row r="49">
      <c r="A49" s="20" t="s">
        <v>419</v>
      </c>
      <c r="B49" s="20">
        <v>2018.0</v>
      </c>
      <c r="C49" s="158">
        <v>7.9</v>
      </c>
      <c r="D49" s="158" t="s">
        <v>665</v>
      </c>
      <c r="E49" s="158" t="s">
        <v>666</v>
      </c>
      <c r="F49" s="158" t="s">
        <v>522</v>
      </c>
      <c r="G49" s="158" t="s">
        <v>658</v>
      </c>
      <c r="H49" s="160">
        <v>45114.0</v>
      </c>
      <c r="I49" s="20" t="s">
        <v>667</v>
      </c>
    </row>
    <row r="50">
      <c r="A50" s="20" t="s">
        <v>668</v>
      </c>
      <c r="B50" s="20">
        <v>2013.0</v>
      </c>
      <c r="C50" s="158">
        <v>1.19</v>
      </c>
      <c r="D50" s="20" t="s">
        <v>669</v>
      </c>
      <c r="E50" s="20" t="s">
        <v>670</v>
      </c>
      <c r="F50" s="20" t="s">
        <v>671</v>
      </c>
      <c r="G50" s="20" t="s">
        <v>671</v>
      </c>
      <c r="H50" s="20" t="s">
        <v>672</v>
      </c>
      <c r="I50" s="20" t="s">
        <v>673</v>
      </c>
    </row>
    <row r="51">
      <c r="A51" s="20" t="s">
        <v>423</v>
      </c>
      <c r="B51" s="20">
        <v>2015.0</v>
      </c>
      <c r="C51" s="158">
        <v>1.48</v>
      </c>
      <c r="D51" s="20" t="s">
        <v>568</v>
      </c>
      <c r="E51" s="20" t="s">
        <v>674</v>
      </c>
      <c r="F51" s="20" t="s">
        <v>649</v>
      </c>
      <c r="G51" s="20" t="s">
        <v>649</v>
      </c>
      <c r="H51" s="160">
        <v>45016.0</v>
      </c>
      <c r="I51" s="20" t="s">
        <v>675</v>
      </c>
    </row>
    <row r="52">
      <c r="A52" s="20" t="s">
        <v>426</v>
      </c>
      <c r="B52" s="20">
        <v>2015.0</v>
      </c>
      <c r="C52" s="158">
        <v>9.95</v>
      </c>
      <c r="D52" s="20" t="s">
        <v>676</v>
      </c>
      <c r="E52" s="20" t="s">
        <v>529</v>
      </c>
      <c r="F52" s="20" t="s">
        <v>559</v>
      </c>
      <c r="G52" s="20" t="s">
        <v>522</v>
      </c>
      <c r="H52" s="160">
        <v>45128.0</v>
      </c>
      <c r="I52" s="20" t="s">
        <v>677</v>
      </c>
    </row>
    <row r="53">
      <c r="A53" s="20" t="s">
        <v>427</v>
      </c>
      <c r="B53" s="20">
        <v>2014.0</v>
      </c>
      <c r="C53" s="158">
        <v>6.32</v>
      </c>
      <c r="D53" s="20" t="s">
        <v>678</v>
      </c>
      <c r="E53" s="159">
        <v>45078.0</v>
      </c>
      <c r="F53" s="20" t="s">
        <v>679</v>
      </c>
      <c r="G53" s="20" t="s">
        <v>658</v>
      </c>
      <c r="H53" s="20">
        <v>17.0</v>
      </c>
      <c r="I53" s="20" t="s">
        <v>680</v>
      </c>
    </row>
    <row r="54">
      <c r="A54" s="20" t="s">
        <v>428</v>
      </c>
      <c r="B54" s="20">
        <v>2015.0</v>
      </c>
      <c r="C54" s="158">
        <v>3.72</v>
      </c>
      <c r="D54" s="20" t="s">
        <v>681</v>
      </c>
      <c r="E54" s="20" t="s">
        <v>682</v>
      </c>
      <c r="F54" s="20" t="s">
        <v>683</v>
      </c>
      <c r="G54" s="20" t="s">
        <v>684</v>
      </c>
      <c r="H54" s="160">
        <v>45156.0</v>
      </c>
      <c r="I54" s="20" t="s">
        <v>685</v>
      </c>
    </row>
    <row r="55">
      <c r="A55" s="20" t="s">
        <v>429</v>
      </c>
      <c r="B55" s="20">
        <v>2011.0</v>
      </c>
      <c r="C55" s="158">
        <v>7.72</v>
      </c>
      <c r="D55" s="20" t="s">
        <v>686</v>
      </c>
      <c r="E55" s="20" t="s">
        <v>493</v>
      </c>
      <c r="F55" s="20" t="s">
        <v>493</v>
      </c>
      <c r="G55" s="20" t="s">
        <v>497</v>
      </c>
      <c r="H55" s="160">
        <v>45111.0</v>
      </c>
      <c r="I55" s="20" t="s">
        <v>687</v>
      </c>
    </row>
    <row r="56">
      <c r="A56" s="20" t="s">
        <v>430</v>
      </c>
      <c r="B56" s="20">
        <v>2015.0</v>
      </c>
      <c r="C56" s="158">
        <v>0.2</v>
      </c>
      <c r="D56" s="20" t="s">
        <v>493</v>
      </c>
      <c r="E56" s="20" t="s">
        <v>486</v>
      </c>
      <c r="F56" s="20" t="s">
        <v>503</v>
      </c>
      <c r="G56" s="20" t="s">
        <v>515</v>
      </c>
      <c r="H56" s="160">
        <v>44986.0</v>
      </c>
      <c r="I56" s="20" t="s">
        <v>688</v>
      </c>
    </row>
    <row r="57">
      <c r="A57" s="20" t="s">
        <v>431</v>
      </c>
      <c r="B57" s="20">
        <v>2014.0</v>
      </c>
      <c r="C57" s="158">
        <v>1.48</v>
      </c>
      <c r="D57" s="20" t="s">
        <v>658</v>
      </c>
      <c r="E57" s="160">
        <v>45261.0</v>
      </c>
      <c r="F57" s="20" t="s">
        <v>497</v>
      </c>
      <c r="G57" s="20" t="s">
        <v>486</v>
      </c>
      <c r="H57" s="160">
        <v>45054.0</v>
      </c>
      <c r="I57" s="20" t="s">
        <v>689</v>
      </c>
    </row>
    <row r="58">
      <c r="A58" s="20" t="s">
        <v>432</v>
      </c>
      <c r="B58" s="20"/>
      <c r="C58" s="158">
        <v>0.15</v>
      </c>
      <c r="D58" s="20" t="s">
        <v>690</v>
      </c>
      <c r="E58" s="20"/>
      <c r="F58" s="20"/>
      <c r="G58" s="20"/>
      <c r="H58" s="160">
        <v>44976.0</v>
      </c>
      <c r="I58" s="20" t="s">
        <v>691</v>
      </c>
    </row>
    <row r="59">
      <c r="A59" s="20" t="s">
        <v>433</v>
      </c>
      <c r="B59" s="20" t="s">
        <v>501</v>
      </c>
      <c r="C59" s="158">
        <v>0.14</v>
      </c>
      <c r="D59" s="20" t="s">
        <v>692</v>
      </c>
      <c r="E59" s="20" t="s">
        <v>693</v>
      </c>
      <c r="F59" s="20" t="s">
        <v>694</v>
      </c>
      <c r="G59" s="20" t="s">
        <v>695</v>
      </c>
      <c r="H59" s="20" t="s">
        <v>696</v>
      </c>
      <c r="I59" s="20" t="s">
        <v>697</v>
      </c>
    </row>
    <row r="60">
      <c r="A60" s="20" t="s">
        <v>434</v>
      </c>
      <c r="B60" s="20" t="s">
        <v>501</v>
      </c>
      <c r="C60" s="158"/>
      <c r="D60" s="20" t="s">
        <v>698</v>
      </c>
      <c r="E60" s="20"/>
      <c r="F60" s="20"/>
      <c r="G60" s="20"/>
      <c r="H60" s="20" t="s">
        <v>699</v>
      </c>
      <c r="I60" s="20" t="s">
        <v>700</v>
      </c>
    </row>
    <row r="61">
      <c r="A61" s="20" t="s">
        <v>438</v>
      </c>
      <c r="B61" s="20">
        <v>2015.0</v>
      </c>
      <c r="C61" s="158">
        <v>3.23</v>
      </c>
      <c r="D61" s="20" t="s">
        <v>491</v>
      </c>
      <c r="E61" s="20" t="s">
        <v>701</v>
      </c>
      <c r="F61" s="20" t="s">
        <v>568</v>
      </c>
      <c r="G61" s="20" t="s">
        <v>633</v>
      </c>
      <c r="H61" s="20" t="s">
        <v>702</v>
      </c>
      <c r="I61" s="20" t="s">
        <v>703</v>
      </c>
    </row>
    <row r="62">
      <c r="A62" s="20" t="s">
        <v>440</v>
      </c>
      <c r="B62" s="20" t="s">
        <v>501</v>
      </c>
      <c r="C62" s="158">
        <v>0.01</v>
      </c>
      <c r="D62" s="20" t="s">
        <v>704</v>
      </c>
      <c r="E62" s="20" t="s">
        <v>705</v>
      </c>
      <c r="F62" s="20" t="s">
        <v>706</v>
      </c>
      <c r="G62" s="20" t="s">
        <v>707</v>
      </c>
      <c r="H62" s="20" t="s">
        <v>708</v>
      </c>
      <c r="I62" s="20" t="s">
        <v>709</v>
      </c>
    </row>
    <row r="63">
      <c r="A63" s="20" t="s">
        <v>441</v>
      </c>
      <c r="B63" s="20">
        <v>2014.0</v>
      </c>
      <c r="C63" s="158">
        <v>1.89</v>
      </c>
      <c r="D63" s="20" t="s">
        <v>558</v>
      </c>
      <c r="E63" s="20" t="s">
        <v>710</v>
      </c>
      <c r="F63" s="20" t="s">
        <v>544</v>
      </c>
      <c r="G63" s="20" t="s">
        <v>552</v>
      </c>
      <c r="H63" s="160">
        <v>44993.0</v>
      </c>
      <c r="I63" s="20" t="s">
        <v>711</v>
      </c>
    </row>
    <row r="64">
      <c r="A64" s="20" t="s">
        <v>442</v>
      </c>
      <c r="B64" s="20">
        <v>2015.0</v>
      </c>
      <c r="C64" s="158">
        <v>1.91</v>
      </c>
      <c r="D64" s="20" t="s">
        <v>712</v>
      </c>
      <c r="E64" s="20" t="s">
        <v>713</v>
      </c>
      <c r="F64" s="20" t="s">
        <v>559</v>
      </c>
      <c r="G64" s="20" t="s">
        <v>559</v>
      </c>
      <c r="H64" s="160">
        <v>45059.0</v>
      </c>
      <c r="I64" s="20" t="s">
        <v>714</v>
      </c>
    </row>
    <row r="65">
      <c r="A65" s="20" t="s">
        <v>445</v>
      </c>
      <c r="B65" s="20">
        <v>2015.0</v>
      </c>
      <c r="C65" s="158">
        <v>10.47</v>
      </c>
      <c r="D65" s="20" t="s">
        <v>715</v>
      </c>
      <c r="E65" s="20" t="s">
        <v>716</v>
      </c>
      <c r="F65" s="20" t="s">
        <v>717</v>
      </c>
      <c r="G65" s="20" t="s">
        <v>497</v>
      </c>
      <c r="H65" s="160">
        <v>45119.0</v>
      </c>
      <c r="I65" s="20" t="s">
        <v>718</v>
      </c>
    </row>
    <row r="66">
      <c r="A66" s="20" t="s">
        <v>446</v>
      </c>
      <c r="B66" s="20">
        <v>2015.0</v>
      </c>
      <c r="C66" s="158">
        <v>0.06</v>
      </c>
      <c r="D66" s="20" t="s">
        <v>493</v>
      </c>
      <c r="E66" s="20" t="s">
        <v>497</v>
      </c>
      <c r="F66" s="20" t="s">
        <v>497</v>
      </c>
      <c r="G66" s="20" t="s">
        <v>497</v>
      </c>
      <c r="H66" s="160">
        <v>44927.0</v>
      </c>
      <c r="I66" s="20" t="s">
        <v>719</v>
      </c>
    </row>
    <row r="67">
      <c r="A67" s="20" t="s">
        <v>448</v>
      </c>
      <c r="B67" s="20">
        <v>2015.0</v>
      </c>
      <c r="C67" s="158">
        <v>0.57</v>
      </c>
      <c r="D67" s="20" t="s">
        <v>720</v>
      </c>
      <c r="E67" s="20" t="s">
        <v>721</v>
      </c>
      <c r="F67" s="20" t="s">
        <v>722</v>
      </c>
      <c r="G67" s="20" t="s">
        <v>682</v>
      </c>
      <c r="H67" s="160">
        <v>45026.0</v>
      </c>
      <c r="I67" s="20" t="s">
        <v>723</v>
      </c>
    </row>
    <row r="68">
      <c r="A68" s="20" t="s">
        <v>453</v>
      </c>
      <c r="B68" s="20">
        <v>2016.0</v>
      </c>
      <c r="C68" s="158">
        <v>1.31</v>
      </c>
      <c r="D68" s="20" t="s">
        <v>724</v>
      </c>
      <c r="E68" s="20" t="s">
        <v>725</v>
      </c>
      <c r="F68" s="20" t="s">
        <v>497</v>
      </c>
      <c r="G68" s="20" t="s">
        <v>515</v>
      </c>
      <c r="H68" s="20" t="s">
        <v>726</v>
      </c>
      <c r="I68" s="20" t="s">
        <v>727</v>
      </c>
    </row>
    <row r="69">
      <c r="A69" s="20" t="s">
        <v>454</v>
      </c>
      <c r="B69" s="20" t="s">
        <v>728</v>
      </c>
      <c r="C69" s="158">
        <v>2.64</v>
      </c>
      <c r="D69" s="20" t="s">
        <v>729</v>
      </c>
      <c r="E69" s="20" t="s">
        <v>730</v>
      </c>
      <c r="F69" s="20"/>
      <c r="G69" s="20" t="s">
        <v>731</v>
      </c>
      <c r="H69" s="20" t="s">
        <v>732</v>
      </c>
      <c r="I69" s="20" t="s">
        <v>733</v>
      </c>
    </row>
    <row r="70">
      <c r="A70" s="20" t="s">
        <v>734</v>
      </c>
      <c r="B70" s="20" t="s">
        <v>501</v>
      </c>
      <c r="C70" s="158">
        <v>0.87</v>
      </c>
      <c r="D70" s="20" t="s">
        <v>735</v>
      </c>
      <c r="E70" s="20" t="s">
        <v>736</v>
      </c>
      <c r="F70" s="20" t="s">
        <v>737</v>
      </c>
      <c r="G70" s="20" t="s">
        <v>738</v>
      </c>
      <c r="H70" s="20"/>
      <c r="I70" s="20" t="s">
        <v>739</v>
      </c>
    </row>
    <row r="71">
      <c r="A71" s="20" t="s">
        <v>740</v>
      </c>
      <c r="B71" s="20" t="s">
        <v>501</v>
      </c>
      <c r="C71" s="158">
        <v>1.95</v>
      </c>
      <c r="D71" s="20" t="s">
        <v>741</v>
      </c>
      <c r="E71" s="20" t="s">
        <v>742</v>
      </c>
      <c r="F71" s="20" t="s">
        <v>743</v>
      </c>
      <c r="G71" s="20" t="s">
        <v>744</v>
      </c>
      <c r="H71" s="20"/>
      <c r="I71" s="20" t="s">
        <v>745</v>
      </c>
    </row>
    <row r="72">
      <c r="A72" s="20" t="s">
        <v>466</v>
      </c>
      <c r="B72" s="20">
        <v>2016.0</v>
      </c>
      <c r="C72" s="158">
        <v>1.36</v>
      </c>
      <c r="D72" s="20" t="s">
        <v>746</v>
      </c>
      <c r="E72" s="20"/>
      <c r="F72" s="20"/>
      <c r="G72" s="20"/>
      <c r="H72" s="160">
        <v>45083.0</v>
      </c>
      <c r="I72" s="20" t="s">
        <v>747</v>
      </c>
    </row>
    <row r="73">
      <c r="A73" s="20" t="s">
        <v>468</v>
      </c>
      <c r="B73" s="20">
        <v>2015.0</v>
      </c>
      <c r="C73" s="158">
        <v>0.2</v>
      </c>
      <c r="D73" s="20" t="s">
        <v>503</v>
      </c>
      <c r="E73" s="20" t="s">
        <v>523</v>
      </c>
      <c r="F73" s="20" t="s">
        <v>497</v>
      </c>
      <c r="G73" s="20" t="s">
        <v>497</v>
      </c>
      <c r="H73" s="20" t="s">
        <v>748</v>
      </c>
      <c r="I73" s="20" t="s">
        <v>749</v>
      </c>
    </row>
    <row r="74">
      <c r="A74" s="20" t="s">
        <v>469</v>
      </c>
      <c r="B74" s="20">
        <v>2017.0</v>
      </c>
      <c r="C74" s="158">
        <v>12.21</v>
      </c>
      <c r="D74" s="20" t="s">
        <v>750</v>
      </c>
      <c r="E74" s="20" t="s">
        <v>751</v>
      </c>
      <c r="F74" s="20" t="s">
        <v>490</v>
      </c>
      <c r="G74" s="20" t="s">
        <v>486</v>
      </c>
      <c r="H74" s="20" t="s">
        <v>752</v>
      </c>
      <c r="I74" s="20" t="s">
        <v>753</v>
      </c>
    </row>
    <row r="75">
      <c r="A75" s="20" t="s">
        <v>470</v>
      </c>
      <c r="B75" s="20">
        <v>2015.0</v>
      </c>
      <c r="C75" s="158">
        <v>11.67</v>
      </c>
      <c r="D75" s="20" t="s">
        <v>754</v>
      </c>
      <c r="E75" s="20" t="s">
        <v>755</v>
      </c>
      <c r="F75" s="159">
        <v>45171.0</v>
      </c>
      <c r="G75" s="20" t="s">
        <v>568</v>
      </c>
      <c r="H75" s="160">
        <v>45169.0</v>
      </c>
      <c r="I75" s="20" t="s">
        <v>756</v>
      </c>
    </row>
    <row r="76">
      <c r="A76" s="20" t="s">
        <v>472</v>
      </c>
      <c r="B76" s="20">
        <v>2013.0</v>
      </c>
      <c r="C76" s="158">
        <v>49.73</v>
      </c>
      <c r="D76" s="20" t="s">
        <v>757</v>
      </c>
      <c r="E76" s="20" t="s">
        <v>529</v>
      </c>
      <c r="F76" s="20" t="s">
        <v>528</v>
      </c>
      <c r="G76" s="20" t="s">
        <v>758</v>
      </c>
      <c r="H76" s="20" t="s">
        <v>759</v>
      </c>
      <c r="I76" s="20" t="s">
        <v>760</v>
      </c>
    </row>
    <row r="77">
      <c r="A77" s="20" t="s">
        <v>476</v>
      </c>
      <c r="B77" s="20" t="s">
        <v>501</v>
      </c>
      <c r="C77" s="158">
        <v>0.39</v>
      </c>
      <c r="D77" s="20" t="s">
        <v>761</v>
      </c>
      <c r="E77" s="20" t="s">
        <v>762</v>
      </c>
      <c r="F77" s="20"/>
      <c r="G77" s="20"/>
      <c r="H77" s="160">
        <v>45081.0</v>
      </c>
      <c r="I77" s="20" t="s">
        <v>763</v>
      </c>
    </row>
  </sheetData>
  <drawing r:id="rId1"/>
</worksheet>
</file>